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haradas\Desktop\一人親方\決定\"/>
    </mc:Choice>
  </mc:AlternateContent>
  <xr:revisionPtr revIDLastSave="0" documentId="13_ncr:1_{CB59DC6D-58EB-4B04-94CF-973CD51682F7}" xr6:coauthVersionLast="46" xr6:coauthVersionMax="46" xr10:uidLastSave="{00000000-0000-0000-0000-000000000000}"/>
  <workbookProtection lockStructure="1"/>
  <bookViews>
    <workbookView xWindow="3270" yWindow="570" windowWidth="17790" windowHeight="13110" xr2:uid="{00000000-000D-0000-FFFF-FFFF00000000}"/>
  </bookViews>
  <sheets>
    <sheet name="事業主控" sheetId="6" r:id="rId1"/>
    <sheet name="提出用" sheetId="7" r:id="rId2"/>
    <sheet name="早見表" sheetId="8" state="hidden" r:id="rId3"/>
  </sheets>
  <definedNames>
    <definedName name="_xlnm.Print_Area" localSheetId="0">事業主控!$A$1:$BD$176</definedName>
    <definedName name="_xlnm.Print_Area" localSheetId="1">IF(事業主控!$BQ$12="",提出用!$A$1:$BD$44,提出用!$A$1:INDEX(提出用!$BD:$BD,事業主控!$BQ$12*44))</definedName>
    <definedName name="給付基礎日額" comment="特別加入保険料算定基礎月割早見表">早見表!$B$5:$B$20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20" i="6" l="1"/>
  <c r="AL164" i="6"/>
  <c r="BH168" i="6"/>
  <c r="BI137" i="6"/>
  <c r="BH163" i="6"/>
  <c r="BH137" i="6"/>
  <c r="BK163" i="6"/>
  <c r="BJ163" i="6"/>
  <c r="BI163" i="6"/>
  <c r="BK162" i="6"/>
  <c r="BJ162" i="6"/>
  <c r="BI162" i="6"/>
  <c r="AL162" i="6"/>
  <c r="AO162" i="6" s="1"/>
  <c r="AO162" i="7" s="1"/>
  <c r="BK161" i="6"/>
  <c r="BJ161" i="6"/>
  <c r="BK160" i="6"/>
  <c r="BJ160" i="6"/>
  <c r="BK159" i="6"/>
  <c r="BJ159" i="6"/>
  <c r="BI159" i="6"/>
  <c r="BK158" i="6"/>
  <c r="BJ158" i="6"/>
  <c r="BI158" i="6"/>
  <c r="AL158" i="6"/>
  <c r="AW158" i="6" s="1"/>
  <c r="AW158" i="7" s="1"/>
  <c r="BK157" i="6"/>
  <c r="BJ157" i="6"/>
  <c r="BI157" i="6"/>
  <c r="BK156" i="6"/>
  <c r="BJ156" i="6"/>
  <c r="BI156" i="6"/>
  <c r="BK155" i="6"/>
  <c r="BJ155" i="6"/>
  <c r="BI155" i="6"/>
  <c r="BK154" i="6"/>
  <c r="BJ154" i="6"/>
  <c r="BI154" i="6"/>
  <c r="AL154" i="6" s="1"/>
  <c r="BK153" i="6"/>
  <c r="BJ153" i="6"/>
  <c r="BI153" i="6"/>
  <c r="BK152" i="6"/>
  <c r="BJ152" i="6"/>
  <c r="BI152" i="6"/>
  <c r="AL152" i="6" s="1"/>
  <c r="BK151" i="6"/>
  <c r="BJ151" i="6"/>
  <c r="BI151" i="6"/>
  <c r="BK150" i="6"/>
  <c r="BJ150" i="6"/>
  <c r="BI150" i="6"/>
  <c r="AL150" i="6" s="1"/>
  <c r="BK149" i="6"/>
  <c r="BJ149" i="6"/>
  <c r="BI149" i="6"/>
  <c r="BK148" i="6"/>
  <c r="BJ148" i="6"/>
  <c r="BI148" i="6"/>
  <c r="BK147" i="6"/>
  <c r="BJ147" i="6"/>
  <c r="BI147" i="6"/>
  <c r="BK146" i="6"/>
  <c r="BJ146" i="6"/>
  <c r="BI146" i="6"/>
  <c r="AL146" i="6" s="1"/>
  <c r="BK145" i="6"/>
  <c r="BJ145" i="6"/>
  <c r="BI145" i="6"/>
  <c r="BK144" i="6"/>
  <c r="BJ144" i="6"/>
  <c r="BI144" i="6"/>
  <c r="AL144" i="6" s="1"/>
  <c r="BH124" i="6"/>
  <c r="BI93" i="6"/>
  <c r="BH103" i="6" s="1"/>
  <c r="BH93" i="6"/>
  <c r="BH118" i="6"/>
  <c r="BK119" i="6"/>
  <c r="BJ119" i="6"/>
  <c r="BI119" i="6"/>
  <c r="BK118" i="6"/>
  <c r="BJ118" i="6"/>
  <c r="BI118" i="6"/>
  <c r="AL118" i="6" s="1"/>
  <c r="BK117" i="6"/>
  <c r="BJ117" i="6"/>
  <c r="BI117" i="6"/>
  <c r="AL116" i="6" s="1"/>
  <c r="BK116" i="6"/>
  <c r="BJ116" i="6"/>
  <c r="BI116" i="6"/>
  <c r="BK115" i="6"/>
  <c r="BJ115" i="6"/>
  <c r="BI115" i="6"/>
  <c r="BK114" i="6"/>
  <c r="BJ114" i="6"/>
  <c r="BI114" i="6"/>
  <c r="AL114" i="6" s="1"/>
  <c r="BK113" i="6"/>
  <c r="BJ113" i="6"/>
  <c r="BI113" i="6"/>
  <c r="AL112" i="6" s="1"/>
  <c r="BK112" i="6"/>
  <c r="BJ112" i="6"/>
  <c r="BI112" i="6"/>
  <c r="BK111" i="6"/>
  <c r="BJ111" i="6"/>
  <c r="BI111" i="6"/>
  <c r="BK110" i="6"/>
  <c r="BJ110" i="6"/>
  <c r="BI110" i="6"/>
  <c r="AL110" i="6" s="1"/>
  <c r="BK109" i="6"/>
  <c r="BJ109" i="6"/>
  <c r="BK108" i="6"/>
  <c r="BJ108" i="6"/>
  <c r="BK107" i="6"/>
  <c r="BJ107" i="6"/>
  <c r="BI107" i="6"/>
  <c r="BK106" i="6"/>
  <c r="BJ106" i="6"/>
  <c r="BI106" i="6"/>
  <c r="BK105" i="6"/>
  <c r="BJ105" i="6"/>
  <c r="BI105" i="6"/>
  <c r="AL104" i="6" s="1"/>
  <c r="BK104" i="6"/>
  <c r="BJ104" i="6"/>
  <c r="BI104" i="6"/>
  <c r="BK103" i="6"/>
  <c r="BJ103" i="6"/>
  <c r="BI103" i="6"/>
  <c r="BK102" i="6"/>
  <c r="BJ102" i="6"/>
  <c r="BI102" i="6"/>
  <c r="BK101" i="6"/>
  <c r="BJ101" i="6"/>
  <c r="BI101" i="6"/>
  <c r="BK100" i="6"/>
  <c r="BJ100" i="6"/>
  <c r="BI100" i="6"/>
  <c r="AL100" i="6"/>
  <c r="AW100" i="6" s="1"/>
  <c r="BI49" i="6"/>
  <c r="BH63" i="6" s="1"/>
  <c r="BH80" i="6"/>
  <c r="BH49" i="6"/>
  <c r="BH36" i="6"/>
  <c r="BI15" i="6"/>
  <c r="BK75" i="6"/>
  <c r="BJ75" i="6"/>
  <c r="BI75" i="6"/>
  <c r="BK74" i="6"/>
  <c r="BJ74" i="6"/>
  <c r="BI74" i="6"/>
  <c r="BK73" i="6"/>
  <c r="BJ73" i="6"/>
  <c r="BI73" i="6"/>
  <c r="BK72" i="6"/>
  <c r="BJ72" i="6"/>
  <c r="BI72" i="6"/>
  <c r="AL72" i="6" s="1"/>
  <c r="BK71" i="6"/>
  <c r="BJ71" i="6"/>
  <c r="BI71" i="6"/>
  <c r="AL70" i="6"/>
  <c r="AW70" i="6" s="1"/>
  <c r="AW70" i="7" s="1"/>
  <c r="BK70" i="6"/>
  <c r="BJ70" i="6"/>
  <c r="BI70" i="6"/>
  <c r="BK69" i="6"/>
  <c r="BJ69" i="6"/>
  <c r="BI69" i="6"/>
  <c r="BK68" i="6"/>
  <c r="BJ68" i="6"/>
  <c r="BI68" i="6"/>
  <c r="BK67" i="6"/>
  <c r="BJ67" i="6"/>
  <c r="BI67" i="6"/>
  <c r="BK66" i="6"/>
  <c r="BJ66" i="6"/>
  <c r="BI66" i="6"/>
  <c r="BK65" i="6"/>
  <c r="BJ65" i="6"/>
  <c r="BK64" i="6"/>
  <c r="BJ64" i="6"/>
  <c r="BI64" i="6"/>
  <c r="BK63" i="6"/>
  <c r="BJ63" i="6"/>
  <c r="BK62" i="6"/>
  <c r="BJ62" i="6"/>
  <c r="BK61" i="6"/>
  <c r="BJ61" i="6"/>
  <c r="BK60" i="6"/>
  <c r="BJ60" i="6"/>
  <c r="BK59" i="6"/>
  <c r="BJ59" i="6"/>
  <c r="BK58" i="6"/>
  <c r="BJ58" i="6"/>
  <c r="BK57" i="6"/>
  <c r="BJ57" i="6"/>
  <c r="BK56" i="6"/>
  <c r="BJ56" i="6"/>
  <c r="BI5" i="6"/>
  <c r="BH31" i="6"/>
  <c r="BH5" i="6"/>
  <c r="BH12" i="6" s="1"/>
  <c r="BK31" i="6"/>
  <c r="BJ31" i="6"/>
  <c r="BI31" i="6"/>
  <c r="AL30" i="6" s="1"/>
  <c r="BK30" i="6"/>
  <c r="BJ30" i="6"/>
  <c r="BI30" i="6"/>
  <c r="BK29" i="6"/>
  <c r="BJ29" i="6"/>
  <c r="BI29" i="6"/>
  <c r="AL28" i="6" s="1"/>
  <c r="BK28" i="6"/>
  <c r="BJ28" i="6"/>
  <c r="BI28" i="6"/>
  <c r="BK27" i="6"/>
  <c r="BJ27" i="6"/>
  <c r="BI27" i="6"/>
  <c r="BK26" i="6"/>
  <c r="BJ26" i="6"/>
  <c r="BI26" i="6"/>
  <c r="BK25" i="6"/>
  <c r="BJ25" i="6"/>
  <c r="BI25" i="6"/>
  <c r="BK24" i="6"/>
  <c r="BJ24" i="6"/>
  <c r="BI24" i="6"/>
  <c r="BK23" i="6"/>
  <c r="BJ23" i="6"/>
  <c r="BI23" i="6"/>
  <c r="BK22" i="6"/>
  <c r="BJ22" i="6"/>
  <c r="BI22" i="6"/>
  <c r="AL22" i="6" s="1"/>
  <c r="BK21" i="6"/>
  <c r="BJ21" i="6"/>
  <c r="BI21" i="6"/>
  <c r="BK20" i="6"/>
  <c r="BJ20" i="6"/>
  <c r="BI20" i="6"/>
  <c r="BK19" i="6"/>
  <c r="BJ19" i="6"/>
  <c r="BI19" i="6"/>
  <c r="BK18" i="6"/>
  <c r="BJ18" i="6"/>
  <c r="BI18" i="6"/>
  <c r="AL18" i="6" s="1"/>
  <c r="BK17" i="6"/>
  <c r="BJ17" i="6"/>
  <c r="BI17" i="6"/>
  <c r="BK16" i="6"/>
  <c r="BJ16" i="6"/>
  <c r="BI16" i="6"/>
  <c r="BK15" i="6"/>
  <c r="BJ15" i="6"/>
  <c r="BK14" i="6"/>
  <c r="BJ14" i="6"/>
  <c r="BK13" i="6"/>
  <c r="BJ13" i="6"/>
  <c r="BK12" i="6"/>
  <c r="BJ12" i="6"/>
  <c r="BL69" i="6"/>
  <c r="BL67" i="6"/>
  <c r="BL65" i="6"/>
  <c r="BL63" i="6"/>
  <c r="BL61" i="6"/>
  <c r="T94" i="7"/>
  <c r="B124" i="7"/>
  <c r="B168" i="7"/>
  <c r="T138" i="7"/>
  <c r="B80" i="7"/>
  <c r="T50" i="7"/>
  <c r="B36" i="7"/>
  <c r="T6" i="7"/>
  <c r="BJ36" i="6"/>
  <c r="BJ80" i="6"/>
  <c r="BJ124" i="6"/>
  <c r="BJ168" i="6"/>
  <c r="BL162" i="6"/>
  <c r="BL163" i="6"/>
  <c r="BL161" i="6"/>
  <c r="BL160" i="6"/>
  <c r="BL159" i="6"/>
  <c r="BL158" i="6"/>
  <c r="BL157" i="6"/>
  <c r="BL156" i="6"/>
  <c r="BL155" i="6"/>
  <c r="BL154" i="6"/>
  <c r="BL153" i="6"/>
  <c r="BL152" i="6"/>
  <c r="BL151" i="6"/>
  <c r="BL150" i="6"/>
  <c r="BL149" i="6"/>
  <c r="BL148" i="6"/>
  <c r="BL147" i="6"/>
  <c r="BL146" i="6"/>
  <c r="BL145" i="6"/>
  <c r="BL144" i="6"/>
  <c r="BL119" i="6"/>
  <c r="BL118" i="6"/>
  <c r="BL117" i="6"/>
  <c r="BL116" i="6"/>
  <c r="BL115" i="6"/>
  <c r="BL114" i="6"/>
  <c r="BL113" i="6"/>
  <c r="BL112" i="6"/>
  <c r="BL111" i="6"/>
  <c r="BL110" i="6"/>
  <c r="BL109" i="6"/>
  <c r="BL108" i="6"/>
  <c r="BL107" i="6"/>
  <c r="BL106" i="6"/>
  <c r="BL105" i="6"/>
  <c r="BL104" i="6"/>
  <c r="BL103" i="6"/>
  <c r="BL102" i="6"/>
  <c r="BL101" i="6"/>
  <c r="BL100" i="6"/>
  <c r="BL75" i="6"/>
  <c r="BL74" i="6"/>
  <c r="BL73" i="6"/>
  <c r="BL72" i="6"/>
  <c r="BL71" i="6"/>
  <c r="BL70" i="6"/>
  <c r="BL68" i="6"/>
  <c r="BL66" i="6"/>
  <c r="BL64" i="6"/>
  <c r="BL62" i="6"/>
  <c r="BL60" i="6"/>
  <c r="BL59" i="6"/>
  <c r="BL58" i="6"/>
  <c r="BL57" i="6"/>
  <c r="BL56" i="6"/>
  <c r="BL31" i="6"/>
  <c r="BL30" i="6"/>
  <c r="BL29" i="6"/>
  <c r="BL28" i="6"/>
  <c r="BL27" i="6"/>
  <c r="BL26" i="6"/>
  <c r="BL25" i="6"/>
  <c r="BL24" i="6"/>
  <c r="BL23" i="6"/>
  <c r="BL22" i="6"/>
  <c r="BL21" i="6"/>
  <c r="BL20" i="6"/>
  <c r="BL19" i="6"/>
  <c r="BL18" i="6"/>
  <c r="BL17" i="6"/>
  <c r="BL16" i="6"/>
  <c r="BL13" i="6"/>
  <c r="BL12" i="6"/>
  <c r="BL15" i="6"/>
  <c r="BL14" i="6"/>
  <c r="BI168" i="6"/>
  <c r="BI124" i="6"/>
  <c r="BI80" i="6"/>
  <c r="BI36" i="6"/>
  <c r="BN163" i="6"/>
  <c r="AD163" i="6"/>
  <c r="AD163" i="7" s="1"/>
  <c r="BN162" i="6"/>
  <c r="AD162" i="6" s="1"/>
  <c r="AD162" i="7" s="1"/>
  <c r="BN161" i="6"/>
  <c r="AD161" i="6" s="1"/>
  <c r="AD161" i="7" s="1"/>
  <c r="BN160" i="6"/>
  <c r="AD160" i="6" s="1"/>
  <c r="AD160" i="7" s="1"/>
  <c r="BN159" i="6"/>
  <c r="AD159" i="6" s="1"/>
  <c r="AD159" i="7" s="1"/>
  <c r="BN158" i="6"/>
  <c r="AD158" i="6"/>
  <c r="AD158" i="7"/>
  <c r="BN157" i="6"/>
  <c r="AD157" i="6"/>
  <c r="AD157" i="7" s="1"/>
  <c r="BN156" i="6"/>
  <c r="AD156" i="6"/>
  <c r="AD156" i="7" s="1"/>
  <c r="BN155" i="6"/>
  <c r="AD155" i="6"/>
  <c r="AD155" i="7" s="1"/>
  <c r="BN154" i="6"/>
  <c r="AD154" i="6" s="1"/>
  <c r="AD154" i="7" s="1"/>
  <c r="BN153" i="6"/>
  <c r="AD153" i="6" s="1"/>
  <c r="AD153" i="7" s="1"/>
  <c r="BN152" i="6"/>
  <c r="AD152" i="6" s="1"/>
  <c r="AD152" i="7" s="1"/>
  <c r="BN151" i="6"/>
  <c r="AD151" i="6" s="1"/>
  <c r="AD151" i="7" s="1"/>
  <c r="BN150" i="6"/>
  <c r="AD150" i="6"/>
  <c r="AD150" i="7"/>
  <c r="BN149" i="6"/>
  <c r="AD149" i="6"/>
  <c r="AD149" i="7" s="1"/>
  <c r="BN148" i="6"/>
  <c r="AD148" i="6"/>
  <c r="AD148" i="7" s="1"/>
  <c r="BN147" i="6"/>
  <c r="AD147" i="6"/>
  <c r="AD147" i="7" s="1"/>
  <c r="BN146" i="6"/>
  <c r="AD146" i="6" s="1"/>
  <c r="AD146" i="7" s="1"/>
  <c r="BN145" i="6"/>
  <c r="AD145" i="6" s="1"/>
  <c r="AD145" i="7" s="1"/>
  <c r="BN144" i="6"/>
  <c r="AD144" i="6" s="1"/>
  <c r="AD144" i="7" s="1"/>
  <c r="BN119" i="6"/>
  <c r="AD119" i="6" s="1"/>
  <c r="AD119" i="7" s="1"/>
  <c r="BN118" i="6"/>
  <c r="AD118" i="6"/>
  <c r="AD118" i="7"/>
  <c r="BN117" i="6"/>
  <c r="AD117" i="6"/>
  <c r="AD117" i="7" s="1"/>
  <c r="BN116" i="6"/>
  <c r="AD116" i="6"/>
  <c r="AD116" i="7" s="1"/>
  <c r="BN115" i="6"/>
  <c r="AD115" i="6"/>
  <c r="AD115" i="7" s="1"/>
  <c r="BN114" i="6"/>
  <c r="AD114" i="6" s="1"/>
  <c r="AD114" i="7" s="1"/>
  <c r="BN113" i="6"/>
  <c r="AD113" i="6" s="1"/>
  <c r="AD113" i="7" s="1"/>
  <c r="BN112" i="6"/>
  <c r="AD112" i="6" s="1"/>
  <c r="AD112" i="7" s="1"/>
  <c r="BN111" i="6"/>
  <c r="AD111" i="6" s="1"/>
  <c r="AD111" i="7" s="1"/>
  <c r="BN110" i="6"/>
  <c r="AD110" i="6"/>
  <c r="AD110" i="7"/>
  <c r="BN109" i="6"/>
  <c r="AD109" i="6"/>
  <c r="AD109" i="7" s="1"/>
  <c r="BN108" i="6"/>
  <c r="AD108" i="6"/>
  <c r="AD108" i="7" s="1"/>
  <c r="BN107" i="6"/>
  <c r="AD107" i="6"/>
  <c r="AD107" i="7" s="1"/>
  <c r="BN106" i="6"/>
  <c r="AD106" i="6" s="1"/>
  <c r="AD106" i="7" s="1"/>
  <c r="BN105" i="6"/>
  <c r="AD105" i="6" s="1"/>
  <c r="AD105" i="7" s="1"/>
  <c r="BN104" i="6"/>
  <c r="AD104" i="6" s="1"/>
  <c r="AD104" i="7" s="1"/>
  <c r="BN103" i="6"/>
  <c r="AD103" i="6" s="1"/>
  <c r="AD103" i="7" s="1"/>
  <c r="BN102" i="6"/>
  <c r="AD102" i="6"/>
  <c r="AD102" i="7"/>
  <c r="BN101" i="6"/>
  <c r="AD101" i="6"/>
  <c r="AD101" i="7" s="1"/>
  <c r="BN100" i="6"/>
  <c r="AD100" i="6"/>
  <c r="AD100" i="7" s="1"/>
  <c r="BN75" i="6"/>
  <c r="AD75" i="6"/>
  <c r="AD75" i="7" s="1"/>
  <c r="BN74" i="6"/>
  <c r="AD74" i="6" s="1"/>
  <c r="AD74" i="7" s="1"/>
  <c r="BN73" i="6"/>
  <c r="AD73" i="6" s="1"/>
  <c r="AD73" i="7" s="1"/>
  <c r="BN72" i="6"/>
  <c r="AD72" i="6" s="1"/>
  <c r="AD72" i="7" s="1"/>
  <c r="BN71" i="6"/>
  <c r="AD71" i="6" s="1"/>
  <c r="AD71" i="7" s="1"/>
  <c r="BN70" i="6"/>
  <c r="AD70" i="6"/>
  <c r="AD70" i="7"/>
  <c r="BN69" i="6"/>
  <c r="AD69" i="6"/>
  <c r="AD69" i="7" s="1"/>
  <c r="BN68" i="6"/>
  <c r="AD68" i="6"/>
  <c r="AD68" i="7" s="1"/>
  <c r="BN67" i="6"/>
  <c r="AD67" i="6"/>
  <c r="AD67" i="7" s="1"/>
  <c r="BN66" i="6"/>
  <c r="AD66" i="6" s="1"/>
  <c r="AD66" i="7" s="1"/>
  <c r="BN65" i="6"/>
  <c r="AD65" i="6" s="1"/>
  <c r="AD65" i="7" s="1"/>
  <c r="BN64" i="6"/>
  <c r="AD64" i="6" s="1"/>
  <c r="AD64" i="7" s="1"/>
  <c r="BN63" i="6"/>
  <c r="AD63" i="6" s="1"/>
  <c r="AD63" i="7" s="1"/>
  <c r="BN62" i="6"/>
  <c r="AD62" i="6"/>
  <c r="AD62" i="7"/>
  <c r="BN61" i="6"/>
  <c r="AD61" i="6"/>
  <c r="AD61" i="7" s="1"/>
  <c r="BN60" i="6"/>
  <c r="AD60" i="6"/>
  <c r="AD60" i="7" s="1"/>
  <c r="BN59" i="6"/>
  <c r="AD59" i="6"/>
  <c r="AD59" i="7" s="1"/>
  <c r="BN58" i="6"/>
  <c r="AD58" i="6" s="1"/>
  <c r="AD58" i="7" s="1"/>
  <c r="BN57" i="6"/>
  <c r="AD57" i="6" s="1"/>
  <c r="AD57" i="7" s="1"/>
  <c r="BN56" i="6"/>
  <c r="AD56" i="6" s="1"/>
  <c r="AD56" i="7" s="1"/>
  <c r="BN31" i="6"/>
  <c r="AD31" i="6" s="1"/>
  <c r="AD31" i="7" s="1"/>
  <c r="BN30" i="6"/>
  <c r="AD30" i="6"/>
  <c r="AD30" i="7"/>
  <c r="BN29" i="6"/>
  <c r="AD29" i="6"/>
  <c r="AD29" i="7" s="1"/>
  <c r="BN28" i="6"/>
  <c r="AD28" i="6"/>
  <c r="AD28" i="7" s="1"/>
  <c r="BN27" i="6"/>
  <c r="AD27" i="6"/>
  <c r="AD27" i="7" s="1"/>
  <c r="BN26" i="6"/>
  <c r="AD26" i="6" s="1"/>
  <c r="AD26" i="7" s="1"/>
  <c r="BN25" i="6"/>
  <c r="AD25" i="6" s="1"/>
  <c r="AD25" i="7" s="1"/>
  <c r="BN24" i="6"/>
  <c r="AD24" i="6" s="1"/>
  <c r="AD24" i="7" s="1"/>
  <c r="BN23" i="6"/>
  <c r="AD23" i="6" s="1"/>
  <c r="AD23" i="7" s="1"/>
  <c r="BN22" i="6"/>
  <c r="AD22" i="6"/>
  <c r="AD22" i="7"/>
  <c r="BN21" i="6"/>
  <c r="AD21" i="6"/>
  <c r="AD21" i="7" s="1"/>
  <c r="BN20" i="6"/>
  <c r="AD20" i="6"/>
  <c r="AD20" i="7" s="1"/>
  <c r="BN19" i="6"/>
  <c r="AD19" i="6"/>
  <c r="AD19" i="7" s="1"/>
  <c r="BN18" i="6"/>
  <c r="AD18" i="6" s="1"/>
  <c r="AD18" i="7" s="1"/>
  <c r="BN15" i="6"/>
  <c r="AD15" i="6" s="1"/>
  <c r="AD15" i="7" s="1"/>
  <c r="BN14" i="6"/>
  <c r="AD14" i="6" s="1"/>
  <c r="AD14" i="7" s="1"/>
  <c r="BN13" i="6"/>
  <c r="AD13" i="6" s="1"/>
  <c r="AD13" i="7" s="1"/>
  <c r="BN12" i="6"/>
  <c r="AD12" i="6" s="1"/>
  <c r="AD12" i="7" s="1"/>
  <c r="BN16" i="6"/>
  <c r="AD16" i="6"/>
  <c r="AD16" i="7" s="1"/>
  <c r="BN17" i="6"/>
  <c r="AD17" i="6" s="1"/>
  <c r="AD17" i="7" s="1"/>
  <c r="BP17" i="6"/>
  <c r="BP18" i="6"/>
  <c r="BP19" i="6"/>
  <c r="BP20" i="6"/>
  <c r="BP21" i="6"/>
  <c r="BP16" i="6"/>
  <c r="D164" i="6"/>
  <c r="D164" i="7" s="1"/>
  <c r="D120" i="6"/>
  <c r="D120" i="7" s="1"/>
  <c r="D76" i="6"/>
  <c r="D76" i="7" s="1"/>
  <c r="AJ174" i="7"/>
  <c r="AJ172" i="7"/>
  <c r="B170" i="7"/>
  <c r="BA169" i="7"/>
  <c r="AW169" i="7"/>
  <c r="AS169" i="7"/>
  <c r="AX168" i="7"/>
  <c r="AS168" i="7"/>
  <c r="M168" i="7"/>
  <c r="I168" i="7"/>
  <c r="AA163" i="7"/>
  <c r="X163" i="7"/>
  <c r="U163" i="7"/>
  <c r="Z162" i="7"/>
  <c r="W162" i="7"/>
  <c r="T162" i="7"/>
  <c r="L162" i="7"/>
  <c r="D162" i="7"/>
  <c r="A162" i="7"/>
  <c r="AA161" i="7"/>
  <c r="X161" i="7"/>
  <c r="U161" i="7"/>
  <c r="Z160" i="7"/>
  <c r="W160" i="7"/>
  <c r="T160" i="7"/>
  <c r="L160" i="7"/>
  <c r="D160" i="7"/>
  <c r="A160" i="7"/>
  <c r="AA159" i="7"/>
  <c r="X159" i="7"/>
  <c r="U159" i="7"/>
  <c r="Z158" i="7"/>
  <c r="W158" i="7"/>
  <c r="T158" i="7"/>
  <c r="L158" i="7"/>
  <c r="D158" i="7"/>
  <c r="A158" i="7"/>
  <c r="AA157" i="7"/>
  <c r="X157" i="7"/>
  <c r="U157" i="7"/>
  <c r="Z156" i="7"/>
  <c r="W156" i="7"/>
  <c r="T156" i="7"/>
  <c r="L156" i="7"/>
  <c r="D156" i="7"/>
  <c r="A156" i="7"/>
  <c r="AA155" i="7"/>
  <c r="X155" i="7"/>
  <c r="U155" i="7"/>
  <c r="Z154" i="7"/>
  <c r="W154" i="7"/>
  <c r="T154" i="7"/>
  <c r="L154" i="7"/>
  <c r="D154" i="7"/>
  <c r="A154" i="7"/>
  <c r="AA153" i="7"/>
  <c r="X153" i="7"/>
  <c r="U153" i="7"/>
  <c r="Z152" i="7"/>
  <c r="W152" i="7"/>
  <c r="T152" i="7"/>
  <c r="L152" i="7"/>
  <c r="D152" i="7"/>
  <c r="A152" i="7"/>
  <c r="AA151" i="7"/>
  <c r="X151" i="7"/>
  <c r="U151" i="7"/>
  <c r="Z150" i="7"/>
  <c r="W150" i="7"/>
  <c r="T150" i="7"/>
  <c r="L150" i="7"/>
  <c r="D150" i="7"/>
  <c r="A150" i="7"/>
  <c r="AA149" i="7"/>
  <c r="X149" i="7"/>
  <c r="U149" i="7"/>
  <c r="Z148" i="7"/>
  <c r="W148" i="7"/>
  <c r="T148" i="7"/>
  <c r="L148" i="7"/>
  <c r="D148" i="7"/>
  <c r="A148" i="7"/>
  <c r="AA147" i="7"/>
  <c r="X147" i="7"/>
  <c r="U147" i="7"/>
  <c r="Z146" i="7"/>
  <c r="W146" i="7"/>
  <c r="T146" i="7"/>
  <c r="L146" i="7"/>
  <c r="D146" i="7"/>
  <c r="A146" i="7"/>
  <c r="AA145" i="7"/>
  <c r="X145" i="7"/>
  <c r="U145" i="7"/>
  <c r="Z144" i="7"/>
  <c r="W144" i="7"/>
  <c r="T144" i="7"/>
  <c r="L144" i="7"/>
  <c r="D144" i="7"/>
  <c r="A144" i="7"/>
  <c r="BC141" i="7"/>
  <c r="BA141" i="7"/>
  <c r="AY141" i="7"/>
  <c r="AW141" i="7"/>
  <c r="AU141" i="7"/>
  <c r="AS141" i="7"/>
  <c r="AQ141" i="7"/>
  <c r="AO141" i="7"/>
  <c r="AM141" i="7"/>
  <c r="AK141" i="7"/>
  <c r="AI141" i="7"/>
  <c r="AG141" i="7"/>
  <c r="AE141" i="7"/>
  <c r="AC141" i="7"/>
  <c r="AX138" i="7"/>
  <c r="AP138" i="7"/>
  <c r="AJ130" i="7"/>
  <c r="AJ128" i="7"/>
  <c r="B126" i="7"/>
  <c r="BA125" i="7"/>
  <c r="AW125" i="7"/>
  <c r="AS125" i="7"/>
  <c r="AX124" i="7"/>
  <c r="AS124" i="7"/>
  <c r="M124" i="7"/>
  <c r="I124" i="7"/>
  <c r="AA119" i="7"/>
  <c r="X119" i="7"/>
  <c r="U119" i="7"/>
  <c r="Z118" i="7"/>
  <c r="W118" i="7"/>
  <c r="T118" i="7"/>
  <c r="L118" i="7"/>
  <c r="D118" i="7"/>
  <c r="A118" i="7"/>
  <c r="AA117" i="7"/>
  <c r="X117" i="7"/>
  <c r="U117" i="7"/>
  <c r="Z116" i="7"/>
  <c r="W116" i="7"/>
  <c r="T116" i="7"/>
  <c r="L116" i="7"/>
  <c r="D116" i="7"/>
  <c r="A116" i="7"/>
  <c r="AA115" i="7"/>
  <c r="X115" i="7"/>
  <c r="U115" i="7"/>
  <c r="Z114" i="7"/>
  <c r="W114" i="7"/>
  <c r="T114" i="7"/>
  <c r="L114" i="7"/>
  <c r="D114" i="7"/>
  <c r="A114" i="7"/>
  <c r="AA113" i="7"/>
  <c r="X113" i="7"/>
  <c r="U113" i="7"/>
  <c r="Z112" i="7"/>
  <c r="W112" i="7"/>
  <c r="T112" i="7"/>
  <c r="L112" i="7"/>
  <c r="D112" i="7"/>
  <c r="A112" i="7"/>
  <c r="AA111" i="7"/>
  <c r="X111" i="7"/>
  <c r="U111" i="7"/>
  <c r="Z110" i="7"/>
  <c r="W110" i="7"/>
  <c r="T110" i="7"/>
  <c r="L110" i="7"/>
  <c r="D110" i="7"/>
  <c r="A110" i="7"/>
  <c r="AA109" i="7"/>
  <c r="X109" i="7"/>
  <c r="U109" i="7"/>
  <c r="Z108" i="7"/>
  <c r="W108" i="7"/>
  <c r="T108" i="7"/>
  <c r="L108" i="7"/>
  <c r="D108" i="7"/>
  <c r="A108" i="7"/>
  <c r="AA107" i="7"/>
  <c r="X107" i="7"/>
  <c r="U107" i="7"/>
  <c r="Z106" i="7"/>
  <c r="W106" i="7"/>
  <c r="T106" i="7"/>
  <c r="L106" i="7"/>
  <c r="D106" i="7"/>
  <c r="A106" i="7"/>
  <c r="AA105" i="7"/>
  <c r="X105" i="7"/>
  <c r="U105" i="7"/>
  <c r="Z104" i="7"/>
  <c r="W104" i="7"/>
  <c r="T104" i="7"/>
  <c r="L104" i="7"/>
  <c r="D104" i="7"/>
  <c r="A104" i="7"/>
  <c r="AA103" i="7"/>
  <c r="X103" i="7"/>
  <c r="U103" i="7"/>
  <c r="Z102" i="7"/>
  <c r="W102" i="7"/>
  <c r="T102" i="7"/>
  <c r="L102" i="7"/>
  <c r="D102" i="7"/>
  <c r="A102" i="7"/>
  <c r="AA101" i="7"/>
  <c r="X101" i="7"/>
  <c r="U101" i="7"/>
  <c r="Z100" i="7"/>
  <c r="W100" i="7"/>
  <c r="T100" i="7"/>
  <c r="L100" i="7"/>
  <c r="D100" i="7"/>
  <c r="A100" i="7"/>
  <c r="BC97" i="7"/>
  <c r="BA97" i="7"/>
  <c r="AY97" i="7"/>
  <c r="AW97" i="7"/>
  <c r="AU97" i="7"/>
  <c r="AS97" i="7"/>
  <c r="AQ97" i="7"/>
  <c r="AO97" i="7"/>
  <c r="AM97" i="7"/>
  <c r="AK97" i="7"/>
  <c r="AI97" i="7"/>
  <c r="AG97" i="7"/>
  <c r="AE97" i="7"/>
  <c r="AC97" i="7"/>
  <c r="AX94" i="7"/>
  <c r="AP94" i="7"/>
  <c r="AJ86" i="7"/>
  <c r="AJ84" i="7"/>
  <c r="B82" i="7"/>
  <c r="BA81" i="7"/>
  <c r="AW81" i="7"/>
  <c r="AS81" i="7"/>
  <c r="AX80" i="7"/>
  <c r="AS80" i="7"/>
  <c r="M80" i="7"/>
  <c r="I80" i="7"/>
  <c r="AA75" i="7"/>
  <c r="X75" i="7"/>
  <c r="U75" i="7"/>
  <c r="Z74" i="7"/>
  <c r="W74" i="7"/>
  <c r="T74" i="7"/>
  <c r="L74" i="7"/>
  <c r="D74" i="7"/>
  <c r="A74" i="7"/>
  <c r="AA73" i="7"/>
  <c r="X73" i="7"/>
  <c r="U73" i="7"/>
  <c r="Z72" i="7"/>
  <c r="W72" i="7"/>
  <c r="T72" i="7"/>
  <c r="L72" i="7"/>
  <c r="D72" i="7"/>
  <c r="A72" i="7"/>
  <c r="AA71" i="7"/>
  <c r="X71" i="7"/>
  <c r="U71" i="7"/>
  <c r="Z70" i="7"/>
  <c r="W70" i="7"/>
  <c r="T70" i="7"/>
  <c r="L70" i="7"/>
  <c r="D70" i="7"/>
  <c r="A70" i="7"/>
  <c r="AA69" i="7"/>
  <c r="X69" i="7"/>
  <c r="U69" i="7"/>
  <c r="Z68" i="7"/>
  <c r="W68" i="7"/>
  <c r="T68" i="7"/>
  <c r="L68" i="7"/>
  <c r="D68" i="7"/>
  <c r="A68" i="7"/>
  <c r="AA67" i="7"/>
  <c r="X67" i="7"/>
  <c r="U67" i="7"/>
  <c r="Z66" i="7"/>
  <c r="W66" i="7"/>
  <c r="T66" i="7"/>
  <c r="L66" i="7"/>
  <c r="D66" i="7"/>
  <c r="A66" i="7"/>
  <c r="AA65" i="7"/>
  <c r="X65" i="7"/>
  <c r="U65" i="7"/>
  <c r="Z64" i="7"/>
  <c r="W64" i="7"/>
  <c r="T64" i="7"/>
  <c r="L64" i="7"/>
  <c r="D64" i="7"/>
  <c r="A64" i="7"/>
  <c r="AA63" i="7"/>
  <c r="X63" i="7"/>
  <c r="U63" i="7"/>
  <c r="Z62" i="7"/>
  <c r="W62" i="7"/>
  <c r="T62" i="7"/>
  <c r="L62" i="7"/>
  <c r="D62" i="7"/>
  <c r="A62" i="7"/>
  <c r="AA61" i="7"/>
  <c r="X61" i="7"/>
  <c r="U61" i="7"/>
  <c r="Z60" i="7"/>
  <c r="W60" i="7"/>
  <c r="T60" i="7"/>
  <c r="L60" i="7"/>
  <c r="D60" i="7"/>
  <c r="A60" i="7"/>
  <c r="AA59" i="7"/>
  <c r="X59" i="7"/>
  <c r="U59" i="7"/>
  <c r="Z58" i="7"/>
  <c r="W58" i="7"/>
  <c r="T58" i="7"/>
  <c r="L58" i="7"/>
  <c r="D58" i="7"/>
  <c r="A58" i="7"/>
  <c r="AA57" i="7"/>
  <c r="X57" i="7"/>
  <c r="U57" i="7"/>
  <c r="Z56" i="7"/>
  <c r="W56" i="7"/>
  <c r="T56" i="7"/>
  <c r="L56" i="7"/>
  <c r="D56" i="7"/>
  <c r="A56" i="7"/>
  <c r="BC53" i="7"/>
  <c r="BA53" i="7"/>
  <c r="AY53" i="7"/>
  <c r="AW53" i="7"/>
  <c r="AU53" i="7"/>
  <c r="AS53" i="7"/>
  <c r="AQ53" i="7"/>
  <c r="AO53" i="7"/>
  <c r="AM53" i="7"/>
  <c r="AK53" i="7"/>
  <c r="AI53" i="7"/>
  <c r="AG53" i="7"/>
  <c r="AE53" i="7"/>
  <c r="AC53" i="7"/>
  <c r="AX50" i="7"/>
  <c r="AP50" i="7"/>
  <c r="BC9" i="7"/>
  <c r="BA9" i="7"/>
  <c r="AY9" i="7"/>
  <c r="AW9" i="7"/>
  <c r="AU9" i="7"/>
  <c r="AS9" i="7"/>
  <c r="AQ9" i="7"/>
  <c r="AO9" i="7"/>
  <c r="AM9" i="7"/>
  <c r="AK9" i="7"/>
  <c r="AI9" i="7"/>
  <c r="AG9" i="7"/>
  <c r="AE9" i="7"/>
  <c r="AC9" i="7"/>
  <c r="BI141" i="6"/>
  <c r="BI97" i="6"/>
  <c r="BI53" i="6"/>
  <c r="BI9" i="6"/>
  <c r="AX6" i="7"/>
  <c r="AP6" i="7"/>
  <c r="D32" i="6"/>
  <c r="AJ42" i="7"/>
  <c r="AJ40" i="7"/>
  <c r="BA37" i="7"/>
  <c r="AW37" i="7"/>
  <c r="AS37" i="7"/>
  <c r="AX36" i="7"/>
  <c r="AS36" i="7"/>
  <c r="B38" i="7"/>
  <c r="M36" i="7"/>
  <c r="I36" i="7"/>
  <c r="T30" i="7"/>
  <c r="W30" i="7"/>
  <c r="Z30" i="7"/>
  <c r="U31" i="7"/>
  <c r="X31" i="7"/>
  <c r="AA31" i="7"/>
  <c r="AA29" i="7"/>
  <c r="X29" i="7"/>
  <c r="U29" i="7"/>
  <c r="Z28" i="7"/>
  <c r="W28" i="7"/>
  <c r="T28" i="7"/>
  <c r="AA27" i="7"/>
  <c r="X27" i="7"/>
  <c r="U27" i="7"/>
  <c r="Z26" i="7"/>
  <c r="W26" i="7"/>
  <c r="T26" i="7"/>
  <c r="AA25" i="7"/>
  <c r="X25" i="7"/>
  <c r="U25" i="7"/>
  <c r="Z24" i="7"/>
  <c r="W24" i="7"/>
  <c r="T24" i="7"/>
  <c r="AA23" i="7"/>
  <c r="X23" i="7"/>
  <c r="U23" i="7"/>
  <c r="Z22" i="7"/>
  <c r="W22" i="7"/>
  <c r="T22" i="7"/>
  <c r="AA21" i="7"/>
  <c r="X21" i="7"/>
  <c r="U21" i="7"/>
  <c r="Z20" i="7"/>
  <c r="W20" i="7"/>
  <c r="T20" i="7"/>
  <c r="AA19" i="7"/>
  <c r="X19" i="7"/>
  <c r="U19" i="7"/>
  <c r="Z18" i="7"/>
  <c r="W18" i="7"/>
  <c r="T18" i="7"/>
  <c r="AA17" i="7"/>
  <c r="X17" i="7"/>
  <c r="U17" i="7"/>
  <c r="Z16" i="7"/>
  <c r="W16" i="7"/>
  <c r="T16" i="7"/>
  <c r="T14" i="7"/>
  <c r="W14" i="7"/>
  <c r="Z14" i="7"/>
  <c r="U15" i="7"/>
  <c r="X15" i="7"/>
  <c r="AA15" i="7"/>
  <c r="AA13" i="7"/>
  <c r="X13" i="7"/>
  <c r="U13" i="7"/>
  <c r="Z12" i="7"/>
  <c r="W12" i="7"/>
  <c r="T12" i="7"/>
  <c r="L14" i="7"/>
  <c r="L16" i="7"/>
  <c r="L18" i="7"/>
  <c r="L20" i="7"/>
  <c r="L22" i="7"/>
  <c r="L24" i="7"/>
  <c r="L26" i="7"/>
  <c r="L28" i="7"/>
  <c r="L30" i="7"/>
  <c r="L12" i="7"/>
  <c r="D16" i="7"/>
  <c r="D18" i="7"/>
  <c r="D20" i="7"/>
  <c r="D22" i="7"/>
  <c r="D24" i="7"/>
  <c r="D26" i="7"/>
  <c r="D28" i="7"/>
  <c r="D30" i="7"/>
  <c r="D14" i="7"/>
  <c r="D12" i="7"/>
  <c r="A16" i="7"/>
  <c r="A18" i="7"/>
  <c r="A20" i="7"/>
  <c r="A22" i="7"/>
  <c r="A24" i="7"/>
  <c r="A26" i="7"/>
  <c r="A28" i="7"/>
  <c r="A30" i="7"/>
  <c r="A14" i="7"/>
  <c r="A12" i="7"/>
  <c r="BH16" i="6"/>
  <c r="BH20" i="6"/>
  <c r="BH24" i="6"/>
  <c r="BH28" i="6"/>
  <c r="BH21" i="6"/>
  <c r="BH14" i="6"/>
  <c r="BH18" i="6"/>
  <c r="BH22" i="6"/>
  <c r="BH26" i="6"/>
  <c r="BI14" i="6"/>
  <c r="AL14" i="6" s="1"/>
  <c r="BH19" i="6"/>
  <c r="BH17" i="6"/>
  <c r="BH30" i="6"/>
  <c r="BH23" i="6"/>
  <c r="BH13" i="6"/>
  <c r="BI13" i="6" s="1"/>
  <c r="BH27" i="6"/>
  <c r="BH25" i="6"/>
  <c r="BH29" i="6"/>
  <c r="BH15" i="6"/>
  <c r="BH60" i="6"/>
  <c r="BH69" i="6"/>
  <c r="BI65" i="6"/>
  <c r="BH56" i="6"/>
  <c r="BI56" i="6" s="1"/>
  <c r="BH68" i="6"/>
  <c r="BH64" i="6"/>
  <c r="BH71" i="6"/>
  <c r="BH74" i="6"/>
  <c r="AL102" i="6"/>
  <c r="AL106" i="6"/>
  <c r="AO106" i="6" s="1"/>
  <c r="AO106" i="7" s="1"/>
  <c r="BH112" i="6"/>
  <c r="BH145" i="6"/>
  <c r="BH161" i="6"/>
  <c r="BI160" i="6"/>
  <c r="BH149" i="6"/>
  <c r="BH153" i="6"/>
  <c r="AL148" i="6"/>
  <c r="AW148" i="6" s="1"/>
  <c r="AW148" i="7" s="1"/>
  <c r="AL148" i="7"/>
  <c r="AL156" i="6"/>
  <c r="AW156" i="6"/>
  <c r="AW156" i="7" s="1"/>
  <c r="BH157" i="6"/>
  <c r="BI161" i="6"/>
  <c r="AL160" i="6" s="1"/>
  <c r="AL158" i="7"/>
  <c r="AO158" i="6"/>
  <c r="AO158" i="7" s="1"/>
  <c r="AW162" i="6"/>
  <c r="AW162" i="7" s="1"/>
  <c r="AL156" i="7"/>
  <c r="AO156" i="6"/>
  <c r="AO156" i="7" s="1"/>
  <c r="BH147" i="6"/>
  <c r="BH151" i="6"/>
  <c r="BH155" i="6"/>
  <c r="BH159" i="6"/>
  <c r="AO102" i="6"/>
  <c r="AO102" i="7"/>
  <c r="BH117" i="6"/>
  <c r="BH102" i="6"/>
  <c r="AL74" i="6"/>
  <c r="AW74" i="6" s="1"/>
  <c r="AW74" i="7" s="1"/>
  <c r="BH58" i="6"/>
  <c r="BH57" i="6"/>
  <c r="BI57" i="6" s="1"/>
  <c r="BI59" i="6"/>
  <c r="BI61" i="6"/>
  <c r="BI108" i="6"/>
  <c r="AL108" i="6"/>
  <c r="AW108" i="6" s="1"/>
  <c r="AW108" i="7" s="1"/>
  <c r="BI109" i="6"/>
  <c r="BI58" i="6"/>
  <c r="BI60" i="6"/>
  <c r="AL60" i="6" s="1"/>
  <c r="BI62" i="6"/>
  <c r="BI63" i="6"/>
  <c r="BH160" i="6"/>
  <c r="BH146" i="6"/>
  <c r="BH162" i="6"/>
  <c r="BH156" i="6"/>
  <c r="BH150" i="6"/>
  <c r="BH144" i="6"/>
  <c r="BH154" i="6"/>
  <c r="BH158" i="6"/>
  <c r="BH148" i="6"/>
  <c r="AL100" i="7"/>
  <c r="AO108" i="6"/>
  <c r="AO108" i="7" s="1"/>
  <c r="BH152" i="6"/>
  <c r="BH116" i="6"/>
  <c r="BH108" i="6"/>
  <c r="BH110" i="6"/>
  <c r="BH114" i="6"/>
  <c r="AW106" i="6"/>
  <c r="AW106" i="7"/>
  <c r="AL162" i="7"/>
  <c r="AL102" i="7"/>
  <c r="AW102" i="6"/>
  <c r="AW102" i="7" s="1"/>
  <c r="BH106" i="6"/>
  <c r="BH100" i="6"/>
  <c r="AL16" i="6"/>
  <c r="AO16" i="6" s="1"/>
  <c r="AO16" i="7" s="1"/>
  <c r="AL20" i="6"/>
  <c r="AO20" i="6" s="1"/>
  <c r="AO20" i="7" s="1"/>
  <c r="BH62" i="6"/>
  <c r="BH70" i="6"/>
  <c r="BH72" i="6"/>
  <c r="BH66" i="6"/>
  <c r="BH104" i="6"/>
  <c r="BK5" i="6"/>
  <c r="AL74" i="7" l="1"/>
  <c r="AO74" i="6"/>
  <c r="AO74" i="7" s="1"/>
  <c r="BH75" i="6"/>
  <c r="BH73" i="6"/>
  <c r="BH61" i="6"/>
  <c r="BH59" i="6"/>
  <c r="AL64" i="6"/>
  <c r="AO64" i="6" s="1"/>
  <c r="AO64" i="7" s="1"/>
  <c r="AO70" i="6"/>
  <c r="AO70" i="7" s="1"/>
  <c r="BH67" i="6"/>
  <c r="BH65" i="6"/>
  <c r="AO30" i="6"/>
  <c r="AO30" i="7" s="1"/>
  <c r="AW30" i="6"/>
  <c r="AW30" i="7" s="1"/>
  <c r="AL30" i="7"/>
  <c r="AL16" i="7"/>
  <c r="BI12" i="6"/>
  <c r="AL12" i="6" s="1"/>
  <c r="D33" i="6"/>
  <c r="AL64" i="7"/>
  <c r="AL68" i="6"/>
  <c r="AO68" i="6" s="1"/>
  <c r="AO68" i="7" s="1"/>
  <c r="AL66" i="6"/>
  <c r="AL62" i="6"/>
  <c r="AW62" i="6" s="1"/>
  <c r="AW62" i="7" s="1"/>
  <c r="AL58" i="6"/>
  <c r="AL58" i="7" s="1"/>
  <c r="AL56" i="6"/>
  <c r="D32" i="7"/>
  <c r="AO18" i="6"/>
  <c r="AO18" i="7" s="1"/>
  <c r="AL18" i="7"/>
  <c r="AW18" i="6"/>
  <c r="AW18" i="7" s="1"/>
  <c r="AL20" i="7"/>
  <c r="AW20" i="6"/>
  <c r="AW20" i="7" s="1"/>
  <c r="AW16" i="6"/>
  <c r="AW16" i="7" s="1"/>
  <c r="AL24" i="6"/>
  <c r="AO24" i="6" s="1"/>
  <c r="AO24" i="7" s="1"/>
  <c r="AL26" i="6"/>
  <c r="AL26" i="7" s="1"/>
  <c r="AL160" i="7"/>
  <c r="AW160" i="6"/>
  <c r="AW160" i="7" s="1"/>
  <c r="AO160" i="6"/>
  <c r="AO160" i="7" s="1"/>
  <c r="AO28" i="6"/>
  <c r="AO28" i="7" s="1"/>
  <c r="AL28" i="7"/>
  <c r="AW28" i="6"/>
  <c r="AW28" i="7" s="1"/>
  <c r="AW72" i="6"/>
  <c r="AW72" i="7" s="1"/>
  <c r="AO72" i="6"/>
  <c r="AO72" i="7" s="1"/>
  <c r="AL72" i="7"/>
  <c r="AL144" i="7"/>
  <c r="AO144" i="6"/>
  <c r="AO144" i="7" s="1"/>
  <c r="AW144" i="6"/>
  <c r="AW152" i="6"/>
  <c r="AW152" i="7" s="1"/>
  <c r="AL152" i="7"/>
  <c r="AO152" i="6"/>
  <c r="AO152" i="7" s="1"/>
  <c r="AL114" i="7"/>
  <c r="AO114" i="6"/>
  <c r="AO114" i="7" s="1"/>
  <c r="AW114" i="6"/>
  <c r="AW114" i="7" s="1"/>
  <c r="AW24" i="6"/>
  <c r="AW24" i="7" s="1"/>
  <c r="AW120" i="6"/>
  <c r="AW120" i="7" s="1"/>
  <c r="AW100" i="7"/>
  <c r="AO104" i="6"/>
  <c r="AO104" i="7" s="1"/>
  <c r="AL104" i="7"/>
  <c r="AW104" i="6"/>
  <c r="AW104" i="7" s="1"/>
  <c r="AL62" i="7"/>
  <c r="AO62" i="6"/>
  <c r="AO62" i="7" s="1"/>
  <c r="AO26" i="6"/>
  <c r="AO26" i="7" s="1"/>
  <c r="AO60" i="6"/>
  <c r="AO60" i="7" s="1"/>
  <c r="AL60" i="7"/>
  <c r="AW60" i="6"/>
  <c r="AW60" i="7" s="1"/>
  <c r="AL22" i="7"/>
  <c r="AW22" i="6"/>
  <c r="AW22" i="7" s="1"/>
  <c r="AO22" i="6"/>
  <c r="AO22" i="7" s="1"/>
  <c r="AW116" i="6"/>
  <c r="AW116" i="7" s="1"/>
  <c r="AL116" i="7"/>
  <c r="AO116" i="6"/>
  <c r="AO116" i="7" s="1"/>
  <c r="AO66" i="6"/>
  <c r="AO66" i="7" s="1"/>
  <c r="AL66" i="7"/>
  <c r="AW66" i="6"/>
  <c r="AW66" i="7" s="1"/>
  <c r="AO150" i="6"/>
  <c r="AO150" i="7" s="1"/>
  <c r="AL150" i="7"/>
  <c r="AW150" i="6"/>
  <c r="AW150" i="7" s="1"/>
  <c r="AW110" i="6"/>
  <c r="AW110" i="7" s="1"/>
  <c r="AO110" i="6"/>
  <c r="AO110" i="7" s="1"/>
  <c r="AL110" i="7"/>
  <c r="AL118" i="7"/>
  <c r="AW118" i="6"/>
  <c r="AW118" i="7" s="1"/>
  <c r="AO118" i="6"/>
  <c r="AO118" i="7" s="1"/>
  <c r="AW146" i="6"/>
  <c r="AW146" i="7" s="1"/>
  <c r="AO146" i="6"/>
  <c r="AO146" i="7" s="1"/>
  <c r="AL146" i="7"/>
  <c r="AO154" i="6"/>
  <c r="AO154" i="7" s="1"/>
  <c r="AW154" i="6"/>
  <c r="AW154" i="7" s="1"/>
  <c r="AL154" i="7"/>
  <c r="AW14" i="6"/>
  <c r="AW14" i="7" s="1"/>
  <c r="AL14" i="7"/>
  <c r="AO14" i="6"/>
  <c r="AO14" i="7" s="1"/>
  <c r="AW112" i="6"/>
  <c r="AW112" i="7" s="1"/>
  <c r="AO112" i="6"/>
  <c r="AO112" i="7" s="1"/>
  <c r="AL112" i="7"/>
  <c r="AO100" i="6"/>
  <c r="AO100" i="7" s="1"/>
  <c r="BH119" i="6"/>
  <c r="AL70" i="7"/>
  <c r="AL108" i="7"/>
  <c r="AW64" i="6"/>
  <c r="AW64" i="7" s="1"/>
  <c r="BH113" i="6"/>
  <c r="AL106" i="7"/>
  <c r="AO148" i="6"/>
  <c r="AO148" i="7" s="1"/>
  <c r="BH109" i="6"/>
  <c r="BH115" i="6"/>
  <c r="BH105" i="6"/>
  <c r="BH111" i="6"/>
  <c r="BH101" i="6"/>
  <c r="BH107" i="6"/>
  <c r="BP14" i="6"/>
  <c r="BP12" i="6"/>
  <c r="BP13" i="6"/>
  <c r="BP15" i="6"/>
  <c r="AW58" i="6" l="1"/>
  <c r="AW58" i="7" s="1"/>
  <c r="AO58" i="6"/>
  <c r="AO58" i="7" s="1"/>
  <c r="AL24" i="7"/>
  <c r="AL32" i="6"/>
  <c r="AL76" i="6"/>
  <c r="AW68" i="6"/>
  <c r="AW68" i="7" s="1"/>
  <c r="AL68" i="7"/>
  <c r="AO56" i="6"/>
  <c r="AO56" i="7" s="1"/>
  <c r="AL56" i="7"/>
  <c r="AW56" i="6"/>
  <c r="AW76" i="6" s="1"/>
  <c r="AW76" i="7" s="1"/>
  <c r="AW26" i="6"/>
  <c r="AW26" i="7" s="1"/>
  <c r="AO12" i="6"/>
  <c r="AO12" i="7" s="1"/>
  <c r="AL12" i="7"/>
  <c r="AW12" i="6"/>
  <c r="AW32" i="6" s="1"/>
  <c r="AW144" i="7"/>
  <c r="AW164" i="6"/>
  <c r="AW164" i="7" s="1"/>
  <c r="BQ12" i="6"/>
  <c r="AL33" i="6" l="1"/>
  <c r="AW56" i="7"/>
  <c r="AW12" i="7"/>
  <c r="AW32" i="7"/>
  <c r="AW3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T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西暦４ケタで
入力してください。</t>
        </r>
      </text>
    </comment>
    <comment ref="AD1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  <comment ref="T12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西暦４ケタで
入力してください。
(以下の欄も同様）</t>
        </r>
      </text>
    </comment>
    <comment ref="AD5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  <comment ref="AD9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  <comment ref="AD14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</commentList>
</comments>
</file>

<file path=xl/sharedStrings.xml><?xml version="1.0" encoding="utf-8"?>
<sst xmlns="http://schemas.openxmlformats.org/spreadsheetml/2006/main" count="932" uniqueCount="75">
  <si>
    <t>年</t>
    <rPh sb="0" eb="1">
      <t>ネン</t>
    </rPh>
    <phoneticPr fontId="2"/>
  </si>
  <si>
    <t>府 県</t>
    <rPh sb="0" eb="1">
      <t>フ</t>
    </rPh>
    <rPh sb="2" eb="3">
      <t>ケン</t>
    </rPh>
    <phoneticPr fontId="2"/>
  </si>
  <si>
    <t>所掌</t>
    <rPh sb="0" eb="1">
      <t>ショ</t>
    </rPh>
    <rPh sb="1" eb="2">
      <t>テノヒラ</t>
    </rPh>
    <phoneticPr fontId="2"/>
  </si>
  <si>
    <t>管 轄</t>
    <rPh sb="0" eb="1">
      <t>カン</t>
    </rPh>
    <rPh sb="2" eb="3">
      <t>カツ</t>
    </rPh>
    <phoneticPr fontId="2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</si>
  <si>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2"/>
  </si>
  <si>
    <t>枝番号</t>
    <rPh sb="0" eb="3">
      <t>エダバンゴウ</t>
    </rPh>
    <phoneticPr fontId="2"/>
  </si>
  <si>
    <t>月</t>
    <rPh sb="0" eb="1">
      <t>ツキ</t>
    </rPh>
    <phoneticPr fontId="2"/>
  </si>
  <si>
    <t>枚目</t>
    <rPh sb="0" eb="2">
      <t>マイメ</t>
    </rPh>
    <phoneticPr fontId="2"/>
  </si>
  <si>
    <t>郵便番号（</t>
    <rPh sb="0" eb="2">
      <t>ユウビン</t>
    </rPh>
    <rPh sb="2" eb="4">
      <t>バンゴウ</t>
    </rPh>
    <phoneticPr fontId="2"/>
  </si>
  <si>
    <t>-</t>
    <phoneticPr fontId="2"/>
  </si>
  <si>
    <t>）</t>
    <phoneticPr fontId="2"/>
  </si>
  <si>
    <t>電話番号（</t>
    <rPh sb="0" eb="2">
      <t>デンワ</t>
    </rPh>
    <rPh sb="2" eb="4">
      <t>バンゴウ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</si>
  <si>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</si>
  <si>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</si>
  <si>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</si>
  <si>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（法人のときはその名称及び代表者の氏名）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</si>
  <si>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日</t>
    <rPh sb="0" eb="1">
      <t>ヒ</t>
    </rPh>
    <phoneticPr fontId="2"/>
  </si>
  <si>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2"/>
  </si>
  <si>
    <t>特別加入保険料算定基礎額特例計算対象者内訳</t>
    <rPh sb="0" eb="2">
      <t>トクベツ</t>
    </rPh>
    <rPh sb="2" eb="4">
      <t>カニュウ</t>
    </rPh>
    <rPh sb="4" eb="7">
      <t>ホケンリョウ</t>
    </rPh>
    <rPh sb="7" eb="9">
      <t>サンテイ</t>
    </rPh>
    <rPh sb="9" eb="12">
      <t>キソガク</t>
    </rPh>
    <rPh sb="12" eb="14">
      <t>トクレイ</t>
    </rPh>
    <rPh sb="14" eb="16">
      <t>ケイサン</t>
    </rPh>
    <rPh sb="16" eb="19">
      <t>タイショウシャ</t>
    </rPh>
    <rPh sb="19" eb="21">
      <t>ウチワケ</t>
    </rPh>
    <phoneticPr fontId="2"/>
  </si>
  <si>
    <t>枚のうち</t>
    <rPh sb="0" eb="1">
      <t>マイ</t>
    </rPh>
    <phoneticPr fontId="2"/>
  </si>
  <si>
    <t>～</t>
    <phoneticPr fontId="2"/>
  </si>
  <si>
    <t>特別加入者
氏　　　　名</t>
    <rPh sb="0" eb="2">
      <t>トクベツ</t>
    </rPh>
    <rPh sb="2" eb="5">
      <t>カニュウシャ</t>
    </rPh>
    <rPh sb="6" eb="7">
      <t>シ</t>
    </rPh>
    <rPh sb="11" eb="12">
      <t>メイ</t>
    </rPh>
    <phoneticPr fontId="2"/>
  </si>
  <si>
    <t>給付基礎
日　　　額</t>
    <rPh sb="0" eb="2">
      <t>キュウフ</t>
    </rPh>
    <rPh sb="2" eb="4">
      <t>キソ</t>
    </rPh>
    <rPh sb="5" eb="6">
      <t>ニチ</t>
    </rPh>
    <rPh sb="9" eb="10">
      <t>ガク</t>
    </rPh>
    <phoneticPr fontId="2"/>
  </si>
  <si>
    <t>加入
月数</t>
    <rPh sb="0" eb="2">
      <t>カニュウ</t>
    </rPh>
    <rPh sb="3" eb="5">
      <t>ツキスウ</t>
    </rPh>
    <phoneticPr fontId="2"/>
  </si>
  <si>
    <t>１月分の保険
料算定基礎額</t>
    <rPh sb="1" eb="2">
      <t>ツキ</t>
    </rPh>
    <rPh sb="2" eb="3">
      <t>ブン</t>
    </rPh>
    <rPh sb="4" eb="6">
      <t>ホケン</t>
    </rPh>
    <rPh sb="7" eb="8">
      <t>リョウ</t>
    </rPh>
    <rPh sb="8" eb="10">
      <t>サンテイ</t>
    </rPh>
    <rPh sb="10" eb="12">
      <t>キソ</t>
    </rPh>
    <rPh sb="12" eb="13">
      <t>ガク</t>
    </rPh>
    <phoneticPr fontId="2"/>
  </si>
  <si>
    <t>特例による保険
料算定基礎額</t>
    <rPh sb="0" eb="2">
      <t>トクレイ</t>
    </rPh>
    <rPh sb="5" eb="7">
      <t>ホケン</t>
    </rPh>
    <rPh sb="8" eb="9">
      <t>リョウ</t>
    </rPh>
    <rPh sb="9" eb="11">
      <t>サンテイ</t>
    </rPh>
    <rPh sb="11" eb="14">
      <t>キソガク</t>
    </rPh>
    <phoneticPr fontId="2"/>
  </si>
  <si>
    <t>労働保険
番　　　号</t>
    <rPh sb="0" eb="1">
      <t>ロウ</t>
    </rPh>
    <rPh sb="1" eb="2">
      <t>ハタラ</t>
    </rPh>
    <rPh sb="2" eb="3">
      <t>タモツ</t>
    </rPh>
    <rPh sb="3" eb="4">
      <t>ケン</t>
    </rPh>
    <rPh sb="5" eb="6">
      <t>バン</t>
    </rPh>
    <rPh sb="9" eb="10">
      <t>ゴウ</t>
    </rPh>
    <phoneticPr fontId="2"/>
  </si>
  <si>
    <t>計</t>
    <rPh sb="0" eb="1">
      <t>ケイ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</si>
  <si>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</si>
  <si>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6">
      <t>チョウシュウカン</t>
    </rPh>
    <rPh sb="17" eb="18">
      <t>ドノ</t>
    </rPh>
    <phoneticPr fontId="2"/>
  </si>
  <si>
    <t>年度分</t>
    <rPh sb="0" eb="2">
      <t>ネンド</t>
    </rPh>
    <rPh sb="2" eb="3">
      <t>ブン</t>
    </rPh>
    <phoneticPr fontId="2"/>
  </si>
  <si>
    <t>特　例　に
よ る 理 由</t>
    <rPh sb="0" eb="1">
      <t>トク</t>
    </rPh>
    <rPh sb="2" eb="3">
      <t>レイ</t>
    </rPh>
    <rPh sb="10" eb="11">
      <t>リ</t>
    </rPh>
    <rPh sb="12" eb="13">
      <t>ヨシ</t>
    </rPh>
    <phoneticPr fontId="2"/>
  </si>
  <si>
    <t>特別加入保険料算定基礎月割早見表</t>
    <phoneticPr fontId="2"/>
  </si>
  <si>
    <t>給付基
礎日額</t>
    <rPh sb="0" eb="2">
      <t>キュウフ</t>
    </rPh>
    <rPh sb="2" eb="3">
      <t>モト</t>
    </rPh>
    <rPh sb="4" eb="5">
      <t>イシズエ</t>
    </rPh>
    <rPh sb="5" eb="7">
      <t>ニチガク</t>
    </rPh>
    <phoneticPr fontId="2"/>
  </si>
  <si>
    <t>保険料算
定基礎額</t>
    <rPh sb="0" eb="3">
      <t>ホケンリョウ</t>
    </rPh>
    <rPh sb="3" eb="4">
      <t>サン</t>
    </rPh>
    <rPh sb="5" eb="6">
      <t>サダム</t>
    </rPh>
    <rPh sb="6" eb="8">
      <t>キソ</t>
    </rPh>
    <rPh sb="8" eb="9">
      <t>ガク</t>
    </rPh>
    <phoneticPr fontId="2"/>
  </si>
  <si>
    <t>1か月</t>
    <rPh sb="2" eb="3">
      <t>ツキ</t>
    </rPh>
    <phoneticPr fontId="2"/>
  </si>
  <si>
    <t>2か月</t>
    <rPh sb="2" eb="3">
      <t>ツキ</t>
    </rPh>
    <phoneticPr fontId="2"/>
  </si>
  <si>
    <t>3か月</t>
    <rPh sb="2" eb="3">
      <t>ツキ</t>
    </rPh>
    <phoneticPr fontId="2"/>
  </si>
  <si>
    <t>4か月</t>
    <rPh sb="2" eb="3">
      <t>ツキ</t>
    </rPh>
    <phoneticPr fontId="2"/>
  </si>
  <si>
    <t>5か月</t>
    <rPh sb="2" eb="3">
      <t>ツキ</t>
    </rPh>
    <phoneticPr fontId="2"/>
  </si>
  <si>
    <t>6か月</t>
    <rPh sb="2" eb="3">
      <t>ツキ</t>
    </rPh>
    <phoneticPr fontId="2"/>
  </si>
  <si>
    <t>7か月</t>
    <rPh sb="2" eb="3">
      <t>ツキ</t>
    </rPh>
    <phoneticPr fontId="2"/>
  </si>
  <si>
    <t>8か月</t>
    <rPh sb="2" eb="3">
      <t>ツキ</t>
    </rPh>
    <phoneticPr fontId="2"/>
  </si>
  <si>
    <t>9か月</t>
    <rPh sb="2" eb="3">
      <t>ツキ</t>
    </rPh>
    <phoneticPr fontId="2"/>
  </si>
  <si>
    <t>10か月</t>
    <rPh sb="3" eb="4">
      <t>ツキ</t>
    </rPh>
    <phoneticPr fontId="2"/>
  </si>
  <si>
    <t>11か月</t>
    <rPh sb="3" eb="4">
      <t>ツキ</t>
    </rPh>
    <phoneticPr fontId="2"/>
  </si>
  <si>
    <t>加入期間
６桁</t>
    <rPh sb="0" eb="2">
      <t>カニュウ</t>
    </rPh>
    <rPh sb="2" eb="4">
      <t>キカン</t>
    </rPh>
    <rPh sb="6" eb="7">
      <t>ケタ</t>
    </rPh>
    <phoneticPr fontId="2"/>
  </si>
  <si>
    <t>期間範囲
チェック</t>
    <rPh sb="0" eb="2">
      <t>キカン</t>
    </rPh>
    <rPh sb="2" eb="4">
      <t>ハンイ</t>
    </rPh>
    <phoneticPr fontId="2"/>
  </si>
  <si>
    <t>期間月
最小値</t>
    <rPh sb="0" eb="2">
      <t>キカン</t>
    </rPh>
    <rPh sb="2" eb="3">
      <t>ツキ</t>
    </rPh>
    <rPh sb="4" eb="7">
      <t>サイショウチ</t>
    </rPh>
    <phoneticPr fontId="2"/>
  </si>
  <si>
    <t>期間月
最大値</t>
    <rPh sb="0" eb="2">
      <t>キカン</t>
    </rPh>
    <rPh sb="2" eb="3">
      <t>ツキ</t>
    </rPh>
    <rPh sb="4" eb="7">
      <t>サイダイチ</t>
    </rPh>
    <phoneticPr fontId="2"/>
  </si>
  <si>
    <t>年度</t>
    <rPh sb="0" eb="2">
      <t>ネンド</t>
    </rPh>
    <phoneticPr fontId="2"/>
  </si>
  <si>
    <t>開始日</t>
    <rPh sb="0" eb="2">
      <t>カイシ</t>
    </rPh>
    <rPh sb="2" eb="3">
      <t>ヒ</t>
    </rPh>
    <phoneticPr fontId="2"/>
  </si>
  <si>
    <t>終了日</t>
    <rPh sb="0" eb="2">
      <t>シュウリョウ</t>
    </rPh>
    <rPh sb="2" eb="3">
      <t>ヒ</t>
    </rPh>
    <phoneticPr fontId="2"/>
  </si>
  <si>
    <t>～</t>
    <phoneticPr fontId="2"/>
  </si>
  <si>
    <t>人数計</t>
    <rPh sb="0" eb="2">
      <t>ニンズウ</t>
    </rPh>
    <rPh sb="2" eb="3">
      <t>ケイ</t>
    </rPh>
    <phoneticPr fontId="2"/>
  </si>
  <si>
    <t>用紙
No</t>
    <rPh sb="0" eb="2">
      <t>ヨウシ</t>
    </rPh>
    <phoneticPr fontId="2"/>
  </si>
  <si>
    <t>行数</t>
  </si>
  <si>
    <t>計行</t>
    <rPh sb="0" eb="1">
      <t>ケイ</t>
    </rPh>
    <rPh sb="1" eb="2">
      <t>ギョウ</t>
    </rPh>
    <phoneticPr fontId="2"/>
  </si>
  <si>
    <t>最終
用紙</t>
    <rPh sb="0" eb="2">
      <t>サイシュウ</t>
    </rPh>
    <rPh sb="3" eb="5">
      <t>ヨウシ</t>
    </rPh>
    <phoneticPr fontId="2"/>
  </si>
  <si>
    <t>府県１桁目
最小</t>
    <rPh sb="0" eb="2">
      <t>フケン</t>
    </rPh>
    <rPh sb="3" eb="4">
      <t>ケタ</t>
    </rPh>
    <rPh sb="4" eb="5">
      <t>メ</t>
    </rPh>
    <rPh sb="6" eb="8">
      <t>サイショウ</t>
    </rPh>
    <phoneticPr fontId="2"/>
  </si>
  <si>
    <t>府県１桁目
最大</t>
    <rPh sb="0" eb="2">
      <t>フケン</t>
    </rPh>
    <rPh sb="3" eb="4">
      <t>ケタ</t>
    </rPh>
    <rPh sb="4" eb="5">
      <t>メ</t>
    </rPh>
    <rPh sb="6" eb="8">
      <t>サイダイ</t>
    </rPh>
    <phoneticPr fontId="2"/>
  </si>
  <si>
    <t>月末</t>
    <rPh sb="0" eb="2">
      <t>ゲツマツ</t>
    </rPh>
    <phoneticPr fontId="2"/>
  </si>
  <si>
    <t>用紙</t>
  </si>
  <si>
    <t>特例理由</t>
    <phoneticPr fontId="2"/>
  </si>
  <si>
    <t>特例理由
区分</t>
    <rPh sb="5" eb="7">
      <t>クブン</t>
    </rPh>
    <phoneticPr fontId="2"/>
  </si>
  <si>
    <t>リストボックス値</t>
    <phoneticPr fontId="2"/>
  </si>
  <si>
    <t>区分</t>
    <rPh sb="0" eb="2">
      <t>クブン</t>
    </rPh>
    <phoneticPr fontId="2"/>
  </si>
  <si>
    <t>特例理由
リストボックス表示</t>
    <rPh sb="12" eb="14">
      <t>ヒョウジ</t>
    </rPh>
    <phoneticPr fontId="2"/>
  </si>
  <si>
    <t>報告日</t>
    <rPh sb="0" eb="2">
      <t>ホウコク</t>
    </rPh>
    <rPh sb="2" eb="3">
      <t>ビ</t>
    </rPh>
    <phoneticPr fontId="2"/>
  </si>
  <si>
    <t>報告日
チェック</t>
    <rPh sb="0" eb="2">
      <t>ホウコク</t>
    </rPh>
    <rPh sb="2" eb="3">
      <t>ヒ</t>
    </rPh>
    <phoneticPr fontId="2"/>
  </si>
  <si>
    <t>　　 当該保険料算定期間に
　　 おける特別加入期間</t>
    <rPh sb="3" eb="5">
      <t>トウガイ</t>
    </rPh>
    <rPh sb="5" eb="8">
      <t>ホケンリョウ</t>
    </rPh>
    <rPh sb="8" eb="10">
      <t>サンテイ</t>
    </rPh>
    <rPh sb="10" eb="12">
      <t>キカン</t>
    </rPh>
    <rPh sb="20" eb="22">
      <t>トクベツ</t>
    </rPh>
    <rPh sb="22" eb="24">
      <t>カニュウ</t>
    </rPh>
    <rPh sb="24" eb="26">
      <t>キカン</t>
    </rPh>
    <phoneticPr fontId="2"/>
  </si>
  <si>
    <t>整理
番号</t>
    <rPh sb="0" eb="2">
      <t>セイリ</t>
    </rPh>
    <rPh sb="3" eb="5">
      <t>バンゴウ</t>
    </rPh>
    <phoneticPr fontId="2"/>
  </si>
  <si>
    <t>小計</t>
    <rPh sb="0" eb="1">
      <t>ショウ</t>
    </rPh>
    <rPh sb="1" eb="2">
      <t>ケイ</t>
    </rPh>
    <phoneticPr fontId="2"/>
  </si>
  <si>
    <t>合計</t>
    <rPh sb="0" eb="2">
      <t>ゴウケイ</t>
    </rPh>
    <phoneticPr fontId="2"/>
  </si>
  <si>
    <t>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</si>
</sst>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"/>
    <numFmt numFmtId="177" formatCode="#"/>
    <numFmt numFmtId="178" formatCode="#,##0_);[Red]\(#,##0\)"/>
    <numFmt numFmtId="179" formatCode="####"/>
    <numFmt numFmtId="180" formatCode="0_);[Red]\(0\)"/>
    <numFmt numFmtId="181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0" xfId="0" applyFont="1" applyFill="1" applyBorder="1" applyAlignment="1">
      <alignment vertical="center" textRotation="255"/>
    </xf>
    <xf numFmtId="0" fontId="12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49" fontId="9" fillId="0" borderId="0" xfId="0" applyNumberFormat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49" fontId="13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Continuous" vertical="center"/>
      <protection locked="0"/>
    </xf>
    <xf numFmtId="0" fontId="8" fillId="4" borderId="9" xfId="0" applyFont="1" applyFill="1" applyBorder="1" applyAlignment="1" applyProtection="1">
      <alignment horizontal="centerContinuous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177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" fontId="0" fillId="0" borderId="6" xfId="0" applyNumberFormat="1" applyBorder="1">
      <alignment vertical="center"/>
    </xf>
    <xf numFmtId="181" fontId="0" fillId="0" borderId="6" xfId="0" applyNumberFormat="1" applyBorder="1">
      <alignment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>
      <alignment vertical="center"/>
    </xf>
    <xf numFmtId="179" fontId="15" fillId="0" borderId="0" xfId="0" applyNumberFormat="1" applyFont="1" applyFill="1" applyBorder="1" applyAlignment="1">
      <alignment vertical="center"/>
    </xf>
    <xf numFmtId="179" fontId="15" fillId="0" borderId="2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>
      <alignment vertical="center"/>
    </xf>
    <xf numFmtId="179" fontId="15" fillId="0" borderId="2" xfId="0" applyNumberFormat="1" applyFont="1" applyFill="1" applyBorder="1" applyAlignment="1">
      <alignment vertical="center"/>
    </xf>
    <xf numFmtId="179" fontId="15" fillId="0" borderId="3" xfId="0" applyNumberFormat="1" applyFont="1" applyFill="1" applyBorder="1" applyAlignment="1">
      <alignment vertical="center"/>
    </xf>
    <xf numFmtId="179" fontId="15" fillId="0" borderId="1" xfId="0" applyNumberFormat="1" applyFont="1" applyFill="1" applyBorder="1">
      <alignment vertical="center"/>
    </xf>
    <xf numFmtId="179" fontId="15" fillId="0" borderId="1" xfId="0" applyNumberFormat="1" applyFont="1" applyFill="1" applyBorder="1" applyAlignment="1">
      <alignment vertical="center"/>
    </xf>
    <xf numFmtId="179" fontId="15" fillId="0" borderId="5" xfId="0" applyNumberFormat="1" applyFont="1" applyFill="1" applyBorder="1" applyAlignment="1">
      <alignment vertical="center"/>
    </xf>
    <xf numFmtId="0" fontId="3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8" fontId="3" fillId="0" borderId="14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3" fillId="0" borderId="7" xfId="0" applyNumberFormat="1" applyFont="1" applyFill="1" applyBorder="1" applyAlignment="1" applyProtection="1">
      <alignment horizontal="center" vertical="center"/>
    </xf>
    <xf numFmtId="178" fontId="3" fillId="0" borderId="15" xfId="0" applyNumberFormat="1" applyFont="1" applyFill="1" applyBorder="1" applyAlignment="1" applyProtection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center" vertical="center"/>
    </xf>
    <xf numFmtId="178" fontId="7" fillId="0" borderId="14" xfId="1" applyNumberFormat="1" applyFont="1" applyFill="1" applyBorder="1" applyAlignment="1" applyProtection="1">
      <alignment horizontal="center" vertical="center"/>
    </xf>
    <xf numFmtId="178" fontId="7" fillId="0" borderId="1" xfId="1" applyNumberFormat="1" applyFont="1" applyFill="1" applyBorder="1" applyAlignment="1" applyProtection="1">
      <alignment horizontal="center" vertical="center"/>
    </xf>
    <xf numFmtId="178" fontId="7" fillId="0" borderId="7" xfId="1" applyNumberFormat="1" applyFont="1" applyFill="1" applyBorder="1" applyAlignment="1" applyProtection="1">
      <alignment horizontal="center" vertical="center"/>
    </xf>
    <xf numFmtId="178" fontId="7" fillId="0" borderId="15" xfId="1" applyNumberFormat="1" applyFont="1" applyFill="1" applyBorder="1" applyAlignment="1" applyProtection="1">
      <alignment horizontal="center" vertical="center"/>
    </xf>
    <xf numFmtId="178" fontId="7" fillId="0" borderId="2" xfId="1" applyNumberFormat="1" applyFont="1" applyFill="1" applyBorder="1" applyAlignment="1" applyProtection="1">
      <alignment horizontal="center" vertical="center"/>
    </xf>
    <xf numFmtId="178" fontId="7" fillId="0" borderId="3" xfId="1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7" fillId="2" borderId="16" xfId="0" applyNumberFormat="1" applyFont="1" applyFill="1" applyBorder="1" applyAlignment="1" applyProtection="1">
      <alignment horizontal="center" vertical="center"/>
      <protection locked="0"/>
    </xf>
    <xf numFmtId="180" fontId="7" fillId="2" borderId="17" xfId="0" applyNumberFormat="1" applyFont="1" applyFill="1" applyBorder="1" applyAlignment="1" applyProtection="1">
      <alignment horizontal="center" vertical="center"/>
      <protection locked="0"/>
    </xf>
    <xf numFmtId="180" fontId="7" fillId="2" borderId="18" xfId="0" applyNumberFormat="1" applyFont="1" applyFill="1" applyBorder="1" applyAlignment="1" applyProtection="1">
      <alignment horizontal="center" vertical="center"/>
      <protection locked="0"/>
    </xf>
    <xf numFmtId="180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49" fontId="13" fillId="5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" fillId="5" borderId="14" xfId="0" applyNumberFormat="1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49" fontId="3" fillId="5" borderId="7" xfId="0" applyNumberFormat="1" applyFont="1" applyFill="1" applyBorder="1" applyAlignment="1" applyProtection="1">
      <alignment horizontal="center" vertical="center"/>
      <protection locked="0"/>
    </xf>
    <xf numFmtId="49" fontId="3" fillId="5" borderId="4" xfId="0" applyNumberFormat="1" applyFont="1" applyFill="1" applyBorder="1" applyAlignment="1" applyProtection="1">
      <alignment horizontal="center" vertical="center"/>
      <protection locked="0"/>
    </xf>
    <xf numFmtId="49" fontId="3" fillId="5" borderId="0" xfId="0" applyNumberFormat="1" applyFont="1" applyFill="1" applyBorder="1" applyAlignment="1" applyProtection="1">
      <alignment horizontal="center" vertical="center"/>
      <protection locked="0"/>
    </xf>
    <xf numFmtId="49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shrinkToFit="1"/>
      <protection locked="0"/>
    </xf>
    <xf numFmtId="0" fontId="3" fillId="5" borderId="4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178" fontId="3" fillId="5" borderId="14" xfId="0" applyNumberFormat="1" applyFont="1" applyFill="1" applyBorder="1" applyAlignment="1" applyProtection="1">
      <alignment horizontal="center" vertical="center"/>
      <protection locked="0"/>
    </xf>
    <xf numFmtId="178" fontId="3" fillId="5" borderId="1" xfId="0" applyNumberFormat="1" applyFont="1" applyFill="1" applyBorder="1" applyAlignment="1" applyProtection="1">
      <alignment horizontal="center" vertical="center"/>
      <protection locked="0"/>
    </xf>
    <xf numFmtId="178" fontId="3" fillId="5" borderId="7" xfId="0" applyNumberFormat="1" applyFont="1" applyFill="1" applyBorder="1" applyAlignment="1" applyProtection="1">
      <alignment horizontal="center" vertical="center"/>
      <protection locked="0"/>
    </xf>
    <xf numFmtId="178" fontId="3" fillId="5" borderId="4" xfId="0" applyNumberFormat="1" applyFont="1" applyFill="1" applyBorder="1" applyAlignment="1" applyProtection="1">
      <alignment horizontal="center" vertical="center"/>
      <protection locked="0"/>
    </xf>
    <xf numFmtId="178" fontId="3" fillId="5" borderId="0" xfId="0" applyNumberFormat="1" applyFont="1" applyFill="1" applyBorder="1" applyAlignment="1" applyProtection="1">
      <alignment horizontal="center" vertical="center"/>
      <protection locked="0"/>
    </xf>
    <xf numFmtId="178" fontId="3" fillId="5" borderId="5" xfId="0" applyNumberFormat="1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/>
    </xf>
    <xf numFmtId="177" fontId="3" fillId="0" borderId="25" xfId="0" applyNumberFormat="1" applyFont="1" applyFill="1" applyBorder="1" applyAlignment="1" applyProtection="1">
      <alignment horizontal="center" vertical="center"/>
    </xf>
    <xf numFmtId="178" fontId="3" fillId="5" borderId="15" xfId="0" applyNumberFormat="1" applyFont="1" applyFill="1" applyBorder="1" applyAlignment="1" applyProtection="1">
      <alignment horizontal="center" vertical="center"/>
      <protection locked="0"/>
    </xf>
    <xf numFmtId="178" fontId="3" fillId="5" borderId="2" xfId="0" applyNumberFormat="1" applyFont="1" applyFill="1" applyBorder="1" applyAlignment="1" applyProtection="1">
      <alignment horizontal="center" vertical="center"/>
      <protection locked="0"/>
    </xf>
    <xf numFmtId="178" fontId="3" fillId="5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180" fontId="7" fillId="2" borderId="26" xfId="0" applyNumberFormat="1" applyFont="1" applyFill="1" applyBorder="1" applyAlignment="1" applyProtection="1">
      <alignment horizontal="center" vertical="center"/>
      <protection locked="0"/>
    </xf>
    <xf numFmtId="180" fontId="7" fillId="2" borderId="27" xfId="0" applyNumberFormat="1" applyFont="1" applyFill="1" applyBorder="1" applyAlignment="1" applyProtection="1">
      <alignment horizontal="center" vertical="center"/>
      <protection locked="0"/>
    </xf>
    <xf numFmtId="180" fontId="7" fillId="2" borderId="28" xfId="0" applyNumberFormat="1" applyFont="1" applyFill="1" applyBorder="1" applyAlignment="1" applyProtection="1">
      <alignment horizontal="center" vertical="center"/>
      <protection locked="0"/>
    </xf>
    <xf numFmtId="180" fontId="7" fillId="2" borderId="29" xfId="0" applyNumberFormat="1" applyFont="1" applyFill="1" applyBorder="1" applyAlignment="1" applyProtection="1">
      <alignment horizontal="center" vertical="center"/>
      <protection locked="0"/>
    </xf>
    <xf numFmtId="180" fontId="7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5" borderId="31" xfId="0" applyFont="1" applyFill="1" applyBorder="1" applyAlignment="1" applyProtection="1">
      <alignment horizontal="center" vertical="center"/>
      <protection locked="0"/>
    </xf>
    <xf numFmtId="178" fontId="3" fillId="0" borderId="4" xfId="0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horizontal="center" vertical="center"/>
    </xf>
    <xf numFmtId="178" fontId="7" fillId="0" borderId="4" xfId="1" applyNumberFormat="1" applyFont="1" applyFill="1" applyBorder="1" applyAlignment="1" applyProtection="1">
      <alignment horizontal="center" vertical="center"/>
    </xf>
    <xf numFmtId="178" fontId="7" fillId="0" borderId="0" xfId="1" applyNumberFormat="1" applyFont="1" applyFill="1" applyBorder="1" applyAlignment="1" applyProtection="1">
      <alignment horizontal="center" vertical="center"/>
    </xf>
    <xf numFmtId="178" fontId="7" fillId="0" borderId="5" xfId="1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80" fontId="7" fillId="5" borderId="14" xfId="0" applyNumberFormat="1" applyFont="1" applyFill="1" applyBorder="1" applyAlignment="1" applyProtection="1">
      <alignment horizontal="center" vertical="center"/>
      <protection locked="0"/>
    </xf>
    <xf numFmtId="180" fontId="7" fillId="2" borderId="7" xfId="0" applyNumberFormat="1" applyFont="1" applyFill="1" applyBorder="1" applyAlignment="1" applyProtection="1">
      <alignment horizontal="center" vertical="center"/>
      <protection locked="0"/>
    </xf>
    <xf numFmtId="180" fontId="7" fillId="5" borderId="4" xfId="0" applyNumberFormat="1" applyFont="1" applyFill="1" applyBorder="1" applyAlignment="1" applyProtection="1">
      <alignment horizontal="center" vertical="center"/>
      <protection locked="0"/>
    </xf>
    <xf numFmtId="180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5" borderId="15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176" fontId="7" fillId="0" borderId="25" xfId="1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>
      <alignment horizontal="left" vertical="center"/>
    </xf>
    <xf numFmtId="0" fontId="19" fillId="0" borderId="31" xfId="0" applyNumberFormat="1" applyFont="1" applyFill="1" applyBorder="1" applyAlignment="1">
      <alignment horizontal="left" vertical="center"/>
    </xf>
    <xf numFmtId="0" fontId="19" fillId="0" borderId="33" xfId="0" applyNumberFormat="1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left" vertical="center"/>
    </xf>
    <xf numFmtId="0" fontId="19" fillId="0" borderId="2" xfId="0" applyNumberFormat="1" applyFont="1" applyFill="1" applyBorder="1" applyAlignment="1">
      <alignment horizontal="left" vertical="center"/>
    </xf>
    <xf numFmtId="0" fontId="19" fillId="0" borderId="3" xfId="0" applyNumberFormat="1" applyFont="1" applyFill="1" applyBorder="1" applyAlignment="1">
      <alignment horizontal="left" vertical="center"/>
    </xf>
    <xf numFmtId="0" fontId="19" fillId="0" borderId="14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7" xfId="0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7" fillId="0" borderId="25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15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9" fontId="15" fillId="0" borderId="14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179" fontId="15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0" fontId="7" fillId="0" borderId="17" xfId="0" applyNumberFormat="1" applyFont="1" applyFill="1" applyBorder="1" applyAlignment="1">
      <alignment horizontal="center" vertical="center"/>
    </xf>
    <xf numFmtId="180" fontId="7" fillId="0" borderId="19" xfId="0" applyNumberFormat="1" applyFont="1" applyFill="1" applyBorder="1" applyAlignment="1">
      <alignment horizontal="center" vertical="center"/>
    </xf>
    <xf numFmtId="180" fontId="7" fillId="0" borderId="26" xfId="0" applyNumberFormat="1" applyFont="1" applyFill="1" applyBorder="1" applyAlignment="1">
      <alignment horizontal="center" vertical="center"/>
    </xf>
    <xf numFmtId="180" fontId="7" fillId="0" borderId="27" xfId="0" applyNumberFormat="1" applyFont="1" applyFill="1" applyBorder="1" applyAlignment="1">
      <alignment horizontal="center" vertical="center"/>
    </xf>
    <xf numFmtId="180" fontId="7" fillId="0" borderId="16" xfId="0" applyNumberFormat="1" applyFont="1" applyFill="1" applyBorder="1" applyAlignment="1">
      <alignment horizontal="center" vertical="center"/>
    </xf>
    <xf numFmtId="180" fontId="7" fillId="0" borderId="1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80" fontId="7" fillId="0" borderId="14" xfId="0" applyNumberFormat="1" applyFont="1" applyFill="1" applyBorder="1" applyAlignment="1">
      <alignment horizontal="center" vertical="center"/>
    </xf>
    <xf numFmtId="180" fontId="7" fillId="0" borderId="7" xfId="0" applyNumberFormat="1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19" fillId="0" borderId="34" xfId="0" applyNumberFormat="1" applyFont="1" applyFill="1" applyBorder="1" applyAlignment="1">
      <alignment horizontal="left" vertical="center"/>
    </xf>
    <xf numFmtId="0" fontId="19" fillId="0" borderId="35" xfId="0" applyNumberFormat="1" applyFont="1" applyFill="1" applyBorder="1" applyAlignment="1">
      <alignment horizontal="left" vertical="center"/>
    </xf>
    <xf numFmtId="0" fontId="19" fillId="0" borderId="36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3" dropStyle="combo" dx="22" fmlaLink="$BM20" fmlaRange="$BN$5:$BN$7" noThreeD="1" sel="1" val="0"/>
</file>

<file path=xl/ctrlProps/ctrlProp10.xml><?xml version="1.0" encoding="utf-8"?>
<formControlPr xmlns="http://schemas.microsoft.com/office/spreadsheetml/2009/9/main" objectType="Drop" dropLines="3" dropStyle="combo" dx="22" fmlaLink="$BM18" fmlaRange="$BN$5:$BN$7" noThreeD="1" sel="1" val="0"/>
</file>

<file path=xl/ctrlProps/ctrlProp11.xml><?xml version="1.0" encoding="utf-8"?>
<formControlPr xmlns="http://schemas.microsoft.com/office/spreadsheetml/2009/9/main" objectType="Drop" dropLines="3" dropStyle="combo" dx="22" fmlaLink="$BM56" fmlaRange="$BN$5:$BN$7" noThreeD="1" sel="1" val="0"/>
</file>

<file path=xl/ctrlProps/ctrlProp12.xml><?xml version="1.0" encoding="utf-8"?>
<formControlPr xmlns="http://schemas.microsoft.com/office/spreadsheetml/2009/9/main" objectType="Drop" dropLines="3" dropStyle="combo" dx="22" fmlaLink="$BM58" fmlaRange="$BN$5:$BN$7" noThreeD="1" sel="1" val="0"/>
</file>

<file path=xl/ctrlProps/ctrlProp13.xml><?xml version="1.0" encoding="utf-8"?>
<formControlPr xmlns="http://schemas.microsoft.com/office/spreadsheetml/2009/9/main" objectType="Drop" dropLines="3" dropStyle="combo" dx="22" fmlaLink="$BM60" fmlaRange="$BN$5:$BN$7" noThreeD="1" sel="1" val="0"/>
</file>

<file path=xl/ctrlProps/ctrlProp14.xml><?xml version="1.0" encoding="utf-8"?>
<formControlPr xmlns="http://schemas.microsoft.com/office/spreadsheetml/2009/9/main" objectType="Drop" dropLines="3" dropStyle="combo" dx="22" fmlaLink="$BM62" fmlaRange="$BN$5:$BN$7" noThreeD="1" sel="1" val="0"/>
</file>

<file path=xl/ctrlProps/ctrlProp15.xml><?xml version="1.0" encoding="utf-8"?>
<formControlPr xmlns="http://schemas.microsoft.com/office/spreadsheetml/2009/9/main" objectType="Drop" dropLines="3" dropStyle="combo" dx="22" fmlaLink="$BM64" fmlaRange="$BN$5:$BN$7" noThreeD="1" sel="1" val="0"/>
</file>

<file path=xl/ctrlProps/ctrlProp16.xml><?xml version="1.0" encoding="utf-8"?>
<formControlPr xmlns="http://schemas.microsoft.com/office/spreadsheetml/2009/9/main" objectType="Drop" dropLines="3" dropStyle="combo" dx="22" fmlaLink="$BM66" fmlaRange="$BN$5:$BN$7" noThreeD="1" sel="1" val="0"/>
</file>

<file path=xl/ctrlProps/ctrlProp17.xml><?xml version="1.0" encoding="utf-8"?>
<formControlPr xmlns="http://schemas.microsoft.com/office/spreadsheetml/2009/9/main" objectType="Drop" dropLines="3" dropStyle="combo" dx="22" fmlaLink="$BM68" fmlaRange="$BN$5:$BN$7" noThreeD="1" sel="1" val="0"/>
</file>

<file path=xl/ctrlProps/ctrlProp18.xml><?xml version="1.0" encoding="utf-8"?>
<formControlPr xmlns="http://schemas.microsoft.com/office/spreadsheetml/2009/9/main" objectType="Drop" dropLines="3" dropStyle="combo" dx="22" fmlaLink="$BM70" fmlaRange="$BN$5:$BN$7" noThreeD="1" sel="1" val="0"/>
</file>

<file path=xl/ctrlProps/ctrlProp19.xml><?xml version="1.0" encoding="utf-8"?>
<formControlPr xmlns="http://schemas.microsoft.com/office/spreadsheetml/2009/9/main" objectType="Drop" dropLines="3" dropStyle="combo" dx="22" fmlaLink="$BM72" fmlaRange="$BN$5:$BN$7" noThreeD="1" sel="1" val="0"/>
</file>

<file path=xl/ctrlProps/ctrlProp2.xml><?xml version="1.0" encoding="utf-8"?>
<formControlPr xmlns="http://schemas.microsoft.com/office/spreadsheetml/2009/9/main" objectType="Drop" dropLines="3" dropStyle="combo" dx="22" fmlaLink="$BM22" fmlaRange="$BN$5:$BN$7" noThreeD="1" sel="1" val="0"/>
</file>

<file path=xl/ctrlProps/ctrlProp20.xml><?xml version="1.0" encoding="utf-8"?>
<formControlPr xmlns="http://schemas.microsoft.com/office/spreadsheetml/2009/9/main" objectType="Drop" dropLines="3" dropStyle="combo" dx="22" fmlaLink="$BM74" fmlaRange="$BN$5:$BN$7" noThreeD="1" sel="1" val="0"/>
</file>

<file path=xl/ctrlProps/ctrlProp21.xml><?xml version="1.0" encoding="utf-8"?>
<formControlPr xmlns="http://schemas.microsoft.com/office/spreadsheetml/2009/9/main" objectType="Drop" dropLines="3" dropStyle="combo" dx="22" fmlaLink="$BM100" fmlaRange="$BN$5:$BN$7" noThreeD="1" sel="1" val="0"/>
</file>

<file path=xl/ctrlProps/ctrlProp22.xml><?xml version="1.0" encoding="utf-8"?>
<formControlPr xmlns="http://schemas.microsoft.com/office/spreadsheetml/2009/9/main" objectType="Drop" dropLines="3" dropStyle="combo" dx="22" fmlaLink="$BM102" fmlaRange="$BN$5:$BN$7" noThreeD="1" sel="1" val="0"/>
</file>

<file path=xl/ctrlProps/ctrlProp23.xml><?xml version="1.0" encoding="utf-8"?>
<formControlPr xmlns="http://schemas.microsoft.com/office/spreadsheetml/2009/9/main" objectType="Drop" dropLines="3" dropStyle="combo" dx="22" fmlaLink="$BM104" fmlaRange="$BN$5:$BN$7" noThreeD="1" sel="1" val="0"/>
</file>

<file path=xl/ctrlProps/ctrlProp24.xml><?xml version="1.0" encoding="utf-8"?>
<formControlPr xmlns="http://schemas.microsoft.com/office/spreadsheetml/2009/9/main" objectType="Drop" dropLines="3" dropStyle="combo" dx="22" fmlaLink="$BM106" fmlaRange="$BN$5:$BN$7" noThreeD="1" sel="1" val="0"/>
</file>

<file path=xl/ctrlProps/ctrlProp25.xml><?xml version="1.0" encoding="utf-8"?>
<formControlPr xmlns="http://schemas.microsoft.com/office/spreadsheetml/2009/9/main" objectType="Drop" dropLines="3" dropStyle="combo" dx="22" fmlaLink="$BM108" fmlaRange="$BN$5:$BN$7" noThreeD="1" sel="1" val="0"/>
</file>

<file path=xl/ctrlProps/ctrlProp26.xml><?xml version="1.0" encoding="utf-8"?>
<formControlPr xmlns="http://schemas.microsoft.com/office/spreadsheetml/2009/9/main" objectType="Drop" dropLines="3" dropStyle="combo" dx="22" fmlaLink="$BM110" fmlaRange="$BN$5:$BN$7" noThreeD="1" sel="1" val="0"/>
</file>

<file path=xl/ctrlProps/ctrlProp27.xml><?xml version="1.0" encoding="utf-8"?>
<formControlPr xmlns="http://schemas.microsoft.com/office/spreadsheetml/2009/9/main" objectType="Drop" dropLines="3" dropStyle="combo" dx="22" fmlaLink="$BM112" fmlaRange="$BN$5:$BN$7" noThreeD="1" sel="1" val="0"/>
</file>

<file path=xl/ctrlProps/ctrlProp28.xml><?xml version="1.0" encoding="utf-8"?>
<formControlPr xmlns="http://schemas.microsoft.com/office/spreadsheetml/2009/9/main" objectType="Drop" dropLines="3" dropStyle="combo" dx="22" fmlaLink="$BM114" fmlaRange="$BN$5:$BN$7" noThreeD="1" sel="1" val="0"/>
</file>

<file path=xl/ctrlProps/ctrlProp29.xml><?xml version="1.0" encoding="utf-8"?>
<formControlPr xmlns="http://schemas.microsoft.com/office/spreadsheetml/2009/9/main" objectType="Drop" dropLines="3" dropStyle="combo" dx="22" fmlaLink="$BM116" fmlaRange="$BN$5:$BN$7" noThreeD="1" sel="1" val="0"/>
</file>

<file path=xl/ctrlProps/ctrlProp3.xml><?xml version="1.0" encoding="utf-8"?>
<formControlPr xmlns="http://schemas.microsoft.com/office/spreadsheetml/2009/9/main" objectType="Drop" dropLines="3" dropStyle="combo" dx="22" fmlaLink="$BM24" fmlaRange="$BN$5:$BN$7" noThreeD="1" sel="1" val="0"/>
</file>

<file path=xl/ctrlProps/ctrlProp30.xml><?xml version="1.0" encoding="utf-8"?>
<formControlPr xmlns="http://schemas.microsoft.com/office/spreadsheetml/2009/9/main" objectType="Drop" dropLines="3" dropStyle="combo" dx="22" fmlaLink="$BM118" fmlaRange="$BN$5:$BN$7" noThreeD="1" sel="1" val="0"/>
</file>

<file path=xl/ctrlProps/ctrlProp31.xml><?xml version="1.0" encoding="utf-8"?>
<formControlPr xmlns="http://schemas.microsoft.com/office/spreadsheetml/2009/9/main" objectType="Drop" dropLines="3" dropStyle="combo" dx="22" fmlaLink="$BM144" fmlaRange="$BN$5:$BN$7" noThreeD="1" sel="1" val="0"/>
</file>

<file path=xl/ctrlProps/ctrlProp32.xml><?xml version="1.0" encoding="utf-8"?>
<formControlPr xmlns="http://schemas.microsoft.com/office/spreadsheetml/2009/9/main" objectType="Drop" dropLines="3" dropStyle="combo" dx="22" fmlaLink="$BM146" fmlaRange="$BN$5:$BN$7" noThreeD="1" sel="1" val="0"/>
</file>

<file path=xl/ctrlProps/ctrlProp33.xml><?xml version="1.0" encoding="utf-8"?>
<formControlPr xmlns="http://schemas.microsoft.com/office/spreadsheetml/2009/9/main" objectType="Drop" dropLines="3" dropStyle="combo" dx="22" fmlaLink="$BM148" fmlaRange="$BN$5:$BN$7" noThreeD="1" sel="1" val="0"/>
</file>

<file path=xl/ctrlProps/ctrlProp34.xml><?xml version="1.0" encoding="utf-8"?>
<formControlPr xmlns="http://schemas.microsoft.com/office/spreadsheetml/2009/9/main" objectType="Drop" dropLines="3" dropStyle="combo" dx="22" fmlaLink="$BM150" fmlaRange="$BN$5:$BN$7" noThreeD="1" sel="1" val="0"/>
</file>

<file path=xl/ctrlProps/ctrlProp35.xml><?xml version="1.0" encoding="utf-8"?>
<formControlPr xmlns="http://schemas.microsoft.com/office/spreadsheetml/2009/9/main" objectType="Drop" dropLines="3" dropStyle="combo" dx="22" fmlaLink="$BM152" fmlaRange="$BN$5:$BN$7" noThreeD="1" sel="1" val="0"/>
</file>

<file path=xl/ctrlProps/ctrlProp36.xml><?xml version="1.0" encoding="utf-8"?>
<formControlPr xmlns="http://schemas.microsoft.com/office/spreadsheetml/2009/9/main" objectType="Drop" dropLines="3" dropStyle="combo" dx="22" fmlaLink="$BM154" fmlaRange="$BN$5:$BN$7" noThreeD="1" sel="1" val="0"/>
</file>

<file path=xl/ctrlProps/ctrlProp37.xml><?xml version="1.0" encoding="utf-8"?>
<formControlPr xmlns="http://schemas.microsoft.com/office/spreadsheetml/2009/9/main" objectType="Drop" dropLines="3" dropStyle="combo" dx="22" fmlaLink="$BM156" fmlaRange="$BN$5:$BN$7" noThreeD="1" sel="1" val="0"/>
</file>

<file path=xl/ctrlProps/ctrlProp38.xml><?xml version="1.0" encoding="utf-8"?>
<formControlPr xmlns="http://schemas.microsoft.com/office/spreadsheetml/2009/9/main" objectType="Drop" dropLines="3" dropStyle="combo" dx="22" fmlaLink="$BM158" fmlaRange="$BN$5:$BN$7" noThreeD="1" sel="1" val="0"/>
</file>

<file path=xl/ctrlProps/ctrlProp39.xml><?xml version="1.0" encoding="utf-8"?>
<formControlPr xmlns="http://schemas.microsoft.com/office/spreadsheetml/2009/9/main" objectType="Drop" dropLines="3" dropStyle="combo" dx="22" fmlaLink="$BM160" fmlaRange="$BN$5:$BN$7" noThreeD="1" sel="1" val="0"/>
</file>

<file path=xl/ctrlProps/ctrlProp4.xml><?xml version="1.0" encoding="utf-8"?>
<formControlPr xmlns="http://schemas.microsoft.com/office/spreadsheetml/2009/9/main" objectType="Drop" dropLines="3" dropStyle="combo" dx="22" fmlaLink="$BM26" fmlaRange="$BN$5:$BN$7" noThreeD="1" sel="1" val="0"/>
</file>

<file path=xl/ctrlProps/ctrlProp40.xml><?xml version="1.0" encoding="utf-8"?>
<formControlPr xmlns="http://schemas.microsoft.com/office/spreadsheetml/2009/9/main" objectType="Drop" dropLines="3" dropStyle="combo" dx="22" fmlaLink="$BM162" fmlaRange="$BN$5:$BN$7" noThreeD="1" sel="1" val="0"/>
</file>

<file path=xl/ctrlProps/ctrlProp5.xml><?xml version="1.0" encoding="utf-8"?>
<formControlPr xmlns="http://schemas.microsoft.com/office/spreadsheetml/2009/9/main" objectType="Drop" dropLines="3" dropStyle="combo" dx="22" fmlaLink="$BM28" fmlaRange="$BN$5:$BN$7" noThreeD="1" sel="1" val="0"/>
</file>

<file path=xl/ctrlProps/ctrlProp6.xml><?xml version="1.0" encoding="utf-8"?>
<formControlPr xmlns="http://schemas.microsoft.com/office/spreadsheetml/2009/9/main" objectType="Drop" dropLines="3" dropStyle="combo" dx="22" fmlaLink="$BM30" fmlaRange="$BN$5:$BN$7" noThreeD="1" sel="1" val="0"/>
</file>

<file path=xl/ctrlProps/ctrlProp7.xml><?xml version="1.0" encoding="utf-8"?>
<formControlPr xmlns="http://schemas.microsoft.com/office/spreadsheetml/2009/9/main" objectType="Drop" dropLines="3" dropStyle="combo" dx="22" fmlaLink="$BM12" fmlaRange="$BN$5:$BN$7" noThreeD="1" sel="1" val="0"/>
</file>

<file path=xl/ctrlProps/ctrlProp8.xml><?xml version="1.0" encoding="utf-8"?>
<formControlPr xmlns="http://schemas.microsoft.com/office/spreadsheetml/2009/9/main" objectType="Drop" dropLines="3" dropStyle="combo" dx="22" fmlaLink="$BM14" fmlaRange="$BN$5:$BN$7" noThreeD="1" sel="1" val="0"/>
</file>

<file path=xl/ctrlProps/ctrlProp9.xml><?xml version="1.0" encoding="utf-8"?>
<formControlPr xmlns="http://schemas.microsoft.com/office/spreadsheetml/2009/9/main" objectType="Drop" dropLines="3" dropStyle="combo" dx="22" fmlaLink="$BM16" fmlaRange="$BN$5:$BN$7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65</xdr:row>
      <xdr:rowOff>200025</xdr:rowOff>
    </xdr:from>
    <xdr:to>
      <xdr:col>122</xdr:col>
      <xdr:colOff>0</xdr:colOff>
      <xdr:row>65</xdr:row>
      <xdr:rowOff>200025</xdr:rowOff>
    </xdr:to>
    <xdr:sp macro="" textlink="">
      <xdr:nvSpPr>
        <xdr:cNvPr id="89246" name="Oval 3">
          <a:extLst>
            <a:ext uri="{FF2B5EF4-FFF2-40B4-BE49-F238E27FC236}">
              <a16:creationId xmlns:a16="http://schemas.microsoft.com/office/drawing/2014/main" id="{00000000-0008-0000-0000-00009E5C0100}"/>
            </a:ext>
          </a:extLst>
        </xdr:cNvPr>
        <xdr:cNvSpPr>
          <a:spLocks noChangeArrowheads="1"/>
        </xdr:cNvSpPr>
      </xdr:nvSpPr>
      <xdr:spPr bwMode="auto">
        <a:xfrm>
          <a:off x="8124825" y="16754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11</xdr:row>
      <xdr:rowOff>9525</xdr:rowOff>
    </xdr:from>
    <xdr:to>
      <xdr:col>55</xdr:col>
      <xdr:colOff>76200</xdr:colOff>
      <xdr:row>11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13</xdr:row>
      <xdr:rowOff>9525</xdr:rowOff>
    </xdr:from>
    <xdr:to>
      <xdr:col>55</xdr:col>
      <xdr:colOff>95250</xdr:colOff>
      <xdr:row>13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23</xdr:row>
      <xdr:rowOff>9525</xdr:rowOff>
    </xdr:from>
    <xdr:to>
      <xdr:col>55</xdr:col>
      <xdr:colOff>95250</xdr:colOff>
      <xdr:row>23</xdr:row>
      <xdr:rowOff>219075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25</xdr:row>
      <xdr:rowOff>9525</xdr:rowOff>
    </xdr:from>
    <xdr:to>
      <xdr:col>55</xdr:col>
      <xdr:colOff>95250</xdr:colOff>
      <xdr:row>25</xdr:row>
      <xdr:rowOff>219075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</xdr:row>
      <xdr:rowOff>0</xdr:rowOff>
    </xdr:from>
    <xdr:to>
      <xdr:col>47</xdr:col>
      <xdr:colOff>95250</xdr:colOff>
      <xdr:row>11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31</xdr:row>
      <xdr:rowOff>0</xdr:rowOff>
    </xdr:from>
    <xdr:to>
      <xdr:col>55</xdr:col>
      <xdr:colOff>85725</xdr:colOff>
      <xdr:row>31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27</xdr:row>
      <xdr:rowOff>9525</xdr:rowOff>
    </xdr:from>
    <xdr:to>
      <xdr:col>55</xdr:col>
      <xdr:colOff>95250</xdr:colOff>
      <xdr:row>27</xdr:row>
      <xdr:rowOff>219075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29</xdr:row>
      <xdr:rowOff>9525</xdr:rowOff>
    </xdr:from>
    <xdr:to>
      <xdr:col>55</xdr:col>
      <xdr:colOff>95250</xdr:colOff>
      <xdr:row>29</xdr:row>
      <xdr:rowOff>219075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19</xdr:row>
      <xdr:rowOff>9525</xdr:rowOff>
    </xdr:from>
    <xdr:to>
      <xdr:col>55</xdr:col>
      <xdr:colOff>95250</xdr:colOff>
      <xdr:row>19</xdr:row>
      <xdr:rowOff>219075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21</xdr:row>
      <xdr:rowOff>9525</xdr:rowOff>
    </xdr:from>
    <xdr:to>
      <xdr:col>55</xdr:col>
      <xdr:colOff>95250</xdr:colOff>
      <xdr:row>21</xdr:row>
      <xdr:rowOff>219075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</xdr:row>
      <xdr:rowOff>9525</xdr:rowOff>
    </xdr:from>
    <xdr:to>
      <xdr:col>55</xdr:col>
      <xdr:colOff>95250</xdr:colOff>
      <xdr:row>15</xdr:row>
      <xdr:rowOff>219075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17</xdr:row>
      <xdr:rowOff>9525</xdr:rowOff>
    </xdr:from>
    <xdr:to>
      <xdr:col>55</xdr:col>
      <xdr:colOff>95250</xdr:colOff>
      <xdr:row>17</xdr:row>
      <xdr:rowOff>219075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13</xdr:row>
      <xdr:rowOff>0</xdr:rowOff>
    </xdr:from>
    <xdr:to>
      <xdr:col>47</xdr:col>
      <xdr:colOff>95250</xdr:colOff>
      <xdr:row>13</xdr:row>
      <xdr:rowOff>209550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</xdr:row>
      <xdr:rowOff>0</xdr:rowOff>
    </xdr:from>
    <xdr:to>
      <xdr:col>47</xdr:col>
      <xdr:colOff>95250</xdr:colOff>
      <xdr:row>15</xdr:row>
      <xdr:rowOff>209550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17</xdr:row>
      <xdr:rowOff>0</xdr:rowOff>
    </xdr:from>
    <xdr:to>
      <xdr:col>47</xdr:col>
      <xdr:colOff>95250</xdr:colOff>
      <xdr:row>17</xdr:row>
      <xdr:rowOff>209550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19</xdr:row>
      <xdr:rowOff>0</xdr:rowOff>
    </xdr:from>
    <xdr:to>
      <xdr:col>47</xdr:col>
      <xdr:colOff>95250</xdr:colOff>
      <xdr:row>19</xdr:row>
      <xdr:rowOff>209550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21</xdr:row>
      <xdr:rowOff>0</xdr:rowOff>
    </xdr:from>
    <xdr:to>
      <xdr:col>47</xdr:col>
      <xdr:colOff>95250</xdr:colOff>
      <xdr:row>21</xdr:row>
      <xdr:rowOff>209550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23</xdr:row>
      <xdr:rowOff>0</xdr:rowOff>
    </xdr:from>
    <xdr:to>
      <xdr:col>47</xdr:col>
      <xdr:colOff>95250</xdr:colOff>
      <xdr:row>23</xdr:row>
      <xdr:rowOff>209550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25</xdr:row>
      <xdr:rowOff>0</xdr:rowOff>
    </xdr:from>
    <xdr:to>
      <xdr:col>47</xdr:col>
      <xdr:colOff>95250</xdr:colOff>
      <xdr:row>25</xdr:row>
      <xdr:rowOff>209550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27</xdr:row>
      <xdr:rowOff>0</xdr:rowOff>
    </xdr:from>
    <xdr:to>
      <xdr:col>47</xdr:col>
      <xdr:colOff>95250</xdr:colOff>
      <xdr:row>27</xdr:row>
      <xdr:rowOff>209550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29</xdr:row>
      <xdr:rowOff>0</xdr:rowOff>
    </xdr:from>
    <xdr:to>
      <xdr:col>47</xdr:col>
      <xdr:colOff>95250</xdr:colOff>
      <xdr:row>29</xdr:row>
      <xdr:rowOff>209550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</xdr:row>
      <xdr:rowOff>0</xdr:rowOff>
    </xdr:from>
    <xdr:to>
      <xdr:col>18</xdr:col>
      <xdr:colOff>95250</xdr:colOff>
      <xdr:row>11</xdr:row>
      <xdr:rowOff>209550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13</xdr:row>
      <xdr:rowOff>0</xdr:rowOff>
    </xdr:from>
    <xdr:to>
      <xdr:col>18</xdr:col>
      <xdr:colOff>95250</xdr:colOff>
      <xdr:row>13</xdr:row>
      <xdr:rowOff>209550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</xdr:row>
      <xdr:rowOff>0</xdr:rowOff>
    </xdr:from>
    <xdr:to>
      <xdr:col>18</xdr:col>
      <xdr:colOff>95250</xdr:colOff>
      <xdr:row>15</xdr:row>
      <xdr:rowOff>209550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17</xdr:row>
      <xdr:rowOff>0</xdr:rowOff>
    </xdr:from>
    <xdr:to>
      <xdr:col>18</xdr:col>
      <xdr:colOff>95250</xdr:colOff>
      <xdr:row>17</xdr:row>
      <xdr:rowOff>209550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19</xdr:row>
      <xdr:rowOff>0</xdr:rowOff>
    </xdr:from>
    <xdr:to>
      <xdr:col>18</xdr:col>
      <xdr:colOff>95250</xdr:colOff>
      <xdr:row>19</xdr:row>
      <xdr:rowOff>209550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21</xdr:row>
      <xdr:rowOff>0</xdr:rowOff>
    </xdr:from>
    <xdr:to>
      <xdr:col>18</xdr:col>
      <xdr:colOff>95250</xdr:colOff>
      <xdr:row>21</xdr:row>
      <xdr:rowOff>209550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23</xdr:row>
      <xdr:rowOff>0</xdr:rowOff>
    </xdr:from>
    <xdr:to>
      <xdr:col>18</xdr:col>
      <xdr:colOff>95250</xdr:colOff>
      <xdr:row>23</xdr:row>
      <xdr:rowOff>209550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25</xdr:row>
      <xdr:rowOff>0</xdr:rowOff>
    </xdr:from>
    <xdr:to>
      <xdr:col>18</xdr:col>
      <xdr:colOff>95250</xdr:colOff>
      <xdr:row>25</xdr:row>
      <xdr:rowOff>209550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27</xdr:row>
      <xdr:rowOff>0</xdr:rowOff>
    </xdr:from>
    <xdr:to>
      <xdr:col>18</xdr:col>
      <xdr:colOff>95250</xdr:colOff>
      <xdr:row>27</xdr:row>
      <xdr:rowOff>209550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29</xdr:row>
      <xdr:rowOff>0</xdr:rowOff>
    </xdr:from>
    <xdr:to>
      <xdr:col>18</xdr:col>
      <xdr:colOff>95250</xdr:colOff>
      <xdr:row>29</xdr:row>
      <xdr:rowOff>209550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31</xdr:row>
      <xdr:rowOff>0</xdr:rowOff>
    </xdr:from>
    <xdr:to>
      <xdr:col>10</xdr:col>
      <xdr:colOff>95250</xdr:colOff>
      <xdr:row>31</xdr:row>
      <xdr:rowOff>209550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11</xdr:row>
      <xdr:rowOff>0</xdr:rowOff>
    </xdr:from>
    <xdr:to>
      <xdr:col>40</xdr:col>
      <xdr:colOff>0</xdr:colOff>
      <xdr:row>11</xdr:row>
      <xdr:rowOff>209550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13</xdr:row>
      <xdr:rowOff>0</xdr:rowOff>
    </xdr:from>
    <xdr:to>
      <xdr:col>40</xdr:col>
      <xdr:colOff>0</xdr:colOff>
      <xdr:row>13</xdr:row>
      <xdr:rowOff>209550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</xdr:row>
      <xdr:rowOff>0</xdr:rowOff>
    </xdr:from>
    <xdr:to>
      <xdr:col>40</xdr:col>
      <xdr:colOff>0</xdr:colOff>
      <xdr:row>15</xdr:row>
      <xdr:rowOff>209550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17</xdr:row>
      <xdr:rowOff>0</xdr:rowOff>
    </xdr:from>
    <xdr:to>
      <xdr:col>40</xdr:col>
      <xdr:colOff>0</xdr:colOff>
      <xdr:row>17</xdr:row>
      <xdr:rowOff>209550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19</xdr:row>
      <xdr:rowOff>0</xdr:rowOff>
    </xdr:from>
    <xdr:to>
      <xdr:col>40</xdr:col>
      <xdr:colOff>0</xdr:colOff>
      <xdr:row>19</xdr:row>
      <xdr:rowOff>209550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21</xdr:row>
      <xdr:rowOff>0</xdr:rowOff>
    </xdr:from>
    <xdr:to>
      <xdr:col>40</xdr:col>
      <xdr:colOff>0</xdr:colOff>
      <xdr:row>21</xdr:row>
      <xdr:rowOff>209550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23</xdr:row>
      <xdr:rowOff>0</xdr:rowOff>
    </xdr:from>
    <xdr:to>
      <xdr:col>40</xdr:col>
      <xdr:colOff>0</xdr:colOff>
      <xdr:row>23</xdr:row>
      <xdr:rowOff>209550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25</xdr:row>
      <xdr:rowOff>0</xdr:rowOff>
    </xdr:from>
    <xdr:to>
      <xdr:col>40</xdr:col>
      <xdr:colOff>0</xdr:colOff>
      <xdr:row>25</xdr:row>
      <xdr:rowOff>209550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27</xdr:row>
      <xdr:rowOff>0</xdr:rowOff>
    </xdr:from>
    <xdr:to>
      <xdr:col>40</xdr:col>
      <xdr:colOff>0</xdr:colOff>
      <xdr:row>27</xdr:row>
      <xdr:rowOff>209550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29</xdr:row>
      <xdr:rowOff>0</xdr:rowOff>
    </xdr:from>
    <xdr:to>
      <xdr:col>40</xdr:col>
      <xdr:colOff>0</xdr:colOff>
      <xdr:row>29</xdr:row>
      <xdr:rowOff>209550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55</xdr:row>
      <xdr:rowOff>9525</xdr:rowOff>
    </xdr:from>
    <xdr:to>
      <xdr:col>55</xdr:col>
      <xdr:colOff>76200</xdr:colOff>
      <xdr:row>55</xdr:row>
      <xdr:rowOff>219075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57</xdr:row>
      <xdr:rowOff>9525</xdr:rowOff>
    </xdr:from>
    <xdr:to>
      <xdr:col>55</xdr:col>
      <xdr:colOff>95250</xdr:colOff>
      <xdr:row>57</xdr:row>
      <xdr:rowOff>219075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67</xdr:row>
      <xdr:rowOff>9525</xdr:rowOff>
    </xdr:from>
    <xdr:to>
      <xdr:col>55</xdr:col>
      <xdr:colOff>95250</xdr:colOff>
      <xdr:row>67</xdr:row>
      <xdr:rowOff>219075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69</xdr:row>
      <xdr:rowOff>9525</xdr:rowOff>
    </xdr:from>
    <xdr:to>
      <xdr:col>55</xdr:col>
      <xdr:colOff>95250</xdr:colOff>
      <xdr:row>69</xdr:row>
      <xdr:rowOff>219075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55</xdr:row>
      <xdr:rowOff>0</xdr:rowOff>
    </xdr:from>
    <xdr:to>
      <xdr:col>47</xdr:col>
      <xdr:colOff>95250</xdr:colOff>
      <xdr:row>55</xdr:row>
      <xdr:rowOff>209550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75</xdr:row>
      <xdr:rowOff>0</xdr:rowOff>
    </xdr:from>
    <xdr:to>
      <xdr:col>55</xdr:col>
      <xdr:colOff>85725</xdr:colOff>
      <xdr:row>75</xdr:row>
      <xdr:rowOff>209550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71</xdr:row>
      <xdr:rowOff>9525</xdr:rowOff>
    </xdr:from>
    <xdr:to>
      <xdr:col>55</xdr:col>
      <xdr:colOff>95250</xdr:colOff>
      <xdr:row>71</xdr:row>
      <xdr:rowOff>219075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73</xdr:row>
      <xdr:rowOff>9525</xdr:rowOff>
    </xdr:from>
    <xdr:to>
      <xdr:col>55</xdr:col>
      <xdr:colOff>95250</xdr:colOff>
      <xdr:row>73</xdr:row>
      <xdr:rowOff>219075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63</xdr:row>
      <xdr:rowOff>9525</xdr:rowOff>
    </xdr:from>
    <xdr:to>
      <xdr:col>55</xdr:col>
      <xdr:colOff>95250</xdr:colOff>
      <xdr:row>63</xdr:row>
      <xdr:rowOff>219075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65</xdr:row>
      <xdr:rowOff>9525</xdr:rowOff>
    </xdr:from>
    <xdr:to>
      <xdr:col>55</xdr:col>
      <xdr:colOff>95250</xdr:colOff>
      <xdr:row>65</xdr:row>
      <xdr:rowOff>219075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59</xdr:row>
      <xdr:rowOff>9525</xdr:rowOff>
    </xdr:from>
    <xdr:to>
      <xdr:col>55</xdr:col>
      <xdr:colOff>95250</xdr:colOff>
      <xdr:row>59</xdr:row>
      <xdr:rowOff>219075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61</xdr:row>
      <xdr:rowOff>9525</xdr:rowOff>
    </xdr:from>
    <xdr:to>
      <xdr:col>55</xdr:col>
      <xdr:colOff>95250</xdr:colOff>
      <xdr:row>61</xdr:row>
      <xdr:rowOff>219075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55</xdr:row>
      <xdr:rowOff>0</xdr:rowOff>
    </xdr:from>
    <xdr:to>
      <xdr:col>18</xdr:col>
      <xdr:colOff>95250</xdr:colOff>
      <xdr:row>55</xdr:row>
      <xdr:rowOff>209550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75</xdr:row>
      <xdr:rowOff>0</xdr:rowOff>
    </xdr:from>
    <xdr:to>
      <xdr:col>10</xdr:col>
      <xdr:colOff>95250</xdr:colOff>
      <xdr:row>75</xdr:row>
      <xdr:rowOff>209550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55</xdr:row>
      <xdr:rowOff>0</xdr:rowOff>
    </xdr:from>
    <xdr:to>
      <xdr:col>40</xdr:col>
      <xdr:colOff>0</xdr:colOff>
      <xdr:row>55</xdr:row>
      <xdr:rowOff>209550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57</xdr:row>
      <xdr:rowOff>0</xdr:rowOff>
    </xdr:from>
    <xdr:to>
      <xdr:col>40</xdr:col>
      <xdr:colOff>0</xdr:colOff>
      <xdr:row>57</xdr:row>
      <xdr:rowOff>209550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59</xdr:row>
      <xdr:rowOff>0</xdr:rowOff>
    </xdr:from>
    <xdr:to>
      <xdr:col>40</xdr:col>
      <xdr:colOff>0</xdr:colOff>
      <xdr:row>59</xdr:row>
      <xdr:rowOff>209550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61</xdr:row>
      <xdr:rowOff>0</xdr:rowOff>
    </xdr:from>
    <xdr:to>
      <xdr:col>40</xdr:col>
      <xdr:colOff>0</xdr:colOff>
      <xdr:row>61</xdr:row>
      <xdr:rowOff>209550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63</xdr:row>
      <xdr:rowOff>0</xdr:rowOff>
    </xdr:from>
    <xdr:to>
      <xdr:col>40</xdr:col>
      <xdr:colOff>0</xdr:colOff>
      <xdr:row>63</xdr:row>
      <xdr:rowOff>209550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65</xdr:row>
      <xdr:rowOff>0</xdr:rowOff>
    </xdr:from>
    <xdr:to>
      <xdr:col>40</xdr:col>
      <xdr:colOff>0</xdr:colOff>
      <xdr:row>65</xdr:row>
      <xdr:rowOff>209550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67</xdr:row>
      <xdr:rowOff>0</xdr:rowOff>
    </xdr:from>
    <xdr:to>
      <xdr:col>40</xdr:col>
      <xdr:colOff>0</xdr:colOff>
      <xdr:row>67</xdr:row>
      <xdr:rowOff>209550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69</xdr:row>
      <xdr:rowOff>0</xdr:rowOff>
    </xdr:from>
    <xdr:to>
      <xdr:col>40</xdr:col>
      <xdr:colOff>0</xdr:colOff>
      <xdr:row>69</xdr:row>
      <xdr:rowOff>209550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71</xdr:row>
      <xdr:rowOff>0</xdr:rowOff>
    </xdr:from>
    <xdr:to>
      <xdr:col>40</xdr:col>
      <xdr:colOff>0</xdr:colOff>
      <xdr:row>71</xdr:row>
      <xdr:rowOff>209550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73</xdr:row>
      <xdr:rowOff>0</xdr:rowOff>
    </xdr:from>
    <xdr:to>
      <xdr:col>40</xdr:col>
      <xdr:colOff>0</xdr:colOff>
      <xdr:row>73</xdr:row>
      <xdr:rowOff>209550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122</xdr:col>
      <xdr:colOff>0</xdr:colOff>
      <xdr:row>109</xdr:row>
      <xdr:rowOff>200025</xdr:rowOff>
    </xdr:from>
    <xdr:to>
      <xdr:col>122</xdr:col>
      <xdr:colOff>0</xdr:colOff>
      <xdr:row>109</xdr:row>
      <xdr:rowOff>200025</xdr:rowOff>
    </xdr:to>
    <xdr:sp macro="" textlink="">
      <xdr:nvSpPr>
        <xdr:cNvPr id="89331" name="Oval 3">
          <a:extLst>
            <a:ext uri="{FF2B5EF4-FFF2-40B4-BE49-F238E27FC236}">
              <a16:creationId xmlns:a16="http://schemas.microsoft.com/office/drawing/2014/main" id="{00000000-0008-0000-0000-0000F35C0100}"/>
            </a:ext>
          </a:extLst>
        </xdr:cNvPr>
        <xdr:cNvSpPr>
          <a:spLocks noChangeArrowheads="1"/>
        </xdr:cNvSpPr>
      </xdr:nvSpPr>
      <xdr:spPr bwMode="auto">
        <a:xfrm>
          <a:off x="8124825" y="27803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99</xdr:row>
      <xdr:rowOff>9525</xdr:rowOff>
    </xdr:from>
    <xdr:to>
      <xdr:col>55</xdr:col>
      <xdr:colOff>76200</xdr:colOff>
      <xdr:row>99</xdr:row>
      <xdr:rowOff>219075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648450" y="13801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101</xdr:row>
      <xdr:rowOff>9525</xdr:rowOff>
    </xdr:from>
    <xdr:to>
      <xdr:col>55</xdr:col>
      <xdr:colOff>95250</xdr:colOff>
      <xdr:row>101</xdr:row>
      <xdr:rowOff>219075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667500" y="14354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111</xdr:row>
      <xdr:rowOff>9525</xdr:rowOff>
    </xdr:from>
    <xdr:to>
      <xdr:col>55</xdr:col>
      <xdr:colOff>95250</xdr:colOff>
      <xdr:row>111</xdr:row>
      <xdr:rowOff>219075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667500" y="17116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113</xdr:row>
      <xdr:rowOff>9525</xdr:rowOff>
    </xdr:from>
    <xdr:to>
      <xdr:col>55</xdr:col>
      <xdr:colOff>95250</xdr:colOff>
      <xdr:row>113</xdr:row>
      <xdr:rowOff>219075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67500" y="17668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99</xdr:row>
      <xdr:rowOff>0</xdr:rowOff>
    </xdr:from>
    <xdr:to>
      <xdr:col>47</xdr:col>
      <xdr:colOff>95250</xdr:colOff>
      <xdr:row>99</xdr:row>
      <xdr:rowOff>209550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676900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119</xdr:row>
      <xdr:rowOff>0</xdr:rowOff>
    </xdr:from>
    <xdr:to>
      <xdr:col>55</xdr:col>
      <xdr:colOff>85725</xdr:colOff>
      <xdr:row>119</xdr:row>
      <xdr:rowOff>209550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579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115</xdr:row>
      <xdr:rowOff>9525</xdr:rowOff>
    </xdr:from>
    <xdr:to>
      <xdr:col>55</xdr:col>
      <xdr:colOff>95250</xdr:colOff>
      <xdr:row>115</xdr:row>
      <xdr:rowOff>219075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667500" y="18221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117</xdr:row>
      <xdr:rowOff>9525</xdr:rowOff>
    </xdr:from>
    <xdr:to>
      <xdr:col>55</xdr:col>
      <xdr:colOff>95250</xdr:colOff>
      <xdr:row>117</xdr:row>
      <xdr:rowOff>219075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667500" y="18773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107</xdr:row>
      <xdr:rowOff>9525</xdr:rowOff>
    </xdr:from>
    <xdr:to>
      <xdr:col>55</xdr:col>
      <xdr:colOff>95250</xdr:colOff>
      <xdr:row>107</xdr:row>
      <xdr:rowOff>219075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667500" y="16011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109</xdr:row>
      <xdr:rowOff>9525</xdr:rowOff>
    </xdr:from>
    <xdr:to>
      <xdr:col>55</xdr:col>
      <xdr:colOff>95250</xdr:colOff>
      <xdr:row>109</xdr:row>
      <xdr:rowOff>219075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667500" y="16563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103</xdr:row>
      <xdr:rowOff>9525</xdr:rowOff>
    </xdr:from>
    <xdr:to>
      <xdr:col>55</xdr:col>
      <xdr:colOff>95250</xdr:colOff>
      <xdr:row>103</xdr:row>
      <xdr:rowOff>219075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667500" y="14906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105</xdr:row>
      <xdr:rowOff>9525</xdr:rowOff>
    </xdr:from>
    <xdr:to>
      <xdr:col>55</xdr:col>
      <xdr:colOff>95250</xdr:colOff>
      <xdr:row>105</xdr:row>
      <xdr:rowOff>219075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667500" y="15459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676900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676900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676900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676900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676900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676900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676900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676900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676900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99</xdr:row>
      <xdr:rowOff>0</xdr:rowOff>
    </xdr:from>
    <xdr:to>
      <xdr:col>18</xdr:col>
      <xdr:colOff>95250</xdr:colOff>
      <xdr:row>99</xdr:row>
      <xdr:rowOff>209550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0859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0859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0859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0859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0859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0859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0859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0859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0859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0859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119</xdr:row>
      <xdr:rowOff>0</xdr:rowOff>
    </xdr:from>
    <xdr:to>
      <xdr:col>10</xdr:col>
      <xdr:colOff>95250</xdr:colOff>
      <xdr:row>119</xdr:row>
      <xdr:rowOff>209550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953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99</xdr:row>
      <xdr:rowOff>0</xdr:rowOff>
    </xdr:from>
    <xdr:to>
      <xdr:col>40</xdr:col>
      <xdr:colOff>0</xdr:colOff>
      <xdr:row>99</xdr:row>
      <xdr:rowOff>209550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7148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101</xdr:row>
      <xdr:rowOff>0</xdr:rowOff>
    </xdr:from>
    <xdr:to>
      <xdr:col>40</xdr:col>
      <xdr:colOff>0</xdr:colOff>
      <xdr:row>101</xdr:row>
      <xdr:rowOff>209550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7148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103</xdr:row>
      <xdr:rowOff>0</xdr:rowOff>
    </xdr:from>
    <xdr:to>
      <xdr:col>40</xdr:col>
      <xdr:colOff>0</xdr:colOff>
      <xdr:row>103</xdr:row>
      <xdr:rowOff>209550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7148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105</xdr:row>
      <xdr:rowOff>0</xdr:rowOff>
    </xdr:from>
    <xdr:to>
      <xdr:col>40</xdr:col>
      <xdr:colOff>0</xdr:colOff>
      <xdr:row>105</xdr:row>
      <xdr:rowOff>209550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47148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107</xdr:row>
      <xdr:rowOff>0</xdr:rowOff>
    </xdr:from>
    <xdr:to>
      <xdr:col>40</xdr:col>
      <xdr:colOff>0</xdr:colOff>
      <xdr:row>107</xdr:row>
      <xdr:rowOff>209550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47148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109</xdr:row>
      <xdr:rowOff>0</xdr:rowOff>
    </xdr:from>
    <xdr:to>
      <xdr:col>40</xdr:col>
      <xdr:colOff>0</xdr:colOff>
      <xdr:row>109</xdr:row>
      <xdr:rowOff>209550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47148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111</xdr:row>
      <xdr:rowOff>0</xdr:rowOff>
    </xdr:from>
    <xdr:to>
      <xdr:col>40</xdr:col>
      <xdr:colOff>0</xdr:colOff>
      <xdr:row>111</xdr:row>
      <xdr:rowOff>209550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47148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113</xdr:row>
      <xdr:rowOff>0</xdr:rowOff>
    </xdr:from>
    <xdr:to>
      <xdr:col>40</xdr:col>
      <xdr:colOff>0</xdr:colOff>
      <xdr:row>113</xdr:row>
      <xdr:rowOff>209550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47148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115</xdr:row>
      <xdr:rowOff>0</xdr:rowOff>
    </xdr:from>
    <xdr:to>
      <xdr:col>40</xdr:col>
      <xdr:colOff>0</xdr:colOff>
      <xdr:row>115</xdr:row>
      <xdr:rowOff>209550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7148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117</xdr:row>
      <xdr:rowOff>0</xdr:rowOff>
    </xdr:from>
    <xdr:to>
      <xdr:col>40</xdr:col>
      <xdr:colOff>0</xdr:colOff>
      <xdr:row>117</xdr:row>
      <xdr:rowOff>209550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7148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122</xdr:col>
      <xdr:colOff>0</xdr:colOff>
      <xdr:row>153</xdr:row>
      <xdr:rowOff>200025</xdr:rowOff>
    </xdr:from>
    <xdr:to>
      <xdr:col>122</xdr:col>
      <xdr:colOff>0</xdr:colOff>
      <xdr:row>153</xdr:row>
      <xdr:rowOff>200025</xdr:rowOff>
    </xdr:to>
    <xdr:sp macro="" textlink="">
      <xdr:nvSpPr>
        <xdr:cNvPr id="89374" name="Oval 3">
          <a:extLst>
            <a:ext uri="{FF2B5EF4-FFF2-40B4-BE49-F238E27FC236}">
              <a16:creationId xmlns:a16="http://schemas.microsoft.com/office/drawing/2014/main" id="{00000000-0008-0000-0000-00001E5D0100}"/>
            </a:ext>
          </a:extLst>
        </xdr:cNvPr>
        <xdr:cNvSpPr>
          <a:spLocks noChangeArrowheads="1"/>
        </xdr:cNvSpPr>
      </xdr:nvSpPr>
      <xdr:spPr bwMode="auto">
        <a:xfrm>
          <a:off x="8124825" y="38852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143</xdr:row>
      <xdr:rowOff>9525</xdr:rowOff>
    </xdr:from>
    <xdr:to>
      <xdr:col>55</xdr:col>
      <xdr:colOff>76200</xdr:colOff>
      <xdr:row>143</xdr:row>
      <xdr:rowOff>219075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648450" y="13801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145</xdr:row>
      <xdr:rowOff>9525</xdr:rowOff>
    </xdr:from>
    <xdr:to>
      <xdr:col>55</xdr:col>
      <xdr:colOff>95250</xdr:colOff>
      <xdr:row>145</xdr:row>
      <xdr:rowOff>219075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667500" y="14354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155</xdr:row>
      <xdr:rowOff>9525</xdr:rowOff>
    </xdr:from>
    <xdr:to>
      <xdr:col>55</xdr:col>
      <xdr:colOff>95250</xdr:colOff>
      <xdr:row>155</xdr:row>
      <xdr:rowOff>219075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667500" y="17116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157</xdr:row>
      <xdr:rowOff>9525</xdr:rowOff>
    </xdr:from>
    <xdr:to>
      <xdr:col>55</xdr:col>
      <xdr:colOff>95250</xdr:colOff>
      <xdr:row>157</xdr:row>
      <xdr:rowOff>219075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667500" y="17668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143</xdr:row>
      <xdr:rowOff>0</xdr:rowOff>
    </xdr:from>
    <xdr:to>
      <xdr:col>47</xdr:col>
      <xdr:colOff>95250</xdr:colOff>
      <xdr:row>143</xdr:row>
      <xdr:rowOff>209550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676900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163</xdr:row>
      <xdr:rowOff>0</xdr:rowOff>
    </xdr:from>
    <xdr:to>
      <xdr:col>55</xdr:col>
      <xdr:colOff>85725</xdr:colOff>
      <xdr:row>163</xdr:row>
      <xdr:rowOff>209550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6579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159</xdr:row>
      <xdr:rowOff>9525</xdr:rowOff>
    </xdr:from>
    <xdr:to>
      <xdr:col>55</xdr:col>
      <xdr:colOff>95250</xdr:colOff>
      <xdr:row>159</xdr:row>
      <xdr:rowOff>219075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667500" y="18221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161</xdr:row>
      <xdr:rowOff>9525</xdr:rowOff>
    </xdr:from>
    <xdr:to>
      <xdr:col>55</xdr:col>
      <xdr:colOff>95250</xdr:colOff>
      <xdr:row>161</xdr:row>
      <xdr:rowOff>219075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667500" y="18773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151</xdr:row>
      <xdr:rowOff>9525</xdr:rowOff>
    </xdr:from>
    <xdr:to>
      <xdr:col>55</xdr:col>
      <xdr:colOff>95250</xdr:colOff>
      <xdr:row>151</xdr:row>
      <xdr:rowOff>219075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667500" y="16011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153</xdr:row>
      <xdr:rowOff>9525</xdr:rowOff>
    </xdr:from>
    <xdr:to>
      <xdr:col>55</xdr:col>
      <xdr:colOff>95250</xdr:colOff>
      <xdr:row>153</xdr:row>
      <xdr:rowOff>219075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667500" y="16563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147</xdr:row>
      <xdr:rowOff>9525</xdr:rowOff>
    </xdr:from>
    <xdr:to>
      <xdr:col>55</xdr:col>
      <xdr:colOff>95250</xdr:colOff>
      <xdr:row>147</xdr:row>
      <xdr:rowOff>219075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667500" y="14906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149</xdr:row>
      <xdr:rowOff>9525</xdr:rowOff>
    </xdr:from>
    <xdr:to>
      <xdr:col>55</xdr:col>
      <xdr:colOff>95250</xdr:colOff>
      <xdr:row>149</xdr:row>
      <xdr:rowOff>219075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667500" y="15459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676900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676900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676900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676900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676900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676900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676900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676900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676900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143</xdr:row>
      <xdr:rowOff>0</xdr:rowOff>
    </xdr:from>
    <xdr:to>
      <xdr:col>18</xdr:col>
      <xdr:colOff>95250</xdr:colOff>
      <xdr:row>143</xdr:row>
      <xdr:rowOff>209550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20859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20859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20859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0859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20859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20859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20859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20859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20859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20859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163</xdr:row>
      <xdr:rowOff>0</xdr:rowOff>
    </xdr:from>
    <xdr:to>
      <xdr:col>10</xdr:col>
      <xdr:colOff>95250</xdr:colOff>
      <xdr:row>163</xdr:row>
      <xdr:rowOff>209550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953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143</xdr:row>
      <xdr:rowOff>0</xdr:rowOff>
    </xdr:from>
    <xdr:to>
      <xdr:col>40</xdr:col>
      <xdr:colOff>0</xdr:colOff>
      <xdr:row>143</xdr:row>
      <xdr:rowOff>209550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7148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145</xdr:row>
      <xdr:rowOff>0</xdr:rowOff>
    </xdr:from>
    <xdr:to>
      <xdr:col>40</xdr:col>
      <xdr:colOff>0</xdr:colOff>
      <xdr:row>145</xdr:row>
      <xdr:rowOff>209550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7148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147</xdr:row>
      <xdr:rowOff>0</xdr:rowOff>
    </xdr:from>
    <xdr:to>
      <xdr:col>40</xdr:col>
      <xdr:colOff>0</xdr:colOff>
      <xdr:row>147</xdr:row>
      <xdr:rowOff>209550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7148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149</xdr:row>
      <xdr:rowOff>0</xdr:rowOff>
    </xdr:from>
    <xdr:to>
      <xdr:col>40</xdr:col>
      <xdr:colOff>0</xdr:colOff>
      <xdr:row>149</xdr:row>
      <xdr:rowOff>209550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47148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151</xdr:row>
      <xdr:rowOff>0</xdr:rowOff>
    </xdr:from>
    <xdr:to>
      <xdr:col>40</xdr:col>
      <xdr:colOff>0</xdr:colOff>
      <xdr:row>151</xdr:row>
      <xdr:rowOff>209550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47148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153</xdr:row>
      <xdr:rowOff>0</xdr:rowOff>
    </xdr:from>
    <xdr:to>
      <xdr:col>40</xdr:col>
      <xdr:colOff>0</xdr:colOff>
      <xdr:row>153</xdr:row>
      <xdr:rowOff>209550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7148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155</xdr:row>
      <xdr:rowOff>0</xdr:rowOff>
    </xdr:from>
    <xdr:to>
      <xdr:col>40</xdr:col>
      <xdr:colOff>0</xdr:colOff>
      <xdr:row>155</xdr:row>
      <xdr:rowOff>209550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7148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157</xdr:row>
      <xdr:rowOff>0</xdr:rowOff>
    </xdr:from>
    <xdr:to>
      <xdr:col>40</xdr:col>
      <xdr:colOff>0</xdr:colOff>
      <xdr:row>157</xdr:row>
      <xdr:rowOff>209550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7148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159</xdr:row>
      <xdr:rowOff>0</xdr:rowOff>
    </xdr:from>
    <xdr:to>
      <xdr:col>40</xdr:col>
      <xdr:colOff>0</xdr:colOff>
      <xdr:row>159</xdr:row>
      <xdr:rowOff>209550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7148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161</xdr:row>
      <xdr:rowOff>0</xdr:rowOff>
    </xdr:from>
    <xdr:to>
      <xdr:col>40</xdr:col>
      <xdr:colOff>0</xdr:colOff>
      <xdr:row>161</xdr:row>
      <xdr:rowOff>209550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47148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55</xdr:row>
      <xdr:rowOff>9525</xdr:rowOff>
    </xdr:from>
    <xdr:to>
      <xdr:col>55</xdr:col>
      <xdr:colOff>76200</xdr:colOff>
      <xdr:row>55</xdr:row>
      <xdr:rowOff>219075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57</xdr:row>
      <xdr:rowOff>9525</xdr:rowOff>
    </xdr:from>
    <xdr:to>
      <xdr:col>55</xdr:col>
      <xdr:colOff>95250</xdr:colOff>
      <xdr:row>57</xdr:row>
      <xdr:rowOff>219075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67</xdr:row>
      <xdr:rowOff>9525</xdr:rowOff>
    </xdr:from>
    <xdr:to>
      <xdr:col>55</xdr:col>
      <xdr:colOff>95250</xdr:colOff>
      <xdr:row>67</xdr:row>
      <xdr:rowOff>219075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69</xdr:row>
      <xdr:rowOff>9525</xdr:rowOff>
    </xdr:from>
    <xdr:to>
      <xdr:col>55</xdr:col>
      <xdr:colOff>95250</xdr:colOff>
      <xdr:row>69</xdr:row>
      <xdr:rowOff>219075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55</xdr:row>
      <xdr:rowOff>0</xdr:rowOff>
    </xdr:from>
    <xdr:to>
      <xdr:col>47</xdr:col>
      <xdr:colOff>95250</xdr:colOff>
      <xdr:row>55</xdr:row>
      <xdr:rowOff>209550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75</xdr:row>
      <xdr:rowOff>0</xdr:rowOff>
    </xdr:from>
    <xdr:to>
      <xdr:col>55</xdr:col>
      <xdr:colOff>85725</xdr:colOff>
      <xdr:row>75</xdr:row>
      <xdr:rowOff>209550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71</xdr:row>
      <xdr:rowOff>9525</xdr:rowOff>
    </xdr:from>
    <xdr:to>
      <xdr:col>55</xdr:col>
      <xdr:colOff>95250</xdr:colOff>
      <xdr:row>71</xdr:row>
      <xdr:rowOff>219075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73</xdr:row>
      <xdr:rowOff>9525</xdr:rowOff>
    </xdr:from>
    <xdr:to>
      <xdr:col>55</xdr:col>
      <xdr:colOff>95250</xdr:colOff>
      <xdr:row>73</xdr:row>
      <xdr:rowOff>219075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63</xdr:row>
      <xdr:rowOff>9525</xdr:rowOff>
    </xdr:from>
    <xdr:to>
      <xdr:col>55</xdr:col>
      <xdr:colOff>95250</xdr:colOff>
      <xdr:row>63</xdr:row>
      <xdr:rowOff>219075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65</xdr:row>
      <xdr:rowOff>9525</xdr:rowOff>
    </xdr:from>
    <xdr:to>
      <xdr:col>55</xdr:col>
      <xdr:colOff>95250</xdr:colOff>
      <xdr:row>65</xdr:row>
      <xdr:rowOff>219075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59</xdr:row>
      <xdr:rowOff>9525</xdr:rowOff>
    </xdr:from>
    <xdr:to>
      <xdr:col>55</xdr:col>
      <xdr:colOff>95250</xdr:colOff>
      <xdr:row>59</xdr:row>
      <xdr:rowOff>219075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61</xdr:row>
      <xdr:rowOff>9525</xdr:rowOff>
    </xdr:from>
    <xdr:to>
      <xdr:col>55</xdr:col>
      <xdr:colOff>95250</xdr:colOff>
      <xdr:row>61</xdr:row>
      <xdr:rowOff>219075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55</xdr:row>
      <xdr:rowOff>0</xdr:rowOff>
    </xdr:from>
    <xdr:to>
      <xdr:col>18</xdr:col>
      <xdr:colOff>95250</xdr:colOff>
      <xdr:row>55</xdr:row>
      <xdr:rowOff>209550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75</xdr:row>
      <xdr:rowOff>0</xdr:rowOff>
    </xdr:from>
    <xdr:to>
      <xdr:col>10</xdr:col>
      <xdr:colOff>95250</xdr:colOff>
      <xdr:row>75</xdr:row>
      <xdr:rowOff>209550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55</xdr:row>
      <xdr:rowOff>0</xdr:rowOff>
    </xdr:from>
    <xdr:to>
      <xdr:col>40</xdr:col>
      <xdr:colOff>0</xdr:colOff>
      <xdr:row>55</xdr:row>
      <xdr:rowOff>209550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57</xdr:row>
      <xdr:rowOff>0</xdr:rowOff>
    </xdr:from>
    <xdr:to>
      <xdr:col>40</xdr:col>
      <xdr:colOff>0</xdr:colOff>
      <xdr:row>57</xdr:row>
      <xdr:rowOff>209550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59</xdr:row>
      <xdr:rowOff>0</xdr:rowOff>
    </xdr:from>
    <xdr:to>
      <xdr:col>40</xdr:col>
      <xdr:colOff>0</xdr:colOff>
      <xdr:row>59</xdr:row>
      <xdr:rowOff>209550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61</xdr:row>
      <xdr:rowOff>0</xdr:rowOff>
    </xdr:from>
    <xdr:to>
      <xdr:col>40</xdr:col>
      <xdr:colOff>0</xdr:colOff>
      <xdr:row>61</xdr:row>
      <xdr:rowOff>209550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63</xdr:row>
      <xdr:rowOff>0</xdr:rowOff>
    </xdr:from>
    <xdr:to>
      <xdr:col>40</xdr:col>
      <xdr:colOff>0</xdr:colOff>
      <xdr:row>63</xdr:row>
      <xdr:rowOff>209550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65</xdr:row>
      <xdr:rowOff>0</xdr:rowOff>
    </xdr:from>
    <xdr:to>
      <xdr:col>40</xdr:col>
      <xdr:colOff>0</xdr:colOff>
      <xdr:row>65</xdr:row>
      <xdr:rowOff>209550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67</xdr:row>
      <xdr:rowOff>0</xdr:rowOff>
    </xdr:from>
    <xdr:to>
      <xdr:col>40</xdr:col>
      <xdr:colOff>0</xdr:colOff>
      <xdr:row>67</xdr:row>
      <xdr:rowOff>209550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69</xdr:row>
      <xdr:rowOff>0</xdr:rowOff>
    </xdr:from>
    <xdr:to>
      <xdr:col>40</xdr:col>
      <xdr:colOff>0</xdr:colOff>
      <xdr:row>69</xdr:row>
      <xdr:rowOff>209550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71</xdr:row>
      <xdr:rowOff>0</xdr:rowOff>
    </xdr:from>
    <xdr:to>
      <xdr:col>40</xdr:col>
      <xdr:colOff>0</xdr:colOff>
      <xdr:row>71</xdr:row>
      <xdr:rowOff>209550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73</xdr:row>
      <xdr:rowOff>0</xdr:rowOff>
    </xdr:from>
    <xdr:to>
      <xdr:col>40</xdr:col>
      <xdr:colOff>0</xdr:colOff>
      <xdr:row>73</xdr:row>
      <xdr:rowOff>209550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99</xdr:row>
      <xdr:rowOff>9525</xdr:rowOff>
    </xdr:from>
    <xdr:to>
      <xdr:col>55</xdr:col>
      <xdr:colOff>76200</xdr:colOff>
      <xdr:row>99</xdr:row>
      <xdr:rowOff>219075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101</xdr:row>
      <xdr:rowOff>9525</xdr:rowOff>
    </xdr:from>
    <xdr:to>
      <xdr:col>55</xdr:col>
      <xdr:colOff>95250</xdr:colOff>
      <xdr:row>101</xdr:row>
      <xdr:rowOff>219075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111</xdr:row>
      <xdr:rowOff>9525</xdr:rowOff>
    </xdr:from>
    <xdr:to>
      <xdr:col>55</xdr:col>
      <xdr:colOff>95250</xdr:colOff>
      <xdr:row>111</xdr:row>
      <xdr:rowOff>219075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113</xdr:row>
      <xdr:rowOff>9525</xdr:rowOff>
    </xdr:from>
    <xdr:to>
      <xdr:col>55</xdr:col>
      <xdr:colOff>95250</xdr:colOff>
      <xdr:row>113</xdr:row>
      <xdr:rowOff>219075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99</xdr:row>
      <xdr:rowOff>0</xdr:rowOff>
    </xdr:from>
    <xdr:to>
      <xdr:col>47</xdr:col>
      <xdr:colOff>95250</xdr:colOff>
      <xdr:row>99</xdr:row>
      <xdr:rowOff>209550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119</xdr:row>
      <xdr:rowOff>0</xdr:rowOff>
    </xdr:from>
    <xdr:to>
      <xdr:col>55</xdr:col>
      <xdr:colOff>85725</xdr:colOff>
      <xdr:row>119</xdr:row>
      <xdr:rowOff>209550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115</xdr:row>
      <xdr:rowOff>9525</xdr:rowOff>
    </xdr:from>
    <xdr:to>
      <xdr:col>55</xdr:col>
      <xdr:colOff>95250</xdr:colOff>
      <xdr:row>115</xdr:row>
      <xdr:rowOff>219075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117</xdr:row>
      <xdr:rowOff>9525</xdr:rowOff>
    </xdr:from>
    <xdr:to>
      <xdr:col>55</xdr:col>
      <xdr:colOff>95250</xdr:colOff>
      <xdr:row>117</xdr:row>
      <xdr:rowOff>219075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107</xdr:row>
      <xdr:rowOff>9525</xdr:rowOff>
    </xdr:from>
    <xdr:to>
      <xdr:col>55</xdr:col>
      <xdr:colOff>95250</xdr:colOff>
      <xdr:row>107</xdr:row>
      <xdr:rowOff>219075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109</xdr:row>
      <xdr:rowOff>9525</xdr:rowOff>
    </xdr:from>
    <xdr:to>
      <xdr:col>55</xdr:col>
      <xdr:colOff>95250</xdr:colOff>
      <xdr:row>109</xdr:row>
      <xdr:rowOff>219075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103</xdr:row>
      <xdr:rowOff>9525</xdr:rowOff>
    </xdr:from>
    <xdr:to>
      <xdr:col>55</xdr:col>
      <xdr:colOff>95250</xdr:colOff>
      <xdr:row>103</xdr:row>
      <xdr:rowOff>219075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105</xdr:row>
      <xdr:rowOff>9525</xdr:rowOff>
    </xdr:from>
    <xdr:to>
      <xdr:col>55</xdr:col>
      <xdr:colOff>95250</xdr:colOff>
      <xdr:row>105</xdr:row>
      <xdr:rowOff>219075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99</xdr:row>
      <xdr:rowOff>0</xdr:rowOff>
    </xdr:from>
    <xdr:to>
      <xdr:col>18</xdr:col>
      <xdr:colOff>95250</xdr:colOff>
      <xdr:row>99</xdr:row>
      <xdr:rowOff>209550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119</xdr:row>
      <xdr:rowOff>0</xdr:rowOff>
    </xdr:from>
    <xdr:to>
      <xdr:col>10</xdr:col>
      <xdr:colOff>95250</xdr:colOff>
      <xdr:row>119</xdr:row>
      <xdr:rowOff>209550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99</xdr:row>
      <xdr:rowOff>0</xdr:rowOff>
    </xdr:from>
    <xdr:to>
      <xdr:col>40</xdr:col>
      <xdr:colOff>0</xdr:colOff>
      <xdr:row>99</xdr:row>
      <xdr:rowOff>209550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101</xdr:row>
      <xdr:rowOff>0</xdr:rowOff>
    </xdr:from>
    <xdr:to>
      <xdr:col>40</xdr:col>
      <xdr:colOff>0</xdr:colOff>
      <xdr:row>101</xdr:row>
      <xdr:rowOff>209550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103</xdr:row>
      <xdr:rowOff>0</xdr:rowOff>
    </xdr:from>
    <xdr:to>
      <xdr:col>40</xdr:col>
      <xdr:colOff>0</xdr:colOff>
      <xdr:row>103</xdr:row>
      <xdr:rowOff>209550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105</xdr:row>
      <xdr:rowOff>0</xdr:rowOff>
    </xdr:from>
    <xdr:to>
      <xdr:col>40</xdr:col>
      <xdr:colOff>0</xdr:colOff>
      <xdr:row>105</xdr:row>
      <xdr:rowOff>209550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107</xdr:row>
      <xdr:rowOff>0</xdr:rowOff>
    </xdr:from>
    <xdr:to>
      <xdr:col>40</xdr:col>
      <xdr:colOff>0</xdr:colOff>
      <xdr:row>107</xdr:row>
      <xdr:rowOff>209550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109</xdr:row>
      <xdr:rowOff>0</xdr:rowOff>
    </xdr:from>
    <xdr:to>
      <xdr:col>40</xdr:col>
      <xdr:colOff>0</xdr:colOff>
      <xdr:row>109</xdr:row>
      <xdr:rowOff>209550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111</xdr:row>
      <xdr:rowOff>0</xdr:rowOff>
    </xdr:from>
    <xdr:to>
      <xdr:col>40</xdr:col>
      <xdr:colOff>0</xdr:colOff>
      <xdr:row>111</xdr:row>
      <xdr:rowOff>209550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113</xdr:row>
      <xdr:rowOff>0</xdr:rowOff>
    </xdr:from>
    <xdr:to>
      <xdr:col>40</xdr:col>
      <xdr:colOff>0</xdr:colOff>
      <xdr:row>113</xdr:row>
      <xdr:rowOff>209550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115</xdr:row>
      <xdr:rowOff>0</xdr:rowOff>
    </xdr:from>
    <xdr:to>
      <xdr:col>40</xdr:col>
      <xdr:colOff>0</xdr:colOff>
      <xdr:row>115</xdr:row>
      <xdr:rowOff>209550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117</xdr:row>
      <xdr:rowOff>0</xdr:rowOff>
    </xdr:from>
    <xdr:to>
      <xdr:col>40</xdr:col>
      <xdr:colOff>0</xdr:colOff>
      <xdr:row>117</xdr:row>
      <xdr:rowOff>209550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143</xdr:row>
      <xdr:rowOff>9525</xdr:rowOff>
    </xdr:from>
    <xdr:to>
      <xdr:col>55</xdr:col>
      <xdr:colOff>76200</xdr:colOff>
      <xdr:row>143</xdr:row>
      <xdr:rowOff>219075</xdr:rowOff>
    </xdr:to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145</xdr:row>
      <xdr:rowOff>9525</xdr:rowOff>
    </xdr:from>
    <xdr:to>
      <xdr:col>55</xdr:col>
      <xdr:colOff>95250</xdr:colOff>
      <xdr:row>145</xdr:row>
      <xdr:rowOff>219075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155</xdr:row>
      <xdr:rowOff>9525</xdr:rowOff>
    </xdr:from>
    <xdr:to>
      <xdr:col>55</xdr:col>
      <xdr:colOff>95250</xdr:colOff>
      <xdr:row>155</xdr:row>
      <xdr:rowOff>219075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157</xdr:row>
      <xdr:rowOff>9525</xdr:rowOff>
    </xdr:from>
    <xdr:to>
      <xdr:col>55</xdr:col>
      <xdr:colOff>95250</xdr:colOff>
      <xdr:row>157</xdr:row>
      <xdr:rowOff>219075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143</xdr:row>
      <xdr:rowOff>0</xdr:rowOff>
    </xdr:from>
    <xdr:to>
      <xdr:col>47</xdr:col>
      <xdr:colOff>95250</xdr:colOff>
      <xdr:row>143</xdr:row>
      <xdr:rowOff>209550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163</xdr:row>
      <xdr:rowOff>0</xdr:rowOff>
    </xdr:from>
    <xdr:to>
      <xdr:col>55</xdr:col>
      <xdr:colOff>85725</xdr:colOff>
      <xdr:row>163</xdr:row>
      <xdr:rowOff>209550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159</xdr:row>
      <xdr:rowOff>9525</xdr:rowOff>
    </xdr:from>
    <xdr:to>
      <xdr:col>55</xdr:col>
      <xdr:colOff>95250</xdr:colOff>
      <xdr:row>159</xdr:row>
      <xdr:rowOff>219075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161</xdr:row>
      <xdr:rowOff>9525</xdr:rowOff>
    </xdr:from>
    <xdr:to>
      <xdr:col>55</xdr:col>
      <xdr:colOff>95250</xdr:colOff>
      <xdr:row>161</xdr:row>
      <xdr:rowOff>219075</xdr:rowOff>
    </xdr:to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151</xdr:row>
      <xdr:rowOff>9525</xdr:rowOff>
    </xdr:from>
    <xdr:to>
      <xdr:col>55</xdr:col>
      <xdr:colOff>95250</xdr:colOff>
      <xdr:row>151</xdr:row>
      <xdr:rowOff>219075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153</xdr:row>
      <xdr:rowOff>9525</xdr:rowOff>
    </xdr:from>
    <xdr:to>
      <xdr:col>55</xdr:col>
      <xdr:colOff>95250</xdr:colOff>
      <xdr:row>153</xdr:row>
      <xdr:rowOff>219075</xdr:rowOff>
    </xdr:to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147</xdr:row>
      <xdr:rowOff>9525</xdr:rowOff>
    </xdr:from>
    <xdr:to>
      <xdr:col>55</xdr:col>
      <xdr:colOff>95250</xdr:colOff>
      <xdr:row>147</xdr:row>
      <xdr:rowOff>219075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149</xdr:row>
      <xdr:rowOff>9525</xdr:rowOff>
    </xdr:from>
    <xdr:to>
      <xdr:col>55</xdr:col>
      <xdr:colOff>95250</xdr:colOff>
      <xdr:row>149</xdr:row>
      <xdr:rowOff>219075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143</xdr:row>
      <xdr:rowOff>0</xdr:rowOff>
    </xdr:from>
    <xdr:to>
      <xdr:col>18</xdr:col>
      <xdr:colOff>95250</xdr:colOff>
      <xdr:row>143</xdr:row>
      <xdr:rowOff>209550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163</xdr:row>
      <xdr:rowOff>0</xdr:rowOff>
    </xdr:from>
    <xdr:to>
      <xdr:col>10</xdr:col>
      <xdr:colOff>95250</xdr:colOff>
      <xdr:row>163</xdr:row>
      <xdr:rowOff>209550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143</xdr:row>
      <xdr:rowOff>0</xdr:rowOff>
    </xdr:from>
    <xdr:to>
      <xdr:col>40</xdr:col>
      <xdr:colOff>0</xdr:colOff>
      <xdr:row>143</xdr:row>
      <xdr:rowOff>209550</xdr:rowOff>
    </xdr:to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145</xdr:row>
      <xdr:rowOff>0</xdr:rowOff>
    </xdr:from>
    <xdr:to>
      <xdr:col>40</xdr:col>
      <xdr:colOff>0</xdr:colOff>
      <xdr:row>145</xdr:row>
      <xdr:rowOff>209550</xdr:rowOff>
    </xdr:to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147</xdr:row>
      <xdr:rowOff>0</xdr:rowOff>
    </xdr:from>
    <xdr:to>
      <xdr:col>40</xdr:col>
      <xdr:colOff>0</xdr:colOff>
      <xdr:row>147</xdr:row>
      <xdr:rowOff>209550</xdr:rowOff>
    </xdr:to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149</xdr:row>
      <xdr:rowOff>0</xdr:rowOff>
    </xdr:from>
    <xdr:to>
      <xdr:col>40</xdr:col>
      <xdr:colOff>0</xdr:colOff>
      <xdr:row>149</xdr:row>
      <xdr:rowOff>209550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151</xdr:row>
      <xdr:rowOff>0</xdr:rowOff>
    </xdr:from>
    <xdr:to>
      <xdr:col>40</xdr:col>
      <xdr:colOff>0</xdr:colOff>
      <xdr:row>151</xdr:row>
      <xdr:rowOff>209550</xdr:rowOff>
    </xdr:to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153</xdr:row>
      <xdr:rowOff>0</xdr:rowOff>
    </xdr:from>
    <xdr:to>
      <xdr:col>40</xdr:col>
      <xdr:colOff>0</xdr:colOff>
      <xdr:row>153</xdr:row>
      <xdr:rowOff>209550</xdr:rowOff>
    </xdr:to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155</xdr:row>
      <xdr:rowOff>0</xdr:rowOff>
    </xdr:from>
    <xdr:to>
      <xdr:col>40</xdr:col>
      <xdr:colOff>0</xdr:colOff>
      <xdr:row>155</xdr:row>
      <xdr:rowOff>209550</xdr:rowOff>
    </xdr:to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157</xdr:row>
      <xdr:rowOff>0</xdr:rowOff>
    </xdr:from>
    <xdr:to>
      <xdr:col>40</xdr:col>
      <xdr:colOff>0</xdr:colOff>
      <xdr:row>157</xdr:row>
      <xdr:rowOff>209550</xdr:rowOff>
    </xdr:to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159</xdr:row>
      <xdr:rowOff>0</xdr:rowOff>
    </xdr:from>
    <xdr:to>
      <xdr:col>40</xdr:col>
      <xdr:colOff>0</xdr:colOff>
      <xdr:row>159</xdr:row>
      <xdr:rowOff>209550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161</xdr:row>
      <xdr:rowOff>0</xdr:rowOff>
    </xdr:from>
    <xdr:to>
      <xdr:col>40</xdr:col>
      <xdr:colOff>0</xdr:colOff>
      <xdr:row>161</xdr:row>
      <xdr:rowOff>209550</xdr:rowOff>
    </xdr:to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0</xdr:rowOff>
        </xdr:from>
        <xdr:to>
          <xdr:col>37</xdr:col>
          <xdr:colOff>0</xdr:colOff>
          <xdr:row>19</xdr:row>
          <xdr:rowOff>190500</xdr:rowOff>
        </xdr:to>
        <xdr:sp macro="" textlink="">
          <xdr:nvSpPr>
            <xdr:cNvPr id="46276" name="Drop Down 18628" hidden="1">
              <a:extLst>
                <a:ext uri="{63B3BB69-23CF-44E3-9099-C40C66FF867C}">
                  <a14:compatExt spid="_x0000_s46276"/>
                </a:ext>
                <a:ext uri="{FF2B5EF4-FFF2-40B4-BE49-F238E27FC236}">
                  <a16:creationId xmlns:a16="http://schemas.microsoft.com/office/drawing/2014/main" id="{00000000-0008-0000-0000-0000C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21</xdr:row>
          <xdr:rowOff>0</xdr:rowOff>
        </xdr:from>
        <xdr:to>
          <xdr:col>37</xdr:col>
          <xdr:colOff>0</xdr:colOff>
          <xdr:row>21</xdr:row>
          <xdr:rowOff>190500</xdr:rowOff>
        </xdr:to>
        <xdr:sp macro="" textlink="">
          <xdr:nvSpPr>
            <xdr:cNvPr id="46871" name="Drop Down 19223" hidden="1">
              <a:extLst>
                <a:ext uri="{63B3BB69-23CF-44E3-9099-C40C66FF867C}">
                  <a14:compatExt spid="_x0000_s46871"/>
                </a:ext>
                <a:ext uri="{FF2B5EF4-FFF2-40B4-BE49-F238E27FC236}">
                  <a16:creationId xmlns:a16="http://schemas.microsoft.com/office/drawing/2014/main" id="{00000000-0008-0000-0000-000017B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23</xdr:row>
          <xdr:rowOff>0</xdr:rowOff>
        </xdr:from>
        <xdr:to>
          <xdr:col>37</xdr:col>
          <xdr:colOff>0</xdr:colOff>
          <xdr:row>23</xdr:row>
          <xdr:rowOff>190500</xdr:rowOff>
        </xdr:to>
        <xdr:sp macro="" textlink="">
          <xdr:nvSpPr>
            <xdr:cNvPr id="46873" name="Drop Down 19225" hidden="1">
              <a:extLst>
                <a:ext uri="{63B3BB69-23CF-44E3-9099-C40C66FF867C}">
                  <a14:compatExt spid="_x0000_s46873"/>
                </a:ext>
                <a:ext uri="{FF2B5EF4-FFF2-40B4-BE49-F238E27FC236}">
                  <a16:creationId xmlns:a16="http://schemas.microsoft.com/office/drawing/2014/main" id="{00000000-0008-0000-0000-000019B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25</xdr:row>
          <xdr:rowOff>0</xdr:rowOff>
        </xdr:from>
        <xdr:to>
          <xdr:col>37</xdr:col>
          <xdr:colOff>0</xdr:colOff>
          <xdr:row>25</xdr:row>
          <xdr:rowOff>190500</xdr:rowOff>
        </xdr:to>
        <xdr:sp macro="" textlink="">
          <xdr:nvSpPr>
            <xdr:cNvPr id="48493" name="Drop Down 19821" hidden="1">
              <a:extLst>
                <a:ext uri="{63B3BB69-23CF-44E3-9099-C40C66FF867C}">
                  <a14:compatExt spid="_x0000_s48493"/>
                </a:ext>
                <a:ext uri="{FF2B5EF4-FFF2-40B4-BE49-F238E27FC236}">
                  <a16:creationId xmlns:a16="http://schemas.microsoft.com/office/drawing/2014/main" id="{00000000-0008-0000-0000-00006DB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27</xdr:row>
          <xdr:rowOff>0</xdr:rowOff>
        </xdr:from>
        <xdr:to>
          <xdr:col>37</xdr:col>
          <xdr:colOff>0</xdr:colOff>
          <xdr:row>27</xdr:row>
          <xdr:rowOff>190500</xdr:rowOff>
        </xdr:to>
        <xdr:sp macro="" textlink="">
          <xdr:nvSpPr>
            <xdr:cNvPr id="49091" name="Drop Down 20419" hidden="1">
              <a:extLst>
                <a:ext uri="{63B3BB69-23CF-44E3-9099-C40C66FF867C}">
                  <a14:compatExt spid="_x0000_s49091"/>
                </a:ext>
                <a:ext uri="{FF2B5EF4-FFF2-40B4-BE49-F238E27FC236}">
                  <a16:creationId xmlns:a16="http://schemas.microsoft.com/office/drawing/2014/main" id="{00000000-0008-0000-0000-0000C3B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29</xdr:row>
          <xdr:rowOff>0</xdr:rowOff>
        </xdr:from>
        <xdr:to>
          <xdr:col>37</xdr:col>
          <xdr:colOff>0</xdr:colOff>
          <xdr:row>29</xdr:row>
          <xdr:rowOff>190500</xdr:rowOff>
        </xdr:to>
        <xdr:sp macro="" textlink="">
          <xdr:nvSpPr>
            <xdr:cNvPr id="49092" name="Drop Down 20420" hidden="1">
              <a:extLst>
                <a:ext uri="{63B3BB69-23CF-44E3-9099-C40C66FF867C}">
                  <a14:compatExt spid="_x0000_s49092"/>
                </a:ext>
                <a:ext uri="{FF2B5EF4-FFF2-40B4-BE49-F238E27FC236}">
                  <a16:creationId xmlns:a16="http://schemas.microsoft.com/office/drawing/2014/main" id="{00000000-0008-0000-0000-0000C4B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</xdr:row>
          <xdr:rowOff>0</xdr:rowOff>
        </xdr:from>
        <xdr:to>
          <xdr:col>37</xdr:col>
          <xdr:colOff>0</xdr:colOff>
          <xdr:row>11</xdr:row>
          <xdr:rowOff>190500</xdr:rowOff>
        </xdr:to>
        <xdr:sp macro="" textlink="">
          <xdr:nvSpPr>
            <xdr:cNvPr id="49093" name="Drop Down 20421" hidden="1">
              <a:extLst>
                <a:ext uri="{63B3BB69-23CF-44E3-9099-C40C66FF867C}">
                  <a14:compatExt spid="_x0000_s49093"/>
                </a:ext>
                <a:ext uri="{FF2B5EF4-FFF2-40B4-BE49-F238E27FC236}">
                  <a16:creationId xmlns:a16="http://schemas.microsoft.com/office/drawing/2014/main" id="{00000000-0008-0000-0000-0000C5B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13</xdr:row>
          <xdr:rowOff>0</xdr:rowOff>
        </xdr:from>
        <xdr:to>
          <xdr:col>37</xdr:col>
          <xdr:colOff>0</xdr:colOff>
          <xdr:row>13</xdr:row>
          <xdr:rowOff>190500</xdr:rowOff>
        </xdr:to>
        <xdr:sp macro="" textlink="">
          <xdr:nvSpPr>
            <xdr:cNvPr id="49094" name="Drop Down 20422" hidden="1">
              <a:extLst>
                <a:ext uri="{63B3BB69-23CF-44E3-9099-C40C66FF867C}">
                  <a14:compatExt spid="_x0000_s49094"/>
                </a:ext>
                <a:ext uri="{FF2B5EF4-FFF2-40B4-BE49-F238E27FC236}">
                  <a16:creationId xmlns:a16="http://schemas.microsoft.com/office/drawing/2014/main" id="{00000000-0008-0000-0000-0000C6B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</xdr:row>
          <xdr:rowOff>0</xdr:rowOff>
        </xdr:from>
        <xdr:to>
          <xdr:col>37</xdr:col>
          <xdr:colOff>0</xdr:colOff>
          <xdr:row>15</xdr:row>
          <xdr:rowOff>190500</xdr:rowOff>
        </xdr:to>
        <xdr:sp macro="" textlink="">
          <xdr:nvSpPr>
            <xdr:cNvPr id="49095" name="Drop Down 20423" hidden="1">
              <a:extLst>
                <a:ext uri="{63B3BB69-23CF-44E3-9099-C40C66FF867C}">
                  <a14:compatExt spid="_x0000_s49095"/>
                </a:ext>
                <a:ext uri="{FF2B5EF4-FFF2-40B4-BE49-F238E27FC236}">
                  <a16:creationId xmlns:a16="http://schemas.microsoft.com/office/drawing/2014/main" id="{00000000-0008-0000-0000-0000C7B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17</xdr:row>
          <xdr:rowOff>0</xdr:rowOff>
        </xdr:from>
        <xdr:to>
          <xdr:col>37</xdr:col>
          <xdr:colOff>0</xdr:colOff>
          <xdr:row>17</xdr:row>
          <xdr:rowOff>190500</xdr:rowOff>
        </xdr:to>
        <xdr:sp macro="" textlink="">
          <xdr:nvSpPr>
            <xdr:cNvPr id="49096" name="Drop Down 20424" hidden="1">
              <a:extLst>
                <a:ext uri="{63B3BB69-23CF-44E3-9099-C40C66FF867C}">
                  <a14:compatExt spid="_x0000_s49096"/>
                </a:ext>
                <a:ext uri="{FF2B5EF4-FFF2-40B4-BE49-F238E27FC236}">
                  <a16:creationId xmlns:a16="http://schemas.microsoft.com/office/drawing/2014/main" id="{00000000-0008-0000-0000-0000C8B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55</xdr:row>
          <xdr:rowOff>0</xdr:rowOff>
        </xdr:from>
        <xdr:to>
          <xdr:col>37</xdr:col>
          <xdr:colOff>0</xdr:colOff>
          <xdr:row>55</xdr:row>
          <xdr:rowOff>190500</xdr:rowOff>
        </xdr:to>
        <xdr:sp macro="" textlink="">
          <xdr:nvSpPr>
            <xdr:cNvPr id="50428" name="Drop Down 20732" hidden="1">
              <a:extLst>
                <a:ext uri="{63B3BB69-23CF-44E3-9099-C40C66FF867C}">
                  <a14:compatExt spid="_x0000_s50428"/>
                </a:ext>
                <a:ext uri="{FF2B5EF4-FFF2-40B4-BE49-F238E27FC236}">
                  <a16:creationId xmlns:a16="http://schemas.microsoft.com/office/drawing/2014/main" id="{00000000-0008-0000-0000-0000F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57</xdr:row>
          <xdr:rowOff>0</xdr:rowOff>
        </xdr:from>
        <xdr:to>
          <xdr:col>37</xdr:col>
          <xdr:colOff>0</xdr:colOff>
          <xdr:row>57</xdr:row>
          <xdr:rowOff>190500</xdr:rowOff>
        </xdr:to>
        <xdr:sp macro="" textlink="">
          <xdr:nvSpPr>
            <xdr:cNvPr id="50429" name="Drop Down 20733" hidden="1">
              <a:extLst>
                <a:ext uri="{63B3BB69-23CF-44E3-9099-C40C66FF867C}">
                  <a14:compatExt spid="_x0000_s50429"/>
                </a:ext>
                <a:ext uri="{FF2B5EF4-FFF2-40B4-BE49-F238E27FC236}">
                  <a16:creationId xmlns:a16="http://schemas.microsoft.com/office/drawing/2014/main" id="{00000000-0008-0000-0000-0000F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59</xdr:row>
          <xdr:rowOff>0</xdr:rowOff>
        </xdr:from>
        <xdr:to>
          <xdr:col>37</xdr:col>
          <xdr:colOff>0</xdr:colOff>
          <xdr:row>59</xdr:row>
          <xdr:rowOff>190500</xdr:rowOff>
        </xdr:to>
        <xdr:sp macro="" textlink="">
          <xdr:nvSpPr>
            <xdr:cNvPr id="50430" name="Drop Down 20734" hidden="1">
              <a:extLst>
                <a:ext uri="{63B3BB69-23CF-44E3-9099-C40C66FF867C}">
                  <a14:compatExt spid="_x0000_s50430"/>
                </a:ext>
                <a:ext uri="{FF2B5EF4-FFF2-40B4-BE49-F238E27FC236}">
                  <a16:creationId xmlns:a16="http://schemas.microsoft.com/office/drawing/2014/main" id="{00000000-0008-0000-0000-0000F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61</xdr:row>
          <xdr:rowOff>0</xdr:rowOff>
        </xdr:from>
        <xdr:to>
          <xdr:col>37</xdr:col>
          <xdr:colOff>0</xdr:colOff>
          <xdr:row>61</xdr:row>
          <xdr:rowOff>190500</xdr:rowOff>
        </xdr:to>
        <xdr:sp macro="" textlink="">
          <xdr:nvSpPr>
            <xdr:cNvPr id="50431" name="Drop Down 20735" hidden="1">
              <a:extLst>
                <a:ext uri="{63B3BB69-23CF-44E3-9099-C40C66FF867C}">
                  <a14:compatExt spid="_x0000_s50431"/>
                </a:ext>
                <a:ext uri="{FF2B5EF4-FFF2-40B4-BE49-F238E27FC236}">
                  <a16:creationId xmlns:a16="http://schemas.microsoft.com/office/drawing/2014/main" id="{00000000-0008-0000-0000-0000F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63</xdr:row>
          <xdr:rowOff>0</xdr:rowOff>
        </xdr:from>
        <xdr:to>
          <xdr:col>37</xdr:col>
          <xdr:colOff>0</xdr:colOff>
          <xdr:row>63</xdr:row>
          <xdr:rowOff>190500</xdr:rowOff>
        </xdr:to>
        <xdr:sp macro="" textlink="">
          <xdr:nvSpPr>
            <xdr:cNvPr id="74022" name="Drop Down 34086" hidden="1">
              <a:extLst>
                <a:ext uri="{63B3BB69-23CF-44E3-9099-C40C66FF867C}">
                  <a14:compatExt spid="_x0000_s74022"/>
                </a:ext>
                <a:ext uri="{FF2B5EF4-FFF2-40B4-BE49-F238E27FC236}">
                  <a16:creationId xmlns:a16="http://schemas.microsoft.com/office/drawing/2014/main" id="{00000000-0008-0000-0000-00002621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65</xdr:row>
          <xdr:rowOff>0</xdr:rowOff>
        </xdr:from>
        <xdr:to>
          <xdr:col>37</xdr:col>
          <xdr:colOff>0</xdr:colOff>
          <xdr:row>65</xdr:row>
          <xdr:rowOff>190500</xdr:rowOff>
        </xdr:to>
        <xdr:sp macro="" textlink="">
          <xdr:nvSpPr>
            <xdr:cNvPr id="74023" name="Drop Down 34087" hidden="1">
              <a:extLst>
                <a:ext uri="{63B3BB69-23CF-44E3-9099-C40C66FF867C}">
                  <a14:compatExt spid="_x0000_s74023"/>
                </a:ext>
                <a:ext uri="{FF2B5EF4-FFF2-40B4-BE49-F238E27FC236}">
                  <a16:creationId xmlns:a16="http://schemas.microsoft.com/office/drawing/2014/main" id="{00000000-0008-0000-0000-00002721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67</xdr:row>
          <xdr:rowOff>0</xdr:rowOff>
        </xdr:from>
        <xdr:to>
          <xdr:col>37</xdr:col>
          <xdr:colOff>0</xdr:colOff>
          <xdr:row>67</xdr:row>
          <xdr:rowOff>190500</xdr:rowOff>
        </xdr:to>
        <xdr:sp macro="" textlink="">
          <xdr:nvSpPr>
            <xdr:cNvPr id="74024" name="Drop Down 34088" hidden="1">
              <a:extLst>
                <a:ext uri="{63B3BB69-23CF-44E3-9099-C40C66FF867C}">
                  <a14:compatExt spid="_x0000_s74024"/>
                </a:ext>
                <a:ext uri="{FF2B5EF4-FFF2-40B4-BE49-F238E27FC236}">
                  <a16:creationId xmlns:a16="http://schemas.microsoft.com/office/drawing/2014/main" id="{00000000-0008-0000-0000-00002821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69</xdr:row>
          <xdr:rowOff>0</xdr:rowOff>
        </xdr:from>
        <xdr:to>
          <xdr:col>37</xdr:col>
          <xdr:colOff>0</xdr:colOff>
          <xdr:row>69</xdr:row>
          <xdr:rowOff>190500</xdr:rowOff>
        </xdr:to>
        <xdr:sp macro="" textlink="">
          <xdr:nvSpPr>
            <xdr:cNvPr id="74025" name="Drop Down 34089" hidden="1">
              <a:extLst>
                <a:ext uri="{63B3BB69-23CF-44E3-9099-C40C66FF867C}">
                  <a14:compatExt spid="_x0000_s74025"/>
                </a:ext>
                <a:ext uri="{FF2B5EF4-FFF2-40B4-BE49-F238E27FC236}">
                  <a16:creationId xmlns:a16="http://schemas.microsoft.com/office/drawing/2014/main" id="{00000000-0008-0000-0000-00002921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71</xdr:row>
          <xdr:rowOff>0</xdr:rowOff>
        </xdr:from>
        <xdr:to>
          <xdr:col>37</xdr:col>
          <xdr:colOff>0</xdr:colOff>
          <xdr:row>71</xdr:row>
          <xdr:rowOff>190500</xdr:rowOff>
        </xdr:to>
        <xdr:sp macro="" textlink="">
          <xdr:nvSpPr>
            <xdr:cNvPr id="74026" name="Drop Down 34090" hidden="1">
              <a:extLst>
                <a:ext uri="{63B3BB69-23CF-44E3-9099-C40C66FF867C}">
                  <a14:compatExt spid="_x0000_s74026"/>
                </a:ext>
                <a:ext uri="{FF2B5EF4-FFF2-40B4-BE49-F238E27FC236}">
                  <a16:creationId xmlns:a16="http://schemas.microsoft.com/office/drawing/2014/main" id="{00000000-0008-0000-0000-00002A21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73</xdr:row>
          <xdr:rowOff>0</xdr:rowOff>
        </xdr:from>
        <xdr:to>
          <xdr:col>37</xdr:col>
          <xdr:colOff>0</xdr:colOff>
          <xdr:row>73</xdr:row>
          <xdr:rowOff>190500</xdr:rowOff>
        </xdr:to>
        <xdr:sp macro="" textlink="">
          <xdr:nvSpPr>
            <xdr:cNvPr id="74027" name="Drop Down 34091" hidden="1">
              <a:extLst>
                <a:ext uri="{63B3BB69-23CF-44E3-9099-C40C66FF867C}">
                  <a14:compatExt spid="_x0000_s74027"/>
                </a:ext>
                <a:ext uri="{FF2B5EF4-FFF2-40B4-BE49-F238E27FC236}">
                  <a16:creationId xmlns:a16="http://schemas.microsoft.com/office/drawing/2014/main" id="{00000000-0008-0000-0000-00002B21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99</xdr:row>
          <xdr:rowOff>0</xdr:rowOff>
        </xdr:from>
        <xdr:to>
          <xdr:col>37</xdr:col>
          <xdr:colOff>0</xdr:colOff>
          <xdr:row>99</xdr:row>
          <xdr:rowOff>190500</xdr:rowOff>
        </xdr:to>
        <xdr:sp macro="" textlink="">
          <xdr:nvSpPr>
            <xdr:cNvPr id="74325" name="Drop Down 34389" hidden="1">
              <a:extLst>
                <a:ext uri="{63B3BB69-23CF-44E3-9099-C40C66FF867C}">
                  <a14:compatExt spid="_x0000_s74325"/>
                </a:ext>
                <a:ext uri="{FF2B5EF4-FFF2-40B4-BE49-F238E27FC236}">
                  <a16:creationId xmlns:a16="http://schemas.microsoft.com/office/drawing/2014/main" id="{00000000-0008-0000-0000-000055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101</xdr:row>
          <xdr:rowOff>0</xdr:rowOff>
        </xdr:from>
        <xdr:to>
          <xdr:col>37</xdr:col>
          <xdr:colOff>0</xdr:colOff>
          <xdr:row>101</xdr:row>
          <xdr:rowOff>190500</xdr:rowOff>
        </xdr:to>
        <xdr:sp macro="" textlink="">
          <xdr:nvSpPr>
            <xdr:cNvPr id="74326" name="Drop Down 34390" hidden="1">
              <a:extLst>
                <a:ext uri="{63B3BB69-23CF-44E3-9099-C40C66FF867C}">
                  <a14:compatExt spid="_x0000_s74326"/>
                </a:ext>
                <a:ext uri="{FF2B5EF4-FFF2-40B4-BE49-F238E27FC236}">
                  <a16:creationId xmlns:a16="http://schemas.microsoft.com/office/drawing/2014/main" id="{00000000-0008-0000-0000-000056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103</xdr:row>
          <xdr:rowOff>0</xdr:rowOff>
        </xdr:from>
        <xdr:to>
          <xdr:col>37</xdr:col>
          <xdr:colOff>0</xdr:colOff>
          <xdr:row>103</xdr:row>
          <xdr:rowOff>190500</xdr:rowOff>
        </xdr:to>
        <xdr:sp macro="" textlink="">
          <xdr:nvSpPr>
            <xdr:cNvPr id="74327" name="Drop Down 34391" hidden="1">
              <a:extLst>
                <a:ext uri="{63B3BB69-23CF-44E3-9099-C40C66FF867C}">
                  <a14:compatExt spid="_x0000_s74327"/>
                </a:ext>
                <a:ext uri="{FF2B5EF4-FFF2-40B4-BE49-F238E27FC236}">
                  <a16:creationId xmlns:a16="http://schemas.microsoft.com/office/drawing/2014/main" id="{00000000-0008-0000-0000-000057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105</xdr:row>
          <xdr:rowOff>0</xdr:rowOff>
        </xdr:from>
        <xdr:to>
          <xdr:col>37</xdr:col>
          <xdr:colOff>0</xdr:colOff>
          <xdr:row>105</xdr:row>
          <xdr:rowOff>190500</xdr:rowOff>
        </xdr:to>
        <xdr:sp macro="" textlink="">
          <xdr:nvSpPr>
            <xdr:cNvPr id="74328" name="Drop Down 34392" hidden="1">
              <a:extLst>
                <a:ext uri="{63B3BB69-23CF-44E3-9099-C40C66FF867C}">
                  <a14:compatExt spid="_x0000_s74328"/>
                </a:ext>
                <a:ext uri="{FF2B5EF4-FFF2-40B4-BE49-F238E27FC236}">
                  <a16:creationId xmlns:a16="http://schemas.microsoft.com/office/drawing/2014/main" id="{00000000-0008-0000-0000-000058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107</xdr:row>
          <xdr:rowOff>0</xdr:rowOff>
        </xdr:from>
        <xdr:to>
          <xdr:col>37</xdr:col>
          <xdr:colOff>0</xdr:colOff>
          <xdr:row>107</xdr:row>
          <xdr:rowOff>190500</xdr:rowOff>
        </xdr:to>
        <xdr:sp macro="" textlink="">
          <xdr:nvSpPr>
            <xdr:cNvPr id="74329" name="Drop Down 34393" hidden="1">
              <a:extLst>
                <a:ext uri="{63B3BB69-23CF-44E3-9099-C40C66FF867C}">
                  <a14:compatExt spid="_x0000_s74329"/>
                </a:ext>
                <a:ext uri="{FF2B5EF4-FFF2-40B4-BE49-F238E27FC236}">
                  <a16:creationId xmlns:a16="http://schemas.microsoft.com/office/drawing/2014/main" id="{00000000-0008-0000-0000-000059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109</xdr:row>
          <xdr:rowOff>0</xdr:rowOff>
        </xdr:from>
        <xdr:to>
          <xdr:col>37</xdr:col>
          <xdr:colOff>0</xdr:colOff>
          <xdr:row>109</xdr:row>
          <xdr:rowOff>190500</xdr:rowOff>
        </xdr:to>
        <xdr:sp macro="" textlink="">
          <xdr:nvSpPr>
            <xdr:cNvPr id="74330" name="Drop Down 34394" hidden="1">
              <a:extLst>
                <a:ext uri="{63B3BB69-23CF-44E3-9099-C40C66FF867C}">
                  <a14:compatExt spid="_x0000_s74330"/>
                </a:ext>
                <a:ext uri="{FF2B5EF4-FFF2-40B4-BE49-F238E27FC236}">
                  <a16:creationId xmlns:a16="http://schemas.microsoft.com/office/drawing/2014/main" id="{00000000-0008-0000-0000-00005A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111</xdr:row>
          <xdr:rowOff>0</xdr:rowOff>
        </xdr:from>
        <xdr:to>
          <xdr:col>37</xdr:col>
          <xdr:colOff>0</xdr:colOff>
          <xdr:row>111</xdr:row>
          <xdr:rowOff>190500</xdr:rowOff>
        </xdr:to>
        <xdr:sp macro="" textlink="">
          <xdr:nvSpPr>
            <xdr:cNvPr id="74331" name="Drop Down 34395" hidden="1">
              <a:extLst>
                <a:ext uri="{63B3BB69-23CF-44E3-9099-C40C66FF867C}">
                  <a14:compatExt spid="_x0000_s74331"/>
                </a:ext>
                <a:ext uri="{FF2B5EF4-FFF2-40B4-BE49-F238E27FC236}">
                  <a16:creationId xmlns:a16="http://schemas.microsoft.com/office/drawing/2014/main" id="{00000000-0008-0000-0000-00005B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113</xdr:row>
          <xdr:rowOff>0</xdr:rowOff>
        </xdr:from>
        <xdr:to>
          <xdr:col>37</xdr:col>
          <xdr:colOff>0</xdr:colOff>
          <xdr:row>113</xdr:row>
          <xdr:rowOff>190500</xdr:rowOff>
        </xdr:to>
        <xdr:sp macro="" textlink="">
          <xdr:nvSpPr>
            <xdr:cNvPr id="74332" name="Drop Down 34396" hidden="1">
              <a:extLst>
                <a:ext uri="{63B3BB69-23CF-44E3-9099-C40C66FF867C}">
                  <a14:compatExt spid="_x0000_s74332"/>
                </a:ext>
                <a:ext uri="{FF2B5EF4-FFF2-40B4-BE49-F238E27FC236}">
                  <a16:creationId xmlns:a16="http://schemas.microsoft.com/office/drawing/2014/main" id="{00000000-0008-0000-0000-00005C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115</xdr:row>
          <xdr:rowOff>0</xdr:rowOff>
        </xdr:from>
        <xdr:to>
          <xdr:col>37</xdr:col>
          <xdr:colOff>0</xdr:colOff>
          <xdr:row>115</xdr:row>
          <xdr:rowOff>190500</xdr:rowOff>
        </xdr:to>
        <xdr:sp macro="" textlink="">
          <xdr:nvSpPr>
            <xdr:cNvPr id="74333" name="Drop Down 34397" hidden="1">
              <a:extLst>
                <a:ext uri="{63B3BB69-23CF-44E3-9099-C40C66FF867C}">
                  <a14:compatExt spid="_x0000_s74333"/>
                </a:ext>
                <a:ext uri="{FF2B5EF4-FFF2-40B4-BE49-F238E27FC236}">
                  <a16:creationId xmlns:a16="http://schemas.microsoft.com/office/drawing/2014/main" id="{00000000-0008-0000-0000-00005D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117</xdr:row>
          <xdr:rowOff>0</xdr:rowOff>
        </xdr:from>
        <xdr:to>
          <xdr:col>37</xdr:col>
          <xdr:colOff>0</xdr:colOff>
          <xdr:row>117</xdr:row>
          <xdr:rowOff>190500</xdr:rowOff>
        </xdr:to>
        <xdr:sp macro="" textlink="">
          <xdr:nvSpPr>
            <xdr:cNvPr id="74334" name="Drop Down 34398" hidden="1">
              <a:extLst>
                <a:ext uri="{63B3BB69-23CF-44E3-9099-C40C66FF867C}">
                  <a14:compatExt spid="_x0000_s74334"/>
                </a:ext>
                <a:ext uri="{FF2B5EF4-FFF2-40B4-BE49-F238E27FC236}">
                  <a16:creationId xmlns:a16="http://schemas.microsoft.com/office/drawing/2014/main" id="{00000000-0008-0000-0000-00005E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143</xdr:row>
          <xdr:rowOff>0</xdr:rowOff>
        </xdr:from>
        <xdr:to>
          <xdr:col>37</xdr:col>
          <xdr:colOff>0</xdr:colOff>
          <xdr:row>143</xdr:row>
          <xdr:rowOff>190500</xdr:rowOff>
        </xdr:to>
        <xdr:sp macro="" textlink="">
          <xdr:nvSpPr>
            <xdr:cNvPr id="74335" name="Drop Down 34399" hidden="1">
              <a:extLst>
                <a:ext uri="{63B3BB69-23CF-44E3-9099-C40C66FF867C}">
                  <a14:compatExt spid="_x0000_s74335"/>
                </a:ext>
                <a:ext uri="{FF2B5EF4-FFF2-40B4-BE49-F238E27FC236}">
                  <a16:creationId xmlns:a16="http://schemas.microsoft.com/office/drawing/2014/main" id="{00000000-0008-0000-0000-00005F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145</xdr:row>
          <xdr:rowOff>0</xdr:rowOff>
        </xdr:from>
        <xdr:to>
          <xdr:col>37</xdr:col>
          <xdr:colOff>0</xdr:colOff>
          <xdr:row>145</xdr:row>
          <xdr:rowOff>190500</xdr:rowOff>
        </xdr:to>
        <xdr:sp macro="" textlink="">
          <xdr:nvSpPr>
            <xdr:cNvPr id="74336" name="Drop Down 34400" hidden="1">
              <a:extLst>
                <a:ext uri="{63B3BB69-23CF-44E3-9099-C40C66FF867C}">
                  <a14:compatExt spid="_x0000_s74336"/>
                </a:ext>
                <a:ext uri="{FF2B5EF4-FFF2-40B4-BE49-F238E27FC236}">
                  <a16:creationId xmlns:a16="http://schemas.microsoft.com/office/drawing/2014/main" id="{00000000-0008-0000-0000-000060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147</xdr:row>
          <xdr:rowOff>0</xdr:rowOff>
        </xdr:from>
        <xdr:to>
          <xdr:col>37</xdr:col>
          <xdr:colOff>0</xdr:colOff>
          <xdr:row>147</xdr:row>
          <xdr:rowOff>190500</xdr:rowOff>
        </xdr:to>
        <xdr:sp macro="" textlink="">
          <xdr:nvSpPr>
            <xdr:cNvPr id="74337" name="Drop Down 34401" hidden="1">
              <a:extLst>
                <a:ext uri="{63B3BB69-23CF-44E3-9099-C40C66FF867C}">
                  <a14:compatExt spid="_x0000_s74337"/>
                </a:ext>
                <a:ext uri="{FF2B5EF4-FFF2-40B4-BE49-F238E27FC236}">
                  <a16:creationId xmlns:a16="http://schemas.microsoft.com/office/drawing/2014/main" id="{00000000-0008-0000-0000-000061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149</xdr:row>
          <xdr:rowOff>0</xdr:rowOff>
        </xdr:from>
        <xdr:to>
          <xdr:col>37</xdr:col>
          <xdr:colOff>0</xdr:colOff>
          <xdr:row>149</xdr:row>
          <xdr:rowOff>190500</xdr:rowOff>
        </xdr:to>
        <xdr:sp macro="" textlink="">
          <xdr:nvSpPr>
            <xdr:cNvPr id="74338" name="Drop Down 34402" hidden="1">
              <a:extLst>
                <a:ext uri="{63B3BB69-23CF-44E3-9099-C40C66FF867C}">
                  <a14:compatExt spid="_x0000_s74338"/>
                </a:ext>
                <a:ext uri="{FF2B5EF4-FFF2-40B4-BE49-F238E27FC236}">
                  <a16:creationId xmlns:a16="http://schemas.microsoft.com/office/drawing/2014/main" id="{00000000-0008-0000-0000-000062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151</xdr:row>
          <xdr:rowOff>0</xdr:rowOff>
        </xdr:from>
        <xdr:to>
          <xdr:col>37</xdr:col>
          <xdr:colOff>0</xdr:colOff>
          <xdr:row>151</xdr:row>
          <xdr:rowOff>190500</xdr:rowOff>
        </xdr:to>
        <xdr:sp macro="" textlink="">
          <xdr:nvSpPr>
            <xdr:cNvPr id="74339" name="Drop Down 34403" hidden="1">
              <a:extLst>
                <a:ext uri="{63B3BB69-23CF-44E3-9099-C40C66FF867C}">
                  <a14:compatExt spid="_x0000_s74339"/>
                </a:ext>
                <a:ext uri="{FF2B5EF4-FFF2-40B4-BE49-F238E27FC236}">
                  <a16:creationId xmlns:a16="http://schemas.microsoft.com/office/drawing/2014/main" id="{00000000-0008-0000-0000-000063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153</xdr:row>
          <xdr:rowOff>0</xdr:rowOff>
        </xdr:from>
        <xdr:to>
          <xdr:col>37</xdr:col>
          <xdr:colOff>0</xdr:colOff>
          <xdr:row>153</xdr:row>
          <xdr:rowOff>190500</xdr:rowOff>
        </xdr:to>
        <xdr:sp macro="" textlink="">
          <xdr:nvSpPr>
            <xdr:cNvPr id="74340" name="Drop Down 34404" hidden="1">
              <a:extLst>
                <a:ext uri="{63B3BB69-23CF-44E3-9099-C40C66FF867C}">
                  <a14:compatExt spid="_x0000_s74340"/>
                </a:ext>
                <a:ext uri="{FF2B5EF4-FFF2-40B4-BE49-F238E27FC236}">
                  <a16:creationId xmlns:a16="http://schemas.microsoft.com/office/drawing/2014/main" id="{00000000-0008-0000-0000-000064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155</xdr:row>
          <xdr:rowOff>0</xdr:rowOff>
        </xdr:from>
        <xdr:to>
          <xdr:col>37</xdr:col>
          <xdr:colOff>0</xdr:colOff>
          <xdr:row>155</xdr:row>
          <xdr:rowOff>190500</xdr:rowOff>
        </xdr:to>
        <xdr:sp macro="" textlink="">
          <xdr:nvSpPr>
            <xdr:cNvPr id="74341" name="Drop Down 34405" hidden="1">
              <a:extLst>
                <a:ext uri="{63B3BB69-23CF-44E3-9099-C40C66FF867C}">
                  <a14:compatExt spid="_x0000_s74341"/>
                </a:ext>
                <a:ext uri="{FF2B5EF4-FFF2-40B4-BE49-F238E27FC236}">
                  <a16:creationId xmlns:a16="http://schemas.microsoft.com/office/drawing/2014/main" id="{00000000-0008-0000-0000-000065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157</xdr:row>
          <xdr:rowOff>0</xdr:rowOff>
        </xdr:from>
        <xdr:to>
          <xdr:col>37</xdr:col>
          <xdr:colOff>0</xdr:colOff>
          <xdr:row>157</xdr:row>
          <xdr:rowOff>190500</xdr:rowOff>
        </xdr:to>
        <xdr:sp macro="" textlink="">
          <xdr:nvSpPr>
            <xdr:cNvPr id="74342" name="Drop Down 34406" hidden="1">
              <a:extLst>
                <a:ext uri="{63B3BB69-23CF-44E3-9099-C40C66FF867C}">
                  <a14:compatExt spid="_x0000_s74342"/>
                </a:ext>
                <a:ext uri="{FF2B5EF4-FFF2-40B4-BE49-F238E27FC236}">
                  <a16:creationId xmlns:a16="http://schemas.microsoft.com/office/drawing/2014/main" id="{00000000-0008-0000-0000-000066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159</xdr:row>
          <xdr:rowOff>0</xdr:rowOff>
        </xdr:from>
        <xdr:to>
          <xdr:col>37</xdr:col>
          <xdr:colOff>0</xdr:colOff>
          <xdr:row>159</xdr:row>
          <xdr:rowOff>190500</xdr:rowOff>
        </xdr:to>
        <xdr:sp macro="" textlink="">
          <xdr:nvSpPr>
            <xdr:cNvPr id="74343" name="Drop Down 34407" hidden="1">
              <a:extLst>
                <a:ext uri="{63B3BB69-23CF-44E3-9099-C40C66FF867C}">
                  <a14:compatExt spid="_x0000_s74343"/>
                </a:ext>
                <a:ext uri="{FF2B5EF4-FFF2-40B4-BE49-F238E27FC236}">
                  <a16:creationId xmlns:a16="http://schemas.microsoft.com/office/drawing/2014/main" id="{00000000-0008-0000-0000-000067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161</xdr:row>
          <xdr:rowOff>0</xdr:rowOff>
        </xdr:from>
        <xdr:to>
          <xdr:col>37</xdr:col>
          <xdr:colOff>0</xdr:colOff>
          <xdr:row>161</xdr:row>
          <xdr:rowOff>190500</xdr:rowOff>
        </xdr:to>
        <xdr:sp macro="" textlink="">
          <xdr:nvSpPr>
            <xdr:cNvPr id="74344" name="Drop Down 34408" hidden="1">
              <a:extLst>
                <a:ext uri="{63B3BB69-23CF-44E3-9099-C40C66FF867C}">
                  <a14:compatExt spid="_x0000_s74344"/>
                </a:ext>
                <a:ext uri="{FF2B5EF4-FFF2-40B4-BE49-F238E27FC236}">
                  <a16:creationId xmlns:a16="http://schemas.microsoft.com/office/drawing/2014/main" id="{00000000-0008-0000-0000-0000682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53</xdr:col>
      <xdr:colOff>95250</xdr:colOff>
      <xdr:row>32</xdr:row>
      <xdr:rowOff>0</xdr:rowOff>
    </xdr:from>
    <xdr:to>
      <xdr:col>55</xdr:col>
      <xdr:colOff>85725</xdr:colOff>
      <xdr:row>32</xdr:row>
      <xdr:rowOff>209550</xdr:rowOff>
    </xdr:to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E51133EF-ACA2-4BA3-B256-BFD44680148D}"/>
            </a:ext>
          </a:extLst>
        </xdr:cNvPr>
        <xdr:cNvSpPr txBox="1"/>
      </xdr:nvSpPr>
      <xdr:spPr>
        <a:xfrm>
          <a:off x="7667625" y="8267700"/>
          <a:ext cx="2762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32</xdr:row>
      <xdr:rowOff>0</xdr:rowOff>
    </xdr:from>
    <xdr:to>
      <xdr:col>10</xdr:col>
      <xdr:colOff>95250</xdr:colOff>
      <xdr:row>32</xdr:row>
      <xdr:rowOff>209550</xdr:rowOff>
    </xdr:to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26AF95F4-BD7A-482E-A3CD-83957BF87687}"/>
            </a:ext>
          </a:extLst>
        </xdr:cNvPr>
        <xdr:cNvSpPr txBox="1"/>
      </xdr:nvSpPr>
      <xdr:spPr>
        <a:xfrm>
          <a:off x="1247775" y="8267700"/>
          <a:ext cx="2762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128</xdr:col>
      <xdr:colOff>0</xdr:colOff>
      <xdr:row>44</xdr:row>
      <xdr:rowOff>0</xdr:rowOff>
    </xdr:from>
    <xdr:to>
      <xdr:col>128</xdr:col>
      <xdr:colOff>0</xdr:colOff>
      <xdr:row>44</xdr:row>
      <xdr:rowOff>0</xdr:rowOff>
    </xdr:to>
    <xdr:sp macro="" textlink="">
      <xdr:nvSpPr>
        <xdr:cNvPr id="90207" name="Oval 3">
          <a:extLst>
            <a:ext uri="{FF2B5EF4-FFF2-40B4-BE49-F238E27FC236}">
              <a16:creationId xmlns:a16="http://schemas.microsoft.com/office/drawing/2014/main" id="{00000000-0008-0000-0100-00005F600100}"/>
            </a:ext>
          </a:extLst>
        </xdr:cNvPr>
        <xdr:cNvSpPr>
          <a:spLocks noChangeArrowheads="1"/>
        </xdr:cNvSpPr>
      </xdr:nvSpPr>
      <xdr:spPr bwMode="auto">
        <a:xfrm>
          <a:off x="8124825" y="110585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11</xdr:row>
      <xdr:rowOff>9525</xdr:rowOff>
    </xdr:from>
    <xdr:to>
      <xdr:col>55</xdr:col>
      <xdr:colOff>76200</xdr:colOff>
      <xdr:row>11</xdr:row>
      <xdr:rowOff>219075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13</xdr:row>
      <xdr:rowOff>9525</xdr:rowOff>
    </xdr:from>
    <xdr:to>
      <xdr:col>55</xdr:col>
      <xdr:colOff>95250</xdr:colOff>
      <xdr:row>13</xdr:row>
      <xdr:rowOff>219075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23</xdr:row>
      <xdr:rowOff>9525</xdr:rowOff>
    </xdr:from>
    <xdr:to>
      <xdr:col>55</xdr:col>
      <xdr:colOff>95250</xdr:colOff>
      <xdr:row>23</xdr:row>
      <xdr:rowOff>219075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25</xdr:row>
      <xdr:rowOff>9525</xdr:rowOff>
    </xdr:from>
    <xdr:to>
      <xdr:col>55</xdr:col>
      <xdr:colOff>95250</xdr:colOff>
      <xdr:row>25</xdr:row>
      <xdr:rowOff>219075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</xdr:row>
      <xdr:rowOff>0</xdr:rowOff>
    </xdr:from>
    <xdr:to>
      <xdr:col>47</xdr:col>
      <xdr:colOff>95250</xdr:colOff>
      <xdr:row>11</xdr:row>
      <xdr:rowOff>209550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31</xdr:row>
      <xdr:rowOff>0</xdr:rowOff>
    </xdr:from>
    <xdr:to>
      <xdr:col>55</xdr:col>
      <xdr:colOff>85725</xdr:colOff>
      <xdr:row>31</xdr:row>
      <xdr:rowOff>209550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27</xdr:row>
      <xdr:rowOff>9525</xdr:rowOff>
    </xdr:from>
    <xdr:to>
      <xdr:col>55</xdr:col>
      <xdr:colOff>95250</xdr:colOff>
      <xdr:row>27</xdr:row>
      <xdr:rowOff>219075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29</xdr:row>
      <xdr:rowOff>9525</xdr:rowOff>
    </xdr:from>
    <xdr:to>
      <xdr:col>55</xdr:col>
      <xdr:colOff>95250</xdr:colOff>
      <xdr:row>29</xdr:row>
      <xdr:rowOff>219075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19</xdr:row>
      <xdr:rowOff>9525</xdr:rowOff>
    </xdr:from>
    <xdr:to>
      <xdr:col>55</xdr:col>
      <xdr:colOff>95250</xdr:colOff>
      <xdr:row>19</xdr:row>
      <xdr:rowOff>219075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21</xdr:row>
      <xdr:rowOff>9525</xdr:rowOff>
    </xdr:from>
    <xdr:to>
      <xdr:col>55</xdr:col>
      <xdr:colOff>95250</xdr:colOff>
      <xdr:row>21</xdr:row>
      <xdr:rowOff>219075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</xdr:row>
      <xdr:rowOff>9525</xdr:rowOff>
    </xdr:from>
    <xdr:to>
      <xdr:col>55</xdr:col>
      <xdr:colOff>95250</xdr:colOff>
      <xdr:row>15</xdr:row>
      <xdr:rowOff>219075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17</xdr:row>
      <xdr:rowOff>9525</xdr:rowOff>
    </xdr:from>
    <xdr:to>
      <xdr:col>55</xdr:col>
      <xdr:colOff>95250</xdr:colOff>
      <xdr:row>17</xdr:row>
      <xdr:rowOff>219075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13</xdr:row>
      <xdr:rowOff>0</xdr:rowOff>
    </xdr:from>
    <xdr:to>
      <xdr:col>47</xdr:col>
      <xdr:colOff>95250</xdr:colOff>
      <xdr:row>13</xdr:row>
      <xdr:rowOff>209550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</xdr:row>
      <xdr:rowOff>0</xdr:rowOff>
    </xdr:from>
    <xdr:to>
      <xdr:col>47</xdr:col>
      <xdr:colOff>95250</xdr:colOff>
      <xdr:row>15</xdr:row>
      <xdr:rowOff>209550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17</xdr:row>
      <xdr:rowOff>0</xdr:rowOff>
    </xdr:from>
    <xdr:to>
      <xdr:col>47</xdr:col>
      <xdr:colOff>95250</xdr:colOff>
      <xdr:row>17</xdr:row>
      <xdr:rowOff>209550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19</xdr:row>
      <xdr:rowOff>0</xdr:rowOff>
    </xdr:from>
    <xdr:to>
      <xdr:col>47</xdr:col>
      <xdr:colOff>95250</xdr:colOff>
      <xdr:row>19</xdr:row>
      <xdr:rowOff>209550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21</xdr:row>
      <xdr:rowOff>0</xdr:rowOff>
    </xdr:from>
    <xdr:to>
      <xdr:col>47</xdr:col>
      <xdr:colOff>95250</xdr:colOff>
      <xdr:row>21</xdr:row>
      <xdr:rowOff>209550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23</xdr:row>
      <xdr:rowOff>0</xdr:rowOff>
    </xdr:from>
    <xdr:to>
      <xdr:col>47</xdr:col>
      <xdr:colOff>95250</xdr:colOff>
      <xdr:row>23</xdr:row>
      <xdr:rowOff>209550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25</xdr:row>
      <xdr:rowOff>0</xdr:rowOff>
    </xdr:from>
    <xdr:to>
      <xdr:col>47</xdr:col>
      <xdr:colOff>95250</xdr:colOff>
      <xdr:row>25</xdr:row>
      <xdr:rowOff>209550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27</xdr:row>
      <xdr:rowOff>0</xdr:rowOff>
    </xdr:from>
    <xdr:to>
      <xdr:col>47</xdr:col>
      <xdr:colOff>95250</xdr:colOff>
      <xdr:row>27</xdr:row>
      <xdr:rowOff>209550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29</xdr:row>
      <xdr:rowOff>0</xdr:rowOff>
    </xdr:from>
    <xdr:to>
      <xdr:col>47</xdr:col>
      <xdr:colOff>95250</xdr:colOff>
      <xdr:row>29</xdr:row>
      <xdr:rowOff>209550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</xdr:row>
      <xdr:rowOff>0</xdr:rowOff>
    </xdr:from>
    <xdr:to>
      <xdr:col>18</xdr:col>
      <xdr:colOff>95250</xdr:colOff>
      <xdr:row>11</xdr:row>
      <xdr:rowOff>209550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13</xdr:row>
      <xdr:rowOff>0</xdr:rowOff>
    </xdr:from>
    <xdr:to>
      <xdr:col>18</xdr:col>
      <xdr:colOff>95250</xdr:colOff>
      <xdr:row>13</xdr:row>
      <xdr:rowOff>209550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</xdr:row>
      <xdr:rowOff>0</xdr:rowOff>
    </xdr:from>
    <xdr:to>
      <xdr:col>18</xdr:col>
      <xdr:colOff>95250</xdr:colOff>
      <xdr:row>15</xdr:row>
      <xdr:rowOff>209550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17</xdr:row>
      <xdr:rowOff>0</xdr:rowOff>
    </xdr:from>
    <xdr:to>
      <xdr:col>18</xdr:col>
      <xdr:colOff>95250</xdr:colOff>
      <xdr:row>17</xdr:row>
      <xdr:rowOff>209550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19</xdr:row>
      <xdr:rowOff>0</xdr:rowOff>
    </xdr:from>
    <xdr:to>
      <xdr:col>18</xdr:col>
      <xdr:colOff>95250</xdr:colOff>
      <xdr:row>19</xdr:row>
      <xdr:rowOff>209550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21</xdr:row>
      <xdr:rowOff>0</xdr:rowOff>
    </xdr:from>
    <xdr:to>
      <xdr:col>18</xdr:col>
      <xdr:colOff>95250</xdr:colOff>
      <xdr:row>21</xdr:row>
      <xdr:rowOff>209550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23</xdr:row>
      <xdr:rowOff>0</xdr:rowOff>
    </xdr:from>
    <xdr:to>
      <xdr:col>18</xdr:col>
      <xdr:colOff>95250</xdr:colOff>
      <xdr:row>23</xdr:row>
      <xdr:rowOff>209550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25</xdr:row>
      <xdr:rowOff>0</xdr:rowOff>
    </xdr:from>
    <xdr:to>
      <xdr:col>18</xdr:col>
      <xdr:colOff>95250</xdr:colOff>
      <xdr:row>25</xdr:row>
      <xdr:rowOff>209550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27</xdr:row>
      <xdr:rowOff>0</xdr:rowOff>
    </xdr:from>
    <xdr:to>
      <xdr:col>18</xdr:col>
      <xdr:colOff>95250</xdr:colOff>
      <xdr:row>27</xdr:row>
      <xdr:rowOff>209550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29</xdr:row>
      <xdr:rowOff>0</xdr:rowOff>
    </xdr:from>
    <xdr:to>
      <xdr:col>18</xdr:col>
      <xdr:colOff>95250</xdr:colOff>
      <xdr:row>29</xdr:row>
      <xdr:rowOff>209550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31</xdr:row>
      <xdr:rowOff>0</xdr:rowOff>
    </xdr:from>
    <xdr:to>
      <xdr:col>10</xdr:col>
      <xdr:colOff>95250</xdr:colOff>
      <xdr:row>31</xdr:row>
      <xdr:rowOff>209550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11</xdr:row>
      <xdr:rowOff>0</xdr:rowOff>
    </xdr:from>
    <xdr:to>
      <xdr:col>40</xdr:col>
      <xdr:colOff>0</xdr:colOff>
      <xdr:row>11</xdr:row>
      <xdr:rowOff>209550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13</xdr:row>
      <xdr:rowOff>0</xdr:rowOff>
    </xdr:from>
    <xdr:to>
      <xdr:col>40</xdr:col>
      <xdr:colOff>0</xdr:colOff>
      <xdr:row>13</xdr:row>
      <xdr:rowOff>209550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</xdr:row>
      <xdr:rowOff>0</xdr:rowOff>
    </xdr:from>
    <xdr:to>
      <xdr:col>40</xdr:col>
      <xdr:colOff>0</xdr:colOff>
      <xdr:row>15</xdr:row>
      <xdr:rowOff>209550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17</xdr:row>
      <xdr:rowOff>0</xdr:rowOff>
    </xdr:from>
    <xdr:to>
      <xdr:col>40</xdr:col>
      <xdr:colOff>0</xdr:colOff>
      <xdr:row>17</xdr:row>
      <xdr:rowOff>209550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19</xdr:row>
      <xdr:rowOff>0</xdr:rowOff>
    </xdr:from>
    <xdr:to>
      <xdr:col>40</xdr:col>
      <xdr:colOff>0</xdr:colOff>
      <xdr:row>19</xdr:row>
      <xdr:rowOff>209550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21</xdr:row>
      <xdr:rowOff>0</xdr:rowOff>
    </xdr:from>
    <xdr:to>
      <xdr:col>40</xdr:col>
      <xdr:colOff>0</xdr:colOff>
      <xdr:row>21</xdr:row>
      <xdr:rowOff>209550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23</xdr:row>
      <xdr:rowOff>0</xdr:rowOff>
    </xdr:from>
    <xdr:to>
      <xdr:col>40</xdr:col>
      <xdr:colOff>0</xdr:colOff>
      <xdr:row>23</xdr:row>
      <xdr:rowOff>209550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25</xdr:row>
      <xdr:rowOff>0</xdr:rowOff>
    </xdr:from>
    <xdr:to>
      <xdr:col>40</xdr:col>
      <xdr:colOff>0</xdr:colOff>
      <xdr:row>25</xdr:row>
      <xdr:rowOff>209550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27</xdr:row>
      <xdr:rowOff>0</xdr:rowOff>
    </xdr:from>
    <xdr:to>
      <xdr:col>40</xdr:col>
      <xdr:colOff>0</xdr:colOff>
      <xdr:row>27</xdr:row>
      <xdr:rowOff>209550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29</xdr:row>
      <xdr:rowOff>0</xdr:rowOff>
    </xdr:from>
    <xdr:to>
      <xdr:col>40</xdr:col>
      <xdr:colOff>0</xdr:colOff>
      <xdr:row>29</xdr:row>
      <xdr:rowOff>209550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13</xdr:row>
      <xdr:rowOff>0</xdr:rowOff>
    </xdr:from>
    <xdr:to>
      <xdr:col>18</xdr:col>
      <xdr:colOff>95250</xdr:colOff>
      <xdr:row>13</xdr:row>
      <xdr:rowOff>209550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</xdr:row>
      <xdr:rowOff>0</xdr:rowOff>
    </xdr:from>
    <xdr:to>
      <xdr:col>18</xdr:col>
      <xdr:colOff>95250</xdr:colOff>
      <xdr:row>15</xdr:row>
      <xdr:rowOff>209550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17</xdr:row>
      <xdr:rowOff>0</xdr:rowOff>
    </xdr:from>
    <xdr:to>
      <xdr:col>18</xdr:col>
      <xdr:colOff>95250</xdr:colOff>
      <xdr:row>17</xdr:row>
      <xdr:rowOff>209550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19</xdr:row>
      <xdr:rowOff>0</xdr:rowOff>
    </xdr:from>
    <xdr:to>
      <xdr:col>18</xdr:col>
      <xdr:colOff>95250</xdr:colOff>
      <xdr:row>19</xdr:row>
      <xdr:rowOff>209550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21</xdr:row>
      <xdr:rowOff>0</xdr:rowOff>
    </xdr:from>
    <xdr:to>
      <xdr:col>18</xdr:col>
      <xdr:colOff>95250</xdr:colOff>
      <xdr:row>21</xdr:row>
      <xdr:rowOff>209550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23</xdr:row>
      <xdr:rowOff>0</xdr:rowOff>
    </xdr:from>
    <xdr:to>
      <xdr:col>18</xdr:col>
      <xdr:colOff>95250</xdr:colOff>
      <xdr:row>23</xdr:row>
      <xdr:rowOff>209550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25</xdr:row>
      <xdr:rowOff>0</xdr:rowOff>
    </xdr:from>
    <xdr:to>
      <xdr:col>18</xdr:col>
      <xdr:colOff>95250</xdr:colOff>
      <xdr:row>25</xdr:row>
      <xdr:rowOff>209550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27</xdr:row>
      <xdr:rowOff>0</xdr:rowOff>
    </xdr:from>
    <xdr:to>
      <xdr:col>18</xdr:col>
      <xdr:colOff>95250</xdr:colOff>
      <xdr:row>27</xdr:row>
      <xdr:rowOff>209550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29</xdr:row>
      <xdr:rowOff>0</xdr:rowOff>
    </xdr:from>
    <xdr:to>
      <xdr:col>18</xdr:col>
      <xdr:colOff>95250</xdr:colOff>
      <xdr:row>29</xdr:row>
      <xdr:rowOff>209550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13</xdr:row>
      <xdr:rowOff>0</xdr:rowOff>
    </xdr:from>
    <xdr:to>
      <xdr:col>47</xdr:col>
      <xdr:colOff>95250</xdr:colOff>
      <xdr:row>13</xdr:row>
      <xdr:rowOff>209550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</xdr:row>
      <xdr:rowOff>0</xdr:rowOff>
    </xdr:from>
    <xdr:to>
      <xdr:col>47</xdr:col>
      <xdr:colOff>95250</xdr:colOff>
      <xdr:row>15</xdr:row>
      <xdr:rowOff>209550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17</xdr:row>
      <xdr:rowOff>0</xdr:rowOff>
    </xdr:from>
    <xdr:to>
      <xdr:col>47</xdr:col>
      <xdr:colOff>95250</xdr:colOff>
      <xdr:row>17</xdr:row>
      <xdr:rowOff>209550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19</xdr:row>
      <xdr:rowOff>0</xdr:rowOff>
    </xdr:from>
    <xdr:to>
      <xdr:col>47</xdr:col>
      <xdr:colOff>95250</xdr:colOff>
      <xdr:row>19</xdr:row>
      <xdr:rowOff>209550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21</xdr:row>
      <xdr:rowOff>0</xdr:rowOff>
    </xdr:from>
    <xdr:to>
      <xdr:col>47</xdr:col>
      <xdr:colOff>95250</xdr:colOff>
      <xdr:row>21</xdr:row>
      <xdr:rowOff>209550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23</xdr:row>
      <xdr:rowOff>0</xdr:rowOff>
    </xdr:from>
    <xdr:to>
      <xdr:col>47</xdr:col>
      <xdr:colOff>95250</xdr:colOff>
      <xdr:row>23</xdr:row>
      <xdr:rowOff>209550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25</xdr:row>
      <xdr:rowOff>0</xdr:rowOff>
    </xdr:from>
    <xdr:to>
      <xdr:col>47</xdr:col>
      <xdr:colOff>95250</xdr:colOff>
      <xdr:row>25</xdr:row>
      <xdr:rowOff>209550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27</xdr:row>
      <xdr:rowOff>0</xdr:rowOff>
    </xdr:from>
    <xdr:to>
      <xdr:col>47</xdr:col>
      <xdr:colOff>95250</xdr:colOff>
      <xdr:row>27</xdr:row>
      <xdr:rowOff>209550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29</xdr:row>
      <xdr:rowOff>0</xdr:rowOff>
    </xdr:from>
    <xdr:to>
      <xdr:col>47</xdr:col>
      <xdr:colOff>95250</xdr:colOff>
      <xdr:row>29</xdr:row>
      <xdr:rowOff>209550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85725</xdr:colOff>
      <xdr:row>55</xdr:row>
      <xdr:rowOff>9525</xdr:rowOff>
    </xdr:from>
    <xdr:to>
      <xdr:col>55</xdr:col>
      <xdr:colOff>76200</xdr:colOff>
      <xdr:row>55</xdr:row>
      <xdr:rowOff>219075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57</xdr:row>
      <xdr:rowOff>9525</xdr:rowOff>
    </xdr:from>
    <xdr:to>
      <xdr:col>55</xdr:col>
      <xdr:colOff>95250</xdr:colOff>
      <xdr:row>57</xdr:row>
      <xdr:rowOff>219075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67</xdr:row>
      <xdr:rowOff>9525</xdr:rowOff>
    </xdr:from>
    <xdr:to>
      <xdr:col>55</xdr:col>
      <xdr:colOff>95250</xdr:colOff>
      <xdr:row>67</xdr:row>
      <xdr:rowOff>219075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69</xdr:row>
      <xdr:rowOff>9525</xdr:rowOff>
    </xdr:from>
    <xdr:to>
      <xdr:col>55</xdr:col>
      <xdr:colOff>95250</xdr:colOff>
      <xdr:row>69</xdr:row>
      <xdr:rowOff>219075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55</xdr:row>
      <xdr:rowOff>0</xdr:rowOff>
    </xdr:from>
    <xdr:to>
      <xdr:col>47</xdr:col>
      <xdr:colOff>95250</xdr:colOff>
      <xdr:row>55</xdr:row>
      <xdr:rowOff>209550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75</xdr:row>
      <xdr:rowOff>0</xdr:rowOff>
    </xdr:from>
    <xdr:to>
      <xdr:col>55</xdr:col>
      <xdr:colOff>85725</xdr:colOff>
      <xdr:row>75</xdr:row>
      <xdr:rowOff>209550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71</xdr:row>
      <xdr:rowOff>9525</xdr:rowOff>
    </xdr:from>
    <xdr:to>
      <xdr:col>55</xdr:col>
      <xdr:colOff>95250</xdr:colOff>
      <xdr:row>71</xdr:row>
      <xdr:rowOff>219075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73</xdr:row>
      <xdr:rowOff>9525</xdr:rowOff>
    </xdr:from>
    <xdr:to>
      <xdr:col>55</xdr:col>
      <xdr:colOff>95250</xdr:colOff>
      <xdr:row>73</xdr:row>
      <xdr:rowOff>219075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63</xdr:row>
      <xdr:rowOff>9525</xdr:rowOff>
    </xdr:from>
    <xdr:to>
      <xdr:col>55</xdr:col>
      <xdr:colOff>95250</xdr:colOff>
      <xdr:row>63</xdr:row>
      <xdr:rowOff>219075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65</xdr:row>
      <xdr:rowOff>9525</xdr:rowOff>
    </xdr:from>
    <xdr:to>
      <xdr:col>55</xdr:col>
      <xdr:colOff>95250</xdr:colOff>
      <xdr:row>65</xdr:row>
      <xdr:rowOff>219075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59</xdr:row>
      <xdr:rowOff>9525</xdr:rowOff>
    </xdr:from>
    <xdr:to>
      <xdr:col>55</xdr:col>
      <xdr:colOff>95250</xdr:colOff>
      <xdr:row>59</xdr:row>
      <xdr:rowOff>219075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61</xdr:row>
      <xdr:rowOff>9525</xdr:rowOff>
    </xdr:from>
    <xdr:to>
      <xdr:col>55</xdr:col>
      <xdr:colOff>95250</xdr:colOff>
      <xdr:row>61</xdr:row>
      <xdr:rowOff>219075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55</xdr:row>
      <xdr:rowOff>0</xdr:rowOff>
    </xdr:from>
    <xdr:to>
      <xdr:col>18</xdr:col>
      <xdr:colOff>95250</xdr:colOff>
      <xdr:row>55</xdr:row>
      <xdr:rowOff>209550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75</xdr:row>
      <xdr:rowOff>0</xdr:rowOff>
    </xdr:from>
    <xdr:to>
      <xdr:col>10</xdr:col>
      <xdr:colOff>95250</xdr:colOff>
      <xdr:row>75</xdr:row>
      <xdr:rowOff>209550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55</xdr:row>
      <xdr:rowOff>0</xdr:rowOff>
    </xdr:from>
    <xdr:to>
      <xdr:col>40</xdr:col>
      <xdr:colOff>0</xdr:colOff>
      <xdr:row>55</xdr:row>
      <xdr:rowOff>209550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57</xdr:row>
      <xdr:rowOff>0</xdr:rowOff>
    </xdr:from>
    <xdr:to>
      <xdr:col>40</xdr:col>
      <xdr:colOff>0</xdr:colOff>
      <xdr:row>57</xdr:row>
      <xdr:rowOff>209550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59</xdr:row>
      <xdr:rowOff>0</xdr:rowOff>
    </xdr:from>
    <xdr:to>
      <xdr:col>40</xdr:col>
      <xdr:colOff>0</xdr:colOff>
      <xdr:row>59</xdr:row>
      <xdr:rowOff>209550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61</xdr:row>
      <xdr:rowOff>0</xdr:rowOff>
    </xdr:from>
    <xdr:to>
      <xdr:col>40</xdr:col>
      <xdr:colOff>0</xdr:colOff>
      <xdr:row>61</xdr:row>
      <xdr:rowOff>209550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63</xdr:row>
      <xdr:rowOff>0</xdr:rowOff>
    </xdr:from>
    <xdr:to>
      <xdr:col>40</xdr:col>
      <xdr:colOff>0</xdr:colOff>
      <xdr:row>63</xdr:row>
      <xdr:rowOff>209550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65</xdr:row>
      <xdr:rowOff>0</xdr:rowOff>
    </xdr:from>
    <xdr:to>
      <xdr:col>40</xdr:col>
      <xdr:colOff>0</xdr:colOff>
      <xdr:row>65</xdr:row>
      <xdr:rowOff>209550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67</xdr:row>
      <xdr:rowOff>0</xdr:rowOff>
    </xdr:from>
    <xdr:to>
      <xdr:col>40</xdr:col>
      <xdr:colOff>0</xdr:colOff>
      <xdr:row>67</xdr:row>
      <xdr:rowOff>209550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69</xdr:row>
      <xdr:rowOff>0</xdr:rowOff>
    </xdr:from>
    <xdr:to>
      <xdr:col>40</xdr:col>
      <xdr:colOff>0</xdr:colOff>
      <xdr:row>69</xdr:row>
      <xdr:rowOff>209550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71</xdr:row>
      <xdr:rowOff>0</xdr:rowOff>
    </xdr:from>
    <xdr:to>
      <xdr:col>40</xdr:col>
      <xdr:colOff>0</xdr:colOff>
      <xdr:row>71</xdr:row>
      <xdr:rowOff>209550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73</xdr:row>
      <xdr:rowOff>0</xdr:rowOff>
    </xdr:from>
    <xdr:to>
      <xdr:col>40</xdr:col>
      <xdr:colOff>0</xdr:colOff>
      <xdr:row>73</xdr:row>
      <xdr:rowOff>209550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85725</xdr:colOff>
      <xdr:row>99</xdr:row>
      <xdr:rowOff>9525</xdr:rowOff>
    </xdr:from>
    <xdr:to>
      <xdr:col>55</xdr:col>
      <xdr:colOff>76200</xdr:colOff>
      <xdr:row>99</xdr:row>
      <xdr:rowOff>219075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101</xdr:row>
      <xdr:rowOff>9525</xdr:rowOff>
    </xdr:from>
    <xdr:to>
      <xdr:col>55</xdr:col>
      <xdr:colOff>95250</xdr:colOff>
      <xdr:row>101</xdr:row>
      <xdr:rowOff>219075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111</xdr:row>
      <xdr:rowOff>9525</xdr:rowOff>
    </xdr:from>
    <xdr:to>
      <xdr:col>55</xdr:col>
      <xdr:colOff>95250</xdr:colOff>
      <xdr:row>111</xdr:row>
      <xdr:rowOff>219075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113</xdr:row>
      <xdr:rowOff>9525</xdr:rowOff>
    </xdr:from>
    <xdr:to>
      <xdr:col>55</xdr:col>
      <xdr:colOff>95250</xdr:colOff>
      <xdr:row>113</xdr:row>
      <xdr:rowOff>219075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99</xdr:row>
      <xdr:rowOff>0</xdr:rowOff>
    </xdr:from>
    <xdr:to>
      <xdr:col>47</xdr:col>
      <xdr:colOff>95250</xdr:colOff>
      <xdr:row>99</xdr:row>
      <xdr:rowOff>209550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119</xdr:row>
      <xdr:rowOff>0</xdr:rowOff>
    </xdr:from>
    <xdr:to>
      <xdr:col>55</xdr:col>
      <xdr:colOff>85725</xdr:colOff>
      <xdr:row>119</xdr:row>
      <xdr:rowOff>209550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115</xdr:row>
      <xdr:rowOff>9525</xdr:rowOff>
    </xdr:from>
    <xdr:to>
      <xdr:col>55</xdr:col>
      <xdr:colOff>95250</xdr:colOff>
      <xdr:row>115</xdr:row>
      <xdr:rowOff>219075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117</xdr:row>
      <xdr:rowOff>9525</xdr:rowOff>
    </xdr:from>
    <xdr:to>
      <xdr:col>55</xdr:col>
      <xdr:colOff>95250</xdr:colOff>
      <xdr:row>117</xdr:row>
      <xdr:rowOff>219075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107</xdr:row>
      <xdr:rowOff>9525</xdr:rowOff>
    </xdr:from>
    <xdr:to>
      <xdr:col>55</xdr:col>
      <xdr:colOff>95250</xdr:colOff>
      <xdr:row>107</xdr:row>
      <xdr:rowOff>219075</xdr:rowOff>
    </xdr:to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109</xdr:row>
      <xdr:rowOff>9525</xdr:rowOff>
    </xdr:from>
    <xdr:to>
      <xdr:col>55</xdr:col>
      <xdr:colOff>95250</xdr:colOff>
      <xdr:row>109</xdr:row>
      <xdr:rowOff>219075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103</xdr:row>
      <xdr:rowOff>9525</xdr:rowOff>
    </xdr:from>
    <xdr:to>
      <xdr:col>55</xdr:col>
      <xdr:colOff>95250</xdr:colOff>
      <xdr:row>103</xdr:row>
      <xdr:rowOff>219075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105</xdr:row>
      <xdr:rowOff>9525</xdr:rowOff>
    </xdr:from>
    <xdr:to>
      <xdr:col>55</xdr:col>
      <xdr:colOff>95250</xdr:colOff>
      <xdr:row>105</xdr:row>
      <xdr:rowOff>219075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99</xdr:row>
      <xdr:rowOff>0</xdr:rowOff>
    </xdr:from>
    <xdr:to>
      <xdr:col>18</xdr:col>
      <xdr:colOff>95250</xdr:colOff>
      <xdr:row>99</xdr:row>
      <xdr:rowOff>209550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119</xdr:row>
      <xdr:rowOff>0</xdr:rowOff>
    </xdr:from>
    <xdr:to>
      <xdr:col>10</xdr:col>
      <xdr:colOff>95250</xdr:colOff>
      <xdr:row>119</xdr:row>
      <xdr:rowOff>209550</xdr:rowOff>
    </xdr:to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99</xdr:row>
      <xdr:rowOff>0</xdr:rowOff>
    </xdr:from>
    <xdr:to>
      <xdr:col>40</xdr:col>
      <xdr:colOff>0</xdr:colOff>
      <xdr:row>99</xdr:row>
      <xdr:rowOff>209550</xdr:rowOff>
    </xdr:to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101</xdr:row>
      <xdr:rowOff>0</xdr:rowOff>
    </xdr:from>
    <xdr:to>
      <xdr:col>40</xdr:col>
      <xdr:colOff>0</xdr:colOff>
      <xdr:row>101</xdr:row>
      <xdr:rowOff>209550</xdr:rowOff>
    </xdr:to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103</xdr:row>
      <xdr:rowOff>0</xdr:rowOff>
    </xdr:from>
    <xdr:to>
      <xdr:col>40</xdr:col>
      <xdr:colOff>0</xdr:colOff>
      <xdr:row>103</xdr:row>
      <xdr:rowOff>209550</xdr:rowOff>
    </xdr:to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105</xdr:row>
      <xdr:rowOff>0</xdr:rowOff>
    </xdr:from>
    <xdr:to>
      <xdr:col>40</xdr:col>
      <xdr:colOff>0</xdr:colOff>
      <xdr:row>105</xdr:row>
      <xdr:rowOff>209550</xdr:rowOff>
    </xdr:to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107</xdr:row>
      <xdr:rowOff>0</xdr:rowOff>
    </xdr:from>
    <xdr:to>
      <xdr:col>40</xdr:col>
      <xdr:colOff>0</xdr:colOff>
      <xdr:row>107</xdr:row>
      <xdr:rowOff>209550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109</xdr:row>
      <xdr:rowOff>0</xdr:rowOff>
    </xdr:from>
    <xdr:to>
      <xdr:col>40</xdr:col>
      <xdr:colOff>0</xdr:colOff>
      <xdr:row>109</xdr:row>
      <xdr:rowOff>209550</xdr:rowOff>
    </xdr:to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111</xdr:row>
      <xdr:rowOff>0</xdr:rowOff>
    </xdr:from>
    <xdr:to>
      <xdr:col>40</xdr:col>
      <xdr:colOff>0</xdr:colOff>
      <xdr:row>111</xdr:row>
      <xdr:rowOff>209550</xdr:rowOff>
    </xdr:to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113</xdr:row>
      <xdr:rowOff>0</xdr:rowOff>
    </xdr:from>
    <xdr:to>
      <xdr:col>40</xdr:col>
      <xdr:colOff>0</xdr:colOff>
      <xdr:row>113</xdr:row>
      <xdr:rowOff>209550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115</xdr:row>
      <xdr:rowOff>0</xdr:rowOff>
    </xdr:from>
    <xdr:to>
      <xdr:col>40</xdr:col>
      <xdr:colOff>0</xdr:colOff>
      <xdr:row>115</xdr:row>
      <xdr:rowOff>209550</xdr:rowOff>
    </xdr:to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117</xdr:row>
      <xdr:rowOff>0</xdr:rowOff>
    </xdr:from>
    <xdr:to>
      <xdr:col>40</xdr:col>
      <xdr:colOff>0</xdr:colOff>
      <xdr:row>117</xdr:row>
      <xdr:rowOff>209550</xdr:rowOff>
    </xdr:to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85725</xdr:colOff>
      <xdr:row>143</xdr:row>
      <xdr:rowOff>9525</xdr:rowOff>
    </xdr:from>
    <xdr:to>
      <xdr:col>55</xdr:col>
      <xdr:colOff>76200</xdr:colOff>
      <xdr:row>143</xdr:row>
      <xdr:rowOff>219075</xdr:rowOff>
    </xdr:to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145</xdr:row>
      <xdr:rowOff>9525</xdr:rowOff>
    </xdr:from>
    <xdr:to>
      <xdr:col>55</xdr:col>
      <xdr:colOff>95250</xdr:colOff>
      <xdr:row>145</xdr:row>
      <xdr:rowOff>219075</xdr:rowOff>
    </xdr:to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155</xdr:row>
      <xdr:rowOff>9525</xdr:rowOff>
    </xdr:from>
    <xdr:to>
      <xdr:col>55</xdr:col>
      <xdr:colOff>95250</xdr:colOff>
      <xdr:row>155</xdr:row>
      <xdr:rowOff>219075</xdr:rowOff>
    </xdr:to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157</xdr:row>
      <xdr:rowOff>9525</xdr:rowOff>
    </xdr:from>
    <xdr:to>
      <xdr:col>55</xdr:col>
      <xdr:colOff>95250</xdr:colOff>
      <xdr:row>157</xdr:row>
      <xdr:rowOff>219075</xdr:rowOff>
    </xdr:to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143</xdr:row>
      <xdr:rowOff>0</xdr:rowOff>
    </xdr:from>
    <xdr:to>
      <xdr:col>47</xdr:col>
      <xdr:colOff>95250</xdr:colOff>
      <xdr:row>143</xdr:row>
      <xdr:rowOff>209550</xdr:rowOff>
    </xdr:to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163</xdr:row>
      <xdr:rowOff>0</xdr:rowOff>
    </xdr:from>
    <xdr:to>
      <xdr:col>55</xdr:col>
      <xdr:colOff>85725</xdr:colOff>
      <xdr:row>163</xdr:row>
      <xdr:rowOff>209550</xdr:rowOff>
    </xdr:to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159</xdr:row>
      <xdr:rowOff>9525</xdr:rowOff>
    </xdr:from>
    <xdr:to>
      <xdr:col>55</xdr:col>
      <xdr:colOff>95250</xdr:colOff>
      <xdr:row>159</xdr:row>
      <xdr:rowOff>219075</xdr:rowOff>
    </xdr:to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161</xdr:row>
      <xdr:rowOff>9525</xdr:rowOff>
    </xdr:from>
    <xdr:to>
      <xdr:col>55</xdr:col>
      <xdr:colOff>95250</xdr:colOff>
      <xdr:row>161</xdr:row>
      <xdr:rowOff>219075</xdr:rowOff>
    </xdr:to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151</xdr:row>
      <xdr:rowOff>9525</xdr:rowOff>
    </xdr:from>
    <xdr:to>
      <xdr:col>55</xdr:col>
      <xdr:colOff>95250</xdr:colOff>
      <xdr:row>151</xdr:row>
      <xdr:rowOff>219075</xdr:rowOff>
    </xdr:to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153</xdr:row>
      <xdr:rowOff>9525</xdr:rowOff>
    </xdr:from>
    <xdr:to>
      <xdr:col>55</xdr:col>
      <xdr:colOff>95250</xdr:colOff>
      <xdr:row>153</xdr:row>
      <xdr:rowOff>219075</xdr:rowOff>
    </xdr:to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147</xdr:row>
      <xdr:rowOff>9525</xdr:rowOff>
    </xdr:from>
    <xdr:to>
      <xdr:col>55</xdr:col>
      <xdr:colOff>95250</xdr:colOff>
      <xdr:row>147</xdr:row>
      <xdr:rowOff>219075</xdr:rowOff>
    </xdr:to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149</xdr:row>
      <xdr:rowOff>9525</xdr:rowOff>
    </xdr:from>
    <xdr:to>
      <xdr:col>55</xdr:col>
      <xdr:colOff>95250</xdr:colOff>
      <xdr:row>149</xdr:row>
      <xdr:rowOff>219075</xdr:rowOff>
    </xdr:to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143</xdr:row>
      <xdr:rowOff>0</xdr:rowOff>
    </xdr:from>
    <xdr:to>
      <xdr:col>18</xdr:col>
      <xdr:colOff>95250</xdr:colOff>
      <xdr:row>143</xdr:row>
      <xdr:rowOff>209550</xdr:rowOff>
    </xdr:to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163</xdr:row>
      <xdr:rowOff>0</xdr:rowOff>
    </xdr:from>
    <xdr:to>
      <xdr:col>10</xdr:col>
      <xdr:colOff>95250</xdr:colOff>
      <xdr:row>163</xdr:row>
      <xdr:rowOff>209550</xdr:rowOff>
    </xdr:to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143</xdr:row>
      <xdr:rowOff>0</xdr:rowOff>
    </xdr:from>
    <xdr:to>
      <xdr:col>40</xdr:col>
      <xdr:colOff>0</xdr:colOff>
      <xdr:row>143</xdr:row>
      <xdr:rowOff>209550</xdr:rowOff>
    </xdr:to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145</xdr:row>
      <xdr:rowOff>0</xdr:rowOff>
    </xdr:from>
    <xdr:to>
      <xdr:col>40</xdr:col>
      <xdr:colOff>0</xdr:colOff>
      <xdr:row>145</xdr:row>
      <xdr:rowOff>209550</xdr:rowOff>
    </xdr:to>
    <xdr:sp macro="" textlink="">
      <xdr:nvSpPr>
        <xdr:cNvPr id="342" name="テキスト ボックス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147</xdr:row>
      <xdr:rowOff>0</xdr:rowOff>
    </xdr:from>
    <xdr:to>
      <xdr:col>40</xdr:col>
      <xdr:colOff>0</xdr:colOff>
      <xdr:row>147</xdr:row>
      <xdr:rowOff>209550</xdr:rowOff>
    </xdr:to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149</xdr:row>
      <xdr:rowOff>0</xdr:rowOff>
    </xdr:from>
    <xdr:to>
      <xdr:col>40</xdr:col>
      <xdr:colOff>0</xdr:colOff>
      <xdr:row>149</xdr:row>
      <xdr:rowOff>209550</xdr:rowOff>
    </xdr:to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151</xdr:row>
      <xdr:rowOff>0</xdr:rowOff>
    </xdr:from>
    <xdr:to>
      <xdr:col>40</xdr:col>
      <xdr:colOff>0</xdr:colOff>
      <xdr:row>151</xdr:row>
      <xdr:rowOff>209550</xdr:rowOff>
    </xdr:to>
    <xdr:sp macro="" textlink="">
      <xdr:nvSpPr>
        <xdr:cNvPr id="345" name="テキスト ボックス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153</xdr:row>
      <xdr:rowOff>0</xdr:rowOff>
    </xdr:from>
    <xdr:to>
      <xdr:col>40</xdr:col>
      <xdr:colOff>0</xdr:colOff>
      <xdr:row>153</xdr:row>
      <xdr:rowOff>209550</xdr:rowOff>
    </xdr:to>
    <xdr:sp macro="" textlink="">
      <xdr:nvSpPr>
        <xdr:cNvPr id="346" name="テキスト ボックス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155</xdr:row>
      <xdr:rowOff>0</xdr:rowOff>
    </xdr:from>
    <xdr:to>
      <xdr:col>40</xdr:col>
      <xdr:colOff>0</xdr:colOff>
      <xdr:row>155</xdr:row>
      <xdr:rowOff>209550</xdr:rowOff>
    </xdr:to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157</xdr:row>
      <xdr:rowOff>0</xdr:rowOff>
    </xdr:from>
    <xdr:to>
      <xdr:col>40</xdr:col>
      <xdr:colOff>0</xdr:colOff>
      <xdr:row>157</xdr:row>
      <xdr:rowOff>209550</xdr:rowOff>
    </xdr:to>
    <xdr:sp macro="" textlink="">
      <xdr:nvSpPr>
        <xdr:cNvPr id="348" name="テキスト ボックス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159</xdr:row>
      <xdr:rowOff>0</xdr:rowOff>
    </xdr:from>
    <xdr:to>
      <xdr:col>40</xdr:col>
      <xdr:colOff>0</xdr:colOff>
      <xdr:row>159</xdr:row>
      <xdr:rowOff>209550</xdr:rowOff>
    </xdr:to>
    <xdr:sp macro="" textlink="">
      <xdr:nvSpPr>
        <xdr:cNvPr id="349" name="テキスト ボックス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161</xdr:row>
      <xdr:rowOff>0</xdr:rowOff>
    </xdr:from>
    <xdr:to>
      <xdr:col>40</xdr:col>
      <xdr:colOff>0</xdr:colOff>
      <xdr:row>161</xdr:row>
      <xdr:rowOff>209550</xdr:rowOff>
    </xdr:to>
    <xdr:sp macro="" textlink="">
      <xdr:nvSpPr>
        <xdr:cNvPr id="350" name="テキスト ボックス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351" name="テキスト ボックス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352" name="テキスト ボックス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354" name="テキスト ボックス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DR276"/>
  <sheetViews>
    <sheetView showGridLines="0" tabSelected="1" view="pageBreakPreview" zoomScaleNormal="100" zoomScaleSheetLayoutView="100" workbookViewId="0">
      <selection activeCell="T6" sqref="T6:Z6"/>
    </sheetView>
  </sheetViews>
  <sheetFormatPr defaultColWidth="0" defaultRowHeight="13.5" zeroHeight="1"/>
  <cols>
    <col min="1" max="56" width="1.875" style="5" customWidth="1"/>
    <col min="57" max="57" width="1.625" style="79" customWidth="1"/>
    <col min="58" max="59" width="1.625" style="56" hidden="1" customWidth="1"/>
    <col min="60" max="60" width="7.5" style="60" hidden="1" customWidth="1"/>
    <col min="61" max="61" width="7" style="60" hidden="1" customWidth="1"/>
    <col min="62" max="63" width="5.625" style="60" hidden="1" customWidth="1"/>
    <col min="64" max="64" width="7" style="60" hidden="1" customWidth="1"/>
    <col min="65" max="65" width="7.625" style="60" hidden="1" customWidth="1"/>
    <col min="66" max="66" width="13.75" style="56" hidden="1" customWidth="1"/>
    <col min="67" max="67" width="4.25" style="56" hidden="1" customWidth="1"/>
    <col min="68" max="68" width="5.625" style="56" hidden="1" customWidth="1"/>
    <col min="69" max="69" width="4.25" style="56" hidden="1" customWidth="1"/>
    <col min="70" max="71" width="6.25" style="79" hidden="1" customWidth="1"/>
    <col min="72" max="73" width="1.625" style="79" hidden="1" customWidth="1"/>
    <col min="74" max="74" width="1" style="79" hidden="1" customWidth="1"/>
    <col min="75" max="75" width="2.25" style="79" hidden="1" customWidth="1"/>
    <col min="76" max="122" width="1.625" style="79" hidden="1" customWidth="1"/>
    <col min="123" max="16384" width="9" style="79" hidden="1"/>
  </cols>
  <sheetData>
    <row r="1" spans="1:97" ht="19.5" customHeight="1">
      <c r="A1" s="5" t="s">
        <v>17</v>
      </c>
      <c r="B1" s="15"/>
      <c r="C1" s="15"/>
      <c r="D1" s="15"/>
      <c r="E1" s="15"/>
      <c r="F1" s="15"/>
      <c r="G1" s="15"/>
      <c r="BT1" s="196"/>
      <c r="BU1" s="196"/>
      <c r="BV1" s="196"/>
    </row>
    <row r="2" spans="1:97" ht="19.5" customHeight="1">
      <c r="A2"/>
      <c r="B2" s="15"/>
      <c r="C2" s="15"/>
      <c r="D2" s="15"/>
      <c r="E2" s="15"/>
      <c r="F2" s="15"/>
      <c r="G2" s="15"/>
      <c r="BT2" s="84"/>
      <c r="BU2" s="84"/>
      <c r="BV2" s="84"/>
    </row>
    <row r="3" spans="1:97" ht="23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25" t="s">
        <v>18</v>
      </c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6"/>
      <c r="AU3" s="6"/>
      <c r="AV3" s="6"/>
      <c r="AW3" s="6"/>
      <c r="AX3" s="6"/>
      <c r="AY3" s="6"/>
      <c r="AZ3" s="6"/>
      <c r="BA3" s="6"/>
      <c r="BB3" s="16"/>
      <c r="BC3" s="6"/>
      <c r="BD3" s="6"/>
      <c r="BE3" s="80"/>
      <c r="BF3" s="57"/>
      <c r="BG3" s="57"/>
      <c r="BH3" s="66" t="s">
        <v>50</v>
      </c>
      <c r="BI3" s="67"/>
      <c r="BJ3" s="88" t="s">
        <v>62</v>
      </c>
      <c r="BK3" s="89"/>
      <c r="BL3" s="61"/>
      <c r="BM3" s="112" t="s">
        <v>63</v>
      </c>
      <c r="BN3" s="113"/>
      <c r="BO3" s="58"/>
      <c r="BP3" s="58"/>
      <c r="BQ3" s="58"/>
      <c r="BR3" s="83"/>
      <c r="BS3" s="80"/>
      <c r="BT3" s="80"/>
      <c r="BU3" s="80"/>
      <c r="BV3" s="80"/>
      <c r="BW3" s="83"/>
      <c r="BX3" s="86"/>
    </row>
    <row r="4" spans="1:97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25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6"/>
      <c r="AU4" s="6"/>
      <c r="AV4" s="6"/>
      <c r="AW4" s="6"/>
      <c r="AX4" s="6"/>
      <c r="AY4" s="6"/>
      <c r="AZ4" s="6"/>
      <c r="BA4" s="6"/>
      <c r="BB4" s="16"/>
      <c r="BC4" s="6"/>
      <c r="BD4" s="6"/>
      <c r="BE4" s="80"/>
      <c r="BF4" s="57"/>
      <c r="BG4" s="57"/>
      <c r="BH4" s="62" t="s">
        <v>51</v>
      </c>
      <c r="BI4" s="62" t="s">
        <v>52</v>
      </c>
      <c r="BJ4" s="68" t="s">
        <v>56</v>
      </c>
      <c r="BK4" s="62" t="s">
        <v>57</v>
      </c>
      <c r="BL4" s="61"/>
      <c r="BM4" s="74" t="s">
        <v>66</v>
      </c>
      <c r="BN4" s="74" t="s">
        <v>65</v>
      </c>
      <c r="BS4" s="83"/>
      <c r="BT4" s="80"/>
      <c r="BU4" s="80"/>
      <c r="BV4" s="80"/>
      <c r="BW4" s="80"/>
      <c r="BX4" s="83"/>
      <c r="BY4" s="86"/>
    </row>
    <row r="5" spans="1:9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29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6"/>
      <c r="AU5" s="6"/>
      <c r="AV5" s="6"/>
      <c r="AW5" s="6"/>
      <c r="AX5" s="6"/>
      <c r="AY5" s="6"/>
      <c r="AZ5" s="6"/>
      <c r="BA5" s="6"/>
      <c r="BB5" s="16"/>
      <c r="BC5" s="6"/>
      <c r="BD5" s="6"/>
      <c r="BE5" s="80"/>
      <c r="BF5" s="57"/>
      <c r="BG5" s="57"/>
      <c r="BH5" s="69" t="str">
        <f>IF($T$6="","",RIGHT("0"&amp;$T$6,4)&amp;"0401")</f>
        <v/>
      </c>
      <c r="BI5" s="69" t="str">
        <f>IF($T$6="","",RIGHT("0"&amp;$T$6+1,4)&amp;"0331")</f>
        <v/>
      </c>
      <c r="BJ5" s="70">
        <v>44</v>
      </c>
      <c r="BK5" s="63" t="e">
        <f ca="1">MATCH("計",INDIRECT(ADDRESS(1,1)):INDIRECT(ADDRESS($BJ$5,1)),0)</f>
        <v>#N/A</v>
      </c>
      <c r="BL5" s="61"/>
      <c r="BM5" s="69">
        <v>1</v>
      </c>
      <c r="BN5" s="69"/>
      <c r="BO5" s="57"/>
      <c r="BS5" s="85"/>
      <c r="BT5" s="80"/>
      <c r="BU5" s="80"/>
      <c r="BV5" s="80"/>
      <c r="BW5" s="80"/>
      <c r="BX5" s="83"/>
      <c r="BY5" s="86"/>
    </row>
    <row r="6" spans="1:97" ht="23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29"/>
      <c r="L6" s="7"/>
      <c r="M6" s="6"/>
      <c r="N6" s="6"/>
      <c r="O6" s="6"/>
      <c r="P6" s="6"/>
      <c r="Q6" s="6"/>
      <c r="R6" s="6"/>
      <c r="S6" s="6"/>
      <c r="T6" s="104"/>
      <c r="U6" s="104"/>
      <c r="V6" s="104"/>
      <c r="W6" s="104"/>
      <c r="X6" s="104"/>
      <c r="Y6" s="104"/>
      <c r="Z6" s="104"/>
      <c r="AA6" s="197" t="s">
        <v>30</v>
      </c>
      <c r="AB6" s="197"/>
      <c r="AC6" s="197"/>
      <c r="AD6" s="197"/>
      <c r="AE6" s="197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52"/>
      <c r="AQ6" s="153"/>
      <c r="AR6" s="153"/>
      <c r="AS6" s="154" t="s">
        <v>19</v>
      </c>
      <c r="AT6" s="154"/>
      <c r="AU6" s="154"/>
      <c r="AV6" s="154"/>
      <c r="AW6" s="154"/>
      <c r="AX6" s="153"/>
      <c r="AY6" s="153"/>
      <c r="AZ6" s="153"/>
      <c r="BA6" s="154" t="s">
        <v>7</v>
      </c>
      <c r="BB6" s="154"/>
      <c r="BC6" s="154"/>
      <c r="BD6" s="155"/>
      <c r="BE6" s="80"/>
      <c r="BF6" s="57"/>
      <c r="BG6" s="57"/>
      <c r="BL6" s="61"/>
      <c r="BM6" s="69">
        <v>2</v>
      </c>
      <c r="BN6" s="69">
        <v>1</v>
      </c>
      <c r="BO6" s="57"/>
      <c r="BS6" s="85"/>
      <c r="BT6" s="85"/>
      <c r="BU6" s="85"/>
      <c r="BV6" s="85"/>
      <c r="BW6" s="85"/>
      <c r="BX6" s="80"/>
      <c r="BY6" s="80"/>
      <c r="BZ6" s="80"/>
      <c r="CA6" s="80"/>
      <c r="CB6" s="83"/>
      <c r="CC6" s="86"/>
    </row>
    <row r="7" spans="1:97" s="85" customFormat="1" ht="10.5" customHeight="1">
      <c r="A7" s="6"/>
      <c r="B7" s="6"/>
      <c r="C7" s="6"/>
      <c r="D7" s="6"/>
      <c r="E7" s="6"/>
      <c r="F7" s="6"/>
      <c r="G7" s="6"/>
      <c r="H7" s="14"/>
      <c r="I7" s="14"/>
      <c r="J7" s="6"/>
      <c r="K7" s="6"/>
      <c r="L7" s="6"/>
      <c r="M7" s="6"/>
      <c r="N7" s="14"/>
      <c r="O7" s="14"/>
      <c r="P7" s="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6"/>
      <c r="BC7" s="6"/>
      <c r="BD7" s="6"/>
      <c r="BE7" s="80"/>
      <c r="BF7" s="57"/>
      <c r="BG7" s="57"/>
      <c r="BH7" s="109" t="s">
        <v>59</v>
      </c>
      <c r="BI7" s="109" t="s">
        <v>60</v>
      </c>
      <c r="BJ7" s="64"/>
      <c r="BK7" s="64"/>
      <c r="BL7" s="64"/>
      <c r="BM7" s="63">
        <v>3</v>
      </c>
      <c r="BN7" s="63">
        <v>2</v>
      </c>
      <c r="BO7" s="57"/>
      <c r="BP7" s="57"/>
      <c r="BQ7" s="57"/>
      <c r="BR7" s="80"/>
      <c r="BS7" s="80"/>
      <c r="BT7" s="80"/>
      <c r="BU7" s="80"/>
      <c r="BV7" s="80"/>
      <c r="BW7" s="80"/>
      <c r="BX7" s="83"/>
      <c r="BY7" s="84"/>
    </row>
    <row r="8" spans="1:97" s="85" customFormat="1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40" t="s">
        <v>26</v>
      </c>
      <c r="W8" s="141"/>
      <c r="X8" s="141"/>
      <c r="Y8" s="141"/>
      <c r="Z8" s="141"/>
      <c r="AA8" s="141"/>
      <c r="AB8" s="141"/>
      <c r="AC8" s="148" t="s">
        <v>1</v>
      </c>
      <c r="AD8" s="148"/>
      <c r="AE8" s="148"/>
      <c r="AF8" s="148"/>
      <c r="AG8" s="205" t="s">
        <v>2</v>
      </c>
      <c r="AH8" s="206"/>
      <c r="AI8" s="148" t="s">
        <v>3</v>
      </c>
      <c r="AJ8" s="148"/>
      <c r="AK8" s="148"/>
      <c r="AL8" s="148"/>
      <c r="AM8" s="148" t="s">
        <v>4</v>
      </c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48" t="s">
        <v>5</v>
      </c>
      <c r="AZ8" s="148"/>
      <c r="BA8" s="148"/>
      <c r="BB8" s="148"/>
      <c r="BC8" s="148"/>
      <c r="BD8" s="148"/>
      <c r="BE8" s="80"/>
      <c r="BF8" s="57"/>
      <c r="BG8" s="57"/>
      <c r="BH8" s="110"/>
      <c r="BI8" s="110"/>
      <c r="BJ8" s="64"/>
      <c r="BK8" s="64"/>
      <c r="BL8" s="64"/>
      <c r="BM8" s="64"/>
      <c r="BN8" s="57"/>
      <c r="BO8" s="57"/>
      <c r="BP8" s="57"/>
      <c r="BQ8" s="57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4"/>
    </row>
    <row r="9" spans="1:97" s="85" customFormat="1" ht="3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42"/>
      <c r="W9" s="143"/>
      <c r="X9" s="143"/>
      <c r="Y9" s="143"/>
      <c r="Z9" s="143"/>
      <c r="AA9" s="143"/>
      <c r="AB9" s="143"/>
      <c r="AC9" s="144"/>
      <c r="AD9" s="145"/>
      <c r="AE9" s="145"/>
      <c r="AF9" s="190"/>
      <c r="AG9" s="211"/>
      <c r="AH9" s="212"/>
      <c r="AI9" s="144"/>
      <c r="AJ9" s="145"/>
      <c r="AK9" s="145"/>
      <c r="AL9" s="190"/>
      <c r="AM9" s="144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90"/>
      <c r="AY9" s="144"/>
      <c r="AZ9" s="145"/>
      <c r="BA9" s="145"/>
      <c r="BB9" s="145"/>
      <c r="BC9" s="145"/>
      <c r="BD9" s="190"/>
      <c r="BE9" s="80"/>
      <c r="BF9" s="57"/>
      <c r="BG9" s="57"/>
      <c r="BH9" s="69">
        <v>0</v>
      </c>
      <c r="BI9" s="69">
        <f>IF(AC9=4,7,9)</f>
        <v>9</v>
      </c>
      <c r="BJ9" s="64"/>
      <c r="BK9" s="64"/>
      <c r="BL9" s="64"/>
      <c r="BM9" s="64"/>
      <c r="BN9" s="57"/>
      <c r="BO9" s="64"/>
      <c r="BP9" s="64"/>
      <c r="BQ9" s="64"/>
      <c r="BR9" s="87"/>
      <c r="BS9" s="87"/>
      <c r="BT9" s="189"/>
      <c r="BU9" s="189"/>
      <c r="BV9" s="189"/>
      <c r="BW9" s="189"/>
      <c r="BX9" s="189"/>
      <c r="BY9" s="189"/>
      <c r="BZ9" s="189"/>
      <c r="CA9" s="189"/>
      <c r="CB9" s="80"/>
      <c r="CC9" s="80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84"/>
    </row>
    <row r="10" spans="1:97" s="85" customFormat="1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42"/>
      <c r="W10" s="143"/>
      <c r="X10" s="143"/>
      <c r="Y10" s="143"/>
      <c r="Z10" s="143"/>
      <c r="AA10" s="143"/>
      <c r="AB10" s="143"/>
      <c r="AC10" s="146"/>
      <c r="AD10" s="147"/>
      <c r="AE10" s="147"/>
      <c r="AF10" s="191"/>
      <c r="AG10" s="213"/>
      <c r="AH10" s="214"/>
      <c r="AI10" s="146"/>
      <c r="AJ10" s="147"/>
      <c r="AK10" s="147"/>
      <c r="AL10" s="191"/>
      <c r="AM10" s="146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91"/>
      <c r="AY10" s="192"/>
      <c r="AZ10" s="193"/>
      <c r="BA10" s="193"/>
      <c r="BB10" s="193"/>
      <c r="BC10" s="193"/>
      <c r="BD10" s="194"/>
      <c r="BE10" s="81"/>
      <c r="BF10" s="57"/>
      <c r="BG10" s="57"/>
      <c r="BH10" s="64"/>
      <c r="BI10" s="64"/>
      <c r="BJ10" s="64"/>
      <c r="BK10" s="64"/>
      <c r="BL10" s="64"/>
      <c r="BM10" s="64"/>
      <c r="BN10" s="57"/>
      <c r="BO10" s="71"/>
      <c r="BP10" s="71"/>
      <c r="BQ10" s="7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7"/>
      <c r="CI10" s="80"/>
      <c r="CJ10" s="80"/>
      <c r="CK10" s="81"/>
      <c r="CL10" s="81"/>
      <c r="CM10" s="81"/>
      <c r="CN10" s="81"/>
      <c r="CO10" s="81"/>
      <c r="CP10" s="81"/>
      <c r="CQ10" s="81"/>
    </row>
    <row r="11" spans="1:97" s="85" customFormat="1" ht="36" customHeight="1" thickBot="1">
      <c r="A11" s="160" t="s">
        <v>71</v>
      </c>
      <c r="B11" s="221"/>
      <c r="C11" s="222"/>
      <c r="D11" s="160" t="s">
        <v>21</v>
      </c>
      <c r="E11" s="161"/>
      <c r="F11" s="161"/>
      <c r="G11" s="161"/>
      <c r="H11" s="161"/>
      <c r="I11" s="161"/>
      <c r="J11" s="161"/>
      <c r="K11" s="162"/>
      <c r="L11" s="160" t="s">
        <v>22</v>
      </c>
      <c r="M11" s="161"/>
      <c r="N11" s="161"/>
      <c r="O11" s="161"/>
      <c r="P11" s="161"/>
      <c r="Q11" s="161"/>
      <c r="R11" s="161"/>
      <c r="S11" s="161"/>
      <c r="T11" s="223" t="s">
        <v>70</v>
      </c>
      <c r="U11" s="224"/>
      <c r="V11" s="224"/>
      <c r="W11" s="224"/>
      <c r="X11" s="224"/>
      <c r="Y11" s="224"/>
      <c r="Z11" s="224"/>
      <c r="AA11" s="224"/>
      <c r="AB11" s="224"/>
      <c r="AC11" s="225"/>
      <c r="AD11" s="160" t="s">
        <v>31</v>
      </c>
      <c r="AE11" s="161"/>
      <c r="AF11" s="161"/>
      <c r="AG11" s="161"/>
      <c r="AH11" s="161"/>
      <c r="AI11" s="161"/>
      <c r="AJ11" s="161"/>
      <c r="AK11" s="162"/>
      <c r="AL11" s="160" t="s">
        <v>23</v>
      </c>
      <c r="AM11" s="161"/>
      <c r="AN11" s="162"/>
      <c r="AO11" s="160" t="s">
        <v>24</v>
      </c>
      <c r="AP11" s="161"/>
      <c r="AQ11" s="161"/>
      <c r="AR11" s="161"/>
      <c r="AS11" s="161"/>
      <c r="AT11" s="161"/>
      <c r="AU11" s="161"/>
      <c r="AV11" s="161"/>
      <c r="AW11" s="160" t="s">
        <v>25</v>
      </c>
      <c r="AX11" s="161"/>
      <c r="AY11" s="161"/>
      <c r="AZ11" s="161"/>
      <c r="BA11" s="161"/>
      <c r="BB11" s="161"/>
      <c r="BC11" s="161"/>
      <c r="BD11" s="162"/>
      <c r="BE11" s="82"/>
      <c r="BF11" s="57"/>
      <c r="BG11" s="57"/>
      <c r="BH11" s="65" t="s">
        <v>46</v>
      </c>
      <c r="BI11" s="65" t="s">
        <v>47</v>
      </c>
      <c r="BJ11" s="65" t="s">
        <v>48</v>
      </c>
      <c r="BK11" s="65" t="s">
        <v>49</v>
      </c>
      <c r="BL11" s="65" t="s">
        <v>61</v>
      </c>
      <c r="BM11" s="65" t="s">
        <v>64</v>
      </c>
      <c r="BN11" s="65" t="s">
        <v>67</v>
      </c>
      <c r="BO11" s="65" t="s">
        <v>55</v>
      </c>
      <c r="BP11" s="62" t="s">
        <v>54</v>
      </c>
      <c r="BQ11" s="65" t="s">
        <v>58</v>
      </c>
    </row>
    <row r="12" spans="1:97" ht="21.95" customHeight="1" thickTop="1">
      <c r="A12" s="167"/>
      <c r="B12" s="168"/>
      <c r="C12" s="169"/>
      <c r="D12" s="173"/>
      <c r="E12" s="174"/>
      <c r="F12" s="174"/>
      <c r="G12" s="174"/>
      <c r="H12" s="174"/>
      <c r="I12" s="174"/>
      <c r="J12" s="174"/>
      <c r="K12" s="175"/>
      <c r="L12" s="179"/>
      <c r="M12" s="180"/>
      <c r="N12" s="180"/>
      <c r="O12" s="180"/>
      <c r="P12" s="180"/>
      <c r="Q12" s="180"/>
      <c r="R12" s="180"/>
      <c r="S12" s="181"/>
      <c r="T12" s="208"/>
      <c r="U12" s="108"/>
      <c r="V12" s="39" t="s">
        <v>0</v>
      </c>
      <c r="W12" s="198"/>
      <c r="X12" s="198"/>
      <c r="Y12" s="40" t="s">
        <v>6</v>
      </c>
      <c r="Z12" s="198"/>
      <c r="AA12" s="198"/>
      <c r="AB12" s="40" t="s">
        <v>16</v>
      </c>
      <c r="AC12" s="40"/>
      <c r="AD12" s="116" t="str">
        <f t="shared" ref="AD12:AD31" si="0">BN12</f>
        <v/>
      </c>
      <c r="AE12" s="117"/>
      <c r="AF12" s="117"/>
      <c r="AG12" s="117"/>
      <c r="AH12" s="117"/>
      <c r="AI12" s="117"/>
      <c r="AJ12" s="117"/>
      <c r="AK12" s="118"/>
      <c r="AL12" s="157" t="str">
        <f>IF(AND(BI12="○",BI13="○"),IF(LEFT(BH12,4)=LEFT(BH13,4),MID(BH13,5,2)-MID(BH12,5,2)+1,MID(BH13,5,2)+12-MID(BH12,5,2)+1),"")</f>
        <v/>
      </c>
      <c r="AM12" s="158"/>
      <c r="AN12" s="159"/>
      <c r="AO12" s="199" t="str">
        <f>IF(OR(AL12="",L12=""),"",VLOOKUP(L12,早見表!$B$5:$N$20,3,0))</f>
        <v/>
      </c>
      <c r="AP12" s="200"/>
      <c r="AQ12" s="200"/>
      <c r="AR12" s="200"/>
      <c r="AS12" s="200"/>
      <c r="AT12" s="200"/>
      <c r="AU12" s="200"/>
      <c r="AV12" s="201"/>
      <c r="AW12" s="202" t="str">
        <f>IF(OR(AL12="",L12=""),"",IF(AL12=12,VLOOKUP(L12,早見表!$B$5:$N$20,2,0),VLOOKUP(L12,早見表!$B$5:$N$20,AL12+2,0)))</f>
        <v/>
      </c>
      <c r="AX12" s="203"/>
      <c r="AY12" s="203"/>
      <c r="AZ12" s="203"/>
      <c r="BA12" s="203"/>
      <c r="BB12" s="203"/>
      <c r="BC12" s="203"/>
      <c r="BD12" s="204"/>
      <c r="BH12" s="77" t="str">
        <f>IF(OR(T12="",W12="",Z12=""),$BH$5,RIGHT(IF(T12="","","0")&amp;T12,4)&amp;RIGHT(IF(W12="","","0")&amp;W12,2)&amp;RIGHT(IF(Z12="","","0")&amp;Z12,2))</f>
        <v/>
      </c>
      <c r="BI12" s="77" t="str">
        <f>IF($T$6="","×",IF(AND(T12="",W12="",Z12=""),"",IF(OR(T12="",W12="",Z12=""),"×",IF(AND(BH12&gt;=$BH$5,BH12&lt;=$BI$5,BH12&lt;=BH13,Z12&lt;=BL12),"○","×"))))</f>
        <v>×</v>
      </c>
      <c r="BJ12" s="77">
        <f>IF(OR(T12="",$T$6=""),1,IF($T$6=T12,4,1))</f>
        <v>1</v>
      </c>
      <c r="BK12" s="77">
        <f>IF(OR(T12="",$T$6=""),12,IF($T$6=T12,12,3))</f>
        <v>12</v>
      </c>
      <c r="BL12" s="77">
        <f>IF(OR(W12=4,W12=6,W12=9,W12=11),30,IF(W12=2,29,31))</f>
        <v>31</v>
      </c>
      <c r="BM12" s="114">
        <v>1</v>
      </c>
      <c r="BN12" s="75" t="str">
        <f>IF(OR(BM12="",BM12=1),"",IF(BM12=2,"①加入","１加入"))</f>
        <v/>
      </c>
      <c r="BO12" s="63">
        <v>1</v>
      </c>
      <c r="BP12" s="72" t="e">
        <f t="shared" ref="BP12:BP21" ca="1" si="1">IF(BO12="","",INDIRECT(ADDRESS((BO12-1)*$BJ$5+$BK$5,4)))</f>
        <v>#N/A</v>
      </c>
      <c r="BQ12" s="63">
        <f ca="1">IF(ISERROR(LOOKUP(1,0/BP12:BP21,BO12:BO21)),LOOKUP(1,0/BO12:BO21,BO12:BO21),LOOKUP(1,0/BP12:BP21,BO12:BO21))</f>
        <v>4</v>
      </c>
    </row>
    <row r="13" spans="1:97" ht="21.95" customHeight="1">
      <c r="A13" s="215"/>
      <c r="B13" s="216"/>
      <c r="C13" s="217"/>
      <c r="D13" s="218"/>
      <c r="E13" s="219"/>
      <c r="F13" s="219"/>
      <c r="G13" s="219"/>
      <c r="H13" s="219"/>
      <c r="I13" s="219"/>
      <c r="J13" s="219"/>
      <c r="K13" s="220"/>
      <c r="L13" s="186"/>
      <c r="M13" s="187"/>
      <c r="N13" s="187"/>
      <c r="O13" s="187"/>
      <c r="P13" s="187"/>
      <c r="Q13" s="187"/>
      <c r="R13" s="187"/>
      <c r="S13" s="188"/>
      <c r="T13" s="38" t="s">
        <v>20</v>
      </c>
      <c r="U13" s="108"/>
      <c r="V13" s="108"/>
      <c r="W13" s="39" t="s">
        <v>0</v>
      </c>
      <c r="X13" s="108"/>
      <c r="Y13" s="108"/>
      <c r="Z13" s="40" t="s">
        <v>6</v>
      </c>
      <c r="AA13" s="108"/>
      <c r="AB13" s="108"/>
      <c r="AC13" s="41" t="s">
        <v>16</v>
      </c>
      <c r="AD13" s="119" t="str">
        <f>BN13</f>
        <v/>
      </c>
      <c r="AE13" s="120"/>
      <c r="AF13" s="120"/>
      <c r="AG13" s="120"/>
      <c r="AH13" s="120"/>
      <c r="AI13" s="120"/>
      <c r="AJ13" s="120"/>
      <c r="AK13" s="121"/>
      <c r="AL13" s="125"/>
      <c r="AM13" s="126"/>
      <c r="AN13" s="127"/>
      <c r="AO13" s="131"/>
      <c r="AP13" s="132"/>
      <c r="AQ13" s="132"/>
      <c r="AR13" s="132"/>
      <c r="AS13" s="132"/>
      <c r="AT13" s="132"/>
      <c r="AU13" s="132"/>
      <c r="AV13" s="133"/>
      <c r="AW13" s="137"/>
      <c r="AX13" s="138"/>
      <c r="AY13" s="138"/>
      <c r="AZ13" s="138"/>
      <c r="BA13" s="138"/>
      <c r="BB13" s="138"/>
      <c r="BC13" s="138"/>
      <c r="BD13" s="139"/>
      <c r="BH13" s="78" t="str">
        <f>IF(OR(U13="",X13="",AA13=""),$BI$5,RIGHT(IF(U13="","","0")&amp;U13,4)&amp;RIGHT(IF(X13="","","0")&amp;X13,2)&amp;RIGHT(IF(AA13="","","0")&amp;AA13,2))</f>
        <v/>
      </c>
      <c r="BI13" s="78" t="str">
        <f>IF($T$6="","×",IF(AND(U13="",X13="",AA13=""),"",IF(OR(U13="",X13="",AA13=""),"×",IF(AND(BH13&gt;=$BH$5,BH13&lt;=$BI$5,AA13&lt;=BL13),"○","×"))))</f>
        <v>×</v>
      </c>
      <c r="BJ13" s="78">
        <f>IF(OR(U13="",$T$6=""),1,IF($T$6=U13,4,1))</f>
        <v>1</v>
      </c>
      <c r="BK13" s="78">
        <f>IF(OR(U13="",$T$6=""),12,IF($T$6=U13,12,3))</f>
        <v>12</v>
      </c>
      <c r="BL13" s="78">
        <f>IF(OR(X13=4,X13=6,X13=9,X13=11),30,IF(X13=2,29,31))</f>
        <v>31</v>
      </c>
      <c r="BM13" s="115"/>
      <c r="BN13" s="76" t="str">
        <f>IF(OR(BM12="",BM12=1),"",IF(BM12=3,"②脱退、自動消滅等","２脱退、自動消滅等"))</f>
        <v/>
      </c>
      <c r="BO13" s="63">
        <v>2</v>
      </c>
      <c r="BP13" s="72" t="e">
        <f t="shared" ca="1" si="1"/>
        <v>#N/A</v>
      </c>
    </row>
    <row r="14" spans="1:97" ht="21.95" customHeight="1">
      <c r="A14" s="164"/>
      <c r="B14" s="165"/>
      <c r="C14" s="166"/>
      <c r="D14" s="170"/>
      <c r="E14" s="171"/>
      <c r="F14" s="171"/>
      <c r="G14" s="171"/>
      <c r="H14" s="171"/>
      <c r="I14" s="171"/>
      <c r="J14" s="171"/>
      <c r="K14" s="172"/>
      <c r="L14" s="176"/>
      <c r="M14" s="177"/>
      <c r="N14" s="177"/>
      <c r="O14" s="177"/>
      <c r="P14" s="177"/>
      <c r="Q14" s="177"/>
      <c r="R14" s="177"/>
      <c r="S14" s="178"/>
      <c r="T14" s="182"/>
      <c r="U14" s="183"/>
      <c r="V14" s="31" t="s">
        <v>0</v>
      </c>
      <c r="W14" s="183"/>
      <c r="X14" s="183"/>
      <c r="Y14" s="32" t="s">
        <v>6</v>
      </c>
      <c r="Z14" s="183"/>
      <c r="AA14" s="183"/>
      <c r="AB14" s="32" t="s">
        <v>16</v>
      </c>
      <c r="AC14" s="55"/>
      <c r="AD14" s="116" t="str">
        <f t="shared" si="0"/>
        <v/>
      </c>
      <c r="AE14" s="117"/>
      <c r="AF14" s="117"/>
      <c r="AG14" s="117"/>
      <c r="AH14" s="117"/>
      <c r="AI14" s="117"/>
      <c r="AJ14" s="117"/>
      <c r="AK14" s="118"/>
      <c r="AL14" s="122" t="str">
        <f>IF(AND(BI14="○",BI15="○"),IF(LEFT(BH14,4)=LEFT(BH15,4),MID(BH15,5,2)-MID(BH14,5,2)+1,MID(BH15,5,2)+12-MID(BH14,5,2)+1),"")</f>
        <v/>
      </c>
      <c r="AM14" s="123"/>
      <c r="AN14" s="124"/>
      <c r="AO14" s="128" t="str">
        <f>IF(OR(AL14="",L14=""),"",VLOOKUP(L14,早見表!$B$5:$N$20,3,0))</f>
        <v/>
      </c>
      <c r="AP14" s="129"/>
      <c r="AQ14" s="129"/>
      <c r="AR14" s="129"/>
      <c r="AS14" s="129"/>
      <c r="AT14" s="129"/>
      <c r="AU14" s="129"/>
      <c r="AV14" s="130"/>
      <c r="AW14" s="134" t="str">
        <f>IF(OR(AL14="",L14=""),"",IF(AL14=12,VLOOKUP(L14,早見表!$B$5:$N$20,2,0),VLOOKUP(L14,早見表!$B$5:$N$20,AL14+2,0)))</f>
        <v/>
      </c>
      <c r="AX14" s="135"/>
      <c r="AY14" s="135"/>
      <c r="AZ14" s="135"/>
      <c r="BA14" s="135"/>
      <c r="BB14" s="135"/>
      <c r="BC14" s="135"/>
      <c r="BD14" s="136"/>
      <c r="BH14" s="77" t="str">
        <f>IF(OR(T14="",W14="",Z14=""),$BH$5,RIGHT(IF(T14="","","0")&amp;T14,4)&amp;RIGHT(IF(W14="","","0")&amp;W14,2)&amp;RIGHT(IF(Z14="","","0")&amp;Z14,2))</f>
        <v/>
      </c>
      <c r="BI14" s="77" t="str">
        <f>IF($T$6="","×",IF(AND(T14="",W14="",Z14=""),"",IF(OR(T14="",W14="",Z14=""),"×",IF(AND(BH14&gt;=$BH$5,BH14&lt;=$BI$5,BH14&lt;=BH15,Z14&lt;=BL14),"○","×"))))</f>
        <v>×</v>
      </c>
      <c r="BJ14" s="77">
        <f>IF(OR(T14="",$T$6=""),1,IF($T$6=T14,4,1))</f>
        <v>1</v>
      </c>
      <c r="BK14" s="77">
        <f>IF(OR(T14="",$T$6=""),12,IF($T$6=T14,12,3))</f>
        <v>12</v>
      </c>
      <c r="BL14" s="77">
        <f>IF(OR(W14=4,W14=6,W14=9,W14=11),30,IF(W14=2,29,31))</f>
        <v>31</v>
      </c>
      <c r="BM14" s="114">
        <v>1</v>
      </c>
      <c r="BN14" s="75" t="str">
        <f>IF(OR(BM14="",BM14=1),"",IF(BM14=2,"①加入","１加入"))</f>
        <v/>
      </c>
      <c r="BO14" s="63">
        <v>3</v>
      </c>
      <c r="BP14" s="72" t="e">
        <f t="shared" ca="1" si="1"/>
        <v>#N/A</v>
      </c>
    </row>
    <row r="15" spans="1:97" ht="21.95" customHeight="1">
      <c r="A15" s="215"/>
      <c r="B15" s="216"/>
      <c r="C15" s="217"/>
      <c r="D15" s="218"/>
      <c r="E15" s="219"/>
      <c r="F15" s="219"/>
      <c r="G15" s="219"/>
      <c r="H15" s="219"/>
      <c r="I15" s="219"/>
      <c r="J15" s="219"/>
      <c r="K15" s="220"/>
      <c r="L15" s="186"/>
      <c r="M15" s="187"/>
      <c r="N15" s="187"/>
      <c r="O15" s="187"/>
      <c r="P15" s="187"/>
      <c r="Q15" s="187"/>
      <c r="R15" s="187"/>
      <c r="S15" s="188"/>
      <c r="T15" s="33" t="s">
        <v>53</v>
      </c>
      <c r="U15" s="209"/>
      <c r="V15" s="209"/>
      <c r="W15" s="34" t="s">
        <v>0</v>
      </c>
      <c r="X15" s="209"/>
      <c r="Y15" s="209"/>
      <c r="Z15" s="35" t="s">
        <v>6</v>
      </c>
      <c r="AA15" s="209"/>
      <c r="AB15" s="209"/>
      <c r="AC15" s="36" t="s">
        <v>16</v>
      </c>
      <c r="AD15" s="119" t="str">
        <f t="shared" si="0"/>
        <v/>
      </c>
      <c r="AE15" s="120"/>
      <c r="AF15" s="120"/>
      <c r="AG15" s="120"/>
      <c r="AH15" s="120"/>
      <c r="AI15" s="120"/>
      <c r="AJ15" s="120"/>
      <c r="AK15" s="121"/>
      <c r="AL15" s="125"/>
      <c r="AM15" s="126"/>
      <c r="AN15" s="127"/>
      <c r="AO15" s="131"/>
      <c r="AP15" s="132"/>
      <c r="AQ15" s="132"/>
      <c r="AR15" s="132"/>
      <c r="AS15" s="132"/>
      <c r="AT15" s="132"/>
      <c r="AU15" s="132"/>
      <c r="AV15" s="133"/>
      <c r="AW15" s="137"/>
      <c r="AX15" s="138"/>
      <c r="AY15" s="138"/>
      <c r="AZ15" s="138"/>
      <c r="BA15" s="138"/>
      <c r="BB15" s="138"/>
      <c r="BC15" s="138"/>
      <c r="BD15" s="139"/>
      <c r="BH15" s="78" t="str">
        <f>IF(OR(U15="",X15="",AA15=""),$BI$5,RIGHT(IF(U15="","","0")&amp;U15,4)&amp;RIGHT(IF(X15="","","0")&amp;X15,2)&amp;RIGHT(IF(AA15="","","0")&amp;AA15,2))</f>
        <v/>
      </c>
      <c r="BI15" s="78" t="str">
        <f>IF($T$6="","×",IF(AND(U15="",X15="",AA15=""),"",IF(OR(U15="",X15="",AA15=""),"×",IF(AND(BH15&gt;=$BH$5,BH15&lt;=$BI$5,AA15&lt;=BL15),"○","×"))))</f>
        <v>×</v>
      </c>
      <c r="BJ15" s="78">
        <f>IF(OR(U15="",$T$6=""),1,IF($T$6=U15,4,1))</f>
        <v>1</v>
      </c>
      <c r="BK15" s="78">
        <f>IF(OR(U15="",$T$6=""),12,IF($T$6=U15,12,3))</f>
        <v>12</v>
      </c>
      <c r="BL15" s="78">
        <f>IF(OR(X15=4,X15=6,X15=9,X15=11),30,IF(X15=2,29,31))</f>
        <v>31</v>
      </c>
      <c r="BM15" s="115"/>
      <c r="BN15" s="76" t="str">
        <f>IF(OR(BM14="",BM14=1),"",IF(BM14=3,"②脱退、自動消滅等","２脱退、自動消滅等"))</f>
        <v/>
      </c>
      <c r="BO15" s="63">
        <v>4</v>
      </c>
      <c r="BP15" s="72" t="e">
        <f t="shared" ca="1" si="1"/>
        <v>#N/A</v>
      </c>
    </row>
    <row r="16" spans="1:97" ht="21.95" customHeight="1">
      <c r="A16" s="164"/>
      <c r="B16" s="165"/>
      <c r="C16" s="166"/>
      <c r="D16" s="170"/>
      <c r="E16" s="171"/>
      <c r="F16" s="171"/>
      <c r="G16" s="171"/>
      <c r="H16" s="171"/>
      <c r="I16" s="171"/>
      <c r="J16" s="171"/>
      <c r="K16" s="172"/>
      <c r="L16" s="176"/>
      <c r="M16" s="177"/>
      <c r="N16" s="177"/>
      <c r="O16" s="177"/>
      <c r="P16" s="177"/>
      <c r="Q16" s="177"/>
      <c r="R16" s="177"/>
      <c r="S16" s="178"/>
      <c r="T16" s="182"/>
      <c r="U16" s="183"/>
      <c r="V16" s="31" t="s">
        <v>0</v>
      </c>
      <c r="W16" s="183"/>
      <c r="X16" s="183"/>
      <c r="Y16" s="32" t="s">
        <v>6</v>
      </c>
      <c r="Z16" s="183"/>
      <c r="AA16" s="183"/>
      <c r="AB16" s="32" t="s">
        <v>16</v>
      </c>
      <c r="AC16" s="32"/>
      <c r="AD16" s="116" t="str">
        <f t="shared" si="0"/>
        <v/>
      </c>
      <c r="AE16" s="117"/>
      <c r="AF16" s="117"/>
      <c r="AG16" s="117"/>
      <c r="AH16" s="117"/>
      <c r="AI16" s="117"/>
      <c r="AJ16" s="117"/>
      <c r="AK16" s="118"/>
      <c r="AL16" s="122" t="str">
        <f>IF(AND(BI16="○",BI17="○"),IF(LEFT(BH16,4)=LEFT(BH17,4),MID(BH17,5,2)-MID(BH16,5,2)+1,MID(BH17,5,2)+12-MID(BH16,5,2)+1),"")</f>
        <v/>
      </c>
      <c r="AM16" s="123"/>
      <c r="AN16" s="124"/>
      <c r="AO16" s="128" t="str">
        <f>IF(OR(AL16="",L16=""),"",VLOOKUP(L16,早見表!$B$5:$N$20,3,0))</f>
        <v/>
      </c>
      <c r="AP16" s="129"/>
      <c r="AQ16" s="129"/>
      <c r="AR16" s="129"/>
      <c r="AS16" s="129"/>
      <c r="AT16" s="129"/>
      <c r="AU16" s="129"/>
      <c r="AV16" s="130"/>
      <c r="AW16" s="134" t="str">
        <f>IF(OR(AL16="",L16=""),"",IF(AL16=12,VLOOKUP(L16,早見表!$B$5:$N$20,2,0),VLOOKUP(L16,早見表!$B$5:$N$20,AL16+2,0)))</f>
        <v/>
      </c>
      <c r="AX16" s="135"/>
      <c r="AY16" s="135"/>
      <c r="AZ16" s="135"/>
      <c r="BA16" s="135"/>
      <c r="BB16" s="135"/>
      <c r="BC16" s="135"/>
      <c r="BD16" s="136"/>
      <c r="BH16" s="77" t="str">
        <f>IF(OR(T16="",W16="",Z16=""),$BH$5,RIGHT(IF(T16="","","0")&amp;T16,4)&amp;RIGHT(IF(W16="","","0")&amp;W16,2)&amp;RIGHT(IF(Z16="","","0")&amp;Z16,2))</f>
        <v/>
      </c>
      <c r="BI16" s="77" t="str">
        <f>IF($T$6="","×",IF(AND(T16="",W16="",Z16=""),"",IF(OR(T16="",W16="",Z16=""),"×",IF(AND(BH16&gt;=$BH$5,BH16&lt;=$BI$5,BH16&lt;=BH17,Z16&lt;=BL16),"○","×"))))</f>
        <v>×</v>
      </c>
      <c r="BJ16" s="77">
        <f>IF(OR(T16="",$T$6=""),1,IF($T$6=T16,4,1))</f>
        <v>1</v>
      </c>
      <c r="BK16" s="77">
        <f>IF(OR(T16="",$T$6=""),12,IF($T$6=T16,12,3))</f>
        <v>12</v>
      </c>
      <c r="BL16" s="77">
        <f>IF(OR(W16=4,W16=6,W16=9,W16=11),30,IF(W16=2,29,31))</f>
        <v>31</v>
      </c>
      <c r="BM16" s="114">
        <v>1</v>
      </c>
      <c r="BN16" s="75" t="str">
        <f>IF(OR(BM16="",BM16=1),"",IF(BM16=2,"①加入","１加入"))</f>
        <v/>
      </c>
      <c r="BO16" s="63"/>
      <c r="BP16" s="72" t="str">
        <f t="shared" ca="1" si="1"/>
        <v/>
      </c>
    </row>
    <row r="17" spans="1:68" ht="21.95" customHeight="1">
      <c r="A17" s="215"/>
      <c r="B17" s="216"/>
      <c r="C17" s="217"/>
      <c r="D17" s="218"/>
      <c r="E17" s="219"/>
      <c r="F17" s="219"/>
      <c r="G17" s="219"/>
      <c r="H17" s="219"/>
      <c r="I17" s="219"/>
      <c r="J17" s="219"/>
      <c r="K17" s="220"/>
      <c r="L17" s="186"/>
      <c r="M17" s="187"/>
      <c r="N17" s="187"/>
      <c r="O17" s="187"/>
      <c r="P17" s="187"/>
      <c r="Q17" s="187"/>
      <c r="R17" s="187"/>
      <c r="S17" s="188"/>
      <c r="T17" s="33" t="s">
        <v>20</v>
      </c>
      <c r="U17" s="209"/>
      <c r="V17" s="209"/>
      <c r="W17" s="34" t="s">
        <v>0</v>
      </c>
      <c r="X17" s="209"/>
      <c r="Y17" s="209"/>
      <c r="Z17" s="35" t="s">
        <v>6</v>
      </c>
      <c r="AA17" s="209"/>
      <c r="AB17" s="209"/>
      <c r="AC17" s="36" t="s">
        <v>16</v>
      </c>
      <c r="AD17" s="119" t="str">
        <f t="shared" si="0"/>
        <v/>
      </c>
      <c r="AE17" s="120"/>
      <c r="AF17" s="120"/>
      <c r="AG17" s="120"/>
      <c r="AH17" s="120"/>
      <c r="AI17" s="120"/>
      <c r="AJ17" s="120"/>
      <c r="AK17" s="121"/>
      <c r="AL17" s="125"/>
      <c r="AM17" s="126"/>
      <c r="AN17" s="127"/>
      <c r="AO17" s="131"/>
      <c r="AP17" s="132"/>
      <c r="AQ17" s="132"/>
      <c r="AR17" s="132"/>
      <c r="AS17" s="132"/>
      <c r="AT17" s="132"/>
      <c r="AU17" s="132"/>
      <c r="AV17" s="133"/>
      <c r="AW17" s="137"/>
      <c r="AX17" s="138"/>
      <c r="AY17" s="138"/>
      <c r="AZ17" s="138"/>
      <c r="BA17" s="138"/>
      <c r="BB17" s="138"/>
      <c r="BC17" s="138"/>
      <c r="BD17" s="139"/>
      <c r="BH17" s="78" t="str">
        <f>IF(OR(U17="",X17="",AA17=""),$BI$5,RIGHT(IF(U17="","","0")&amp;U17,4)&amp;RIGHT(IF(X17="","","0")&amp;X17,2)&amp;RIGHT(IF(AA17="","","0")&amp;AA17,2))</f>
        <v/>
      </c>
      <c r="BI17" s="78" t="str">
        <f>IF($T$6="","×",IF(AND(U17="",X17="",AA17=""),"",IF(OR(U17="",X17="",AA17=""),"×",IF(AND(BH17&gt;=$BH$5,BH17&lt;=$BI$5,AA17&lt;=BL17),"○","×"))))</f>
        <v>×</v>
      </c>
      <c r="BJ17" s="78">
        <f>IF(OR(U17="",$T$6=""),1,IF($T$6=U17,4,1))</f>
        <v>1</v>
      </c>
      <c r="BK17" s="78">
        <f>IF(OR(U17="",$T$6=""),12,IF($T$6=U17,12,3))</f>
        <v>12</v>
      </c>
      <c r="BL17" s="78">
        <f>IF(OR(X17=4,X17=6,X17=9,X17=11),30,IF(X17=2,29,31))</f>
        <v>31</v>
      </c>
      <c r="BM17" s="115"/>
      <c r="BN17" s="76" t="str">
        <f>IF(OR(BM16="",BM16=1),"",IF(BM16=3,"②脱退、自動消滅等","２脱退、自動消滅等"))</f>
        <v/>
      </c>
      <c r="BO17" s="63"/>
      <c r="BP17" s="72" t="str">
        <f t="shared" ca="1" si="1"/>
        <v/>
      </c>
    </row>
    <row r="18" spans="1:68" ht="21.95" customHeight="1">
      <c r="A18" s="164"/>
      <c r="B18" s="165"/>
      <c r="C18" s="166"/>
      <c r="D18" s="170"/>
      <c r="E18" s="171"/>
      <c r="F18" s="171"/>
      <c r="G18" s="171"/>
      <c r="H18" s="171"/>
      <c r="I18" s="171"/>
      <c r="J18" s="171"/>
      <c r="K18" s="172"/>
      <c r="L18" s="176"/>
      <c r="M18" s="177"/>
      <c r="N18" s="177"/>
      <c r="O18" s="177"/>
      <c r="P18" s="177"/>
      <c r="Q18" s="177"/>
      <c r="R18" s="177"/>
      <c r="S18" s="178"/>
      <c r="T18" s="182"/>
      <c r="U18" s="183"/>
      <c r="V18" s="31" t="s">
        <v>0</v>
      </c>
      <c r="W18" s="183"/>
      <c r="X18" s="183"/>
      <c r="Y18" s="32" t="s">
        <v>6</v>
      </c>
      <c r="Z18" s="183"/>
      <c r="AA18" s="183"/>
      <c r="AB18" s="32" t="s">
        <v>16</v>
      </c>
      <c r="AC18" s="32"/>
      <c r="AD18" s="116" t="str">
        <f t="shared" si="0"/>
        <v/>
      </c>
      <c r="AE18" s="117"/>
      <c r="AF18" s="117"/>
      <c r="AG18" s="117"/>
      <c r="AH18" s="117"/>
      <c r="AI18" s="117"/>
      <c r="AJ18" s="117"/>
      <c r="AK18" s="118"/>
      <c r="AL18" s="122" t="str">
        <f>IF(AND(BI18="○",BI19="○"),IF(LEFT(BH18,4)=LEFT(BH19,4),MID(BH19,5,2)-MID(BH18,5,2)+1,MID(BH19,5,2)+12-MID(BH18,5,2)+1),"")</f>
        <v/>
      </c>
      <c r="AM18" s="123"/>
      <c r="AN18" s="124"/>
      <c r="AO18" s="128" t="str">
        <f>IF(OR(AL18="",L18=""),"",VLOOKUP(L18,早見表!$B$5:$N$20,3,0))</f>
        <v/>
      </c>
      <c r="AP18" s="129"/>
      <c r="AQ18" s="129"/>
      <c r="AR18" s="129"/>
      <c r="AS18" s="129"/>
      <c r="AT18" s="129"/>
      <c r="AU18" s="129"/>
      <c r="AV18" s="130"/>
      <c r="AW18" s="134" t="str">
        <f>IF(OR(AL18="",L18=""),"",IF(AL18=12,VLOOKUP(L18,早見表!$B$5:$N$20,2,0),VLOOKUP(L18,早見表!$B$5:$N$20,AL18+2,0)))</f>
        <v/>
      </c>
      <c r="AX18" s="135"/>
      <c r="AY18" s="135"/>
      <c r="AZ18" s="135"/>
      <c r="BA18" s="135"/>
      <c r="BB18" s="135"/>
      <c r="BC18" s="135"/>
      <c r="BD18" s="136"/>
      <c r="BH18" s="77" t="str">
        <f>IF(OR(T18="",W18="",Z18=""),$BH$5,RIGHT(IF(T18="","","0")&amp;T18,4)&amp;RIGHT(IF(W18="","","0")&amp;W18,2)&amp;RIGHT(IF(Z18="","","0")&amp;Z18,2))</f>
        <v/>
      </c>
      <c r="BI18" s="77" t="str">
        <f>IF($T$6="","×",IF(AND(T18="",W18="",Z18=""),"",IF(OR(T18="",W18="",Z18=""),"×",IF(AND(BH18&gt;=$BH$5,BH18&lt;=$BI$5,BH18&lt;=BH19,Z18&lt;=BL18),"○","×"))))</f>
        <v>×</v>
      </c>
      <c r="BJ18" s="77">
        <f>IF(OR(T18="",$T$6=""),1,IF($T$6=T18,4,1))</f>
        <v>1</v>
      </c>
      <c r="BK18" s="77">
        <f>IF(OR(T18="",$T$6=""),12,IF($T$6=T18,12,3))</f>
        <v>12</v>
      </c>
      <c r="BL18" s="77">
        <f>IF(OR(W18=4,W18=6,W18=9,W18=11),30,IF(W18=2,29,31))</f>
        <v>31</v>
      </c>
      <c r="BM18" s="114">
        <v>1</v>
      </c>
      <c r="BN18" s="75" t="str">
        <f>IF(OR(BM18="",BM18=1),"",IF(BM18=2,"①加入","１加入"))</f>
        <v/>
      </c>
      <c r="BO18" s="63"/>
      <c r="BP18" s="72" t="str">
        <f t="shared" ca="1" si="1"/>
        <v/>
      </c>
    </row>
    <row r="19" spans="1:68" ht="21.95" customHeight="1">
      <c r="A19" s="215"/>
      <c r="B19" s="216"/>
      <c r="C19" s="217"/>
      <c r="D19" s="218"/>
      <c r="E19" s="219"/>
      <c r="F19" s="219"/>
      <c r="G19" s="219"/>
      <c r="H19" s="219"/>
      <c r="I19" s="219"/>
      <c r="J19" s="219"/>
      <c r="K19" s="220"/>
      <c r="L19" s="186"/>
      <c r="M19" s="187"/>
      <c r="N19" s="187"/>
      <c r="O19" s="187"/>
      <c r="P19" s="187"/>
      <c r="Q19" s="187"/>
      <c r="R19" s="187"/>
      <c r="S19" s="188"/>
      <c r="T19" s="33" t="s">
        <v>20</v>
      </c>
      <c r="U19" s="209"/>
      <c r="V19" s="209"/>
      <c r="W19" s="34" t="s">
        <v>0</v>
      </c>
      <c r="X19" s="209"/>
      <c r="Y19" s="209"/>
      <c r="Z19" s="35" t="s">
        <v>6</v>
      </c>
      <c r="AA19" s="209"/>
      <c r="AB19" s="209"/>
      <c r="AC19" s="36" t="s">
        <v>16</v>
      </c>
      <c r="AD19" s="119" t="str">
        <f t="shared" si="0"/>
        <v/>
      </c>
      <c r="AE19" s="120"/>
      <c r="AF19" s="120"/>
      <c r="AG19" s="120"/>
      <c r="AH19" s="120"/>
      <c r="AI19" s="120"/>
      <c r="AJ19" s="120"/>
      <c r="AK19" s="121"/>
      <c r="AL19" s="125"/>
      <c r="AM19" s="126"/>
      <c r="AN19" s="127"/>
      <c r="AO19" s="131"/>
      <c r="AP19" s="132"/>
      <c r="AQ19" s="132"/>
      <c r="AR19" s="132"/>
      <c r="AS19" s="132"/>
      <c r="AT19" s="132"/>
      <c r="AU19" s="132"/>
      <c r="AV19" s="133"/>
      <c r="AW19" s="137"/>
      <c r="AX19" s="138"/>
      <c r="AY19" s="138"/>
      <c r="AZ19" s="138"/>
      <c r="BA19" s="138"/>
      <c r="BB19" s="138"/>
      <c r="BC19" s="138"/>
      <c r="BD19" s="139"/>
      <c r="BH19" s="78" t="str">
        <f>IF(OR(U19="",X19="",AA19=""),$BI$5,RIGHT(IF(U19="","","0")&amp;U19,4)&amp;RIGHT(IF(X19="","","0")&amp;X19,2)&amp;RIGHT(IF(AA19="","","0")&amp;AA19,2))</f>
        <v/>
      </c>
      <c r="BI19" s="78" t="str">
        <f>IF($T$6="","×",IF(AND(U19="",X19="",AA19=""),"",IF(OR(U19="",X19="",AA19=""),"×",IF(AND(BH19&gt;=$BH$5,BH19&lt;=$BI$5,AA19&lt;=BL19),"○","×"))))</f>
        <v>×</v>
      </c>
      <c r="BJ19" s="78">
        <f>IF(OR(U19="",$T$6=""),1,IF($T$6=U19,4,1))</f>
        <v>1</v>
      </c>
      <c r="BK19" s="78">
        <f>IF(OR(U19="",$T$6=""),12,IF($T$6=U19,12,3))</f>
        <v>12</v>
      </c>
      <c r="BL19" s="78">
        <f>IF(OR(X19=4,X19=6,X19=9,X19=11),30,IF(X19=2,29,31))</f>
        <v>31</v>
      </c>
      <c r="BM19" s="115"/>
      <c r="BN19" s="76" t="str">
        <f>IF(OR(BM18="",BM18=1),"",IF(BM18=3,"②脱退、自動消滅等","２脱退、自動消滅等"))</f>
        <v/>
      </c>
      <c r="BO19" s="63"/>
      <c r="BP19" s="72" t="str">
        <f t="shared" ca="1" si="1"/>
        <v/>
      </c>
    </row>
    <row r="20" spans="1:68" ht="21.95" customHeight="1">
      <c r="A20" s="164"/>
      <c r="B20" s="165"/>
      <c r="C20" s="166"/>
      <c r="D20" s="170"/>
      <c r="E20" s="171"/>
      <c r="F20" s="171"/>
      <c r="G20" s="171"/>
      <c r="H20" s="171"/>
      <c r="I20" s="171"/>
      <c r="J20" s="171"/>
      <c r="K20" s="172"/>
      <c r="L20" s="176"/>
      <c r="M20" s="177"/>
      <c r="N20" s="177"/>
      <c r="O20" s="177"/>
      <c r="P20" s="177"/>
      <c r="Q20" s="177"/>
      <c r="R20" s="177"/>
      <c r="S20" s="178"/>
      <c r="T20" s="182"/>
      <c r="U20" s="183"/>
      <c r="V20" s="31" t="s">
        <v>0</v>
      </c>
      <c r="W20" s="183"/>
      <c r="X20" s="183"/>
      <c r="Y20" s="32" t="s">
        <v>6</v>
      </c>
      <c r="Z20" s="183"/>
      <c r="AA20" s="183"/>
      <c r="AB20" s="32" t="s">
        <v>16</v>
      </c>
      <c r="AC20" s="32"/>
      <c r="AD20" s="116" t="str">
        <f t="shared" si="0"/>
        <v/>
      </c>
      <c r="AE20" s="117"/>
      <c r="AF20" s="117"/>
      <c r="AG20" s="117"/>
      <c r="AH20" s="117"/>
      <c r="AI20" s="117"/>
      <c r="AJ20" s="117"/>
      <c r="AK20" s="118"/>
      <c r="AL20" s="122" t="str">
        <f>IF(AND(BI20="○",BI21="○"),IF(LEFT(BH20,4)=LEFT(BH21,4),MID(BH21,5,2)-MID(BH20,5,2)+1,MID(BH21,5,2)+12-MID(BH20,5,2)+1),"")</f>
        <v/>
      </c>
      <c r="AM20" s="123"/>
      <c r="AN20" s="124"/>
      <c r="AO20" s="128" t="str">
        <f>IF(OR(AL20="",L20=""),"",VLOOKUP(L20,早見表!$B$5:$N$20,3,0))</f>
        <v/>
      </c>
      <c r="AP20" s="129"/>
      <c r="AQ20" s="129"/>
      <c r="AR20" s="129"/>
      <c r="AS20" s="129"/>
      <c r="AT20" s="129"/>
      <c r="AU20" s="129"/>
      <c r="AV20" s="130"/>
      <c r="AW20" s="134" t="str">
        <f>IF(OR(AL20="",L20=""),"",IF(AL20=12,VLOOKUP(L20,早見表!$B$5:$N$20,2,0),VLOOKUP(L20,早見表!$B$5:$N$20,AL20+2,0)))</f>
        <v/>
      </c>
      <c r="AX20" s="135"/>
      <c r="AY20" s="135"/>
      <c r="AZ20" s="135"/>
      <c r="BA20" s="135"/>
      <c r="BB20" s="135"/>
      <c r="BC20" s="135"/>
      <c r="BD20" s="136"/>
      <c r="BH20" s="77" t="str">
        <f>IF(OR(T20="",W20="",Z20=""),$BH$5,RIGHT(IF(T20="","","0")&amp;T20,4)&amp;RIGHT(IF(W20="","","0")&amp;W20,2)&amp;RIGHT(IF(Z20="","","0")&amp;Z20,2))</f>
        <v/>
      </c>
      <c r="BI20" s="77" t="str">
        <f>IF($T$6="","×",IF(AND(T20="",W20="",Z20=""),"",IF(OR(T20="",W20="",Z20=""),"×",IF(AND(BH20&gt;=$BH$5,BH20&lt;=$BI$5,BH20&lt;=BH21,Z20&lt;=BL20),"○","×"))))</f>
        <v>×</v>
      </c>
      <c r="BJ20" s="77">
        <f>IF(OR(T20="",$T$6=""),1,IF($T$6=T20,4,1))</f>
        <v>1</v>
      </c>
      <c r="BK20" s="77">
        <f>IF(OR(T20="",$T$6=""),12,IF($T$6=T20,12,3))</f>
        <v>12</v>
      </c>
      <c r="BL20" s="77">
        <f>IF(OR(W20=4,W20=6,W20=9,W20=11),30,IF(W20=2,29,31))</f>
        <v>31</v>
      </c>
      <c r="BM20" s="114">
        <v>1</v>
      </c>
      <c r="BN20" s="75" t="str">
        <f>IF(OR(BM20="",BM20=1),"",IF(BM20=2,"①加入","１加入"))</f>
        <v/>
      </c>
      <c r="BO20" s="63"/>
      <c r="BP20" s="72" t="str">
        <f t="shared" ca="1" si="1"/>
        <v/>
      </c>
    </row>
    <row r="21" spans="1:68" ht="21.95" customHeight="1">
      <c r="A21" s="215"/>
      <c r="B21" s="216"/>
      <c r="C21" s="217"/>
      <c r="D21" s="218"/>
      <c r="E21" s="219"/>
      <c r="F21" s="219"/>
      <c r="G21" s="219"/>
      <c r="H21" s="219"/>
      <c r="I21" s="219"/>
      <c r="J21" s="219"/>
      <c r="K21" s="220"/>
      <c r="L21" s="186"/>
      <c r="M21" s="187"/>
      <c r="N21" s="187"/>
      <c r="O21" s="187"/>
      <c r="P21" s="187"/>
      <c r="Q21" s="187"/>
      <c r="R21" s="187"/>
      <c r="S21" s="188"/>
      <c r="T21" s="33" t="s">
        <v>20</v>
      </c>
      <c r="U21" s="209"/>
      <c r="V21" s="209"/>
      <c r="W21" s="34" t="s">
        <v>0</v>
      </c>
      <c r="X21" s="209"/>
      <c r="Y21" s="209"/>
      <c r="Z21" s="35" t="s">
        <v>6</v>
      </c>
      <c r="AA21" s="209"/>
      <c r="AB21" s="209"/>
      <c r="AC21" s="36" t="s">
        <v>16</v>
      </c>
      <c r="AD21" s="119" t="str">
        <f t="shared" si="0"/>
        <v/>
      </c>
      <c r="AE21" s="120"/>
      <c r="AF21" s="120"/>
      <c r="AG21" s="120"/>
      <c r="AH21" s="120"/>
      <c r="AI21" s="120"/>
      <c r="AJ21" s="120"/>
      <c r="AK21" s="121"/>
      <c r="AL21" s="125"/>
      <c r="AM21" s="126"/>
      <c r="AN21" s="127"/>
      <c r="AO21" s="131"/>
      <c r="AP21" s="132"/>
      <c r="AQ21" s="132"/>
      <c r="AR21" s="132"/>
      <c r="AS21" s="132"/>
      <c r="AT21" s="132"/>
      <c r="AU21" s="132"/>
      <c r="AV21" s="133"/>
      <c r="AW21" s="137"/>
      <c r="AX21" s="138"/>
      <c r="AY21" s="138"/>
      <c r="AZ21" s="138"/>
      <c r="BA21" s="138"/>
      <c r="BB21" s="138"/>
      <c r="BC21" s="138"/>
      <c r="BD21" s="139"/>
      <c r="BH21" s="78" t="str">
        <f>IF(OR(U21="",X21="",AA21=""),$BI$5,RIGHT(IF(U21="","","0")&amp;U21,4)&amp;RIGHT(IF(X21="","","0")&amp;X21,2)&amp;RIGHT(IF(AA21="","","0")&amp;AA21,2))</f>
        <v/>
      </c>
      <c r="BI21" s="78" t="str">
        <f>IF($T$6="","×",IF(AND(U21="",X21="",AA21=""),"",IF(OR(U21="",X21="",AA21=""),"×",IF(AND(BH21&gt;=$BH$5,BH21&lt;=$BI$5,AA21&lt;=BL21),"○","×"))))</f>
        <v>×</v>
      </c>
      <c r="BJ21" s="78">
        <f>IF(OR(U21="",$T$6=""),1,IF($T$6=U21,4,1))</f>
        <v>1</v>
      </c>
      <c r="BK21" s="78">
        <f>IF(OR(U21="",$T$6=""),12,IF($T$6=U21,12,3))</f>
        <v>12</v>
      </c>
      <c r="BL21" s="78">
        <f>IF(OR(X21=4,X21=6,X21=9,X21=11),30,IF(X21=2,29,31))</f>
        <v>31</v>
      </c>
      <c r="BM21" s="115"/>
      <c r="BN21" s="76" t="str">
        <f>IF(OR(BM20="",BM20=1),"",IF(BM20=3,"②脱退、自動消滅等","２脱退、自動消滅等"))</f>
        <v/>
      </c>
      <c r="BO21" s="63"/>
      <c r="BP21" s="72" t="str">
        <f t="shared" ca="1" si="1"/>
        <v/>
      </c>
    </row>
    <row r="22" spans="1:68" ht="21.95" customHeight="1">
      <c r="A22" s="164"/>
      <c r="B22" s="165"/>
      <c r="C22" s="166"/>
      <c r="D22" s="170"/>
      <c r="E22" s="171"/>
      <c r="F22" s="171"/>
      <c r="G22" s="171"/>
      <c r="H22" s="171"/>
      <c r="I22" s="171"/>
      <c r="J22" s="171"/>
      <c r="K22" s="172"/>
      <c r="L22" s="176"/>
      <c r="M22" s="177"/>
      <c r="N22" s="177"/>
      <c r="O22" s="177"/>
      <c r="P22" s="177"/>
      <c r="Q22" s="177"/>
      <c r="R22" s="177"/>
      <c r="S22" s="178"/>
      <c r="T22" s="182"/>
      <c r="U22" s="183"/>
      <c r="V22" s="31" t="s">
        <v>0</v>
      </c>
      <c r="W22" s="183"/>
      <c r="X22" s="183"/>
      <c r="Y22" s="32" t="s">
        <v>6</v>
      </c>
      <c r="Z22" s="183"/>
      <c r="AA22" s="183"/>
      <c r="AB22" s="32" t="s">
        <v>16</v>
      </c>
      <c r="AC22" s="32"/>
      <c r="AD22" s="116" t="str">
        <f t="shared" si="0"/>
        <v/>
      </c>
      <c r="AE22" s="117"/>
      <c r="AF22" s="117"/>
      <c r="AG22" s="117"/>
      <c r="AH22" s="117"/>
      <c r="AI22" s="117"/>
      <c r="AJ22" s="117"/>
      <c r="AK22" s="118"/>
      <c r="AL22" s="122" t="str">
        <f>IF(AND(BI22="○",BI23="○"),IF(LEFT(BH22,4)=LEFT(BH23,4),MID(BH23,5,2)-MID(BH22,5,2)+1,MID(BH23,5,2)+12-MID(BH22,5,2)+1),"")</f>
        <v/>
      </c>
      <c r="AM22" s="123"/>
      <c r="AN22" s="124"/>
      <c r="AO22" s="128" t="str">
        <f>IF(OR(AL22="",L22=""),"",VLOOKUP(L22,早見表!$B$5:$N$20,3,0))</f>
        <v/>
      </c>
      <c r="AP22" s="129"/>
      <c r="AQ22" s="129"/>
      <c r="AR22" s="129"/>
      <c r="AS22" s="129"/>
      <c r="AT22" s="129"/>
      <c r="AU22" s="129"/>
      <c r="AV22" s="130"/>
      <c r="AW22" s="134" t="str">
        <f>IF(OR(AL22="",L22=""),"",IF(AL22=12,VLOOKUP(L22,早見表!$B$5:$N$20,2,0),VLOOKUP(L22,早見表!$B$5:$N$20,AL22+2,0)))</f>
        <v/>
      </c>
      <c r="AX22" s="135"/>
      <c r="AY22" s="135"/>
      <c r="AZ22" s="135"/>
      <c r="BA22" s="135"/>
      <c r="BB22" s="135"/>
      <c r="BC22" s="135"/>
      <c r="BD22" s="136"/>
      <c r="BH22" s="77" t="str">
        <f>IF(OR(T22="",W22="",Z22=""),$BH$5,RIGHT(IF(T22="","","0")&amp;T22,4)&amp;RIGHT(IF(W22="","","0")&amp;W22,2)&amp;RIGHT(IF(Z22="","","0")&amp;Z22,2))</f>
        <v/>
      </c>
      <c r="BI22" s="77" t="str">
        <f>IF($T$6="","×",IF(AND(T22="",W22="",Z22=""),"",IF(OR(T22="",W22="",Z22=""),"×",IF(AND(BH22&gt;=$BH$5,BH22&lt;=$BI$5,BH22&lt;=BH23,Z22&lt;=BL22),"○","×"))))</f>
        <v>×</v>
      </c>
      <c r="BJ22" s="77">
        <f>IF(OR(T22="",$T$6=""),1,IF($T$6=T22,4,1))</f>
        <v>1</v>
      </c>
      <c r="BK22" s="77">
        <f>IF(OR(T22="",$T$6=""),12,IF($T$6=T22,12,3))</f>
        <v>12</v>
      </c>
      <c r="BL22" s="77">
        <f>IF(OR(W22=4,W22=6,W22=9,W22=11),30,IF(W22=2,29,31))</f>
        <v>31</v>
      </c>
      <c r="BM22" s="114">
        <v>1</v>
      </c>
      <c r="BN22" s="75" t="str">
        <f>IF(OR(BM22="",BM22=1),"",IF(BM22=2,"①加入","１加入"))</f>
        <v/>
      </c>
    </row>
    <row r="23" spans="1:68" ht="21.95" customHeight="1">
      <c r="A23" s="215"/>
      <c r="B23" s="216"/>
      <c r="C23" s="217"/>
      <c r="D23" s="218"/>
      <c r="E23" s="219"/>
      <c r="F23" s="219"/>
      <c r="G23" s="219"/>
      <c r="H23" s="219"/>
      <c r="I23" s="219"/>
      <c r="J23" s="219"/>
      <c r="K23" s="220"/>
      <c r="L23" s="186"/>
      <c r="M23" s="187"/>
      <c r="N23" s="187"/>
      <c r="O23" s="187"/>
      <c r="P23" s="187"/>
      <c r="Q23" s="187"/>
      <c r="R23" s="187"/>
      <c r="S23" s="188"/>
      <c r="T23" s="33" t="s">
        <v>20</v>
      </c>
      <c r="U23" s="209"/>
      <c r="V23" s="209"/>
      <c r="W23" s="34" t="s">
        <v>0</v>
      </c>
      <c r="X23" s="209"/>
      <c r="Y23" s="209"/>
      <c r="Z23" s="35" t="s">
        <v>6</v>
      </c>
      <c r="AA23" s="209"/>
      <c r="AB23" s="209"/>
      <c r="AC23" s="36" t="s">
        <v>16</v>
      </c>
      <c r="AD23" s="119" t="str">
        <f t="shared" si="0"/>
        <v/>
      </c>
      <c r="AE23" s="120"/>
      <c r="AF23" s="120"/>
      <c r="AG23" s="120"/>
      <c r="AH23" s="120"/>
      <c r="AI23" s="120"/>
      <c r="AJ23" s="120"/>
      <c r="AK23" s="121"/>
      <c r="AL23" s="125"/>
      <c r="AM23" s="126"/>
      <c r="AN23" s="127"/>
      <c r="AO23" s="131"/>
      <c r="AP23" s="132"/>
      <c r="AQ23" s="132"/>
      <c r="AR23" s="132"/>
      <c r="AS23" s="132"/>
      <c r="AT23" s="132"/>
      <c r="AU23" s="132"/>
      <c r="AV23" s="133"/>
      <c r="AW23" s="137"/>
      <c r="AX23" s="138"/>
      <c r="AY23" s="138"/>
      <c r="AZ23" s="138"/>
      <c r="BA23" s="138"/>
      <c r="BB23" s="138"/>
      <c r="BC23" s="138"/>
      <c r="BD23" s="139"/>
      <c r="BH23" s="78" t="str">
        <f>IF(OR(U23="",X23="",AA23=""),$BI$5,RIGHT(IF(U23="","","0")&amp;U23,4)&amp;RIGHT(IF(X23="","","0")&amp;X23,2)&amp;RIGHT(IF(AA23="","","0")&amp;AA23,2))</f>
        <v/>
      </c>
      <c r="BI23" s="78" t="str">
        <f>IF($T$6="","×",IF(AND(U23="",X23="",AA23=""),"",IF(OR(U23="",X23="",AA23=""),"×",IF(AND(BH23&gt;=$BH$5,BH23&lt;=$BI$5,AA23&lt;=BL23),"○","×"))))</f>
        <v>×</v>
      </c>
      <c r="BJ23" s="78">
        <f>IF(OR(U23="",$T$6=""),1,IF($T$6=U23,4,1))</f>
        <v>1</v>
      </c>
      <c r="BK23" s="78">
        <f>IF(OR(U23="",$T$6=""),12,IF($T$6=U23,12,3))</f>
        <v>12</v>
      </c>
      <c r="BL23" s="78">
        <f>IF(OR(X23=4,X23=6,X23=9,X23=11),30,IF(X23=2,29,31))</f>
        <v>31</v>
      </c>
      <c r="BM23" s="115"/>
      <c r="BN23" s="76" t="str">
        <f>IF(OR(BM22="",BM22=1),"",IF(BM22=3,"②脱退、自動消滅等","２脱退、自動消滅等"))</f>
        <v/>
      </c>
    </row>
    <row r="24" spans="1:68" ht="21.95" customHeight="1">
      <c r="A24" s="164"/>
      <c r="B24" s="165"/>
      <c r="C24" s="166"/>
      <c r="D24" s="170"/>
      <c r="E24" s="171"/>
      <c r="F24" s="171"/>
      <c r="G24" s="171"/>
      <c r="H24" s="171"/>
      <c r="I24" s="171"/>
      <c r="J24" s="171"/>
      <c r="K24" s="172"/>
      <c r="L24" s="176"/>
      <c r="M24" s="177"/>
      <c r="N24" s="177"/>
      <c r="O24" s="177"/>
      <c r="P24" s="177"/>
      <c r="Q24" s="177"/>
      <c r="R24" s="177"/>
      <c r="S24" s="178"/>
      <c r="T24" s="182"/>
      <c r="U24" s="183"/>
      <c r="V24" s="31" t="s">
        <v>0</v>
      </c>
      <c r="W24" s="183"/>
      <c r="X24" s="183"/>
      <c r="Y24" s="32" t="s">
        <v>6</v>
      </c>
      <c r="Z24" s="183"/>
      <c r="AA24" s="183"/>
      <c r="AB24" s="32" t="s">
        <v>16</v>
      </c>
      <c r="AC24" s="32"/>
      <c r="AD24" s="116" t="str">
        <f t="shared" si="0"/>
        <v/>
      </c>
      <c r="AE24" s="117"/>
      <c r="AF24" s="117"/>
      <c r="AG24" s="117"/>
      <c r="AH24" s="117"/>
      <c r="AI24" s="117"/>
      <c r="AJ24" s="117"/>
      <c r="AK24" s="118"/>
      <c r="AL24" s="122" t="str">
        <f>IF(AND(BI24="○",BI25="○"),IF(LEFT(BH24,4)=LEFT(BH25,4),MID(BH25,5,2)-MID(BH24,5,2)+1,MID(BH25,5,2)+12-MID(BH24,5,2)+1),"")</f>
        <v/>
      </c>
      <c r="AM24" s="123"/>
      <c r="AN24" s="124"/>
      <c r="AO24" s="128" t="str">
        <f>IF(OR(AL24="",L24=""),"",VLOOKUP(L24,早見表!$B$5:$N$20,3,0))</f>
        <v/>
      </c>
      <c r="AP24" s="129"/>
      <c r="AQ24" s="129"/>
      <c r="AR24" s="129"/>
      <c r="AS24" s="129"/>
      <c r="AT24" s="129"/>
      <c r="AU24" s="129"/>
      <c r="AV24" s="130"/>
      <c r="AW24" s="134" t="str">
        <f>IF(OR(AL24="",L24=""),"",IF(AL24=12,VLOOKUP(L24,早見表!$B$5:$N$20,2,0),VLOOKUP(L24,早見表!$B$5:$N$20,AL24+2,0)))</f>
        <v/>
      </c>
      <c r="AX24" s="135"/>
      <c r="AY24" s="135"/>
      <c r="AZ24" s="135"/>
      <c r="BA24" s="135"/>
      <c r="BB24" s="135"/>
      <c r="BC24" s="135"/>
      <c r="BD24" s="136"/>
      <c r="BH24" s="77" t="str">
        <f>IF(OR(T24="",W24="",Z24=""),$BH$5,RIGHT(IF(T24="","","0")&amp;T24,4)&amp;RIGHT(IF(W24="","","0")&amp;W24,2)&amp;RIGHT(IF(Z24="","","0")&amp;Z24,2))</f>
        <v/>
      </c>
      <c r="BI24" s="77" t="str">
        <f>IF($T$6="","×",IF(AND(T24="",W24="",Z24=""),"",IF(OR(T24="",W24="",Z24=""),"×",IF(AND(BH24&gt;=$BH$5,BH24&lt;=$BI$5,BH24&lt;=BH25,Z24&lt;=BL24),"○","×"))))</f>
        <v>×</v>
      </c>
      <c r="BJ24" s="77">
        <f>IF(OR(T24="",$T$6=""),1,IF($T$6=T24,4,1))</f>
        <v>1</v>
      </c>
      <c r="BK24" s="77">
        <f>IF(OR(T24="",$T$6=""),12,IF($T$6=T24,12,3))</f>
        <v>12</v>
      </c>
      <c r="BL24" s="77">
        <f>IF(OR(W24=4,W24=6,W24=9,W24=11),30,IF(W24=2,29,31))</f>
        <v>31</v>
      </c>
      <c r="BM24" s="114">
        <v>1</v>
      </c>
      <c r="BN24" s="75" t="str">
        <f>IF(OR(BM24="",BM24=1),"",IF(BM24=2,"①加入","１加入"))</f>
        <v/>
      </c>
    </row>
    <row r="25" spans="1:68" ht="21.95" customHeight="1">
      <c r="A25" s="215"/>
      <c r="B25" s="216"/>
      <c r="C25" s="217"/>
      <c r="D25" s="218"/>
      <c r="E25" s="219"/>
      <c r="F25" s="219"/>
      <c r="G25" s="219"/>
      <c r="H25" s="219"/>
      <c r="I25" s="219"/>
      <c r="J25" s="219"/>
      <c r="K25" s="220"/>
      <c r="L25" s="186"/>
      <c r="M25" s="187"/>
      <c r="N25" s="187"/>
      <c r="O25" s="187"/>
      <c r="P25" s="187"/>
      <c r="Q25" s="187"/>
      <c r="R25" s="187"/>
      <c r="S25" s="188"/>
      <c r="T25" s="33" t="s">
        <v>20</v>
      </c>
      <c r="U25" s="209"/>
      <c r="V25" s="209"/>
      <c r="W25" s="34" t="s">
        <v>0</v>
      </c>
      <c r="X25" s="209"/>
      <c r="Y25" s="209"/>
      <c r="Z25" s="35" t="s">
        <v>6</v>
      </c>
      <c r="AA25" s="209"/>
      <c r="AB25" s="209"/>
      <c r="AC25" s="36" t="s">
        <v>16</v>
      </c>
      <c r="AD25" s="119" t="str">
        <f t="shared" si="0"/>
        <v/>
      </c>
      <c r="AE25" s="120"/>
      <c r="AF25" s="120"/>
      <c r="AG25" s="120"/>
      <c r="AH25" s="120"/>
      <c r="AI25" s="120"/>
      <c r="AJ25" s="120"/>
      <c r="AK25" s="121"/>
      <c r="AL25" s="125"/>
      <c r="AM25" s="126"/>
      <c r="AN25" s="127"/>
      <c r="AO25" s="131"/>
      <c r="AP25" s="132"/>
      <c r="AQ25" s="132"/>
      <c r="AR25" s="132"/>
      <c r="AS25" s="132"/>
      <c r="AT25" s="132"/>
      <c r="AU25" s="132"/>
      <c r="AV25" s="133"/>
      <c r="AW25" s="137"/>
      <c r="AX25" s="138"/>
      <c r="AY25" s="138"/>
      <c r="AZ25" s="138"/>
      <c r="BA25" s="138"/>
      <c r="BB25" s="138"/>
      <c r="BC25" s="138"/>
      <c r="BD25" s="139"/>
      <c r="BH25" s="78" t="str">
        <f>IF(OR(U25="",X25="",AA25=""),$BI$5,RIGHT(IF(U25="","","0")&amp;U25,4)&amp;RIGHT(IF(X25="","","0")&amp;X25,2)&amp;RIGHT(IF(AA25="","","0")&amp;AA25,2))</f>
        <v/>
      </c>
      <c r="BI25" s="78" t="str">
        <f>IF($T$6="","×",IF(AND(U25="",X25="",AA25=""),"",IF(OR(U25="",X25="",AA25=""),"×",IF(AND(BH25&gt;=$BH$5,BH25&lt;=$BI$5,AA25&lt;=BL25),"○","×"))))</f>
        <v>×</v>
      </c>
      <c r="BJ25" s="78">
        <f>IF(OR(U25="",$T$6=""),1,IF($T$6=U25,4,1))</f>
        <v>1</v>
      </c>
      <c r="BK25" s="78">
        <f>IF(OR(U25="",$T$6=""),12,IF($T$6=U25,12,3))</f>
        <v>12</v>
      </c>
      <c r="BL25" s="78">
        <f>IF(OR(X25=4,X25=6,X25=9,X25=11),30,IF(X25=2,29,31))</f>
        <v>31</v>
      </c>
      <c r="BM25" s="115"/>
      <c r="BN25" s="76" t="str">
        <f>IF(OR(BM24="",BM24=1),"",IF(BM24=3,"②脱退、自動消滅等","２脱退、自動消滅等"))</f>
        <v/>
      </c>
    </row>
    <row r="26" spans="1:68" ht="21.95" customHeight="1">
      <c r="A26" s="164"/>
      <c r="B26" s="165"/>
      <c r="C26" s="166"/>
      <c r="D26" s="170"/>
      <c r="E26" s="171"/>
      <c r="F26" s="171"/>
      <c r="G26" s="171"/>
      <c r="H26" s="171"/>
      <c r="I26" s="171"/>
      <c r="J26" s="171"/>
      <c r="K26" s="172"/>
      <c r="L26" s="176"/>
      <c r="M26" s="177"/>
      <c r="N26" s="177"/>
      <c r="O26" s="177"/>
      <c r="P26" s="177"/>
      <c r="Q26" s="177"/>
      <c r="R26" s="177"/>
      <c r="S26" s="178"/>
      <c r="T26" s="182"/>
      <c r="U26" s="183"/>
      <c r="V26" s="31" t="s">
        <v>0</v>
      </c>
      <c r="W26" s="183"/>
      <c r="X26" s="183"/>
      <c r="Y26" s="32" t="s">
        <v>6</v>
      </c>
      <c r="Z26" s="183"/>
      <c r="AA26" s="183"/>
      <c r="AB26" s="32" t="s">
        <v>16</v>
      </c>
      <c r="AC26" s="32"/>
      <c r="AD26" s="116" t="str">
        <f t="shared" si="0"/>
        <v/>
      </c>
      <c r="AE26" s="117"/>
      <c r="AF26" s="117"/>
      <c r="AG26" s="117"/>
      <c r="AH26" s="117"/>
      <c r="AI26" s="117"/>
      <c r="AJ26" s="117"/>
      <c r="AK26" s="118"/>
      <c r="AL26" s="122" t="str">
        <f>IF(AND(BI26="○",BI27="○"),IF(LEFT(BH26,4)=LEFT(BH27,4),MID(BH27,5,2)-MID(BH26,5,2)+1,MID(BH27,5,2)+12-MID(BH26,5,2)+1),"")</f>
        <v/>
      </c>
      <c r="AM26" s="123"/>
      <c r="AN26" s="124"/>
      <c r="AO26" s="128" t="str">
        <f>IF(OR(AL26="",L26=""),"",VLOOKUP(L26,早見表!$B$5:$N$20,3,0))</f>
        <v/>
      </c>
      <c r="AP26" s="129"/>
      <c r="AQ26" s="129"/>
      <c r="AR26" s="129"/>
      <c r="AS26" s="129"/>
      <c r="AT26" s="129"/>
      <c r="AU26" s="129"/>
      <c r="AV26" s="130"/>
      <c r="AW26" s="134" t="str">
        <f>IF(OR(AL26="",L26=""),"",IF(AL26=12,VLOOKUP(L26,早見表!$B$5:$N$20,2,0),VLOOKUP(L26,早見表!$B$5:$N$20,AL26+2,0)))</f>
        <v/>
      </c>
      <c r="AX26" s="135"/>
      <c r="AY26" s="135"/>
      <c r="AZ26" s="135"/>
      <c r="BA26" s="135"/>
      <c r="BB26" s="135"/>
      <c r="BC26" s="135"/>
      <c r="BD26" s="136"/>
      <c r="BH26" s="77" t="str">
        <f>IF(OR(T26="",W26="",Z26=""),$BH$5,RIGHT(IF(T26="","","0")&amp;T26,4)&amp;RIGHT(IF(W26="","","0")&amp;W26,2)&amp;RIGHT(IF(Z26="","","0")&amp;Z26,2))</f>
        <v/>
      </c>
      <c r="BI26" s="77" t="str">
        <f>IF($T$6="","×",IF(AND(T26="",W26="",Z26=""),"",IF(OR(T26="",W26="",Z26=""),"×",IF(AND(BH26&gt;=$BH$5,BH26&lt;=$BI$5,BH26&lt;=BH27,Z26&lt;=BL26),"○","×"))))</f>
        <v>×</v>
      </c>
      <c r="BJ26" s="77">
        <f>IF(OR(T26="",$T$6=""),1,IF($T$6=T26,4,1))</f>
        <v>1</v>
      </c>
      <c r="BK26" s="77">
        <f>IF(OR(T26="",$T$6=""),12,IF($T$6=T26,12,3))</f>
        <v>12</v>
      </c>
      <c r="BL26" s="77">
        <f>IF(OR(W26=4,W26=6,W26=9,W26=11),30,IF(W26=2,29,31))</f>
        <v>31</v>
      </c>
      <c r="BM26" s="114">
        <v>1</v>
      </c>
      <c r="BN26" s="75" t="str">
        <f>IF(OR(BM26="",BM26=1),"",IF(BM26=2,"①加入","１加入"))</f>
        <v/>
      </c>
    </row>
    <row r="27" spans="1:68" ht="21.95" customHeight="1">
      <c r="A27" s="215"/>
      <c r="B27" s="216"/>
      <c r="C27" s="217"/>
      <c r="D27" s="218"/>
      <c r="E27" s="219"/>
      <c r="F27" s="219"/>
      <c r="G27" s="219"/>
      <c r="H27" s="219"/>
      <c r="I27" s="219"/>
      <c r="J27" s="219"/>
      <c r="K27" s="220"/>
      <c r="L27" s="186"/>
      <c r="M27" s="187"/>
      <c r="N27" s="187"/>
      <c r="O27" s="187"/>
      <c r="P27" s="187"/>
      <c r="Q27" s="187"/>
      <c r="R27" s="187"/>
      <c r="S27" s="188"/>
      <c r="T27" s="33" t="s">
        <v>20</v>
      </c>
      <c r="U27" s="209"/>
      <c r="V27" s="209"/>
      <c r="W27" s="34" t="s">
        <v>0</v>
      </c>
      <c r="X27" s="209"/>
      <c r="Y27" s="209"/>
      <c r="Z27" s="35" t="s">
        <v>6</v>
      </c>
      <c r="AA27" s="209"/>
      <c r="AB27" s="209"/>
      <c r="AC27" s="36" t="s">
        <v>16</v>
      </c>
      <c r="AD27" s="119" t="str">
        <f t="shared" si="0"/>
        <v/>
      </c>
      <c r="AE27" s="120"/>
      <c r="AF27" s="120"/>
      <c r="AG27" s="120"/>
      <c r="AH27" s="120"/>
      <c r="AI27" s="120"/>
      <c r="AJ27" s="120"/>
      <c r="AK27" s="121"/>
      <c r="AL27" s="125"/>
      <c r="AM27" s="126"/>
      <c r="AN27" s="127"/>
      <c r="AO27" s="131"/>
      <c r="AP27" s="132"/>
      <c r="AQ27" s="132"/>
      <c r="AR27" s="132"/>
      <c r="AS27" s="132"/>
      <c r="AT27" s="132"/>
      <c r="AU27" s="132"/>
      <c r="AV27" s="133"/>
      <c r="AW27" s="137"/>
      <c r="AX27" s="138"/>
      <c r="AY27" s="138"/>
      <c r="AZ27" s="138"/>
      <c r="BA27" s="138"/>
      <c r="BB27" s="138"/>
      <c r="BC27" s="138"/>
      <c r="BD27" s="139"/>
      <c r="BH27" s="78" t="str">
        <f>IF(OR(U27="",X27="",AA27=""),$BI$5,RIGHT(IF(U27="","","0")&amp;U27,4)&amp;RIGHT(IF(X27="","","0")&amp;X27,2)&amp;RIGHT(IF(AA27="","","0")&amp;AA27,2))</f>
        <v/>
      </c>
      <c r="BI27" s="78" t="str">
        <f>IF($T$6="","×",IF(AND(U27="",X27="",AA27=""),"",IF(OR(U27="",X27="",AA27=""),"×",IF(AND(BH27&gt;=$BH$5,BH27&lt;=$BI$5,AA27&lt;=BL27),"○","×"))))</f>
        <v>×</v>
      </c>
      <c r="BJ27" s="78">
        <f>IF(OR(U27="",$T$6=""),1,IF($T$6=U27,4,1))</f>
        <v>1</v>
      </c>
      <c r="BK27" s="78">
        <f>IF(OR(U27="",$T$6=""),12,IF($T$6=U27,12,3))</f>
        <v>12</v>
      </c>
      <c r="BL27" s="78">
        <f>IF(OR(X27=4,X27=6,X27=9,X27=11),30,IF(X27=2,29,31))</f>
        <v>31</v>
      </c>
      <c r="BM27" s="115"/>
      <c r="BN27" s="76" t="str">
        <f>IF(OR(BM26="",BM26=1),"",IF(BM26=3,"②脱退、自動消滅等","２脱退、自動消滅等"))</f>
        <v/>
      </c>
    </row>
    <row r="28" spans="1:68" ht="21.95" customHeight="1">
      <c r="A28" s="164"/>
      <c r="B28" s="165"/>
      <c r="C28" s="166"/>
      <c r="D28" s="170"/>
      <c r="E28" s="171"/>
      <c r="F28" s="171"/>
      <c r="G28" s="171"/>
      <c r="H28" s="171"/>
      <c r="I28" s="171"/>
      <c r="J28" s="171"/>
      <c r="K28" s="172"/>
      <c r="L28" s="176"/>
      <c r="M28" s="177"/>
      <c r="N28" s="177"/>
      <c r="O28" s="177"/>
      <c r="P28" s="177"/>
      <c r="Q28" s="177"/>
      <c r="R28" s="177"/>
      <c r="S28" s="178"/>
      <c r="T28" s="182"/>
      <c r="U28" s="183"/>
      <c r="V28" s="31" t="s">
        <v>0</v>
      </c>
      <c r="W28" s="183"/>
      <c r="X28" s="183"/>
      <c r="Y28" s="32" t="s">
        <v>6</v>
      </c>
      <c r="Z28" s="183"/>
      <c r="AA28" s="183"/>
      <c r="AB28" s="32" t="s">
        <v>16</v>
      </c>
      <c r="AC28" s="32"/>
      <c r="AD28" s="116" t="str">
        <f t="shared" si="0"/>
        <v/>
      </c>
      <c r="AE28" s="117"/>
      <c r="AF28" s="117"/>
      <c r="AG28" s="117"/>
      <c r="AH28" s="117"/>
      <c r="AI28" s="117"/>
      <c r="AJ28" s="117"/>
      <c r="AK28" s="118"/>
      <c r="AL28" s="122" t="str">
        <f>IF(AND(BI28="○",BI29="○"),IF(LEFT(BH28,4)=LEFT(BH29,4),MID(BH29,5,2)-MID(BH28,5,2)+1,MID(BH29,5,2)+12-MID(BH28,5,2)+1),"")</f>
        <v/>
      </c>
      <c r="AM28" s="123"/>
      <c r="AN28" s="124"/>
      <c r="AO28" s="128" t="str">
        <f>IF(OR(AL28="",L28=""),"",VLOOKUP(L28,早見表!$B$5:$N$20,3,0))</f>
        <v/>
      </c>
      <c r="AP28" s="129"/>
      <c r="AQ28" s="129"/>
      <c r="AR28" s="129"/>
      <c r="AS28" s="129"/>
      <c r="AT28" s="129"/>
      <c r="AU28" s="129"/>
      <c r="AV28" s="130"/>
      <c r="AW28" s="134" t="str">
        <f>IF(OR(AL28="",L28=""),"",IF(AL28=12,VLOOKUP(L28,早見表!$B$5:$N$20,2,0),VLOOKUP(L28,早見表!$B$5:$N$20,AL28+2,0)))</f>
        <v/>
      </c>
      <c r="AX28" s="135"/>
      <c r="AY28" s="135"/>
      <c r="AZ28" s="135"/>
      <c r="BA28" s="135"/>
      <c r="BB28" s="135"/>
      <c r="BC28" s="135"/>
      <c r="BD28" s="136"/>
      <c r="BH28" s="77" t="str">
        <f>IF(OR(T28="",W28="",Z28=""),$BH$5,RIGHT(IF(T28="","","0")&amp;T28,4)&amp;RIGHT(IF(W28="","","0")&amp;W28,2)&amp;RIGHT(IF(Z28="","","0")&amp;Z28,2))</f>
        <v/>
      </c>
      <c r="BI28" s="77" t="str">
        <f>IF($T$6="","×",IF(AND(T28="",W28="",Z28=""),"",IF(OR(T28="",W28="",Z28=""),"×",IF(AND(BH28&gt;=$BH$5,BH28&lt;=$BI$5,BH28&lt;=BH29,Z28&lt;=BL28),"○","×"))))</f>
        <v>×</v>
      </c>
      <c r="BJ28" s="77">
        <f>IF(OR(T28="",$T$6=""),1,IF($T$6=T28,4,1))</f>
        <v>1</v>
      </c>
      <c r="BK28" s="77">
        <f>IF(OR(T28="",$T$6=""),12,IF($T$6=T28,12,3))</f>
        <v>12</v>
      </c>
      <c r="BL28" s="77">
        <f>IF(OR(W28=4,W28=6,W28=9,W28=11),30,IF(W28=2,29,31))</f>
        <v>31</v>
      </c>
      <c r="BM28" s="114">
        <v>1</v>
      </c>
      <c r="BN28" s="75" t="str">
        <f>IF(OR(BM28="",BM28=1),"",IF(BM28=2,"①加入","１加入"))</f>
        <v/>
      </c>
    </row>
    <row r="29" spans="1:68" ht="21.95" customHeight="1">
      <c r="A29" s="215"/>
      <c r="B29" s="216"/>
      <c r="C29" s="217"/>
      <c r="D29" s="218"/>
      <c r="E29" s="219"/>
      <c r="F29" s="219"/>
      <c r="G29" s="219"/>
      <c r="H29" s="219"/>
      <c r="I29" s="219"/>
      <c r="J29" s="219"/>
      <c r="K29" s="220"/>
      <c r="L29" s="186"/>
      <c r="M29" s="187"/>
      <c r="N29" s="187"/>
      <c r="O29" s="187"/>
      <c r="P29" s="187"/>
      <c r="Q29" s="187"/>
      <c r="R29" s="187"/>
      <c r="S29" s="188"/>
      <c r="T29" s="33" t="s">
        <v>20</v>
      </c>
      <c r="U29" s="209"/>
      <c r="V29" s="209"/>
      <c r="W29" s="34" t="s">
        <v>0</v>
      </c>
      <c r="X29" s="209"/>
      <c r="Y29" s="209"/>
      <c r="Z29" s="35" t="s">
        <v>6</v>
      </c>
      <c r="AA29" s="209"/>
      <c r="AB29" s="209"/>
      <c r="AC29" s="36" t="s">
        <v>16</v>
      </c>
      <c r="AD29" s="119" t="str">
        <f t="shared" si="0"/>
        <v/>
      </c>
      <c r="AE29" s="120"/>
      <c r="AF29" s="120"/>
      <c r="AG29" s="120"/>
      <c r="AH29" s="120"/>
      <c r="AI29" s="120"/>
      <c r="AJ29" s="120"/>
      <c r="AK29" s="121"/>
      <c r="AL29" s="125"/>
      <c r="AM29" s="126"/>
      <c r="AN29" s="127"/>
      <c r="AO29" s="131"/>
      <c r="AP29" s="132"/>
      <c r="AQ29" s="132"/>
      <c r="AR29" s="132"/>
      <c r="AS29" s="132"/>
      <c r="AT29" s="132"/>
      <c r="AU29" s="132"/>
      <c r="AV29" s="133"/>
      <c r="AW29" s="137"/>
      <c r="AX29" s="138"/>
      <c r="AY29" s="138"/>
      <c r="AZ29" s="138"/>
      <c r="BA29" s="138"/>
      <c r="BB29" s="138"/>
      <c r="BC29" s="138"/>
      <c r="BD29" s="139"/>
      <c r="BH29" s="78" t="str">
        <f>IF(OR(U29="",X29="",AA29=""),$BI$5,RIGHT(IF(U29="","","0")&amp;U29,4)&amp;RIGHT(IF(X29="","","0")&amp;X29,2)&amp;RIGHT(IF(AA29="","","0")&amp;AA29,2))</f>
        <v/>
      </c>
      <c r="BI29" s="78" t="str">
        <f>IF($T$6="","×",IF(AND(U29="",X29="",AA29=""),"",IF(OR(U29="",X29="",AA29=""),"×",IF(AND(BH29&gt;=$BH$5,BH29&lt;=$BI$5,AA29&lt;=BL29),"○","×"))))</f>
        <v>×</v>
      </c>
      <c r="BJ29" s="78">
        <f>IF(OR(U29="",$T$6=""),1,IF($T$6=U29,4,1))</f>
        <v>1</v>
      </c>
      <c r="BK29" s="78">
        <f>IF(OR(U29="",$T$6=""),12,IF($T$6=U29,12,3))</f>
        <v>12</v>
      </c>
      <c r="BL29" s="78">
        <f>IF(OR(X29=4,X29=6,X29=9,X29=11),30,IF(X29=2,29,31))</f>
        <v>31</v>
      </c>
      <c r="BM29" s="115"/>
      <c r="BN29" s="76" t="str">
        <f>IF(OR(BM28="",BM28=1),"",IF(BM28=3,"②脱退、自動消滅等","２脱退、自動消滅等"))</f>
        <v/>
      </c>
    </row>
    <row r="30" spans="1:68" ht="21.95" customHeight="1">
      <c r="A30" s="164"/>
      <c r="B30" s="165"/>
      <c r="C30" s="166"/>
      <c r="D30" s="170"/>
      <c r="E30" s="171"/>
      <c r="F30" s="171"/>
      <c r="G30" s="171"/>
      <c r="H30" s="171"/>
      <c r="I30" s="171"/>
      <c r="J30" s="171"/>
      <c r="K30" s="172"/>
      <c r="L30" s="176"/>
      <c r="M30" s="177"/>
      <c r="N30" s="177"/>
      <c r="O30" s="177"/>
      <c r="P30" s="177"/>
      <c r="Q30" s="177"/>
      <c r="R30" s="177"/>
      <c r="S30" s="178"/>
      <c r="T30" s="182"/>
      <c r="U30" s="183"/>
      <c r="V30" s="31" t="s">
        <v>0</v>
      </c>
      <c r="W30" s="183"/>
      <c r="X30" s="183"/>
      <c r="Y30" s="32" t="s">
        <v>6</v>
      </c>
      <c r="Z30" s="183"/>
      <c r="AA30" s="183"/>
      <c r="AB30" s="32" t="s">
        <v>16</v>
      </c>
      <c r="AC30" s="32"/>
      <c r="AD30" s="116" t="str">
        <f t="shared" si="0"/>
        <v/>
      </c>
      <c r="AE30" s="117"/>
      <c r="AF30" s="117"/>
      <c r="AG30" s="117"/>
      <c r="AH30" s="117"/>
      <c r="AI30" s="117"/>
      <c r="AJ30" s="117"/>
      <c r="AK30" s="118"/>
      <c r="AL30" s="122" t="str">
        <f>IF(AND(BI30="○",BI31="○"),IF(LEFT(BH30,4)=LEFT(BH31,4),MID(BH31,5,2)-MID(BH30,5,2)+1,MID(BH31,5,2)+12-MID(BH30,5,2)+1),"")</f>
        <v/>
      </c>
      <c r="AM30" s="123"/>
      <c r="AN30" s="124"/>
      <c r="AO30" s="128" t="str">
        <f>IF(OR(AL30="",L30=""),"",VLOOKUP(L30,早見表!$B$5:$N$20,3,0))</f>
        <v/>
      </c>
      <c r="AP30" s="129"/>
      <c r="AQ30" s="129"/>
      <c r="AR30" s="129"/>
      <c r="AS30" s="129"/>
      <c r="AT30" s="129"/>
      <c r="AU30" s="129"/>
      <c r="AV30" s="130"/>
      <c r="AW30" s="134" t="str">
        <f>IF(OR(AL30="",L30=""),"",IF(AL30=12,VLOOKUP(L30,早見表!$B$5:$N$20,2,0),VLOOKUP(L30,早見表!$B$5:$N$20,AL30+2,0)))</f>
        <v/>
      </c>
      <c r="AX30" s="135"/>
      <c r="AY30" s="135"/>
      <c r="AZ30" s="135"/>
      <c r="BA30" s="135"/>
      <c r="BB30" s="135"/>
      <c r="BC30" s="135"/>
      <c r="BD30" s="136"/>
      <c r="BH30" s="77" t="str">
        <f>IF(OR(T30="",W30="",Z30=""),$BH$5,RIGHT(IF(T30="","","0")&amp;T30,4)&amp;RIGHT(IF(W30="","","0")&amp;W30,2)&amp;RIGHT(IF(Z30="","","0")&amp;Z30,2))</f>
        <v/>
      </c>
      <c r="BI30" s="77" t="str">
        <f>IF($T$6="","×",IF(AND(T30="",W30="",Z30=""),"",IF(OR(T30="",W30="",Z30=""),"×",IF(AND(BH30&gt;=$BH$5,BH30&lt;=$BI$5,BH30&lt;=BH31,Z30&lt;=BL30),"○","×"))))</f>
        <v>×</v>
      </c>
      <c r="BJ30" s="77">
        <f>IF(OR(T30="",$T$6=""),1,IF($T$6=T30,4,1))</f>
        <v>1</v>
      </c>
      <c r="BK30" s="77">
        <f>IF(OR(T30="",$T$6=""),12,IF($T$6=T30,12,3))</f>
        <v>12</v>
      </c>
      <c r="BL30" s="77">
        <f>IF(OR(W30=4,W30=6,W30=9,W30=11),30,IF(W30=2,29,31))</f>
        <v>31</v>
      </c>
      <c r="BM30" s="114">
        <v>1</v>
      </c>
      <c r="BN30" s="75" t="str">
        <f>IF(OR(BM30="",BM30=1),"",IF(BM30=2,"①加入","１加入"))</f>
        <v/>
      </c>
    </row>
    <row r="31" spans="1:68" ht="21.95" customHeight="1" thickBot="1">
      <c r="A31" s="167"/>
      <c r="B31" s="168"/>
      <c r="C31" s="169"/>
      <c r="D31" s="173"/>
      <c r="E31" s="174"/>
      <c r="F31" s="174"/>
      <c r="G31" s="174"/>
      <c r="H31" s="174"/>
      <c r="I31" s="174"/>
      <c r="J31" s="174"/>
      <c r="K31" s="175"/>
      <c r="L31" s="179"/>
      <c r="M31" s="180"/>
      <c r="N31" s="180"/>
      <c r="O31" s="180"/>
      <c r="P31" s="180"/>
      <c r="Q31" s="180"/>
      <c r="R31" s="180"/>
      <c r="S31" s="181"/>
      <c r="T31" s="38" t="s">
        <v>20</v>
      </c>
      <c r="U31" s="108"/>
      <c r="V31" s="108"/>
      <c r="W31" s="39" t="s">
        <v>0</v>
      </c>
      <c r="X31" s="108"/>
      <c r="Y31" s="108"/>
      <c r="Z31" s="40" t="s">
        <v>6</v>
      </c>
      <c r="AA31" s="108"/>
      <c r="AB31" s="108"/>
      <c r="AC31" s="41" t="s">
        <v>16</v>
      </c>
      <c r="AD31" s="119" t="str">
        <f t="shared" si="0"/>
        <v/>
      </c>
      <c r="AE31" s="120"/>
      <c r="AF31" s="120"/>
      <c r="AG31" s="120"/>
      <c r="AH31" s="120"/>
      <c r="AI31" s="120"/>
      <c r="AJ31" s="120"/>
      <c r="AK31" s="121"/>
      <c r="AL31" s="157"/>
      <c r="AM31" s="158"/>
      <c r="AN31" s="159"/>
      <c r="AO31" s="199"/>
      <c r="AP31" s="200"/>
      <c r="AQ31" s="200"/>
      <c r="AR31" s="200"/>
      <c r="AS31" s="200"/>
      <c r="AT31" s="200"/>
      <c r="AU31" s="200"/>
      <c r="AV31" s="201"/>
      <c r="AW31" s="202"/>
      <c r="AX31" s="203"/>
      <c r="AY31" s="203"/>
      <c r="AZ31" s="203"/>
      <c r="BA31" s="203"/>
      <c r="BB31" s="203"/>
      <c r="BC31" s="203"/>
      <c r="BD31" s="204"/>
      <c r="BH31" s="78" t="str">
        <f>IF(OR(U31="",X31="",AA31=""),$BI$5,RIGHT(IF(U31="","","0")&amp;U31,4)&amp;RIGHT(IF(X31="","","0")&amp;X31,2)&amp;RIGHT(IF(AA31="","","0")&amp;AA31,2))</f>
        <v/>
      </c>
      <c r="BI31" s="78" t="str">
        <f>IF($T$6="","×",IF(AND(U31="",X31="",AA31=""),"",IF(OR(U31="",X31="",AA31=""),"×",IF(AND(BH31&gt;=$BH$5,BH31&lt;=$BI$5,AA31&lt;=BL31),"○","×"))))</f>
        <v>×</v>
      </c>
      <c r="BJ31" s="78">
        <f>IF(OR(U31="",$T$6=""),1,IF($T$6=U31,4,1))</f>
        <v>1</v>
      </c>
      <c r="BK31" s="78">
        <f>IF(OR(U31="",$T$6=""),12,IF($T$6=U31,12,3))</f>
        <v>12</v>
      </c>
      <c r="BL31" s="78">
        <f>IF(OR(X31=4,X31=6,X31=9,X31=11),30,IF(X31=2,29,31))</f>
        <v>31</v>
      </c>
      <c r="BM31" s="115"/>
      <c r="BN31" s="76" t="str">
        <f>IF(OR(BM30="",BM30=1),"",IF(BM30=3,"②脱退、自動消滅等","２脱退、自動消滅等"))</f>
        <v/>
      </c>
    </row>
    <row r="32" spans="1:68" ht="28.5" customHeight="1" thickTop="1" thickBot="1">
      <c r="A32" s="184" t="s">
        <v>72</v>
      </c>
      <c r="B32" s="184"/>
      <c r="C32" s="184"/>
      <c r="D32" s="185">
        <f>COUNTA(D12:K31)</f>
        <v>0</v>
      </c>
      <c r="E32" s="185"/>
      <c r="F32" s="185"/>
      <c r="G32" s="185"/>
      <c r="H32" s="185"/>
      <c r="I32" s="185"/>
      <c r="J32" s="185"/>
      <c r="K32" s="185"/>
      <c r="L32" s="150"/>
      <c r="M32" s="150"/>
      <c r="N32" s="150"/>
      <c r="O32" s="150"/>
      <c r="P32" s="150"/>
      <c r="Q32" s="150"/>
      <c r="R32" s="150"/>
      <c r="S32" s="150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226"/>
      <c r="AE32" s="226"/>
      <c r="AF32" s="226"/>
      <c r="AG32" s="226"/>
      <c r="AH32" s="226"/>
      <c r="AI32" s="226"/>
      <c r="AJ32" s="226"/>
      <c r="AK32" s="226"/>
      <c r="AL32" s="184">
        <f>SUM(AL12:AN31)</f>
        <v>0</v>
      </c>
      <c r="AM32" s="184"/>
      <c r="AN32" s="184"/>
      <c r="AO32" s="150"/>
      <c r="AP32" s="150"/>
      <c r="AQ32" s="150"/>
      <c r="AR32" s="150"/>
      <c r="AS32" s="150"/>
      <c r="AT32" s="150"/>
      <c r="AU32" s="150"/>
      <c r="AV32" s="150"/>
      <c r="AW32" s="227">
        <f>SUM(AW12:BD31)</f>
        <v>0</v>
      </c>
      <c r="AX32" s="227"/>
      <c r="AY32" s="227"/>
      <c r="AZ32" s="227"/>
      <c r="BA32" s="227"/>
      <c r="BB32" s="227"/>
      <c r="BC32" s="227"/>
      <c r="BD32" s="227"/>
    </row>
    <row r="33" spans="1:76" s="85" customFormat="1" ht="25.5" customHeight="1" thickTop="1">
      <c r="A33" s="184" t="s">
        <v>73</v>
      </c>
      <c r="B33" s="184"/>
      <c r="C33" s="184"/>
      <c r="D33" s="185">
        <f>D32+D76+D120+D164</f>
        <v>0</v>
      </c>
      <c r="E33" s="185"/>
      <c r="F33" s="185"/>
      <c r="G33" s="185"/>
      <c r="H33" s="185"/>
      <c r="I33" s="185"/>
      <c r="J33" s="185"/>
      <c r="K33" s="185"/>
      <c r="L33" s="150"/>
      <c r="M33" s="150"/>
      <c r="N33" s="150"/>
      <c r="O33" s="150"/>
      <c r="P33" s="150"/>
      <c r="Q33" s="150"/>
      <c r="R33" s="150"/>
      <c r="S33" s="150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226"/>
      <c r="AE33" s="226"/>
      <c r="AF33" s="226"/>
      <c r="AG33" s="226"/>
      <c r="AH33" s="226"/>
      <c r="AI33" s="226"/>
      <c r="AJ33" s="226"/>
      <c r="AK33" s="226"/>
      <c r="AL33" s="184">
        <f>AL32+AL76+AL120+AL164</f>
        <v>0</v>
      </c>
      <c r="AM33" s="184"/>
      <c r="AN33" s="184"/>
      <c r="AO33" s="150"/>
      <c r="AP33" s="150"/>
      <c r="AQ33" s="150"/>
      <c r="AR33" s="150"/>
      <c r="AS33" s="150"/>
      <c r="AT33" s="150"/>
      <c r="AU33" s="150"/>
      <c r="AV33" s="150"/>
      <c r="AW33" s="227">
        <f>AW32+AW76+AW120+AW164</f>
        <v>0</v>
      </c>
      <c r="AX33" s="227"/>
      <c r="AY33" s="227"/>
      <c r="AZ33" s="227"/>
      <c r="BA33" s="227"/>
      <c r="BB33" s="227"/>
      <c r="BC33" s="227"/>
      <c r="BD33" s="227"/>
      <c r="BE33" s="83"/>
      <c r="BF33" s="58"/>
      <c r="BG33" s="58"/>
      <c r="BH33" s="61"/>
      <c r="BI33" s="61"/>
      <c r="BJ33" s="61"/>
      <c r="BK33" s="61"/>
      <c r="BL33" s="61"/>
      <c r="BM33" s="61"/>
      <c r="BN33" s="58"/>
      <c r="BO33" s="59"/>
      <c r="BP33" s="59"/>
      <c r="BQ33" s="59"/>
    </row>
    <row r="34" spans="1:76" s="85" customFormat="1" ht="15" customHeight="1">
      <c r="A34" s="9"/>
      <c r="B34" s="42" t="s">
        <v>28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84"/>
      <c r="BF34" s="59"/>
      <c r="BG34" s="59"/>
      <c r="BH34" s="109" t="s">
        <v>68</v>
      </c>
      <c r="BI34" s="109" t="s">
        <v>69</v>
      </c>
      <c r="BJ34" s="109" t="s">
        <v>61</v>
      </c>
      <c r="BK34" s="61"/>
      <c r="BL34" s="61"/>
      <c r="BM34" s="61"/>
      <c r="BN34" s="59"/>
      <c r="BO34" s="59"/>
      <c r="BP34" s="59"/>
      <c r="BQ34" s="59"/>
    </row>
    <row r="35" spans="1:76" s="85" customFormat="1" ht="15" customHeight="1">
      <c r="A35" s="9"/>
      <c r="B35" s="9"/>
      <c r="C35" s="106"/>
      <c r="D35" s="107"/>
      <c r="E35" s="107"/>
      <c r="F35" s="107"/>
      <c r="G35" s="107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F35" s="59"/>
      <c r="BG35" s="59"/>
      <c r="BH35" s="110"/>
      <c r="BI35" s="110"/>
      <c r="BJ35" s="111"/>
      <c r="BK35" s="61"/>
      <c r="BL35" s="61"/>
      <c r="BM35" s="61"/>
      <c r="BN35" s="59"/>
      <c r="BO35" s="59"/>
      <c r="BP35" s="59"/>
      <c r="BQ35" s="59"/>
    </row>
    <row r="36" spans="1:76" s="85" customFormat="1" ht="15" customHeight="1">
      <c r="A36" s="9"/>
      <c r="B36" s="105"/>
      <c r="C36" s="105"/>
      <c r="D36" s="105"/>
      <c r="E36" s="105"/>
      <c r="F36" s="105"/>
      <c r="G36" s="163" t="s">
        <v>0</v>
      </c>
      <c r="H36" s="163"/>
      <c r="I36" s="105"/>
      <c r="J36" s="105"/>
      <c r="K36" s="163" t="s">
        <v>6</v>
      </c>
      <c r="L36" s="163"/>
      <c r="M36" s="105"/>
      <c r="N36" s="105"/>
      <c r="O36" s="163" t="s">
        <v>16</v>
      </c>
      <c r="P36" s="163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2"/>
      <c r="AN36" s="19" t="s">
        <v>8</v>
      </c>
      <c r="AO36" s="19"/>
      <c r="AP36" s="22"/>
      <c r="AQ36" s="19"/>
      <c r="AR36" s="19"/>
      <c r="AS36" s="149"/>
      <c r="AT36" s="149"/>
      <c r="AU36" s="149"/>
      <c r="AV36" s="149"/>
      <c r="AW36" s="19" t="s">
        <v>9</v>
      </c>
      <c r="AX36" s="149"/>
      <c r="AY36" s="149"/>
      <c r="AZ36" s="149"/>
      <c r="BA36" s="149"/>
      <c r="BB36" s="149"/>
      <c r="BC36" s="149"/>
      <c r="BD36" s="19" t="s">
        <v>10</v>
      </c>
      <c r="BE36" s="83"/>
      <c r="BF36" s="58"/>
      <c r="BG36" s="59"/>
      <c r="BH36" s="63" t="str">
        <f>RIGHT(IF(B36="","","0")&amp;B36,4)&amp;RIGHT(IF(I36="","","0")&amp;I36,2)&amp;RIGHT(IF(M36="","","0")&amp;M36,2)</f>
        <v/>
      </c>
      <c r="BI36" s="63" t="str">
        <f>IF(AND(E36="",I36="",M36=""),"",IF(OR(E36="",I36="",M36=""),"×","○"))</f>
        <v/>
      </c>
      <c r="BJ36" s="63">
        <f>IF(OR(I36=4,I36=6,I36=9,I36=11),30,IF(I36=2,29,31))</f>
        <v>31</v>
      </c>
      <c r="BK36" s="61"/>
      <c r="BL36" s="61"/>
      <c r="BM36" s="61"/>
      <c r="BN36" s="58"/>
      <c r="BO36" s="59"/>
      <c r="BP36" s="59"/>
      <c r="BQ36" s="59"/>
    </row>
    <row r="37" spans="1:76" s="85" customFormat="1" ht="1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19" t="s">
        <v>11</v>
      </c>
      <c r="AO37" s="19"/>
      <c r="AP37" s="22"/>
      <c r="AQ37" s="19"/>
      <c r="AR37" s="19"/>
      <c r="AS37" s="149"/>
      <c r="AT37" s="149"/>
      <c r="AU37" s="149"/>
      <c r="AV37" s="50" t="s">
        <v>9</v>
      </c>
      <c r="AW37" s="149"/>
      <c r="AX37" s="149"/>
      <c r="AY37" s="149"/>
      <c r="AZ37" s="50" t="s">
        <v>9</v>
      </c>
      <c r="BA37" s="149"/>
      <c r="BB37" s="149"/>
      <c r="BC37" s="149"/>
      <c r="BD37" s="19" t="s">
        <v>10</v>
      </c>
      <c r="BF37" s="59"/>
      <c r="BG37" s="59"/>
      <c r="BH37" s="61"/>
      <c r="BI37" s="61"/>
      <c r="BJ37" s="61"/>
      <c r="BK37" s="61"/>
      <c r="BL37" s="61"/>
      <c r="BM37" s="61"/>
      <c r="BN37" s="59"/>
      <c r="BO37" s="59"/>
      <c r="BP37" s="59"/>
      <c r="BQ37" s="59"/>
    </row>
    <row r="38" spans="1:76" s="85" customFormat="1" ht="15" customHeight="1">
      <c r="A38" s="9"/>
      <c r="B38" s="228"/>
      <c r="C38" s="228"/>
      <c r="D38" s="228"/>
      <c r="E38" s="228"/>
      <c r="F38" s="228"/>
      <c r="G38" s="228"/>
      <c r="H38" s="6" t="s">
        <v>29</v>
      </c>
      <c r="I38" s="26"/>
      <c r="J38" s="26"/>
      <c r="K38" s="26"/>
      <c r="L38" s="26"/>
      <c r="M38" s="26"/>
      <c r="N38" s="26"/>
      <c r="O38" s="26"/>
      <c r="P38" s="26"/>
      <c r="Q38" s="2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19"/>
      <c r="AO38" s="19"/>
      <c r="AP38" s="22"/>
      <c r="AQ38" s="19"/>
      <c r="AR38" s="19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19"/>
      <c r="BF38" s="59"/>
      <c r="BG38" s="59"/>
      <c r="BH38" s="61"/>
      <c r="BI38" s="61"/>
      <c r="BJ38" s="61"/>
      <c r="BK38" s="61"/>
      <c r="BL38" s="61"/>
      <c r="BM38" s="61"/>
      <c r="BN38" s="59"/>
      <c r="BO38" s="59"/>
      <c r="BP38" s="59"/>
      <c r="BQ38" s="59"/>
    </row>
    <row r="39" spans="1:76" s="85" customFormat="1" ht="19.5" customHeight="1">
      <c r="A39" s="9"/>
      <c r="B39" s="9"/>
      <c r="C39" s="9"/>
      <c r="D39" s="9"/>
      <c r="E39" s="20"/>
      <c r="F39" s="20"/>
      <c r="G39" s="20"/>
      <c r="H39" s="19"/>
      <c r="I39" s="19"/>
      <c r="J39" s="20"/>
      <c r="K39" s="20"/>
      <c r="L39" s="20"/>
      <c r="M39" s="19"/>
      <c r="N39" s="19"/>
      <c r="O39" s="19"/>
      <c r="P39" s="1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F39" s="59"/>
      <c r="BG39" s="59"/>
      <c r="BH39" s="61"/>
      <c r="BI39" s="61"/>
      <c r="BJ39" s="61"/>
      <c r="BK39" s="61"/>
      <c r="BL39" s="61"/>
      <c r="BM39" s="61"/>
      <c r="BN39" s="59"/>
      <c r="BO39" s="59"/>
      <c r="BP39" s="59"/>
      <c r="BQ39" s="59"/>
    </row>
    <row r="40" spans="1:76" s="85" customFormat="1" ht="27.75" customHeight="1">
      <c r="A40" s="16"/>
      <c r="B40" s="16"/>
      <c r="C40" s="16"/>
      <c r="D40" s="16"/>
      <c r="E40" s="16"/>
      <c r="F40" s="16"/>
      <c r="G40" s="16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210" t="s">
        <v>13</v>
      </c>
      <c r="AG40" s="210"/>
      <c r="AH40" s="210"/>
      <c r="AI40" s="210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2"/>
      <c r="BF40" s="59"/>
      <c r="BG40" s="59"/>
      <c r="BH40" s="61"/>
      <c r="BI40" s="61"/>
      <c r="BJ40" s="61"/>
      <c r="BK40" s="61"/>
      <c r="BL40" s="61"/>
      <c r="BM40" s="61"/>
      <c r="BN40" s="59"/>
      <c r="BO40" s="59"/>
      <c r="BP40" s="59"/>
      <c r="BQ40" s="59"/>
    </row>
    <row r="41" spans="1:76" s="85" customFormat="1" ht="17.25" customHeight="1">
      <c r="A41" s="16"/>
      <c r="B41" s="16"/>
      <c r="C41" s="16"/>
      <c r="D41" s="16"/>
      <c r="E41" s="16"/>
      <c r="F41" s="16"/>
      <c r="G41" s="16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0"/>
      <c r="W41" s="10"/>
      <c r="X41" s="10"/>
      <c r="Y41" s="9"/>
      <c r="Z41" s="9"/>
      <c r="AA41" s="207" t="s">
        <v>12</v>
      </c>
      <c r="AB41" s="207"/>
      <c r="AC41" s="207"/>
      <c r="AD41" s="207"/>
      <c r="AE41" s="207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19"/>
      <c r="AU41" s="9"/>
      <c r="AV41" s="9"/>
      <c r="AW41" s="9"/>
      <c r="AX41" s="9"/>
      <c r="AY41" s="9"/>
      <c r="AZ41" s="9"/>
      <c r="BA41" s="9"/>
      <c r="BB41" s="9"/>
      <c r="BC41" s="2"/>
      <c r="BD41" s="2"/>
      <c r="BF41" s="59"/>
      <c r="BG41" s="59"/>
      <c r="BH41" s="61"/>
      <c r="BI41" s="61"/>
      <c r="BJ41" s="61"/>
      <c r="BK41" s="61"/>
      <c r="BL41" s="61"/>
      <c r="BM41" s="61"/>
      <c r="BN41" s="59"/>
      <c r="BO41" s="59"/>
      <c r="BP41" s="59"/>
      <c r="BQ41" s="59"/>
    </row>
    <row r="42" spans="1:76" s="85" customFormat="1" ht="13.5" customHeight="1">
      <c r="A42" s="11"/>
      <c r="B42" s="1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0"/>
      <c r="Z42" s="9"/>
      <c r="AA42" s="20"/>
      <c r="AB42" s="20"/>
      <c r="AC42" s="20"/>
      <c r="AD42" s="20"/>
      <c r="AE42" s="20"/>
      <c r="AF42" s="207" t="s">
        <v>14</v>
      </c>
      <c r="AG42" s="207"/>
      <c r="AH42" s="207"/>
      <c r="AI42" s="207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2"/>
      <c r="BE42" s="83"/>
      <c r="BF42" s="58"/>
      <c r="BG42" s="58"/>
      <c r="BH42" s="61"/>
      <c r="BI42" s="61"/>
      <c r="BJ42" s="61"/>
      <c r="BK42" s="61"/>
      <c r="BL42" s="61"/>
      <c r="BM42" s="61"/>
      <c r="BN42" s="58"/>
      <c r="BO42" s="59"/>
      <c r="BP42" s="59"/>
      <c r="BQ42" s="59"/>
    </row>
    <row r="43" spans="1:76" s="85" customFormat="1" ht="13.5" customHeight="1">
      <c r="A43" s="11"/>
      <c r="B43" s="1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9"/>
      <c r="AA43" s="9"/>
      <c r="AB43" s="9"/>
      <c r="AC43" s="9"/>
      <c r="AD43" s="9"/>
      <c r="AE43" s="9"/>
      <c r="AF43" s="210"/>
      <c r="AG43" s="210"/>
      <c r="AH43" s="210"/>
      <c r="AI43" s="210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2"/>
      <c r="BE43" s="83"/>
      <c r="BF43" s="58"/>
      <c r="BG43" s="58"/>
      <c r="BH43" s="61"/>
      <c r="BI43" s="61"/>
      <c r="BJ43" s="61"/>
      <c r="BK43" s="61"/>
      <c r="BL43" s="61"/>
      <c r="BM43" s="61"/>
      <c r="BN43" s="58"/>
      <c r="BO43" s="59"/>
      <c r="BP43" s="59"/>
      <c r="BQ43" s="59"/>
    </row>
    <row r="44" spans="1:76" s="85" customFormat="1" ht="11.1" customHeight="1">
      <c r="A44" s="11"/>
      <c r="B44" s="13"/>
      <c r="C44" s="13"/>
      <c r="D44" s="11"/>
      <c r="E44" s="2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0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23" t="s">
        <v>15</v>
      </c>
      <c r="AL44" s="2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83"/>
      <c r="BF44" s="58"/>
      <c r="BG44" s="58"/>
      <c r="BH44" s="61"/>
      <c r="BI44" s="61"/>
      <c r="BJ44" s="61"/>
      <c r="BK44" s="61"/>
      <c r="BL44" s="61"/>
      <c r="BM44" s="61"/>
      <c r="BN44" s="58"/>
      <c r="BO44" s="59"/>
      <c r="BP44" s="59"/>
      <c r="BQ44" s="59"/>
    </row>
    <row r="45" spans="1:76" ht="19.5" customHeight="1">
      <c r="A45" s="5" t="s">
        <v>17</v>
      </c>
      <c r="B45" s="15"/>
      <c r="C45" s="15"/>
      <c r="D45" s="15"/>
      <c r="E45" s="15"/>
      <c r="F45" s="15"/>
      <c r="G45" s="15"/>
      <c r="BT45" s="196"/>
      <c r="BU45" s="196"/>
      <c r="BV45" s="196"/>
    </row>
    <row r="46" spans="1:76" ht="19.5" customHeight="1">
      <c r="A46"/>
      <c r="B46" s="15"/>
      <c r="C46" s="15"/>
      <c r="D46" s="15"/>
      <c r="E46" s="15"/>
      <c r="F46" s="15"/>
      <c r="G46" s="15"/>
      <c r="BT46" s="84"/>
      <c r="BU46" s="84"/>
      <c r="BV46" s="84"/>
    </row>
    <row r="47" spans="1:76" ht="23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25" t="s">
        <v>18</v>
      </c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6"/>
      <c r="AU47" s="6"/>
      <c r="AV47" s="6"/>
      <c r="AW47" s="6"/>
      <c r="AX47" s="6"/>
      <c r="AY47" s="6"/>
      <c r="AZ47" s="6"/>
      <c r="BA47" s="6"/>
      <c r="BB47" s="16"/>
      <c r="BC47" s="6"/>
      <c r="BD47" s="6"/>
      <c r="BE47" s="80"/>
      <c r="BF47" s="57"/>
      <c r="BG47" s="57"/>
      <c r="BH47" s="66" t="s">
        <v>50</v>
      </c>
      <c r="BI47" s="67"/>
      <c r="BJ47" s="73"/>
      <c r="BK47" s="61"/>
      <c r="BL47" s="61"/>
      <c r="BM47" s="61"/>
      <c r="BN47" s="57"/>
      <c r="BO47" s="58"/>
      <c r="BP47" s="58"/>
      <c r="BQ47" s="58"/>
      <c r="BR47" s="83"/>
      <c r="BS47" s="80"/>
      <c r="BT47" s="80"/>
      <c r="BU47" s="80"/>
      <c r="BV47" s="80"/>
      <c r="BW47" s="83"/>
      <c r="BX47" s="86"/>
    </row>
    <row r="48" spans="1:7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25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6"/>
      <c r="AU48" s="6"/>
      <c r="AV48" s="6"/>
      <c r="AW48" s="6"/>
      <c r="AX48" s="6"/>
      <c r="AY48" s="6"/>
      <c r="AZ48" s="6"/>
      <c r="BA48" s="6"/>
      <c r="BB48" s="16"/>
      <c r="BC48" s="6"/>
      <c r="BD48" s="6"/>
      <c r="BE48" s="80"/>
      <c r="BF48" s="57"/>
      <c r="BG48" s="57"/>
      <c r="BH48" s="62" t="s">
        <v>51</v>
      </c>
      <c r="BI48" s="62" t="s">
        <v>52</v>
      </c>
      <c r="BJ48" s="73"/>
      <c r="BK48" s="61"/>
      <c r="BL48" s="61"/>
      <c r="BM48" s="61"/>
      <c r="BN48" s="57"/>
      <c r="BO48" s="58"/>
      <c r="BP48" s="58"/>
      <c r="BQ48" s="58"/>
      <c r="BR48" s="83"/>
      <c r="BS48" s="80"/>
      <c r="BT48" s="80"/>
      <c r="BU48" s="80"/>
      <c r="BV48" s="80"/>
      <c r="BW48" s="83"/>
      <c r="BX48" s="86"/>
    </row>
    <row r="49" spans="1:97" ht="16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29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6"/>
      <c r="AU49" s="6"/>
      <c r="AV49" s="6"/>
      <c r="AW49" s="6"/>
      <c r="AX49" s="6"/>
      <c r="AY49" s="6"/>
      <c r="AZ49" s="6"/>
      <c r="BA49" s="6"/>
      <c r="BB49" s="16"/>
      <c r="BC49" s="6"/>
      <c r="BD49" s="6"/>
      <c r="BE49" s="80"/>
      <c r="BF49" s="57"/>
      <c r="BG49" s="57"/>
      <c r="BH49" s="69" t="str">
        <f>IF($T$50="","",RIGHT("0"&amp;$T$50,4)&amp;"0401")</f>
        <v/>
      </c>
      <c r="BI49" s="69" t="str">
        <f>IF($T$50="","",RIGHT("0"&amp;$T$50+1,4)&amp;"0331")</f>
        <v/>
      </c>
      <c r="BJ49" s="73"/>
      <c r="BK49" s="61"/>
      <c r="BL49" s="61"/>
      <c r="BM49" s="61"/>
      <c r="BN49" s="57"/>
      <c r="BO49" s="59"/>
      <c r="BP49" s="59"/>
      <c r="BQ49" s="59"/>
      <c r="BR49" s="85"/>
      <c r="BS49" s="80"/>
      <c r="BT49" s="80"/>
      <c r="BU49" s="80"/>
      <c r="BV49" s="80"/>
      <c r="BW49" s="83"/>
      <c r="BX49" s="86"/>
    </row>
    <row r="50" spans="1:97" ht="23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29"/>
      <c r="L50" s="7"/>
      <c r="M50" s="6"/>
      <c r="N50" s="6"/>
      <c r="O50" s="6"/>
      <c r="P50" s="6"/>
      <c r="Q50" s="6"/>
      <c r="R50" s="6"/>
      <c r="S50" s="6"/>
      <c r="T50" s="104"/>
      <c r="U50" s="104"/>
      <c r="V50" s="104"/>
      <c r="W50" s="104"/>
      <c r="X50" s="104"/>
      <c r="Y50" s="104"/>
      <c r="Z50" s="104"/>
      <c r="AA50" s="197" t="s">
        <v>30</v>
      </c>
      <c r="AB50" s="197"/>
      <c r="AC50" s="197"/>
      <c r="AD50" s="197"/>
      <c r="AE50" s="197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52"/>
      <c r="AQ50" s="153"/>
      <c r="AR50" s="153"/>
      <c r="AS50" s="154" t="s">
        <v>19</v>
      </c>
      <c r="AT50" s="154"/>
      <c r="AU50" s="154"/>
      <c r="AV50" s="154"/>
      <c r="AW50" s="154"/>
      <c r="AX50" s="153"/>
      <c r="AY50" s="153"/>
      <c r="AZ50" s="153"/>
      <c r="BA50" s="154" t="s">
        <v>7</v>
      </c>
      <c r="BB50" s="154"/>
      <c r="BC50" s="154"/>
      <c r="BD50" s="155"/>
      <c r="BE50" s="80"/>
      <c r="BF50" s="57"/>
      <c r="BG50" s="57"/>
      <c r="BJ50" s="64"/>
      <c r="BK50" s="64"/>
      <c r="BL50" s="64"/>
      <c r="BM50" s="64"/>
      <c r="BN50" s="57"/>
      <c r="BO50" s="57"/>
      <c r="BP50" s="57"/>
      <c r="BQ50" s="73"/>
      <c r="BR50" s="85"/>
      <c r="BS50" s="85"/>
      <c r="BT50" s="85"/>
      <c r="BU50" s="85"/>
      <c r="BV50" s="85"/>
      <c r="BW50" s="80"/>
      <c r="BX50" s="80"/>
      <c r="BY50" s="80"/>
      <c r="BZ50" s="80"/>
      <c r="CA50" s="83"/>
      <c r="CB50" s="86"/>
    </row>
    <row r="51" spans="1:97" s="85" customFormat="1" ht="10.5" customHeight="1">
      <c r="A51" s="6"/>
      <c r="B51" s="6"/>
      <c r="C51" s="6"/>
      <c r="D51" s="6"/>
      <c r="E51" s="6"/>
      <c r="F51" s="6"/>
      <c r="G51" s="6"/>
      <c r="H51" s="14"/>
      <c r="I51" s="14"/>
      <c r="J51" s="6"/>
      <c r="K51" s="6"/>
      <c r="L51" s="6"/>
      <c r="M51" s="6"/>
      <c r="N51" s="14"/>
      <c r="O51" s="14"/>
      <c r="P51" s="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6"/>
      <c r="BC51" s="6"/>
      <c r="BD51" s="6"/>
      <c r="BE51" s="80"/>
      <c r="BF51" s="57"/>
      <c r="BG51" s="57"/>
      <c r="BH51" s="109" t="s">
        <v>59</v>
      </c>
      <c r="BI51" s="109" t="s">
        <v>60</v>
      </c>
      <c r="BJ51" s="64"/>
      <c r="BK51" s="64"/>
      <c r="BL51" s="64"/>
      <c r="BM51" s="64"/>
      <c r="BN51" s="57"/>
      <c r="BO51" s="57"/>
      <c r="BP51" s="57"/>
      <c r="BQ51" s="57"/>
      <c r="BR51" s="80"/>
      <c r="BS51" s="80"/>
      <c r="BT51" s="80"/>
      <c r="BU51" s="80"/>
      <c r="BV51" s="80"/>
      <c r="BW51" s="83"/>
      <c r="BX51" s="84"/>
    </row>
    <row r="52" spans="1:97" s="85" customFormat="1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40" t="s">
        <v>26</v>
      </c>
      <c r="W52" s="141"/>
      <c r="X52" s="141"/>
      <c r="Y52" s="141"/>
      <c r="Z52" s="141"/>
      <c r="AA52" s="141"/>
      <c r="AB52" s="141"/>
      <c r="AC52" s="148" t="s">
        <v>1</v>
      </c>
      <c r="AD52" s="148"/>
      <c r="AE52" s="148"/>
      <c r="AF52" s="148"/>
      <c r="AG52" s="205" t="s">
        <v>2</v>
      </c>
      <c r="AH52" s="206"/>
      <c r="AI52" s="148" t="s">
        <v>3</v>
      </c>
      <c r="AJ52" s="148"/>
      <c r="AK52" s="148"/>
      <c r="AL52" s="148"/>
      <c r="AM52" s="148" t="s">
        <v>4</v>
      </c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48" t="s">
        <v>5</v>
      </c>
      <c r="AZ52" s="148"/>
      <c r="BA52" s="148"/>
      <c r="BB52" s="148"/>
      <c r="BC52" s="148"/>
      <c r="BD52" s="148"/>
      <c r="BE52" s="80"/>
      <c r="BF52" s="57"/>
      <c r="BG52" s="57"/>
      <c r="BH52" s="110"/>
      <c r="BI52" s="110"/>
      <c r="BJ52" s="64"/>
      <c r="BK52" s="64"/>
      <c r="BL52" s="64"/>
      <c r="BM52" s="64"/>
      <c r="BN52" s="57"/>
      <c r="BO52" s="57"/>
      <c r="BP52" s="57"/>
      <c r="BQ52" s="57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4"/>
    </row>
    <row r="53" spans="1:97" s="85" customFormat="1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42"/>
      <c r="W53" s="143"/>
      <c r="X53" s="143"/>
      <c r="Y53" s="143"/>
      <c r="Z53" s="143"/>
      <c r="AA53" s="143"/>
      <c r="AB53" s="143"/>
      <c r="AC53" s="144"/>
      <c r="AD53" s="145"/>
      <c r="AE53" s="145"/>
      <c r="AF53" s="190"/>
      <c r="AG53" s="211"/>
      <c r="AH53" s="212"/>
      <c r="AI53" s="144"/>
      <c r="AJ53" s="145"/>
      <c r="AK53" s="145"/>
      <c r="AL53" s="190"/>
      <c r="AM53" s="144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90"/>
      <c r="AY53" s="144"/>
      <c r="AZ53" s="145"/>
      <c r="BA53" s="145"/>
      <c r="BB53" s="145"/>
      <c r="BC53" s="145"/>
      <c r="BD53" s="190"/>
      <c r="BE53" s="80"/>
      <c r="BF53" s="57"/>
      <c r="BG53" s="57"/>
      <c r="BH53" s="69">
        <v>0</v>
      </c>
      <c r="BI53" s="69">
        <f>IF(AC53=4,7,9)</f>
        <v>9</v>
      </c>
      <c r="BJ53" s="64"/>
      <c r="BK53" s="64"/>
      <c r="BL53" s="64"/>
      <c r="BM53" s="64"/>
      <c r="BN53" s="57"/>
      <c r="BO53" s="64"/>
      <c r="BP53" s="64"/>
      <c r="BQ53" s="64"/>
      <c r="BR53" s="87"/>
      <c r="BS53" s="87"/>
      <c r="BT53" s="189"/>
      <c r="BU53" s="189"/>
      <c r="BV53" s="189"/>
      <c r="BW53" s="189"/>
      <c r="BX53" s="189"/>
      <c r="BY53" s="189"/>
      <c r="BZ53" s="189"/>
      <c r="CA53" s="189"/>
      <c r="CB53" s="80"/>
      <c r="CC53" s="80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84"/>
    </row>
    <row r="54" spans="1:97" s="85" customFormat="1" ht="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42"/>
      <c r="W54" s="143"/>
      <c r="X54" s="143"/>
      <c r="Y54" s="143"/>
      <c r="Z54" s="143"/>
      <c r="AA54" s="143"/>
      <c r="AB54" s="143"/>
      <c r="AC54" s="146"/>
      <c r="AD54" s="147"/>
      <c r="AE54" s="147"/>
      <c r="AF54" s="191"/>
      <c r="AG54" s="213"/>
      <c r="AH54" s="214"/>
      <c r="AI54" s="146"/>
      <c r="AJ54" s="147"/>
      <c r="AK54" s="147"/>
      <c r="AL54" s="191"/>
      <c r="AM54" s="146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91"/>
      <c r="AY54" s="146"/>
      <c r="AZ54" s="147"/>
      <c r="BA54" s="147"/>
      <c r="BB54" s="147"/>
      <c r="BC54" s="147"/>
      <c r="BD54" s="191"/>
      <c r="BE54" s="81"/>
      <c r="BF54" s="57"/>
      <c r="BG54" s="57"/>
      <c r="BH54" s="64"/>
      <c r="BI54" s="64"/>
      <c r="BJ54" s="64"/>
      <c r="BK54" s="64"/>
      <c r="BL54" s="64"/>
      <c r="BM54" s="64"/>
      <c r="BN54" s="57"/>
      <c r="BO54" s="71"/>
      <c r="BP54" s="71"/>
      <c r="BQ54" s="7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7"/>
      <c r="CI54" s="80"/>
      <c r="CJ54" s="80"/>
      <c r="CK54" s="81"/>
      <c r="CL54" s="81"/>
      <c r="CM54" s="81"/>
      <c r="CN54" s="81"/>
      <c r="CO54" s="81"/>
      <c r="CP54" s="81"/>
      <c r="CQ54" s="81"/>
    </row>
    <row r="55" spans="1:97" s="85" customFormat="1" ht="36" customHeight="1" thickBot="1">
      <c r="A55" s="160" t="s">
        <v>71</v>
      </c>
      <c r="B55" s="221"/>
      <c r="C55" s="222"/>
      <c r="D55" s="160" t="s">
        <v>21</v>
      </c>
      <c r="E55" s="161"/>
      <c r="F55" s="161"/>
      <c r="G55" s="161"/>
      <c r="H55" s="161"/>
      <c r="I55" s="161"/>
      <c r="J55" s="161"/>
      <c r="K55" s="162"/>
      <c r="L55" s="160" t="s">
        <v>22</v>
      </c>
      <c r="M55" s="161"/>
      <c r="N55" s="161"/>
      <c r="O55" s="161"/>
      <c r="P55" s="161"/>
      <c r="Q55" s="161"/>
      <c r="R55" s="161"/>
      <c r="S55" s="161"/>
      <c r="T55" s="223" t="s">
        <v>70</v>
      </c>
      <c r="U55" s="224"/>
      <c r="V55" s="224"/>
      <c r="W55" s="224"/>
      <c r="X55" s="224"/>
      <c r="Y55" s="224"/>
      <c r="Z55" s="224"/>
      <c r="AA55" s="224"/>
      <c r="AB55" s="224"/>
      <c r="AC55" s="225"/>
      <c r="AD55" s="160" t="s">
        <v>31</v>
      </c>
      <c r="AE55" s="161"/>
      <c r="AF55" s="161"/>
      <c r="AG55" s="161"/>
      <c r="AH55" s="161"/>
      <c r="AI55" s="161"/>
      <c r="AJ55" s="161"/>
      <c r="AK55" s="162"/>
      <c r="AL55" s="160" t="s">
        <v>23</v>
      </c>
      <c r="AM55" s="161"/>
      <c r="AN55" s="162"/>
      <c r="AO55" s="160" t="s">
        <v>24</v>
      </c>
      <c r="AP55" s="161"/>
      <c r="AQ55" s="161"/>
      <c r="AR55" s="161"/>
      <c r="AS55" s="161"/>
      <c r="AT55" s="161"/>
      <c r="AU55" s="161"/>
      <c r="AV55" s="161"/>
      <c r="AW55" s="160" t="s">
        <v>25</v>
      </c>
      <c r="AX55" s="161"/>
      <c r="AY55" s="161"/>
      <c r="AZ55" s="161"/>
      <c r="BA55" s="161"/>
      <c r="BB55" s="161"/>
      <c r="BC55" s="161"/>
      <c r="BD55" s="162"/>
      <c r="BE55" s="82"/>
      <c r="BF55" s="57"/>
      <c r="BG55" s="57"/>
      <c r="BH55" s="65" t="s">
        <v>46</v>
      </c>
      <c r="BI55" s="65" t="s">
        <v>47</v>
      </c>
      <c r="BJ55" s="65" t="s">
        <v>48</v>
      </c>
      <c r="BK55" s="65" t="s">
        <v>49</v>
      </c>
      <c r="BL55" s="65" t="s">
        <v>61</v>
      </c>
      <c r="BM55" s="65" t="s">
        <v>64</v>
      </c>
      <c r="BN55" s="65" t="s">
        <v>67</v>
      </c>
      <c r="BO55" s="59"/>
      <c r="BP55" s="59"/>
      <c r="BQ55" s="59"/>
    </row>
    <row r="56" spans="1:97" ht="21.95" customHeight="1" thickTop="1">
      <c r="A56" s="167"/>
      <c r="B56" s="168"/>
      <c r="C56" s="169"/>
      <c r="D56" s="173"/>
      <c r="E56" s="174"/>
      <c r="F56" s="174"/>
      <c r="G56" s="174"/>
      <c r="H56" s="174"/>
      <c r="I56" s="174"/>
      <c r="J56" s="174"/>
      <c r="K56" s="175"/>
      <c r="L56" s="179"/>
      <c r="M56" s="180"/>
      <c r="N56" s="180"/>
      <c r="O56" s="180"/>
      <c r="P56" s="180"/>
      <c r="Q56" s="180"/>
      <c r="R56" s="180"/>
      <c r="S56" s="181"/>
      <c r="T56" s="208"/>
      <c r="U56" s="108"/>
      <c r="V56" s="39" t="s">
        <v>0</v>
      </c>
      <c r="W56" s="183"/>
      <c r="X56" s="183"/>
      <c r="Y56" s="40" t="s">
        <v>74</v>
      </c>
      <c r="Z56" s="198"/>
      <c r="AA56" s="198"/>
      <c r="AB56" s="40" t="s">
        <v>16</v>
      </c>
      <c r="AC56" s="40"/>
      <c r="AD56" s="116" t="str">
        <f t="shared" ref="AD56:AD75" si="2">BN56</f>
        <v/>
      </c>
      <c r="AE56" s="117"/>
      <c r="AF56" s="117"/>
      <c r="AG56" s="117"/>
      <c r="AH56" s="117"/>
      <c r="AI56" s="117"/>
      <c r="AJ56" s="117"/>
      <c r="AK56" s="118"/>
      <c r="AL56" s="157" t="str">
        <f>IF(AND(BI56="○",BI57="○"),IF(LEFT(BH56,4)=LEFT(BH57,4),MID(BH57,5,2)-MID(BH56,5,2)+1,MID(BH57,5,2)+12-MID(BH56,5,2)+1),"")</f>
        <v/>
      </c>
      <c r="AM56" s="158"/>
      <c r="AN56" s="159"/>
      <c r="AO56" s="199" t="str">
        <f>IF(OR(AL56="",L56=""),"",VLOOKUP(L56,早見表!$B$5:$N$20,3,0))</f>
        <v/>
      </c>
      <c r="AP56" s="200"/>
      <c r="AQ56" s="200"/>
      <c r="AR56" s="200"/>
      <c r="AS56" s="200"/>
      <c r="AT56" s="200"/>
      <c r="AU56" s="200"/>
      <c r="AV56" s="201"/>
      <c r="AW56" s="202" t="str">
        <f>IF(OR(AL56="",L56=""),"",IF(AL56=12,VLOOKUP(L56,早見表!$B$5:$N$20,2,0),VLOOKUP(L56,早見表!$B$5:$N$20,AL56+2,0)))</f>
        <v/>
      </c>
      <c r="AX56" s="203"/>
      <c r="AY56" s="203"/>
      <c r="AZ56" s="203"/>
      <c r="BA56" s="203"/>
      <c r="BB56" s="203"/>
      <c r="BC56" s="203"/>
      <c r="BD56" s="204"/>
      <c r="BH56" s="77" t="str">
        <f>IF(OR(T56="",W56="",Z56=""),$BH$49,RIGHT(IF(T56="","","0")&amp;T56,4)&amp;RIGHT(IF(W56="","","0")&amp;W56,2)&amp;RIGHT(IF(Z56="","","0")&amp;Z56,2))</f>
        <v/>
      </c>
      <c r="BI56" s="77" t="str">
        <f>IF($T$50="","×",IF(AND(T56="",W56="",Z56=""),"",IF(OR(T56="",W56="",Z56=""),"×",IF(AND(BH56&gt;=$BH$49,BH56&lt;=$BI$49,BH56&lt;=BH57,Z56&lt;=BL56),"○","×"))))</f>
        <v>×</v>
      </c>
      <c r="BJ56" s="77">
        <f>IF(OR(T56="",$T$50=""),1,IF($T$50=T56,4,1))</f>
        <v>1</v>
      </c>
      <c r="BK56" s="77">
        <f>IF(OR(T56="",$T$50=""),12,IF($T$50=T56,12,3))</f>
        <v>12</v>
      </c>
      <c r="BL56" s="77">
        <f>IF(OR(W56=4,W56=6,W56=9,W56=11),30,IF(W56=2,29,31))</f>
        <v>31</v>
      </c>
      <c r="BM56" s="114">
        <v>1</v>
      </c>
      <c r="BN56" s="75" t="str">
        <f>IF(OR(BM56="",BM56=1),"",IF(BM56=2,"①加入","１加入"))</f>
        <v/>
      </c>
    </row>
    <row r="57" spans="1:97" ht="21.95" customHeight="1">
      <c r="A57" s="215"/>
      <c r="B57" s="216"/>
      <c r="C57" s="217"/>
      <c r="D57" s="218"/>
      <c r="E57" s="219"/>
      <c r="F57" s="219"/>
      <c r="G57" s="219"/>
      <c r="H57" s="219"/>
      <c r="I57" s="219"/>
      <c r="J57" s="219"/>
      <c r="K57" s="220"/>
      <c r="L57" s="186"/>
      <c r="M57" s="187"/>
      <c r="N57" s="187"/>
      <c r="O57" s="187"/>
      <c r="P57" s="187"/>
      <c r="Q57" s="187"/>
      <c r="R57" s="187"/>
      <c r="S57" s="188"/>
      <c r="T57" s="38" t="s">
        <v>20</v>
      </c>
      <c r="U57" s="108"/>
      <c r="V57" s="108"/>
      <c r="W57" s="39" t="s">
        <v>0</v>
      </c>
      <c r="X57" s="108"/>
      <c r="Y57" s="108"/>
      <c r="Z57" s="40" t="s">
        <v>6</v>
      </c>
      <c r="AA57" s="108"/>
      <c r="AB57" s="108"/>
      <c r="AC57" s="41" t="s">
        <v>16</v>
      </c>
      <c r="AD57" s="119" t="str">
        <f t="shared" si="2"/>
        <v/>
      </c>
      <c r="AE57" s="120"/>
      <c r="AF57" s="120"/>
      <c r="AG57" s="120"/>
      <c r="AH57" s="120"/>
      <c r="AI57" s="120"/>
      <c r="AJ57" s="120"/>
      <c r="AK57" s="121"/>
      <c r="AL57" s="125"/>
      <c r="AM57" s="126"/>
      <c r="AN57" s="127"/>
      <c r="AO57" s="131"/>
      <c r="AP57" s="132"/>
      <c r="AQ57" s="132"/>
      <c r="AR57" s="132"/>
      <c r="AS57" s="132"/>
      <c r="AT57" s="132"/>
      <c r="AU57" s="132"/>
      <c r="AV57" s="133"/>
      <c r="AW57" s="137"/>
      <c r="AX57" s="138"/>
      <c r="AY57" s="138"/>
      <c r="AZ57" s="138"/>
      <c r="BA57" s="138"/>
      <c r="BB57" s="138"/>
      <c r="BC57" s="138"/>
      <c r="BD57" s="139"/>
      <c r="BH57" s="78" t="str">
        <f>IF(OR(U57="",X57="",AA57=""),$BI$49,RIGHT(IF(U57="","","0")&amp;U57,4)&amp;RIGHT(IF(X57="","","0")&amp;X57,2)&amp;RIGHT(IF(AA57="","","0")&amp;AA57,2))</f>
        <v/>
      </c>
      <c r="BI57" s="78" t="str">
        <f>IF($T$50="","×",IF(AND(U57="",X57="",AA57=""),"",IF(OR(U57="",X57="",AA57=""),"×",IF(AND(BH57&gt;=$BH$49,BH57&lt;=$BI$49,AA57&lt;=BL57),"○","×"))))</f>
        <v>×</v>
      </c>
      <c r="BJ57" s="78">
        <f>IF(OR(U57="",$T$50=""),1,IF($T$50=U57,4,1))</f>
        <v>1</v>
      </c>
      <c r="BK57" s="78">
        <f>IF(OR(U57="",$T$50=""),12,IF($T$50=U57,12,3))</f>
        <v>12</v>
      </c>
      <c r="BL57" s="78">
        <f>IF(OR(X57=4,X57=6,X57=9,X57=11),30,IF(X57=2,29,31))</f>
        <v>31</v>
      </c>
      <c r="BM57" s="115"/>
      <c r="BN57" s="76" t="str">
        <f>IF(OR(BM56="",BM56=1),"",IF(BM56=3,"②脱退、自動消滅等","２脱退、自動消滅等"))</f>
        <v/>
      </c>
    </row>
    <row r="58" spans="1:97" ht="21.95" customHeight="1">
      <c r="A58" s="164"/>
      <c r="B58" s="165"/>
      <c r="C58" s="166"/>
      <c r="D58" s="170"/>
      <c r="E58" s="171"/>
      <c r="F58" s="171"/>
      <c r="G58" s="171"/>
      <c r="H58" s="171"/>
      <c r="I58" s="171"/>
      <c r="J58" s="171"/>
      <c r="K58" s="172"/>
      <c r="L58" s="176"/>
      <c r="M58" s="177"/>
      <c r="N58" s="177"/>
      <c r="O58" s="177"/>
      <c r="P58" s="177"/>
      <c r="Q58" s="177"/>
      <c r="R58" s="177"/>
      <c r="S58" s="178"/>
      <c r="T58" s="182"/>
      <c r="U58" s="183"/>
      <c r="V58" s="31" t="s">
        <v>0</v>
      </c>
      <c r="W58" s="183"/>
      <c r="X58" s="183"/>
      <c r="Y58" s="32" t="s">
        <v>6</v>
      </c>
      <c r="Z58" s="183"/>
      <c r="AA58" s="183"/>
      <c r="AB58" s="32" t="s">
        <v>16</v>
      </c>
      <c r="AC58" s="55"/>
      <c r="AD58" s="116" t="str">
        <f t="shared" si="2"/>
        <v/>
      </c>
      <c r="AE58" s="117"/>
      <c r="AF58" s="117"/>
      <c r="AG58" s="117"/>
      <c r="AH58" s="117"/>
      <c r="AI58" s="117"/>
      <c r="AJ58" s="117"/>
      <c r="AK58" s="118"/>
      <c r="AL58" s="122" t="str">
        <f>IF(AND(BI58="○",BI59="○"),IF(LEFT(BH58,4)=LEFT(BH59,4),MID(BH59,5,2)-MID(BH58,5,2)+1,MID(BH59,5,2)+12-MID(BH58,5,2)+1),"")</f>
        <v/>
      </c>
      <c r="AM58" s="123"/>
      <c r="AN58" s="124"/>
      <c r="AO58" s="128" t="str">
        <f>IF(OR(AL58="",L58=""),"",VLOOKUP(L58,早見表!$B$5:$N$20,3,0))</f>
        <v/>
      </c>
      <c r="AP58" s="129"/>
      <c r="AQ58" s="129"/>
      <c r="AR58" s="129"/>
      <c r="AS58" s="129"/>
      <c r="AT58" s="129"/>
      <c r="AU58" s="129"/>
      <c r="AV58" s="130"/>
      <c r="AW58" s="134" t="str">
        <f>IF(OR(AL58="",L58=""),"",IF(AL58=12,VLOOKUP(L58,早見表!$B$5:$N$20,2,0),VLOOKUP(L58,早見表!$B$5:$N$20,AL58+2,0)))</f>
        <v/>
      </c>
      <c r="AX58" s="135"/>
      <c r="AY58" s="135"/>
      <c r="AZ58" s="135"/>
      <c r="BA58" s="135"/>
      <c r="BB58" s="135"/>
      <c r="BC58" s="135"/>
      <c r="BD58" s="136"/>
      <c r="BH58" s="77" t="str">
        <f>IF(OR(T58="",W58="",Z58=""),$BH$49,RIGHT(IF(T58="","","0")&amp;T58,4)&amp;RIGHT(IF(W58="","","0")&amp;W58,2)&amp;RIGHT(IF(Z58="","","0")&amp;Z58,2))</f>
        <v/>
      </c>
      <c r="BI58" s="77" t="str">
        <f>IF($T$50="","×",IF(AND(T58="",W58="",Z58=""),"",IF(OR(T58="",W58="",Z58=""),"×",IF(AND(BH58&gt;=$BH$49,BH58&lt;=$BI$49,BH58&lt;=BH59,Z58&lt;=BL58),"○","×"))))</f>
        <v>×</v>
      </c>
      <c r="BJ58" s="77">
        <f>IF(OR(T58="",$T$50=""),1,IF($T$50=T58,4,1))</f>
        <v>1</v>
      </c>
      <c r="BK58" s="77">
        <f>IF(OR(T58="",$T$50=""),12,IF($T$50=T58,12,3))</f>
        <v>12</v>
      </c>
      <c r="BL58" s="77">
        <f>IF(OR(W58=4,W58=6,W58=9,W58=11),30,IF(W58=2,29,31))</f>
        <v>31</v>
      </c>
      <c r="BM58" s="114">
        <v>1</v>
      </c>
      <c r="BN58" s="75" t="str">
        <f>IF(OR(BM58="",BM58=1),"",IF(BM58=2,"①加入","１加入"))</f>
        <v/>
      </c>
    </row>
    <row r="59" spans="1:97" ht="21.95" customHeight="1">
      <c r="A59" s="215"/>
      <c r="B59" s="216"/>
      <c r="C59" s="217"/>
      <c r="D59" s="218"/>
      <c r="E59" s="219"/>
      <c r="F59" s="219"/>
      <c r="G59" s="219"/>
      <c r="H59" s="219"/>
      <c r="I59" s="219"/>
      <c r="J59" s="219"/>
      <c r="K59" s="220"/>
      <c r="L59" s="186"/>
      <c r="M59" s="187"/>
      <c r="N59" s="187"/>
      <c r="O59" s="187"/>
      <c r="P59" s="187"/>
      <c r="Q59" s="187"/>
      <c r="R59" s="187"/>
      <c r="S59" s="188"/>
      <c r="T59" s="33" t="s">
        <v>20</v>
      </c>
      <c r="U59" s="209"/>
      <c r="V59" s="209"/>
      <c r="W59" s="34" t="s">
        <v>0</v>
      </c>
      <c r="X59" s="209"/>
      <c r="Y59" s="209"/>
      <c r="Z59" s="35" t="s">
        <v>6</v>
      </c>
      <c r="AA59" s="209"/>
      <c r="AB59" s="209"/>
      <c r="AC59" s="36" t="s">
        <v>16</v>
      </c>
      <c r="AD59" s="119" t="str">
        <f t="shared" si="2"/>
        <v/>
      </c>
      <c r="AE59" s="120"/>
      <c r="AF59" s="120"/>
      <c r="AG59" s="120"/>
      <c r="AH59" s="120"/>
      <c r="AI59" s="120"/>
      <c r="AJ59" s="120"/>
      <c r="AK59" s="121"/>
      <c r="AL59" s="125"/>
      <c r="AM59" s="126"/>
      <c r="AN59" s="127"/>
      <c r="AO59" s="131"/>
      <c r="AP59" s="132"/>
      <c r="AQ59" s="132"/>
      <c r="AR59" s="132"/>
      <c r="AS59" s="132"/>
      <c r="AT59" s="132"/>
      <c r="AU59" s="132"/>
      <c r="AV59" s="133"/>
      <c r="AW59" s="137"/>
      <c r="AX59" s="138"/>
      <c r="AY59" s="138"/>
      <c r="AZ59" s="138"/>
      <c r="BA59" s="138"/>
      <c r="BB59" s="138"/>
      <c r="BC59" s="138"/>
      <c r="BD59" s="139"/>
      <c r="BH59" s="78" t="str">
        <f>IF(OR(U59="",X59="",AA59=""),$BI$49,RIGHT(IF(U59="","","0")&amp;U59,4)&amp;RIGHT(IF(X59="","","0")&amp;X59,2)&amp;RIGHT(IF(AA59="","","0")&amp;AA59,2))</f>
        <v/>
      </c>
      <c r="BI59" s="78" t="str">
        <f>IF($T$50="","×",IF(AND(U59="",X59="",AA59=""),"",IF(OR(U59="",X59="",AA59=""),"×",IF(AND(BH59&gt;=$BH$49,BH59&lt;=$BI$49,AA59&lt;=BL59),"○","×"))))</f>
        <v>×</v>
      </c>
      <c r="BJ59" s="78">
        <f>IF(OR(U59="",$T$50=""),1,IF($T$50=U59,4,1))</f>
        <v>1</v>
      </c>
      <c r="BK59" s="78">
        <f>IF(OR(U59="",$T$50=""),12,IF($T$50=U59,12,3))</f>
        <v>12</v>
      </c>
      <c r="BL59" s="78">
        <f>IF(OR(X59=4,X59=6,X59=9,X59=11),30,IF(X59=2,29,31))</f>
        <v>31</v>
      </c>
      <c r="BM59" s="115"/>
      <c r="BN59" s="76" t="str">
        <f>IF(OR(BM58="",BM58=1),"",IF(BM58=3,"②脱退、自動消滅等","２脱退、自動消滅等"))</f>
        <v/>
      </c>
    </row>
    <row r="60" spans="1:97" ht="21.95" customHeight="1">
      <c r="A60" s="164"/>
      <c r="B60" s="165"/>
      <c r="C60" s="166"/>
      <c r="D60" s="170"/>
      <c r="E60" s="171"/>
      <c r="F60" s="171"/>
      <c r="G60" s="171"/>
      <c r="H60" s="171"/>
      <c r="I60" s="171"/>
      <c r="J60" s="171"/>
      <c r="K60" s="172"/>
      <c r="L60" s="176"/>
      <c r="M60" s="177"/>
      <c r="N60" s="177"/>
      <c r="O60" s="177"/>
      <c r="P60" s="177"/>
      <c r="Q60" s="177"/>
      <c r="R60" s="177"/>
      <c r="S60" s="178"/>
      <c r="T60" s="182"/>
      <c r="U60" s="183"/>
      <c r="V60" s="31" t="s">
        <v>0</v>
      </c>
      <c r="W60" s="183"/>
      <c r="X60" s="183"/>
      <c r="Y60" s="32" t="s">
        <v>6</v>
      </c>
      <c r="Z60" s="183"/>
      <c r="AA60" s="183"/>
      <c r="AB60" s="32" t="s">
        <v>16</v>
      </c>
      <c r="AC60" s="32"/>
      <c r="AD60" s="116" t="str">
        <f t="shared" si="2"/>
        <v/>
      </c>
      <c r="AE60" s="117"/>
      <c r="AF60" s="117"/>
      <c r="AG60" s="117"/>
      <c r="AH60" s="117"/>
      <c r="AI60" s="117"/>
      <c r="AJ60" s="117"/>
      <c r="AK60" s="118"/>
      <c r="AL60" s="122" t="str">
        <f>IF(AND(BI60="○",BI61="○"),IF(LEFT(BH60,4)=LEFT(BH61,4),MID(BH61,5,2)-MID(BH60,5,2)+1,MID(BH61,5,2)+12-MID(BH60,5,2)+1),"")</f>
        <v/>
      </c>
      <c r="AM60" s="123"/>
      <c r="AN60" s="124"/>
      <c r="AO60" s="128" t="str">
        <f>IF(OR(AL60="",L60=""),"",VLOOKUP(L60,早見表!$B$5:$N$20,3,0))</f>
        <v/>
      </c>
      <c r="AP60" s="129"/>
      <c r="AQ60" s="129"/>
      <c r="AR60" s="129"/>
      <c r="AS60" s="129"/>
      <c r="AT60" s="129"/>
      <c r="AU60" s="129"/>
      <c r="AV60" s="130"/>
      <c r="AW60" s="134" t="str">
        <f>IF(OR(AL60="",L60=""),"",IF(AL60=12,VLOOKUP(L60,早見表!$B$5:$N$20,2,0),VLOOKUP(L60,早見表!$B$5:$N$20,AL60+2,0)))</f>
        <v/>
      </c>
      <c r="AX60" s="135"/>
      <c r="AY60" s="135"/>
      <c r="AZ60" s="135"/>
      <c r="BA60" s="135"/>
      <c r="BB60" s="135"/>
      <c r="BC60" s="135"/>
      <c r="BD60" s="136"/>
      <c r="BH60" s="77" t="str">
        <f>IF(OR(T60="",W60="",Z60=""),$BH$49,RIGHT(IF(T60="","","0")&amp;T60,4)&amp;RIGHT(IF(W60="","","0")&amp;W60,2)&amp;RIGHT(IF(Z60="","","0")&amp;Z60,2))</f>
        <v/>
      </c>
      <c r="BI60" s="77" t="str">
        <f>IF($T$50="","×",IF(AND(T60="",W60="",Z60=""),"",IF(OR(T60="",W60="",Z60=""),"×",IF(AND(BH60&gt;=$BH$49,BH60&lt;=$BI$49,BH60&lt;=BH61,Z60&lt;=BL60),"○","×"))))</f>
        <v>×</v>
      </c>
      <c r="BJ60" s="77">
        <f>IF(OR(T60="",$T$50=""),1,IF($T$50=T60,4,1))</f>
        <v>1</v>
      </c>
      <c r="BK60" s="77">
        <f>IF(OR(T60="",$T$50=""),12,IF($T$50=T60,12,3))</f>
        <v>12</v>
      </c>
      <c r="BL60" s="77">
        <f>IF(OR(W60=4,W60=6,W60=9,W60=11),30,IF(W60=2,29,31))</f>
        <v>31</v>
      </c>
      <c r="BM60" s="114">
        <v>1</v>
      </c>
      <c r="BN60" s="75" t="str">
        <f>IF(OR(BM60="",BM60=1),"",IF(BM60=2,"①加入","１加入"))</f>
        <v/>
      </c>
    </row>
    <row r="61" spans="1:97" ht="21.95" customHeight="1">
      <c r="A61" s="215"/>
      <c r="B61" s="216"/>
      <c r="C61" s="217"/>
      <c r="D61" s="218"/>
      <c r="E61" s="219"/>
      <c r="F61" s="219"/>
      <c r="G61" s="219"/>
      <c r="H61" s="219"/>
      <c r="I61" s="219"/>
      <c r="J61" s="219"/>
      <c r="K61" s="220"/>
      <c r="L61" s="186"/>
      <c r="M61" s="187"/>
      <c r="N61" s="187"/>
      <c r="O61" s="187"/>
      <c r="P61" s="187"/>
      <c r="Q61" s="187"/>
      <c r="R61" s="187"/>
      <c r="S61" s="188"/>
      <c r="T61" s="33" t="s">
        <v>20</v>
      </c>
      <c r="U61" s="209"/>
      <c r="V61" s="209"/>
      <c r="W61" s="34" t="s">
        <v>0</v>
      </c>
      <c r="X61" s="209"/>
      <c r="Y61" s="209"/>
      <c r="Z61" s="35" t="s">
        <v>6</v>
      </c>
      <c r="AA61" s="209"/>
      <c r="AB61" s="209"/>
      <c r="AC61" s="36" t="s">
        <v>16</v>
      </c>
      <c r="AD61" s="119" t="str">
        <f t="shared" si="2"/>
        <v/>
      </c>
      <c r="AE61" s="120"/>
      <c r="AF61" s="120"/>
      <c r="AG61" s="120"/>
      <c r="AH61" s="120"/>
      <c r="AI61" s="120"/>
      <c r="AJ61" s="120"/>
      <c r="AK61" s="121"/>
      <c r="AL61" s="125"/>
      <c r="AM61" s="126"/>
      <c r="AN61" s="127"/>
      <c r="AO61" s="131"/>
      <c r="AP61" s="132"/>
      <c r="AQ61" s="132"/>
      <c r="AR61" s="132"/>
      <c r="AS61" s="132"/>
      <c r="AT61" s="132"/>
      <c r="AU61" s="132"/>
      <c r="AV61" s="133"/>
      <c r="AW61" s="137"/>
      <c r="AX61" s="138"/>
      <c r="AY61" s="138"/>
      <c r="AZ61" s="138"/>
      <c r="BA61" s="138"/>
      <c r="BB61" s="138"/>
      <c r="BC61" s="138"/>
      <c r="BD61" s="139"/>
      <c r="BH61" s="78" t="str">
        <f>IF(OR(U61="",X61="",AA61=""),$BI$49,RIGHT(IF(U61="","","0")&amp;U61,4)&amp;RIGHT(IF(X61="","","0")&amp;X61,2)&amp;RIGHT(IF(AA61="","","0")&amp;AA61,2))</f>
        <v/>
      </c>
      <c r="BI61" s="78" t="str">
        <f>IF($T$50="","×",IF(AND(U61="",T61="",AA61=""),"",IF(OR(U61="",T61="",AA61=""),"×",IF(AND(BH61&gt;=$BH$49,BH61&lt;=$BI$49,AA61&lt;=BL61),"○","×"))))</f>
        <v>×</v>
      </c>
      <c r="BJ61" s="78">
        <f>IF(OR(U61="",$T$50=""),1,IF($T$50=U61,4,1))</f>
        <v>1</v>
      </c>
      <c r="BK61" s="78">
        <f>IF(OR(U61="",$T$50=""),12,IF($T$50=U61,12,3))</f>
        <v>12</v>
      </c>
      <c r="BL61" s="78">
        <f>IF(OR(T61=4,T61=6,T61=9,T61=11),30,IF(T61=2,29,31))</f>
        <v>31</v>
      </c>
      <c r="BM61" s="115"/>
      <c r="BN61" s="76" t="str">
        <f>IF(OR(BM60="",BM60=1),"",IF(BM60=3,"②脱退、自動消滅等","２脱退、自動消滅等"))</f>
        <v/>
      </c>
    </row>
    <row r="62" spans="1:97" ht="21.95" customHeight="1">
      <c r="A62" s="164"/>
      <c r="B62" s="165"/>
      <c r="C62" s="166"/>
      <c r="D62" s="170"/>
      <c r="E62" s="171"/>
      <c r="F62" s="171"/>
      <c r="G62" s="171"/>
      <c r="H62" s="171"/>
      <c r="I62" s="171"/>
      <c r="J62" s="171"/>
      <c r="K62" s="172"/>
      <c r="L62" s="176"/>
      <c r="M62" s="177"/>
      <c r="N62" s="177"/>
      <c r="O62" s="177"/>
      <c r="P62" s="177"/>
      <c r="Q62" s="177"/>
      <c r="R62" s="177"/>
      <c r="S62" s="178"/>
      <c r="T62" s="182"/>
      <c r="U62" s="183"/>
      <c r="V62" s="31" t="s">
        <v>0</v>
      </c>
      <c r="W62" s="183"/>
      <c r="X62" s="183"/>
      <c r="Y62" s="32" t="s">
        <v>6</v>
      </c>
      <c r="Z62" s="183"/>
      <c r="AA62" s="183"/>
      <c r="AB62" s="32" t="s">
        <v>16</v>
      </c>
      <c r="AC62" s="32"/>
      <c r="AD62" s="116" t="str">
        <f t="shared" si="2"/>
        <v/>
      </c>
      <c r="AE62" s="117"/>
      <c r="AF62" s="117"/>
      <c r="AG62" s="117"/>
      <c r="AH62" s="117"/>
      <c r="AI62" s="117"/>
      <c r="AJ62" s="117"/>
      <c r="AK62" s="118"/>
      <c r="AL62" s="122" t="str">
        <f>IF(AND(BI62="○",BI63="○"),IF(LEFT(BH62,4)=LEFT(BH63,4),MID(BH63,5,2)-MID(BH62,5,2)+1,MID(BH63,5,2)+12-MID(BH62,5,2)+1),"")</f>
        <v/>
      </c>
      <c r="AM62" s="123"/>
      <c r="AN62" s="124"/>
      <c r="AO62" s="128" t="str">
        <f>IF(OR(AL62="",L62=""),"",VLOOKUP(L62,早見表!$B$5:$N$20,3,0))</f>
        <v/>
      </c>
      <c r="AP62" s="129"/>
      <c r="AQ62" s="129"/>
      <c r="AR62" s="129"/>
      <c r="AS62" s="129"/>
      <c r="AT62" s="129"/>
      <c r="AU62" s="129"/>
      <c r="AV62" s="130"/>
      <c r="AW62" s="134" t="str">
        <f>IF(OR(AL62="",L62=""),"",IF(AL62=12,VLOOKUP(L62,早見表!$B$5:$N$20,2,0),VLOOKUP(L62,早見表!$B$5:$N$20,AL62+2,0)))</f>
        <v/>
      </c>
      <c r="AX62" s="135"/>
      <c r="AY62" s="135"/>
      <c r="AZ62" s="135"/>
      <c r="BA62" s="135"/>
      <c r="BB62" s="135"/>
      <c r="BC62" s="135"/>
      <c r="BD62" s="136"/>
      <c r="BH62" s="77" t="str">
        <f>IF(OR(T62="",W62="",Z62=""),$BH$49,RIGHT(IF(T62="","","0")&amp;T62,4)&amp;RIGHT(IF(W62="","","0")&amp;W62,2)&amp;RIGHT(IF(Z62="","","0")&amp;Z62,2))</f>
        <v/>
      </c>
      <c r="BI62" s="77" t="str">
        <f>IF($T$50="","×",IF(AND(T62="",W62="",Z62=""),"",IF(OR(T62="",W62="",Z62=""),"×",IF(AND(BH62&gt;=$BH$49,BH62&lt;=$BI$49,BH62&lt;=BH63,Z62&lt;=BL62),"○","×"))))</f>
        <v>×</v>
      </c>
      <c r="BJ62" s="77">
        <f>IF(OR(T62="",$T$50=""),1,IF($T$50=T62,4,1))</f>
        <v>1</v>
      </c>
      <c r="BK62" s="77">
        <f>IF(OR(T62="",$T$50=""),12,IF($T$50=T62,12,3))</f>
        <v>12</v>
      </c>
      <c r="BL62" s="77">
        <f>IF(OR(W62=4,W62=6,W62=9,W62=11),30,IF(W62=2,29,31))</f>
        <v>31</v>
      </c>
      <c r="BM62" s="114">
        <v>1</v>
      </c>
      <c r="BN62" s="75" t="str">
        <f>IF(OR(BM62="",BM62=1),"",IF(BM62=2,"①加入","１加入"))</f>
        <v/>
      </c>
    </row>
    <row r="63" spans="1:97" ht="21.95" customHeight="1">
      <c r="A63" s="215"/>
      <c r="B63" s="216"/>
      <c r="C63" s="217"/>
      <c r="D63" s="218"/>
      <c r="E63" s="219"/>
      <c r="F63" s="219"/>
      <c r="G63" s="219"/>
      <c r="H63" s="219"/>
      <c r="I63" s="219"/>
      <c r="J63" s="219"/>
      <c r="K63" s="220"/>
      <c r="L63" s="186"/>
      <c r="M63" s="187"/>
      <c r="N63" s="187"/>
      <c r="O63" s="187"/>
      <c r="P63" s="187"/>
      <c r="Q63" s="187"/>
      <c r="R63" s="187"/>
      <c r="S63" s="188"/>
      <c r="T63" s="33" t="s">
        <v>20</v>
      </c>
      <c r="U63" s="209"/>
      <c r="V63" s="209"/>
      <c r="W63" s="34" t="s">
        <v>0</v>
      </c>
      <c r="X63" s="209"/>
      <c r="Y63" s="209"/>
      <c r="Z63" s="35" t="s">
        <v>6</v>
      </c>
      <c r="AA63" s="209"/>
      <c r="AB63" s="209"/>
      <c r="AC63" s="36" t="s">
        <v>16</v>
      </c>
      <c r="AD63" s="119" t="str">
        <f t="shared" si="2"/>
        <v/>
      </c>
      <c r="AE63" s="120"/>
      <c r="AF63" s="120"/>
      <c r="AG63" s="120"/>
      <c r="AH63" s="120"/>
      <c r="AI63" s="120"/>
      <c r="AJ63" s="120"/>
      <c r="AK63" s="121"/>
      <c r="AL63" s="125"/>
      <c r="AM63" s="126"/>
      <c r="AN63" s="127"/>
      <c r="AO63" s="131"/>
      <c r="AP63" s="132"/>
      <c r="AQ63" s="132"/>
      <c r="AR63" s="132"/>
      <c r="AS63" s="132"/>
      <c r="AT63" s="132"/>
      <c r="AU63" s="132"/>
      <c r="AV63" s="133"/>
      <c r="AW63" s="137"/>
      <c r="AX63" s="138"/>
      <c r="AY63" s="138"/>
      <c r="AZ63" s="138"/>
      <c r="BA63" s="138"/>
      <c r="BB63" s="138"/>
      <c r="BC63" s="138"/>
      <c r="BD63" s="139"/>
      <c r="BH63" s="78" t="str">
        <f>IF(OR(U63="",X63="",AA63=""),$BI$49,RIGHT(IF(U63="","","0")&amp;U63,4)&amp;RIGHT(IF(X63="","","0")&amp;X63,2)&amp;RIGHT(IF(AA63="","","0")&amp;AA63,2))</f>
        <v/>
      </c>
      <c r="BI63" s="78" t="str">
        <f>IF($T$50="","×",IF(AND(U63="",T63="",AA63=""),"",IF(OR(U63="",T63="",AA63=""),"×",IF(AND(BH63&gt;=$BH$49,BH63&lt;=$BI$49,AA63&lt;=BL63),"○","×"))))</f>
        <v>×</v>
      </c>
      <c r="BJ63" s="78">
        <f>IF(OR(U63="",$T$50=""),1,IF($T$50=U63,4,1))</f>
        <v>1</v>
      </c>
      <c r="BK63" s="78">
        <f>IF(OR(U63="",$T$50=""),12,IF($T$50=U63,12,3))</f>
        <v>12</v>
      </c>
      <c r="BL63" s="78">
        <f>IF(OR(T63=4,T63=6,T63=9,T63=11),30,IF(T63=2,29,31))</f>
        <v>31</v>
      </c>
      <c r="BM63" s="115"/>
      <c r="BN63" s="76" t="str">
        <f>IF(OR(BM62="",BM62=1),"",IF(BM62=3,"②脱退、自動消滅等","２脱退、自動消滅等"))</f>
        <v/>
      </c>
    </row>
    <row r="64" spans="1:97" ht="21.95" customHeight="1">
      <c r="A64" s="164"/>
      <c r="B64" s="165"/>
      <c r="C64" s="166"/>
      <c r="D64" s="170"/>
      <c r="E64" s="171"/>
      <c r="F64" s="171"/>
      <c r="G64" s="171"/>
      <c r="H64" s="171"/>
      <c r="I64" s="171"/>
      <c r="J64" s="171"/>
      <c r="K64" s="172"/>
      <c r="L64" s="176"/>
      <c r="M64" s="177"/>
      <c r="N64" s="177"/>
      <c r="O64" s="177"/>
      <c r="P64" s="177"/>
      <c r="Q64" s="177"/>
      <c r="R64" s="177"/>
      <c r="S64" s="178"/>
      <c r="T64" s="182"/>
      <c r="U64" s="183"/>
      <c r="V64" s="31" t="s">
        <v>0</v>
      </c>
      <c r="W64" s="183"/>
      <c r="X64" s="183"/>
      <c r="Y64" s="32" t="s">
        <v>6</v>
      </c>
      <c r="Z64" s="183"/>
      <c r="AA64" s="183"/>
      <c r="AB64" s="32" t="s">
        <v>16</v>
      </c>
      <c r="AC64" s="32"/>
      <c r="AD64" s="116" t="str">
        <f t="shared" si="2"/>
        <v/>
      </c>
      <c r="AE64" s="117"/>
      <c r="AF64" s="117"/>
      <c r="AG64" s="117"/>
      <c r="AH64" s="117"/>
      <c r="AI64" s="117"/>
      <c r="AJ64" s="117"/>
      <c r="AK64" s="118"/>
      <c r="AL64" s="122" t="str">
        <f>IF(AND(BI64="○",BI65="○"),IF(LEFT(BH64,4)=LEFT(BH65,4),MID(BH65,5,2)-MID(BH64,5,2)+1,MID(BH65,5,2)+12-MID(BH64,5,2)+1),"")</f>
        <v/>
      </c>
      <c r="AM64" s="123"/>
      <c r="AN64" s="124"/>
      <c r="AO64" s="128" t="str">
        <f>IF(OR(AL64="",L64=""),"",VLOOKUP(L64,早見表!$B$5:$N$20,3,0))</f>
        <v/>
      </c>
      <c r="AP64" s="129"/>
      <c r="AQ64" s="129"/>
      <c r="AR64" s="129"/>
      <c r="AS64" s="129"/>
      <c r="AT64" s="129"/>
      <c r="AU64" s="129"/>
      <c r="AV64" s="130"/>
      <c r="AW64" s="134" t="str">
        <f>IF(OR(AL64="",L64=""),"",IF(AL64=12,VLOOKUP(L64,早見表!$B$5:$N$20,2,0),VLOOKUP(L64,早見表!$B$5:$N$20,AL64+2,0)))</f>
        <v/>
      </c>
      <c r="AX64" s="135"/>
      <c r="AY64" s="135"/>
      <c r="AZ64" s="135"/>
      <c r="BA64" s="135"/>
      <c r="BB64" s="135"/>
      <c r="BC64" s="135"/>
      <c r="BD64" s="136"/>
      <c r="BH64" s="77" t="str">
        <f>IF(OR(T64="",W64="",Z64=""),$BH$49,RIGHT(IF(T64="","","0")&amp;T64,4)&amp;RIGHT(IF(W64="","","0")&amp;W64,2)&amp;RIGHT(IF(Z64="","","0")&amp;Z64,2))</f>
        <v/>
      </c>
      <c r="BI64" s="77" t="str">
        <f>IF($T$50="","×",IF(AND(T64="",W64="",Z64=""),"",IF(OR(T64="",W64="",Z64=""),"×",IF(AND(BH64&gt;=$BH$49,BH64&lt;=$BI$49,BH64&lt;=BH65,Z64&lt;=BL64),"○","×"))))</f>
        <v>×</v>
      </c>
      <c r="BJ64" s="77">
        <f>IF(OR(T64="",$T$50=""),1,IF($T$50=T64,4,1))</f>
        <v>1</v>
      </c>
      <c r="BK64" s="77">
        <f>IF(OR(T64="",$T$50=""),12,IF($T$50=T64,12,3))</f>
        <v>12</v>
      </c>
      <c r="BL64" s="77">
        <f>IF(OR(W64=4,W64=6,W64=9,W64=11),30,IF(W64=2,29,31))</f>
        <v>31</v>
      </c>
      <c r="BM64" s="114">
        <v>1</v>
      </c>
      <c r="BN64" s="75" t="str">
        <f>IF(OR(BM64="",BM64=1),"",IF(BM64=2,"①加入","１加入"))</f>
        <v/>
      </c>
    </row>
    <row r="65" spans="1:69" ht="21.95" customHeight="1">
      <c r="A65" s="215"/>
      <c r="B65" s="216"/>
      <c r="C65" s="217"/>
      <c r="D65" s="218"/>
      <c r="E65" s="219"/>
      <c r="F65" s="219"/>
      <c r="G65" s="219"/>
      <c r="H65" s="219"/>
      <c r="I65" s="219"/>
      <c r="J65" s="219"/>
      <c r="K65" s="220"/>
      <c r="L65" s="186"/>
      <c r="M65" s="187"/>
      <c r="N65" s="187"/>
      <c r="O65" s="187"/>
      <c r="P65" s="187"/>
      <c r="Q65" s="187"/>
      <c r="R65" s="187"/>
      <c r="S65" s="188"/>
      <c r="T65" s="33" t="s">
        <v>20</v>
      </c>
      <c r="U65" s="209"/>
      <c r="V65" s="209"/>
      <c r="W65" s="34" t="s">
        <v>0</v>
      </c>
      <c r="X65" s="209"/>
      <c r="Y65" s="209"/>
      <c r="Z65" s="35" t="s">
        <v>6</v>
      </c>
      <c r="AA65" s="209"/>
      <c r="AB65" s="209"/>
      <c r="AC65" s="36" t="s">
        <v>16</v>
      </c>
      <c r="AD65" s="119" t="str">
        <f t="shared" si="2"/>
        <v/>
      </c>
      <c r="AE65" s="120"/>
      <c r="AF65" s="120"/>
      <c r="AG65" s="120"/>
      <c r="AH65" s="120"/>
      <c r="AI65" s="120"/>
      <c r="AJ65" s="120"/>
      <c r="AK65" s="121"/>
      <c r="AL65" s="125"/>
      <c r="AM65" s="126"/>
      <c r="AN65" s="127"/>
      <c r="AO65" s="131"/>
      <c r="AP65" s="132"/>
      <c r="AQ65" s="132"/>
      <c r="AR65" s="132"/>
      <c r="AS65" s="132"/>
      <c r="AT65" s="132"/>
      <c r="AU65" s="132"/>
      <c r="AV65" s="133"/>
      <c r="AW65" s="137"/>
      <c r="AX65" s="138"/>
      <c r="AY65" s="138"/>
      <c r="AZ65" s="138"/>
      <c r="BA65" s="138"/>
      <c r="BB65" s="138"/>
      <c r="BC65" s="138"/>
      <c r="BD65" s="139"/>
      <c r="BH65" s="78" t="str">
        <f>IF(OR(U65="",X65="",AA65=""),$BI$49,RIGHT(IF(U65="","","0")&amp;U65,4)&amp;RIGHT(IF(X65="","","0")&amp;X65,2)&amp;RIGHT(IF(AA65="","","0")&amp;AA65,2))</f>
        <v/>
      </c>
      <c r="BI65" s="78" t="str">
        <f>IF($T$50="","×",IF(AND(U65="",T65="",AA65=""),"",IF(OR(U65="",T65="",AA65=""),"×",IF(AND(BH65&gt;=$BH$49,BH65&lt;=$BI$49,AA65&lt;=BL65),"○","×"))))</f>
        <v>×</v>
      </c>
      <c r="BJ65" s="78">
        <f>IF(OR(U65="",$T$50=""),1,IF($T$50=U65,4,1))</f>
        <v>1</v>
      </c>
      <c r="BK65" s="78">
        <f>IF(OR(U65="",$T$50=""),12,IF($T$50=U65,12,3))</f>
        <v>12</v>
      </c>
      <c r="BL65" s="78">
        <f>IF(OR(T65=4,T65=6,T65=9,T65=11),30,IF(T65=2,29,31))</f>
        <v>31</v>
      </c>
      <c r="BM65" s="115"/>
      <c r="BN65" s="76" t="str">
        <f>IF(OR(BM64="",BM64=1),"",IF(BM64=3,"②脱退、自動消滅等","２脱退、自動消滅等"))</f>
        <v/>
      </c>
    </row>
    <row r="66" spans="1:69" ht="21.95" customHeight="1">
      <c r="A66" s="164"/>
      <c r="B66" s="165"/>
      <c r="C66" s="166"/>
      <c r="D66" s="170"/>
      <c r="E66" s="171"/>
      <c r="F66" s="171"/>
      <c r="G66" s="171"/>
      <c r="H66" s="171"/>
      <c r="I66" s="171"/>
      <c r="J66" s="171"/>
      <c r="K66" s="172"/>
      <c r="L66" s="176"/>
      <c r="M66" s="177"/>
      <c r="N66" s="177"/>
      <c r="O66" s="177"/>
      <c r="P66" s="177"/>
      <c r="Q66" s="177"/>
      <c r="R66" s="177"/>
      <c r="S66" s="178"/>
      <c r="T66" s="182"/>
      <c r="U66" s="183"/>
      <c r="V66" s="31" t="s">
        <v>0</v>
      </c>
      <c r="W66" s="183"/>
      <c r="X66" s="183"/>
      <c r="Y66" s="32" t="s">
        <v>6</v>
      </c>
      <c r="Z66" s="183"/>
      <c r="AA66" s="183"/>
      <c r="AB66" s="32" t="s">
        <v>16</v>
      </c>
      <c r="AC66" s="32"/>
      <c r="AD66" s="116" t="str">
        <f t="shared" si="2"/>
        <v/>
      </c>
      <c r="AE66" s="117"/>
      <c r="AF66" s="117"/>
      <c r="AG66" s="117"/>
      <c r="AH66" s="117"/>
      <c r="AI66" s="117"/>
      <c r="AJ66" s="117"/>
      <c r="AK66" s="118"/>
      <c r="AL66" s="122" t="str">
        <f>IF(AND(BI66="○",BI67="○"),IF(LEFT(BH66,4)=LEFT(BH67,4),MID(BH67,5,2)-MID(BH66,5,2)+1,MID(BH67,5,2)+12-MID(BH66,5,2)+1),"")</f>
        <v/>
      </c>
      <c r="AM66" s="123"/>
      <c r="AN66" s="124"/>
      <c r="AO66" s="128" t="str">
        <f>IF(OR(AL66="",L66=""),"",VLOOKUP(L66,早見表!$B$5:$N$20,3,0))</f>
        <v/>
      </c>
      <c r="AP66" s="129"/>
      <c r="AQ66" s="129"/>
      <c r="AR66" s="129"/>
      <c r="AS66" s="129"/>
      <c r="AT66" s="129"/>
      <c r="AU66" s="129"/>
      <c r="AV66" s="130"/>
      <c r="AW66" s="134" t="str">
        <f>IF(OR(AL66="",L66=""),"",IF(AL66=12,VLOOKUP(L66,早見表!$B$5:$N$20,2,0),VLOOKUP(L66,早見表!$B$5:$N$20,AL66+2,0)))</f>
        <v/>
      </c>
      <c r="AX66" s="135"/>
      <c r="AY66" s="135"/>
      <c r="AZ66" s="135"/>
      <c r="BA66" s="135"/>
      <c r="BB66" s="135"/>
      <c r="BC66" s="135"/>
      <c r="BD66" s="136"/>
      <c r="BH66" s="77" t="str">
        <f>IF(OR(T66="",W66="",Z66=""),$BH$49,RIGHT(IF(T66="","","0")&amp;T66,4)&amp;RIGHT(IF(W66="","","0")&amp;W66,2)&amp;RIGHT(IF(Z66="","","0")&amp;Z66,2))</f>
        <v/>
      </c>
      <c r="BI66" s="77" t="str">
        <f>IF($T$50="","×",IF(AND(T66="",W66="",Z66=""),"",IF(OR(T66="",W66="",Z66=""),"×",IF(AND(BH66&gt;=$BH$49,BH66&lt;=$BI$49,BH66&lt;=BH67,Z66&lt;=BL66),"○","×"))))</f>
        <v>×</v>
      </c>
      <c r="BJ66" s="77">
        <f>IF(OR(T66="",$T$50=""),1,IF($T$50=T66,4,1))</f>
        <v>1</v>
      </c>
      <c r="BK66" s="77">
        <f>IF(OR(T66="",$T$50=""),12,IF($T$50=T66,12,3))</f>
        <v>12</v>
      </c>
      <c r="BL66" s="77">
        <f>IF(OR(W66=4,W66=6,W66=9,W66=11),30,IF(W66=2,29,31))</f>
        <v>31</v>
      </c>
      <c r="BM66" s="114">
        <v>1</v>
      </c>
      <c r="BN66" s="75" t="str">
        <f>IF(OR(BM66="",BM66=1),"",IF(BM66=2,"①加入","１加入"))</f>
        <v/>
      </c>
    </row>
    <row r="67" spans="1:69" ht="21.95" customHeight="1">
      <c r="A67" s="215"/>
      <c r="B67" s="216"/>
      <c r="C67" s="217"/>
      <c r="D67" s="218"/>
      <c r="E67" s="219"/>
      <c r="F67" s="219"/>
      <c r="G67" s="219"/>
      <c r="H67" s="219"/>
      <c r="I67" s="219"/>
      <c r="J67" s="219"/>
      <c r="K67" s="220"/>
      <c r="L67" s="186"/>
      <c r="M67" s="187"/>
      <c r="N67" s="187"/>
      <c r="O67" s="187"/>
      <c r="P67" s="187"/>
      <c r="Q67" s="187"/>
      <c r="R67" s="187"/>
      <c r="S67" s="188"/>
      <c r="T67" s="33" t="s">
        <v>20</v>
      </c>
      <c r="U67" s="209"/>
      <c r="V67" s="209"/>
      <c r="W67" s="34" t="s">
        <v>0</v>
      </c>
      <c r="X67" s="209"/>
      <c r="Y67" s="209"/>
      <c r="Z67" s="35" t="s">
        <v>6</v>
      </c>
      <c r="AA67" s="209"/>
      <c r="AB67" s="209"/>
      <c r="AC67" s="36" t="s">
        <v>16</v>
      </c>
      <c r="AD67" s="119" t="str">
        <f t="shared" si="2"/>
        <v/>
      </c>
      <c r="AE67" s="120"/>
      <c r="AF67" s="120"/>
      <c r="AG67" s="120"/>
      <c r="AH67" s="120"/>
      <c r="AI67" s="120"/>
      <c r="AJ67" s="120"/>
      <c r="AK67" s="121"/>
      <c r="AL67" s="125"/>
      <c r="AM67" s="126"/>
      <c r="AN67" s="127"/>
      <c r="AO67" s="131"/>
      <c r="AP67" s="132"/>
      <c r="AQ67" s="132"/>
      <c r="AR67" s="132"/>
      <c r="AS67" s="132"/>
      <c r="AT67" s="132"/>
      <c r="AU67" s="132"/>
      <c r="AV67" s="133"/>
      <c r="AW67" s="137"/>
      <c r="AX67" s="138"/>
      <c r="AY67" s="138"/>
      <c r="AZ67" s="138"/>
      <c r="BA67" s="138"/>
      <c r="BB67" s="138"/>
      <c r="BC67" s="138"/>
      <c r="BD67" s="139"/>
      <c r="BH67" s="78" t="str">
        <f>IF(OR(U67="",X67="",AA67=""),$BI$49,RIGHT(IF(U67="","","0")&amp;U67,4)&amp;RIGHT(IF(X67="","","0")&amp;X67,2)&amp;RIGHT(IF(AA67="","","0")&amp;AA67,2))</f>
        <v/>
      </c>
      <c r="BI67" s="78" t="str">
        <f>IF($T$50="","×",IF(AND(U67="",T67="",AA67=""),"",IF(OR(U67="",T67="",AA67=""),"×",IF(AND(BH67&gt;=$BH$49,BH67&lt;=$BI$49,AA67&lt;=BL67),"○","×"))))</f>
        <v>×</v>
      </c>
      <c r="BJ67" s="78">
        <f>IF(OR(U67="",$T$50=""),1,IF($T$50=U67,4,1))</f>
        <v>1</v>
      </c>
      <c r="BK67" s="78">
        <f>IF(OR(U67="",$T$50=""),12,IF($T$50=U67,12,3))</f>
        <v>12</v>
      </c>
      <c r="BL67" s="78">
        <f>IF(OR(T67=4,T67=6,T67=9,T67=11),30,IF(T67=2,29,31))</f>
        <v>31</v>
      </c>
      <c r="BM67" s="115"/>
      <c r="BN67" s="76" t="str">
        <f>IF(OR(BM66="",BM66=1),"",IF(BM66=3,"②脱退、自動消滅等","２脱退、自動消滅等"))</f>
        <v/>
      </c>
    </row>
    <row r="68" spans="1:69" ht="21.95" customHeight="1">
      <c r="A68" s="164"/>
      <c r="B68" s="165"/>
      <c r="C68" s="166"/>
      <c r="D68" s="170"/>
      <c r="E68" s="171"/>
      <c r="F68" s="171"/>
      <c r="G68" s="171"/>
      <c r="H68" s="171"/>
      <c r="I68" s="171"/>
      <c r="J68" s="171"/>
      <c r="K68" s="172"/>
      <c r="L68" s="176"/>
      <c r="M68" s="177"/>
      <c r="N68" s="177"/>
      <c r="O68" s="177"/>
      <c r="P68" s="177"/>
      <c r="Q68" s="177"/>
      <c r="R68" s="177"/>
      <c r="S68" s="178"/>
      <c r="T68" s="182"/>
      <c r="U68" s="183"/>
      <c r="V68" s="31" t="s">
        <v>0</v>
      </c>
      <c r="W68" s="183"/>
      <c r="X68" s="183"/>
      <c r="Y68" s="32" t="s">
        <v>6</v>
      </c>
      <c r="Z68" s="183"/>
      <c r="AA68" s="183"/>
      <c r="AB68" s="32" t="s">
        <v>16</v>
      </c>
      <c r="AC68" s="32"/>
      <c r="AD68" s="116" t="str">
        <f t="shared" si="2"/>
        <v/>
      </c>
      <c r="AE68" s="117"/>
      <c r="AF68" s="117"/>
      <c r="AG68" s="117"/>
      <c r="AH68" s="117"/>
      <c r="AI68" s="117"/>
      <c r="AJ68" s="117"/>
      <c r="AK68" s="118"/>
      <c r="AL68" s="122" t="str">
        <f>IF(AND(BI68="○",BI69="○"),IF(LEFT(BH68,4)=LEFT(BH69,4),MID(BH69,5,2)-MID(BH68,5,2)+1,MID(BH69,5,2)+12-MID(BH68,5,2)+1),"")</f>
        <v/>
      </c>
      <c r="AM68" s="123"/>
      <c r="AN68" s="124"/>
      <c r="AO68" s="128" t="str">
        <f>IF(OR(AL68="",L68=""),"",VLOOKUP(L68,早見表!$B$5:$N$20,3,0))</f>
        <v/>
      </c>
      <c r="AP68" s="129"/>
      <c r="AQ68" s="129"/>
      <c r="AR68" s="129"/>
      <c r="AS68" s="129"/>
      <c r="AT68" s="129"/>
      <c r="AU68" s="129"/>
      <c r="AV68" s="130"/>
      <c r="AW68" s="134" t="str">
        <f>IF(OR(AL68="",L68=""),"",IF(AL68=12,VLOOKUP(L68,早見表!$B$5:$N$20,2,0),VLOOKUP(L68,早見表!$B$5:$N$20,AL68+2,0)))</f>
        <v/>
      </c>
      <c r="AX68" s="135"/>
      <c r="AY68" s="135"/>
      <c r="AZ68" s="135"/>
      <c r="BA68" s="135"/>
      <c r="BB68" s="135"/>
      <c r="BC68" s="135"/>
      <c r="BD68" s="136"/>
      <c r="BH68" s="77" t="str">
        <f>IF(OR(T68="",W68="",Z68=""),$BH$49,RIGHT(IF(T68="","","0")&amp;T68,4)&amp;RIGHT(IF(W68="","","0")&amp;W68,2)&amp;RIGHT(IF(Z68="","","0")&amp;Z68,2))</f>
        <v/>
      </c>
      <c r="BI68" s="77" t="str">
        <f>IF($T$50="","×",IF(AND(T68="",W68="",Z68=""),"",IF(OR(T68="",W68="",Z68=""),"×",IF(AND(BH68&gt;=$BH$49,BH68&lt;=$BI$49,BH68&lt;=BH69,Z68&lt;=BL68),"○","×"))))</f>
        <v>×</v>
      </c>
      <c r="BJ68" s="77">
        <f>IF(OR(T68="",$T$50=""),1,IF($T$50=T68,4,1))</f>
        <v>1</v>
      </c>
      <c r="BK68" s="77">
        <f>IF(OR(T68="",$T$50=""),12,IF($T$50=T68,12,3))</f>
        <v>12</v>
      </c>
      <c r="BL68" s="77">
        <f>IF(OR(W68=4,W68=6,W68=9,W68=11),30,IF(W68=2,29,31))</f>
        <v>31</v>
      </c>
      <c r="BM68" s="114">
        <v>1</v>
      </c>
      <c r="BN68" s="75" t="str">
        <f>IF(OR(BM68="",BM68=1),"",IF(BM68=2,"①加入","１加入"))</f>
        <v/>
      </c>
    </row>
    <row r="69" spans="1:69" ht="21.95" customHeight="1">
      <c r="A69" s="215"/>
      <c r="B69" s="216"/>
      <c r="C69" s="217"/>
      <c r="D69" s="218"/>
      <c r="E69" s="219"/>
      <c r="F69" s="219"/>
      <c r="G69" s="219"/>
      <c r="H69" s="219"/>
      <c r="I69" s="219"/>
      <c r="J69" s="219"/>
      <c r="K69" s="220"/>
      <c r="L69" s="186"/>
      <c r="M69" s="187"/>
      <c r="N69" s="187"/>
      <c r="O69" s="187"/>
      <c r="P69" s="187"/>
      <c r="Q69" s="187"/>
      <c r="R69" s="187"/>
      <c r="S69" s="188"/>
      <c r="T69" s="33" t="s">
        <v>20</v>
      </c>
      <c r="U69" s="209"/>
      <c r="V69" s="209"/>
      <c r="W69" s="34" t="s">
        <v>0</v>
      </c>
      <c r="X69" s="209"/>
      <c r="Y69" s="209"/>
      <c r="Z69" s="35" t="s">
        <v>6</v>
      </c>
      <c r="AA69" s="209"/>
      <c r="AB69" s="209"/>
      <c r="AC69" s="36" t="s">
        <v>16</v>
      </c>
      <c r="AD69" s="119" t="str">
        <f t="shared" si="2"/>
        <v/>
      </c>
      <c r="AE69" s="120"/>
      <c r="AF69" s="120"/>
      <c r="AG69" s="120"/>
      <c r="AH69" s="120"/>
      <c r="AI69" s="120"/>
      <c r="AJ69" s="120"/>
      <c r="AK69" s="121"/>
      <c r="AL69" s="125"/>
      <c r="AM69" s="126"/>
      <c r="AN69" s="127"/>
      <c r="AO69" s="131"/>
      <c r="AP69" s="132"/>
      <c r="AQ69" s="132"/>
      <c r="AR69" s="132"/>
      <c r="AS69" s="132"/>
      <c r="AT69" s="132"/>
      <c r="AU69" s="132"/>
      <c r="AV69" s="133"/>
      <c r="AW69" s="137"/>
      <c r="AX69" s="138"/>
      <c r="AY69" s="138"/>
      <c r="AZ69" s="138"/>
      <c r="BA69" s="138"/>
      <c r="BB69" s="138"/>
      <c r="BC69" s="138"/>
      <c r="BD69" s="139"/>
      <c r="BH69" s="78" t="str">
        <f>IF(OR(U69="",X69="",AA69=""),$BI$49,RIGHT(IF(U69="","","0")&amp;U69,4)&amp;RIGHT(IF(X69="","","0")&amp;X69,2)&amp;RIGHT(IF(AA69="","","0")&amp;AA69,2))</f>
        <v/>
      </c>
      <c r="BI69" s="78" t="str">
        <f>IF($T$50="","×",IF(AND(U69="",T69="",AA69=""),"",IF(OR(U69="",T69="",AA69=""),"×",IF(AND(BH69&gt;=$BH$49,BH69&lt;=$BI$49,AA69&lt;=BL69),"○","×"))))</f>
        <v>×</v>
      </c>
      <c r="BJ69" s="78">
        <f>IF(OR(U69="",$T$50=""),1,IF($T$50=U69,4,1))</f>
        <v>1</v>
      </c>
      <c r="BK69" s="78">
        <f>IF(OR(U69="",$T$50=""),12,IF($T$50=U69,12,3))</f>
        <v>12</v>
      </c>
      <c r="BL69" s="78">
        <f>IF(OR(T69=4,T69=6,T69=9,T69=11),30,IF(T69=2,29,31))</f>
        <v>31</v>
      </c>
      <c r="BM69" s="115"/>
      <c r="BN69" s="76" t="str">
        <f>IF(OR(BM68="",BM68=1),"",IF(BM68=3,"②脱退、自動消滅等","２脱退、自動消滅等"))</f>
        <v/>
      </c>
    </row>
    <row r="70" spans="1:69" ht="21.95" customHeight="1">
      <c r="A70" s="164"/>
      <c r="B70" s="165"/>
      <c r="C70" s="166"/>
      <c r="D70" s="170"/>
      <c r="E70" s="171"/>
      <c r="F70" s="171"/>
      <c r="G70" s="171"/>
      <c r="H70" s="171"/>
      <c r="I70" s="171"/>
      <c r="J70" s="171"/>
      <c r="K70" s="172"/>
      <c r="L70" s="176"/>
      <c r="M70" s="177"/>
      <c r="N70" s="177"/>
      <c r="O70" s="177"/>
      <c r="P70" s="177"/>
      <c r="Q70" s="177"/>
      <c r="R70" s="177"/>
      <c r="S70" s="178"/>
      <c r="T70" s="182"/>
      <c r="U70" s="183"/>
      <c r="V70" s="31" t="s">
        <v>0</v>
      </c>
      <c r="W70" s="183"/>
      <c r="X70" s="183"/>
      <c r="Y70" s="32" t="s">
        <v>6</v>
      </c>
      <c r="Z70" s="183"/>
      <c r="AA70" s="183"/>
      <c r="AB70" s="32" t="s">
        <v>16</v>
      </c>
      <c r="AC70" s="32"/>
      <c r="AD70" s="116" t="str">
        <f t="shared" si="2"/>
        <v/>
      </c>
      <c r="AE70" s="117"/>
      <c r="AF70" s="117"/>
      <c r="AG70" s="117"/>
      <c r="AH70" s="117"/>
      <c r="AI70" s="117"/>
      <c r="AJ70" s="117"/>
      <c r="AK70" s="118"/>
      <c r="AL70" s="122" t="str">
        <f>IF(AND(BI70="○",BI71="○"),IF(LEFT(BH70,4)=LEFT(BH71,4),MID(BH71,5,2)-MID(BH70,5,2)+1,MID(BH71,5,2)+12-MID(BH70,5,2)+1),"")</f>
        <v/>
      </c>
      <c r="AM70" s="123"/>
      <c r="AN70" s="124"/>
      <c r="AO70" s="128" t="str">
        <f>IF(OR(AL70="",L70=""),"",VLOOKUP(L70,早見表!$B$5:$N$20,3,0))</f>
        <v/>
      </c>
      <c r="AP70" s="129"/>
      <c r="AQ70" s="129"/>
      <c r="AR70" s="129"/>
      <c r="AS70" s="129"/>
      <c r="AT70" s="129"/>
      <c r="AU70" s="129"/>
      <c r="AV70" s="130"/>
      <c r="AW70" s="134" t="str">
        <f>IF(OR(AL70="",L70=""),"",IF(AL70=12,VLOOKUP(L70,早見表!$B$5:$N$20,2,0),VLOOKUP(L70,早見表!$B$5:$N$20,AL70+2,0)))</f>
        <v/>
      </c>
      <c r="AX70" s="135"/>
      <c r="AY70" s="135"/>
      <c r="AZ70" s="135"/>
      <c r="BA70" s="135"/>
      <c r="BB70" s="135"/>
      <c r="BC70" s="135"/>
      <c r="BD70" s="136"/>
      <c r="BH70" s="77" t="str">
        <f>IF(OR(T70="",W70="",Z70=""),$BH$49,RIGHT(IF(T70="","","0")&amp;T70,4)&amp;RIGHT(IF(W70="","","0")&amp;W70,2)&amp;RIGHT(IF(Z70="","","0")&amp;Z70,2))</f>
        <v/>
      </c>
      <c r="BI70" s="77" t="str">
        <f>IF($T$50="","×",IF(AND(T70="",W70="",Z70=""),"",IF(OR(T70="",W70="",Z70=""),"×",IF(AND(BH70&gt;=$BH$49,BH70&lt;=$BI$49,BH70&lt;=BH71,Z70&lt;=BL70),"○","×"))))</f>
        <v>×</v>
      </c>
      <c r="BJ70" s="77">
        <f>IF(OR(T70="",$T$50=""),1,IF($T$50=T70,4,1))</f>
        <v>1</v>
      </c>
      <c r="BK70" s="77">
        <f>IF(OR(T70="",$T$50=""),12,IF($T$50=T70,12,3))</f>
        <v>12</v>
      </c>
      <c r="BL70" s="77">
        <f>IF(OR(W70=4,W70=6,W70=9,W70=11),30,IF(W70=2,29,31))</f>
        <v>31</v>
      </c>
      <c r="BM70" s="114">
        <v>1</v>
      </c>
      <c r="BN70" s="75" t="str">
        <f>IF(OR(BM70="",BM70=1),"",IF(BM70=2,"①加入","１加入"))</f>
        <v/>
      </c>
    </row>
    <row r="71" spans="1:69" ht="21.95" customHeight="1">
      <c r="A71" s="215"/>
      <c r="B71" s="216"/>
      <c r="C71" s="217"/>
      <c r="D71" s="218"/>
      <c r="E71" s="219"/>
      <c r="F71" s="219"/>
      <c r="G71" s="219"/>
      <c r="H71" s="219"/>
      <c r="I71" s="219"/>
      <c r="J71" s="219"/>
      <c r="K71" s="220"/>
      <c r="L71" s="186"/>
      <c r="M71" s="187"/>
      <c r="N71" s="187"/>
      <c r="O71" s="187"/>
      <c r="P71" s="187"/>
      <c r="Q71" s="187"/>
      <c r="R71" s="187"/>
      <c r="S71" s="188"/>
      <c r="T71" s="33" t="s">
        <v>20</v>
      </c>
      <c r="U71" s="209"/>
      <c r="V71" s="209"/>
      <c r="W71" s="34" t="s">
        <v>0</v>
      </c>
      <c r="X71" s="209"/>
      <c r="Y71" s="209"/>
      <c r="Z71" s="35" t="s">
        <v>6</v>
      </c>
      <c r="AA71" s="209"/>
      <c r="AB71" s="209"/>
      <c r="AC71" s="36" t="s">
        <v>16</v>
      </c>
      <c r="AD71" s="119" t="str">
        <f t="shared" si="2"/>
        <v/>
      </c>
      <c r="AE71" s="120"/>
      <c r="AF71" s="120"/>
      <c r="AG71" s="120"/>
      <c r="AH71" s="120"/>
      <c r="AI71" s="120"/>
      <c r="AJ71" s="120"/>
      <c r="AK71" s="121"/>
      <c r="AL71" s="125"/>
      <c r="AM71" s="126"/>
      <c r="AN71" s="127"/>
      <c r="AO71" s="131"/>
      <c r="AP71" s="132"/>
      <c r="AQ71" s="132"/>
      <c r="AR71" s="132"/>
      <c r="AS71" s="132"/>
      <c r="AT71" s="132"/>
      <c r="AU71" s="132"/>
      <c r="AV71" s="133"/>
      <c r="AW71" s="137"/>
      <c r="AX71" s="138"/>
      <c r="AY71" s="138"/>
      <c r="AZ71" s="138"/>
      <c r="BA71" s="138"/>
      <c r="BB71" s="138"/>
      <c r="BC71" s="138"/>
      <c r="BD71" s="139"/>
      <c r="BH71" s="78" t="str">
        <f>IF(OR(U71="",X71="",AA71=""),$BI$49,RIGHT(IF(U71="","","0")&amp;U71,4)&amp;RIGHT(IF(X71="","","0")&amp;X71,2)&amp;RIGHT(IF(AA71="","","0")&amp;AA71,2))</f>
        <v/>
      </c>
      <c r="BI71" s="78" t="str">
        <f>IF($T$50="","×",IF(AND(U71="",X71="",AA71=""),"",IF(OR(U71="",X71="",AA71=""),"×",IF(AND(BH71&gt;=$BH$49,BH71&lt;=$BI$49,AA71&lt;=BL71),"○","×"))))</f>
        <v>×</v>
      </c>
      <c r="BJ71" s="78">
        <f>IF(OR(U71="",$T$50=""),1,IF($T$50=U71,4,1))</f>
        <v>1</v>
      </c>
      <c r="BK71" s="78">
        <f>IF(OR(U71="",$T$50=""),12,IF($T$50=U71,12,3))</f>
        <v>12</v>
      </c>
      <c r="BL71" s="78">
        <f>IF(OR(X71=4,X71=6,X71=9,X71=11),30,IF(X71=2,29,31))</f>
        <v>31</v>
      </c>
      <c r="BM71" s="115"/>
      <c r="BN71" s="76" t="str">
        <f>IF(OR(BM70="",BM70=1),"",IF(BM70=3,"②脱退、自動消滅等","２脱退、自動消滅等"))</f>
        <v/>
      </c>
    </row>
    <row r="72" spans="1:69" ht="21.95" customHeight="1">
      <c r="A72" s="164"/>
      <c r="B72" s="165"/>
      <c r="C72" s="166"/>
      <c r="D72" s="170"/>
      <c r="E72" s="171"/>
      <c r="F72" s="171"/>
      <c r="G72" s="171"/>
      <c r="H72" s="171"/>
      <c r="I72" s="171"/>
      <c r="J72" s="171"/>
      <c r="K72" s="172"/>
      <c r="L72" s="176"/>
      <c r="M72" s="177"/>
      <c r="N72" s="177"/>
      <c r="O72" s="177"/>
      <c r="P72" s="177"/>
      <c r="Q72" s="177"/>
      <c r="R72" s="177"/>
      <c r="S72" s="178"/>
      <c r="T72" s="182"/>
      <c r="U72" s="183"/>
      <c r="V72" s="31" t="s">
        <v>0</v>
      </c>
      <c r="W72" s="183"/>
      <c r="X72" s="183"/>
      <c r="Y72" s="32" t="s">
        <v>6</v>
      </c>
      <c r="Z72" s="183"/>
      <c r="AA72" s="183"/>
      <c r="AB72" s="32" t="s">
        <v>16</v>
      </c>
      <c r="AC72" s="32"/>
      <c r="AD72" s="116" t="str">
        <f t="shared" si="2"/>
        <v/>
      </c>
      <c r="AE72" s="117"/>
      <c r="AF72" s="117"/>
      <c r="AG72" s="117"/>
      <c r="AH72" s="117"/>
      <c r="AI72" s="117"/>
      <c r="AJ72" s="117"/>
      <c r="AK72" s="118"/>
      <c r="AL72" s="122" t="str">
        <f>IF(AND(BI72="○",BI73="○"),IF(LEFT(BH72,4)=LEFT(BH73,4),MID(BH73,5,2)-MID(BH72,5,2)+1,MID(BH73,5,2)+12-MID(BH72,5,2)+1),"")</f>
        <v/>
      </c>
      <c r="AM72" s="123"/>
      <c r="AN72" s="124"/>
      <c r="AO72" s="128" t="str">
        <f>IF(OR(AL72="",L72=""),"",VLOOKUP(L72,早見表!$B$5:$N$20,3,0))</f>
        <v/>
      </c>
      <c r="AP72" s="129"/>
      <c r="AQ72" s="129"/>
      <c r="AR72" s="129"/>
      <c r="AS72" s="129"/>
      <c r="AT72" s="129"/>
      <c r="AU72" s="129"/>
      <c r="AV72" s="130"/>
      <c r="AW72" s="134" t="str">
        <f>IF(OR(AL72="",L72=""),"",IF(AL72=12,VLOOKUP(L72,早見表!$B$5:$N$20,2,0),VLOOKUP(L72,早見表!$B$5:$N$20,AL72+2,0)))</f>
        <v/>
      </c>
      <c r="AX72" s="135"/>
      <c r="AY72" s="135"/>
      <c r="AZ72" s="135"/>
      <c r="BA72" s="135"/>
      <c r="BB72" s="135"/>
      <c r="BC72" s="135"/>
      <c r="BD72" s="136"/>
      <c r="BH72" s="77" t="str">
        <f>IF(OR(T72="",W72="",Z72=""),$BH$49,RIGHT(IF(T72="","","0")&amp;T72,4)&amp;RIGHT(IF(W72="","","0")&amp;W72,2)&amp;RIGHT(IF(Z72="","","0")&amp;Z72,2))</f>
        <v/>
      </c>
      <c r="BI72" s="77" t="str">
        <f>IF($T$50="","×",IF(AND(T72="",W72="",Z72=""),"",IF(OR(T72="",W72="",Z72=""),"×",IF(AND(BH72&gt;=$BH$49,BH72&lt;=$BI$49,BH72&lt;=BH73,Z72&lt;=BL72),"○","×"))))</f>
        <v>×</v>
      </c>
      <c r="BJ72" s="77">
        <f>IF(OR(T72="",$T$50=""),1,IF($T$50=T72,4,1))</f>
        <v>1</v>
      </c>
      <c r="BK72" s="77">
        <f>IF(OR(T72="",$T$50=""),12,IF($T$50=T72,12,3))</f>
        <v>12</v>
      </c>
      <c r="BL72" s="77">
        <f>IF(OR(W72=4,W72=6,W72=9,W72=11),30,IF(W72=2,29,31))</f>
        <v>31</v>
      </c>
      <c r="BM72" s="114">
        <v>1</v>
      </c>
      <c r="BN72" s="75" t="str">
        <f>IF(OR(BM72="",BM72=1),"",IF(BM72=2,"①加入","１加入"))</f>
        <v/>
      </c>
    </row>
    <row r="73" spans="1:69" ht="21.95" customHeight="1">
      <c r="A73" s="215"/>
      <c r="B73" s="216"/>
      <c r="C73" s="217"/>
      <c r="D73" s="218"/>
      <c r="E73" s="219"/>
      <c r="F73" s="219"/>
      <c r="G73" s="219"/>
      <c r="H73" s="219"/>
      <c r="I73" s="219"/>
      <c r="J73" s="219"/>
      <c r="K73" s="220"/>
      <c r="L73" s="186"/>
      <c r="M73" s="187"/>
      <c r="N73" s="187"/>
      <c r="O73" s="187"/>
      <c r="P73" s="187"/>
      <c r="Q73" s="187"/>
      <c r="R73" s="187"/>
      <c r="S73" s="188"/>
      <c r="T73" s="33" t="s">
        <v>20</v>
      </c>
      <c r="U73" s="209"/>
      <c r="V73" s="209"/>
      <c r="W73" s="34" t="s">
        <v>0</v>
      </c>
      <c r="X73" s="209"/>
      <c r="Y73" s="209"/>
      <c r="Z73" s="35" t="s">
        <v>6</v>
      </c>
      <c r="AA73" s="209"/>
      <c r="AB73" s="209"/>
      <c r="AC73" s="36" t="s">
        <v>16</v>
      </c>
      <c r="AD73" s="119" t="str">
        <f t="shared" si="2"/>
        <v/>
      </c>
      <c r="AE73" s="120"/>
      <c r="AF73" s="120"/>
      <c r="AG73" s="120"/>
      <c r="AH73" s="120"/>
      <c r="AI73" s="120"/>
      <c r="AJ73" s="120"/>
      <c r="AK73" s="121"/>
      <c r="AL73" s="125"/>
      <c r="AM73" s="126"/>
      <c r="AN73" s="127"/>
      <c r="AO73" s="131"/>
      <c r="AP73" s="132"/>
      <c r="AQ73" s="132"/>
      <c r="AR73" s="132"/>
      <c r="AS73" s="132"/>
      <c r="AT73" s="132"/>
      <c r="AU73" s="132"/>
      <c r="AV73" s="133"/>
      <c r="AW73" s="137"/>
      <c r="AX73" s="138"/>
      <c r="AY73" s="138"/>
      <c r="AZ73" s="138"/>
      <c r="BA73" s="138"/>
      <c r="BB73" s="138"/>
      <c r="BC73" s="138"/>
      <c r="BD73" s="139"/>
      <c r="BH73" s="78" t="str">
        <f>IF(OR(U73="",X73="",AA73=""),$BI$49,RIGHT(IF(U73="","","0")&amp;U73,4)&amp;RIGHT(IF(X73="","","0")&amp;X73,2)&amp;RIGHT(IF(AA73="","","0")&amp;AA73,2))</f>
        <v/>
      </c>
      <c r="BI73" s="78" t="str">
        <f>IF($T$50="","×",IF(AND(U73="",X73="",AA73=""),"",IF(OR(U73="",X73="",AA73=""),"×",IF(AND(BH73&gt;=$BH$49,BH73&lt;=$BI$49,AA73&lt;=BL73),"○","×"))))</f>
        <v>×</v>
      </c>
      <c r="BJ73" s="78">
        <f>IF(OR(U73="",$T$50=""),1,IF($T$50=U73,4,1))</f>
        <v>1</v>
      </c>
      <c r="BK73" s="78">
        <f>IF(OR(U73="",$T$50=""),12,IF($T$50=U73,12,3))</f>
        <v>12</v>
      </c>
      <c r="BL73" s="78">
        <f>IF(OR(X73=4,X73=6,X73=9,X73=11),30,IF(X73=2,29,31))</f>
        <v>31</v>
      </c>
      <c r="BM73" s="115"/>
      <c r="BN73" s="76" t="str">
        <f>IF(OR(BM72="",BM72=1),"",IF(BM72=3,"②脱退、自動消滅等","２脱退、自動消滅等"))</f>
        <v/>
      </c>
    </row>
    <row r="74" spans="1:69" ht="21.95" customHeight="1">
      <c r="A74" s="164"/>
      <c r="B74" s="165"/>
      <c r="C74" s="166"/>
      <c r="D74" s="170"/>
      <c r="E74" s="171"/>
      <c r="F74" s="171"/>
      <c r="G74" s="171"/>
      <c r="H74" s="171"/>
      <c r="I74" s="171"/>
      <c r="J74" s="171"/>
      <c r="K74" s="172"/>
      <c r="L74" s="176"/>
      <c r="M74" s="177"/>
      <c r="N74" s="177"/>
      <c r="O74" s="177"/>
      <c r="P74" s="177"/>
      <c r="Q74" s="177"/>
      <c r="R74" s="177"/>
      <c r="S74" s="178"/>
      <c r="T74" s="182"/>
      <c r="U74" s="183"/>
      <c r="V74" s="31" t="s">
        <v>0</v>
      </c>
      <c r="W74" s="183"/>
      <c r="X74" s="183"/>
      <c r="Y74" s="32" t="s">
        <v>6</v>
      </c>
      <c r="Z74" s="183"/>
      <c r="AA74" s="183"/>
      <c r="AB74" s="32" t="s">
        <v>16</v>
      </c>
      <c r="AC74" s="32"/>
      <c r="AD74" s="116" t="str">
        <f t="shared" si="2"/>
        <v/>
      </c>
      <c r="AE74" s="117"/>
      <c r="AF74" s="117"/>
      <c r="AG74" s="117"/>
      <c r="AH74" s="117"/>
      <c r="AI74" s="117"/>
      <c r="AJ74" s="117"/>
      <c r="AK74" s="118"/>
      <c r="AL74" s="122" t="str">
        <f>IF(AND(BI74="○",BI75="○"),IF(LEFT(BH74,4)=LEFT(BH75,4),MID(BH75,5,2)-MID(BH74,5,2)+1,MID(BH75,5,2)+12-MID(BH74,5,2)+1),"")</f>
        <v/>
      </c>
      <c r="AM74" s="123"/>
      <c r="AN74" s="124"/>
      <c r="AO74" s="128" t="str">
        <f>IF(OR(AL74="",L74=""),"",VLOOKUP(L74,早見表!$B$5:$N$20,3,0))</f>
        <v/>
      </c>
      <c r="AP74" s="129"/>
      <c r="AQ74" s="129"/>
      <c r="AR74" s="129"/>
      <c r="AS74" s="129"/>
      <c r="AT74" s="129"/>
      <c r="AU74" s="129"/>
      <c r="AV74" s="130"/>
      <c r="AW74" s="134" t="str">
        <f>IF(OR(AL74="",L74=""),"",IF(AL74=12,VLOOKUP(L74,早見表!$B$5:$N$20,2,0),VLOOKUP(L74,早見表!$B$5:$N$20,AL74+2,0)))</f>
        <v/>
      </c>
      <c r="AX74" s="135"/>
      <c r="AY74" s="135"/>
      <c r="AZ74" s="135"/>
      <c r="BA74" s="135"/>
      <c r="BB74" s="135"/>
      <c r="BC74" s="135"/>
      <c r="BD74" s="136"/>
      <c r="BH74" s="77" t="str">
        <f>IF(OR(T74="",W74="",Z74=""),$BH$49,RIGHT(IF(T74="","","0")&amp;T74,4)&amp;RIGHT(IF(W74="","","0")&amp;W74,2)&amp;RIGHT(IF(Z74="","","0")&amp;Z74,2))</f>
        <v/>
      </c>
      <c r="BI74" s="77" t="str">
        <f>IF($T$50="","×",IF(AND(T74="",W74="",Z74=""),"",IF(OR(T74="",W74="",Z74=""),"×",IF(AND(BH74&gt;=$BH$49,BH74&lt;=$BI$49,BH74&lt;=BH75,Z74&lt;=BL74),"○","×"))))</f>
        <v>×</v>
      </c>
      <c r="BJ74" s="77">
        <f>IF(OR(T74="",$T$50=""),1,IF($T$50=T74,4,1))</f>
        <v>1</v>
      </c>
      <c r="BK74" s="77">
        <f>IF(OR(T74="",$T$50=""),12,IF($T$50=T74,12,3))</f>
        <v>12</v>
      </c>
      <c r="BL74" s="77">
        <f>IF(OR(W74=4,W74=6,W74=9,W74=11),30,IF(W74=2,29,31))</f>
        <v>31</v>
      </c>
      <c r="BM74" s="114">
        <v>1</v>
      </c>
      <c r="BN74" s="75" t="str">
        <f>IF(OR(BM74="",BM74=1),"",IF(BM74=2,"①加入","１加入"))</f>
        <v/>
      </c>
    </row>
    <row r="75" spans="1:69" ht="21.95" customHeight="1" thickBot="1">
      <c r="A75" s="167"/>
      <c r="B75" s="168"/>
      <c r="C75" s="169"/>
      <c r="D75" s="173"/>
      <c r="E75" s="174"/>
      <c r="F75" s="174"/>
      <c r="G75" s="174"/>
      <c r="H75" s="174"/>
      <c r="I75" s="174"/>
      <c r="J75" s="174"/>
      <c r="K75" s="175"/>
      <c r="L75" s="179"/>
      <c r="M75" s="180"/>
      <c r="N75" s="180"/>
      <c r="O75" s="180"/>
      <c r="P75" s="180"/>
      <c r="Q75" s="180"/>
      <c r="R75" s="180"/>
      <c r="S75" s="181"/>
      <c r="T75" s="38" t="s">
        <v>20</v>
      </c>
      <c r="U75" s="108"/>
      <c r="V75" s="108"/>
      <c r="W75" s="39" t="s">
        <v>0</v>
      </c>
      <c r="X75" s="108"/>
      <c r="Y75" s="108"/>
      <c r="Z75" s="40" t="s">
        <v>6</v>
      </c>
      <c r="AA75" s="108"/>
      <c r="AB75" s="108"/>
      <c r="AC75" s="41" t="s">
        <v>16</v>
      </c>
      <c r="AD75" s="119" t="str">
        <f t="shared" si="2"/>
        <v/>
      </c>
      <c r="AE75" s="120"/>
      <c r="AF75" s="120"/>
      <c r="AG75" s="120"/>
      <c r="AH75" s="120"/>
      <c r="AI75" s="120"/>
      <c r="AJ75" s="120"/>
      <c r="AK75" s="121"/>
      <c r="AL75" s="157"/>
      <c r="AM75" s="158"/>
      <c r="AN75" s="159"/>
      <c r="AO75" s="199"/>
      <c r="AP75" s="200"/>
      <c r="AQ75" s="200"/>
      <c r="AR75" s="200"/>
      <c r="AS75" s="200"/>
      <c r="AT75" s="200"/>
      <c r="AU75" s="200"/>
      <c r="AV75" s="201"/>
      <c r="AW75" s="202"/>
      <c r="AX75" s="203"/>
      <c r="AY75" s="203"/>
      <c r="AZ75" s="203"/>
      <c r="BA75" s="203"/>
      <c r="BB75" s="203"/>
      <c r="BC75" s="203"/>
      <c r="BD75" s="204"/>
      <c r="BH75" s="78" t="str">
        <f>IF(OR(U75="",X75="",AA75=""),$BI$49,RIGHT(IF(U75="","","0")&amp;U75,4)&amp;RIGHT(IF(X75="","","0")&amp;X75,2)&amp;RIGHT(IF(AA75="","","0")&amp;AA75,2))</f>
        <v/>
      </c>
      <c r="BI75" s="78" t="str">
        <f>IF($T$50="","×",IF(AND(U75="",X75="",AA75=""),"",IF(OR(U75="",X75="",AA75=""),"×",IF(AND(BH75&gt;=$BH$49,BH75&lt;=$BI$49,AA75&lt;=BL75),"○","×"))))</f>
        <v>×</v>
      </c>
      <c r="BJ75" s="78">
        <f>IF(OR(U75="",$T$50=""),1,IF($T$50=U75,4,1))</f>
        <v>1</v>
      </c>
      <c r="BK75" s="78">
        <f>IF(OR(U75="",$T$50=""),12,IF($T$50=U75,12,3))</f>
        <v>12</v>
      </c>
      <c r="BL75" s="78">
        <f>IF(OR(X75=4,X75=6,X75=9,X75=11),30,IF(X75=2,29,31))</f>
        <v>31</v>
      </c>
      <c r="BM75" s="115"/>
      <c r="BN75" s="76" t="str">
        <f>IF(OR(BM74="",BM74=1),"",IF(BM74=3,"②脱退、自動消滅等","２脱退、自動消滅等"))</f>
        <v/>
      </c>
    </row>
    <row r="76" spans="1:69" ht="35.25" customHeight="1" thickTop="1">
      <c r="A76" s="184" t="s">
        <v>27</v>
      </c>
      <c r="B76" s="184"/>
      <c r="C76" s="184"/>
      <c r="D76" s="185">
        <f>COUNTA(D56:K75)</f>
        <v>0</v>
      </c>
      <c r="E76" s="185"/>
      <c r="F76" s="185"/>
      <c r="G76" s="185"/>
      <c r="H76" s="185"/>
      <c r="I76" s="185"/>
      <c r="J76" s="185"/>
      <c r="K76" s="185"/>
      <c r="L76" s="150"/>
      <c r="M76" s="150"/>
      <c r="N76" s="150"/>
      <c r="O76" s="150"/>
      <c r="P76" s="150"/>
      <c r="Q76" s="150"/>
      <c r="R76" s="150"/>
      <c r="S76" s="150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226"/>
      <c r="AE76" s="226"/>
      <c r="AF76" s="226"/>
      <c r="AG76" s="226"/>
      <c r="AH76" s="226"/>
      <c r="AI76" s="226"/>
      <c r="AJ76" s="226"/>
      <c r="AK76" s="226"/>
      <c r="AL76" s="184">
        <f>SUM(AL56:AN75)</f>
        <v>0</v>
      </c>
      <c r="AM76" s="184"/>
      <c r="AN76" s="184"/>
      <c r="AO76" s="150"/>
      <c r="AP76" s="150"/>
      <c r="AQ76" s="150"/>
      <c r="AR76" s="150"/>
      <c r="AS76" s="150"/>
      <c r="AT76" s="150"/>
      <c r="AU76" s="150"/>
      <c r="AV76" s="150"/>
      <c r="AW76" s="227">
        <f>SUM(AW56:BD75)</f>
        <v>0</v>
      </c>
      <c r="AX76" s="227"/>
      <c r="AY76" s="227"/>
      <c r="AZ76" s="227"/>
      <c r="BA76" s="227"/>
      <c r="BB76" s="227"/>
      <c r="BC76" s="227"/>
      <c r="BD76" s="227"/>
    </row>
    <row r="77" spans="1:69" s="85" customFormat="1" ht="6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83"/>
      <c r="BF77" s="58"/>
      <c r="BG77" s="58"/>
      <c r="BH77" s="61"/>
      <c r="BI77" s="61"/>
      <c r="BJ77" s="61"/>
      <c r="BK77" s="61"/>
      <c r="BL77" s="61"/>
      <c r="BM77" s="61"/>
      <c r="BN77" s="58"/>
      <c r="BO77" s="59"/>
      <c r="BP77" s="59"/>
      <c r="BQ77" s="59"/>
    </row>
    <row r="78" spans="1:69" s="85" customFormat="1" ht="15" customHeight="1">
      <c r="A78" s="9"/>
      <c r="B78" s="42" t="s">
        <v>28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84"/>
      <c r="BF78" s="59"/>
      <c r="BG78" s="59"/>
      <c r="BH78" s="109" t="s">
        <v>68</v>
      </c>
      <c r="BI78" s="109" t="s">
        <v>69</v>
      </c>
      <c r="BJ78" s="109" t="s">
        <v>61</v>
      </c>
      <c r="BK78" s="61"/>
      <c r="BL78" s="61"/>
      <c r="BM78" s="61"/>
      <c r="BN78" s="59"/>
      <c r="BO78" s="59"/>
      <c r="BP78" s="59"/>
      <c r="BQ78" s="59"/>
    </row>
    <row r="79" spans="1:69" s="85" customFormat="1" ht="15" customHeight="1">
      <c r="A79" s="9"/>
      <c r="B79" s="9"/>
      <c r="C79" s="106"/>
      <c r="D79" s="107"/>
      <c r="E79" s="107"/>
      <c r="F79" s="107"/>
      <c r="G79" s="107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F79" s="59"/>
      <c r="BG79" s="59"/>
      <c r="BH79" s="110"/>
      <c r="BI79" s="110"/>
      <c r="BJ79" s="111"/>
      <c r="BK79" s="61"/>
      <c r="BL79" s="61"/>
      <c r="BM79" s="61"/>
      <c r="BN79" s="59"/>
      <c r="BO79" s="59"/>
      <c r="BP79" s="59"/>
      <c r="BQ79" s="59"/>
    </row>
    <row r="80" spans="1:69" s="85" customFormat="1" ht="15" customHeight="1">
      <c r="A80" s="9"/>
      <c r="B80" s="105"/>
      <c r="C80" s="105"/>
      <c r="D80" s="105"/>
      <c r="E80" s="105"/>
      <c r="F80" s="105"/>
      <c r="G80" s="163" t="s">
        <v>0</v>
      </c>
      <c r="H80" s="163"/>
      <c r="I80" s="105"/>
      <c r="J80" s="105"/>
      <c r="K80" s="163" t="s">
        <v>6</v>
      </c>
      <c r="L80" s="163"/>
      <c r="M80" s="105"/>
      <c r="N80" s="105"/>
      <c r="O80" s="163" t="s">
        <v>16</v>
      </c>
      <c r="P80" s="163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2"/>
      <c r="AN80" s="19" t="s">
        <v>8</v>
      </c>
      <c r="AO80" s="19"/>
      <c r="AP80" s="22"/>
      <c r="AQ80" s="19"/>
      <c r="AR80" s="19"/>
      <c r="AS80" s="149"/>
      <c r="AT80" s="149"/>
      <c r="AU80" s="149"/>
      <c r="AV80" s="149"/>
      <c r="AW80" s="19" t="s">
        <v>9</v>
      </c>
      <c r="AX80" s="149"/>
      <c r="AY80" s="149"/>
      <c r="AZ80" s="149"/>
      <c r="BA80" s="149"/>
      <c r="BB80" s="149"/>
      <c r="BC80" s="149"/>
      <c r="BD80" s="19" t="s">
        <v>10</v>
      </c>
      <c r="BE80" s="83"/>
      <c r="BF80" s="58"/>
      <c r="BG80" s="59"/>
      <c r="BH80" s="63" t="str">
        <f>RIGHT(IF(B80="","","0")&amp;B80,4)&amp;RIGHT(IF(I80="","","0")&amp;I80,2)&amp;RIGHT(IF(M80="","","0")&amp;M80,2)</f>
        <v/>
      </c>
      <c r="BI80" s="63" t="str">
        <f>IF(AND(E80="",I80="",M80=""),"",IF(OR(E80="",I80="",M80=""),"×","○"))</f>
        <v/>
      </c>
      <c r="BJ80" s="63">
        <f>IF(OR(I80=4,I80=6,I80=9,I80=11),30,IF(I80=2,29,31))</f>
        <v>31</v>
      </c>
      <c r="BK80" s="61"/>
      <c r="BL80" s="61"/>
      <c r="BM80" s="61"/>
      <c r="BN80" s="58"/>
      <c r="BO80" s="59"/>
      <c r="BP80" s="59"/>
      <c r="BQ80" s="59"/>
    </row>
    <row r="81" spans="1:97" s="85" customFormat="1" ht="1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19" t="s">
        <v>11</v>
      </c>
      <c r="AO81" s="19"/>
      <c r="AP81" s="22"/>
      <c r="AQ81" s="19"/>
      <c r="AR81" s="19"/>
      <c r="AS81" s="149"/>
      <c r="AT81" s="149"/>
      <c r="AU81" s="149"/>
      <c r="AV81" s="50" t="s">
        <v>9</v>
      </c>
      <c r="AW81" s="149"/>
      <c r="AX81" s="149"/>
      <c r="AY81" s="149"/>
      <c r="AZ81" s="50" t="s">
        <v>9</v>
      </c>
      <c r="BA81" s="149"/>
      <c r="BB81" s="149"/>
      <c r="BC81" s="149"/>
      <c r="BD81" s="19" t="s">
        <v>10</v>
      </c>
      <c r="BF81" s="59"/>
      <c r="BG81" s="59"/>
      <c r="BH81" s="61"/>
      <c r="BI81" s="61"/>
      <c r="BJ81" s="61"/>
      <c r="BK81" s="61"/>
      <c r="BL81" s="61"/>
      <c r="BM81" s="61"/>
      <c r="BN81" s="59"/>
      <c r="BO81" s="59"/>
      <c r="BP81" s="59"/>
      <c r="BQ81" s="59"/>
    </row>
    <row r="82" spans="1:97" s="85" customFormat="1" ht="15" customHeight="1">
      <c r="A82" s="9"/>
      <c r="B82" s="228"/>
      <c r="C82" s="228"/>
      <c r="D82" s="228"/>
      <c r="E82" s="228"/>
      <c r="F82" s="228"/>
      <c r="G82" s="228"/>
      <c r="H82" s="6" t="s">
        <v>29</v>
      </c>
      <c r="I82" s="26"/>
      <c r="J82" s="26"/>
      <c r="K82" s="26"/>
      <c r="L82" s="26"/>
      <c r="M82" s="26"/>
      <c r="N82" s="26"/>
      <c r="O82" s="26"/>
      <c r="P82" s="26"/>
      <c r="Q82" s="25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19"/>
      <c r="AO82" s="19"/>
      <c r="AP82" s="22"/>
      <c r="AQ82" s="19"/>
      <c r="AR82" s="19"/>
      <c r="AS82" s="27"/>
      <c r="AT82" s="27"/>
      <c r="AU82" s="27"/>
      <c r="AV82" s="26"/>
      <c r="AW82" s="27"/>
      <c r="AX82" s="27"/>
      <c r="AY82" s="27"/>
      <c r="AZ82" s="26"/>
      <c r="BA82" s="27"/>
      <c r="BB82" s="27"/>
      <c r="BC82" s="27"/>
      <c r="BD82" s="19"/>
      <c r="BF82" s="59"/>
      <c r="BG82" s="59"/>
      <c r="BH82" s="61"/>
      <c r="BI82" s="61"/>
      <c r="BJ82" s="61"/>
      <c r="BK82" s="61"/>
      <c r="BL82" s="61"/>
      <c r="BM82" s="61"/>
      <c r="BN82" s="59"/>
      <c r="BO82" s="59"/>
      <c r="BP82" s="59"/>
      <c r="BQ82" s="59"/>
    </row>
    <row r="83" spans="1:97" s="85" customFormat="1" ht="19.5" customHeight="1">
      <c r="A83" s="9"/>
      <c r="B83" s="9"/>
      <c r="C83" s="9"/>
      <c r="D83" s="9"/>
      <c r="E83" s="20"/>
      <c r="F83" s="20"/>
      <c r="G83" s="20"/>
      <c r="H83" s="19"/>
      <c r="I83" s="19"/>
      <c r="J83" s="20"/>
      <c r="K83" s="20"/>
      <c r="L83" s="20"/>
      <c r="M83" s="19"/>
      <c r="N83" s="19"/>
      <c r="O83" s="19"/>
      <c r="P83" s="1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F83" s="59"/>
      <c r="BG83" s="59"/>
      <c r="BH83" s="61"/>
      <c r="BI83" s="61"/>
      <c r="BJ83" s="61"/>
      <c r="BK83" s="61"/>
      <c r="BL83" s="61"/>
      <c r="BM83" s="61"/>
      <c r="BN83" s="59"/>
      <c r="BO83" s="59"/>
      <c r="BP83" s="59"/>
      <c r="BQ83" s="59"/>
    </row>
    <row r="84" spans="1:97" s="85" customFormat="1" ht="27.75" customHeight="1">
      <c r="A84" s="16"/>
      <c r="B84" s="16"/>
      <c r="C84" s="16"/>
      <c r="D84" s="16"/>
      <c r="E84" s="16"/>
      <c r="F84" s="16"/>
      <c r="G84" s="16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210" t="s">
        <v>13</v>
      </c>
      <c r="AG84" s="210"/>
      <c r="AH84" s="210"/>
      <c r="AI84" s="210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2"/>
      <c r="BF84" s="59"/>
      <c r="BG84" s="59"/>
      <c r="BH84" s="61"/>
      <c r="BI84" s="61"/>
      <c r="BJ84" s="61"/>
      <c r="BK84" s="61"/>
      <c r="BL84" s="61"/>
      <c r="BM84" s="61"/>
      <c r="BN84" s="59"/>
      <c r="BO84" s="59"/>
      <c r="BP84" s="59"/>
      <c r="BQ84" s="59"/>
    </row>
    <row r="85" spans="1:97" s="85" customFormat="1" ht="17.25" customHeight="1">
      <c r="A85" s="16"/>
      <c r="B85" s="16"/>
      <c r="C85" s="16"/>
      <c r="D85" s="16"/>
      <c r="E85" s="16"/>
      <c r="F85" s="16"/>
      <c r="G85" s="16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10"/>
      <c r="W85" s="10"/>
      <c r="X85" s="10"/>
      <c r="Y85" s="9"/>
      <c r="Z85" s="9"/>
      <c r="AA85" s="207" t="s">
        <v>12</v>
      </c>
      <c r="AB85" s="207"/>
      <c r="AC85" s="207"/>
      <c r="AD85" s="207"/>
      <c r="AE85" s="207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19"/>
      <c r="AU85" s="9"/>
      <c r="AV85" s="9"/>
      <c r="AW85" s="9"/>
      <c r="AX85" s="9"/>
      <c r="AY85" s="9"/>
      <c r="AZ85" s="9"/>
      <c r="BA85" s="9"/>
      <c r="BB85" s="9"/>
      <c r="BC85" s="2"/>
      <c r="BD85" s="2"/>
      <c r="BF85" s="59"/>
      <c r="BG85" s="59"/>
      <c r="BH85" s="61"/>
      <c r="BI85" s="61"/>
      <c r="BJ85" s="61"/>
      <c r="BK85" s="61"/>
      <c r="BL85" s="61"/>
      <c r="BM85" s="61"/>
      <c r="BN85" s="59"/>
      <c r="BO85" s="59"/>
      <c r="BP85" s="59"/>
      <c r="BQ85" s="59"/>
    </row>
    <row r="86" spans="1:97" s="85" customFormat="1" ht="13.5" customHeight="1">
      <c r="A86" s="11"/>
      <c r="B86" s="1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0"/>
      <c r="Z86" s="9"/>
      <c r="AA86" s="20"/>
      <c r="AB86" s="20"/>
      <c r="AC86" s="20"/>
      <c r="AD86" s="20"/>
      <c r="AE86" s="20"/>
      <c r="AF86" s="207" t="s">
        <v>14</v>
      </c>
      <c r="AG86" s="207"/>
      <c r="AH86" s="207"/>
      <c r="AI86" s="207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2"/>
      <c r="BE86" s="83"/>
      <c r="BF86" s="58"/>
      <c r="BG86" s="58"/>
      <c r="BH86" s="61"/>
      <c r="BI86" s="61"/>
      <c r="BJ86" s="61"/>
      <c r="BK86" s="61"/>
      <c r="BL86" s="61"/>
      <c r="BM86" s="61"/>
      <c r="BN86" s="58"/>
      <c r="BO86" s="59"/>
      <c r="BP86" s="59"/>
      <c r="BQ86" s="59"/>
    </row>
    <row r="87" spans="1:97" s="85" customFormat="1" ht="13.5" customHeight="1">
      <c r="A87" s="11"/>
      <c r="B87" s="1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9"/>
      <c r="AA87" s="9"/>
      <c r="AB87" s="9"/>
      <c r="AC87" s="9"/>
      <c r="AD87" s="9"/>
      <c r="AE87" s="9"/>
      <c r="AF87" s="210"/>
      <c r="AG87" s="210"/>
      <c r="AH87" s="210"/>
      <c r="AI87" s="210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2"/>
      <c r="BE87" s="83"/>
      <c r="BF87" s="58"/>
      <c r="BG87" s="58"/>
      <c r="BH87" s="61"/>
      <c r="BI87" s="61"/>
      <c r="BJ87" s="61"/>
      <c r="BK87" s="61"/>
      <c r="BL87" s="61"/>
      <c r="BM87" s="61"/>
      <c r="BN87" s="58"/>
      <c r="BO87" s="59"/>
      <c r="BP87" s="59"/>
      <c r="BQ87" s="59"/>
    </row>
    <row r="88" spans="1:97" s="85" customFormat="1" ht="11.1" customHeight="1">
      <c r="A88" s="11"/>
      <c r="B88" s="13"/>
      <c r="C88" s="13"/>
      <c r="D88" s="11"/>
      <c r="E88" s="2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0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23" t="s">
        <v>15</v>
      </c>
      <c r="AL88" s="2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83"/>
      <c r="BF88" s="58"/>
      <c r="BG88" s="58"/>
      <c r="BH88" s="61"/>
      <c r="BI88" s="61"/>
      <c r="BJ88" s="61"/>
      <c r="BK88" s="61"/>
      <c r="BL88" s="61"/>
      <c r="BM88" s="61"/>
      <c r="BN88" s="58"/>
      <c r="BO88" s="59"/>
      <c r="BP88" s="59"/>
      <c r="BQ88" s="59"/>
    </row>
    <row r="89" spans="1:97" ht="19.5" customHeight="1">
      <c r="A89" s="5" t="s">
        <v>17</v>
      </c>
      <c r="B89" s="15"/>
      <c r="C89" s="15"/>
      <c r="D89" s="15"/>
      <c r="E89" s="15"/>
      <c r="F89" s="15"/>
      <c r="G89" s="15"/>
      <c r="BT89" s="196"/>
      <c r="BU89" s="196"/>
      <c r="BV89" s="196"/>
    </row>
    <row r="90" spans="1:97" ht="19.5" customHeight="1">
      <c r="A90"/>
      <c r="B90" s="15"/>
      <c r="C90" s="15"/>
      <c r="D90" s="15"/>
      <c r="E90" s="15"/>
      <c r="F90" s="15"/>
      <c r="G90" s="15"/>
      <c r="BT90" s="84"/>
      <c r="BU90" s="84"/>
      <c r="BV90" s="84"/>
    </row>
    <row r="91" spans="1:97" ht="23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25" t="s">
        <v>18</v>
      </c>
      <c r="L91" s="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6"/>
      <c r="AU91" s="6"/>
      <c r="AV91" s="6"/>
      <c r="AW91" s="6"/>
      <c r="AX91" s="6"/>
      <c r="AY91" s="6"/>
      <c r="AZ91" s="6"/>
      <c r="BA91" s="6"/>
      <c r="BB91" s="16"/>
      <c r="BC91" s="6"/>
      <c r="BD91" s="6"/>
      <c r="BE91" s="80"/>
      <c r="BF91" s="57"/>
      <c r="BG91" s="57"/>
      <c r="BH91" s="66" t="s">
        <v>50</v>
      </c>
      <c r="BI91" s="67"/>
      <c r="BJ91" s="73"/>
      <c r="BK91" s="61"/>
      <c r="BL91" s="61"/>
      <c r="BM91" s="61"/>
      <c r="BN91" s="57"/>
      <c r="BO91" s="58"/>
      <c r="BP91" s="58"/>
      <c r="BQ91" s="58"/>
      <c r="BR91" s="83"/>
      <c r="BS91" s="80"/>
      <c r="BT91" s="80"/>
      <c r="BU91" s="80"/>
      <c r="BV91" s="80"/>
      <c r="BW91" s="83"/>
      <c r="BX91" s="86"/>
    </row>
    <row r="92" spans="1:97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6"/>
      <c r="AU92" s="6"/>
      <c r="AV92" s="6"/>
      <c r="AW92" s="6"/>
      <c r="AX92" s="6"/>
      <c r="AY92" s="6"/>
      <c r="AZ92" s="6"/>
      <c r="BA92" s="6"/>
      <c r="BB92" s="16"/>
      <c r="BC92" s="6"/>
      <c r="BD92" s="6"/>
      <c r="BE92" s="80"/>
      <c r="BF92" s="57"/>
      <c r="BG92" s="57"/>
      <c r="BH92" s="62" t="s">
        <v>51</v>
      </c>
      <c r="BI92" s="62" t="s">
        <v>52</v>
      </c>
      <c r="BJ92" s="73"/>
      <c r="BK92" s="61"/>
      <c r="BL92" s="61"/>
      <c r="BM92" s="61"/>
      <c r="BN92" s="57"/>
      <c r="BO92" s="58"/>
      <c r="BP92" s="58"/>
      <c r="BQ92" s="58"/>
      <c r="BR92" s="83"/>
      <c r="BS92" s="80"/>
      <c r="BT92" s="80"/>
      <c r="BU92" s="80"/>
      <c r="BV92" s="80"/>
      <c r="BW92" s="83"/>
      <c r="BX92" s="86"/>
    </row>
    <row r="93" spans="1:97" ht="16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29"/>
      <c r="L93" s="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6"/>
      <c r="AU93" s="6"/>
      <c r="AV93" s="6"/>
      <c r="AW93" s="6"/>
      <c r="AX93" s="6"/>
      <c r="AY93" s="6"/>
      <c r="AZ93" s="6"/>
      <c r="BA93" s="6"/>
      <c r="BB93" s="16"/>
      <c r="BC93" s="6"/>
      <c r="BD93" s="6"/>
      <c r="BE93" s="80"/>
      <c r="BF93" s="57"/>
      <c r="BG93" s="57"/>
      <c r="BH93" s="69" t="str">
        <f>IF($T$94="","",RIGHT("0"&amp;$T$94,4)&amp;"0401")</f>
        <v/>
      </c>
      <c r="BI93" s="69" t="str">
        <f>IF($T$94="","",RIGHT("0"&amp;$T$94+1,4)&amp;"0331")</f>
        <v/>
      </c>
      <c r="BJ93" s="73"/>
      <c r="BK93" s="61"/>
      <c r="BL93" s="61"/>
      <c r="BM93" s="61"/>
      <c r="BN93" s="57"/>
      <c r="BO93" s="59"/>
      <c r="BP93" s="59"/>
      <c r="BQ93" s="59"/>
      <c r="BR93" s="85"/>
      <c r="BS93" s="80"/>
      <c r="BT93" s="80"/>
      <c r="BU93" s="80"/>
      <c r="BV93" s="80"/>
      <c r="BW93" s="83"/>
      <c r="BX93" s="86"/>
    </row>
    <row r="94" spans="1:97" ht="23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29"/>
      <c r="L94" s="7"/>
      <c r="M94" s="6"/>
      <c r="N94" s="6"/>
      <c r="O94" s="6"/>
      <c r="P94" s="6"/>
      <c r="Q94" s="6"/>
      <c r="R94" s="6"/>
      <c r="S94" s="6"/>
      <c r="T94" s="104"/>
      <c r="U94" s="104"/>
      <c r="V94" s="104"/>
      <c r="W94" s="104"/>
      <c r="X94" s="104"/>
      <c r="Y94" s="104"/>
      <c r="Z94" s="104"/>
      <c r="AA94" s="197" t="s">
        <v>30</v>
      </c>
      <c r="AB94" s="197"/>
      <c r="AC94" s="197"/>
      <c r="AD94" s="197"/>
      <c r="AE94" s="197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52"/>
      <c r="AQ94" s="153"/>
      <c r="AR94" s="153"/>
      <c r="AS94" s="154" t="s">
        <v>19</v>
      </c>
      <c r="AT94" s="154"/>
      <c r="AU94" s="154"/>
      <c r="AV94" s="154"/>
      <c r="AW94" s="154"/>
      <c r="AX94" s="153"/>
      <c r="AY94" s="153"/>
      <c r="AZ94" s="153"/>
      <c r="BA94" s="154" t="s">
        <v>7</v>
      </c>
      <c r="BB94" s="154"/>
      <c r="BC94" s="154"/>
      <c r="BD94" s="155"/>
      <c r="BE94" s="80"/>
      <c r="BF94" s="57"/>
      <c r="BG94" s="57"/>
      <c r="BJ94" s="64"/>
      <c r="BK94" s="64"/>
      <c r="BL94" s="64"/>
      <c r="BM94" s="64"/>
      <c r="BN94" s="57"/>
      <c r="BO94" s="57"/>
      <c r="BP94" s="57"/>
      <c r="BQ94" s="73"/>
      <c r="BR94" s="85"/>
      <c r="BS94" s="85"/>
      <c r="BT94" s="85"/>
      <c r="BU94" s="85"/>
      <c r="BV94" s="85"/>
      <c r="BW94" s="80"/>
      <c r="BX94" s="80"/>
      <c r="BY94" s="80"/>
      <c r="BZ94" s="80"/>
      <c r="CA94" s="83"/>
      <c r="CB94" s="86"/>
    </row>
    <row r="95" spans="1:97" s="85" customFormat="1" ht="10.5" customHeight="1">
      <c r="A95" s="6"/>
      <c r="B95" s="6"/>
      <c r="C95" s="6"/>
      <c r="D95" s="6"/>
      <c r="E95" s="6"/>
      <c r="F95" s="6"/>
      <c r="G95" s="6"/>
      <c r="H95" s="14"/>
      <c r="I95" s="14"/>
      <c r="J95" s="6"/>
      <c r="K95" s="6"/>
      <c r="L95" s="6"/>
      <c r="M95" s="6"/>
      <c r="N95" s="14"/>
      <c r="O95" s="14"/>
      <c r="P95" s="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6"/>
      <c r="BC95" s="6"/>
      <c r="BD95" s="6"/>
      <c r="BE95" s="80"/>
      <c r="BF95" s="57"/>
      <c r="BG95" s="57"/>
      <c r="BH95" s="109" t="s">
        <v>59</v>
      </c>
      <c r="BI95" s="109" t="s">
        <v>60</v>
      </c>
      <c r="BJ95" s="64"/>
      <c r="BK95" s="64"/>
      <c r="BL95" s="64"/>
      <c r="BM95" s="64"/>
      <c r="BN95" s="57"/>
      <c r="BO95" s="57"/>
      <c r="BP95" s="57"/>
      <c r="BQ95" s="57"/>
      <c r="BR95" s="80"/>
      <c r="BS95" s="80"/>
      <c r="BT95" s="80"/>
      <c r="BU95" s="80"/>
      <c r="BV95" s="80"/>
      <c r="BW95" s="83"/>
      <c r="BX95" s="84"/>
    </row>
    <row r="96" spans="1:97" s="85" customFormat="1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40" t="s">
        <v>26</v>
      </c>
      <c r="W96" s="141"/>
      <c r="X96" s="141"/>
      <c r="Y96" s="141"/>
      <c r="Z96" s="141"/>
      <c r="AA96" s="141"/>
      <c r="AB96" s="141"/>
      <c r="AC96" s="148" t="s">
        <v>1</v>
      </c>
      <c r="AD96" s="148"/>
      <c r="AE96" s="148"/>
      <c r="AF96" s="148"/>
      <c r="AG96" s="205" t="s">
        <v>2</v>
      </c>
      <c r="AH96" s="206"/>
      <c r="AI96" s="148" t="s">
        <v>3</v>
      </c>
      <c r="AJ96" s="148"/>
      <c r="AK96" s="148"/>
      <c r="AL96" s="148"/>
      <c r="AM96" s="148" t="s">
        <v>4</v>
      </c>
      <c r="AN96" s="195"/>
      <c r="AO96" s="195"/>
      <c r="AP96" s="195"/>
      <c r="AQ96" s="195"/>
      <c r="AR96" s="195"/>
      <c r="AS96" s="195"/>
      <c r="AT96" s="195"/>
      <c r="AU96" s="195"/>
      <c r="AV96" s="195"/>
      <c r="AW96" s="195"/>
      <c r="AX96" s="195"/>
      <c r="AY96" s="148" t="s">
        <v>5</v>
      </c>
      <c r="AZ96" s="148"/>
      <c r="BA96" s="148"/>
      <c r="BB96" s="148"/>
      <c r="BC96" s="148"/>
      <c r="BD96" s="148"/>
      <c r="BE96" s="80"/>
      <c r="BF96" s="57"/>
      <c r="BG96" s="57"/>
      <c r="BH96" s="110"/>
      <c r="BI96" s="110"/>
      <c r="BJ96" s="64"/>
      <c r="BK96" s="64"/>
      <c r="BL96" s="64"/>
      <c r="BM96" s="64"/>
      <c r="BN96" s="57"/>
      <c r="BO96" s="57"/>
      <c r="BP96" s="57"/>
      <c r="BQ96" s="57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4"/>
    </row>
    <row r="97" spans="1:97" s="85" customFormat="1" ht="3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42"/>
      <c r="W97" s="143"/>
      <c r="X97" s="143"/>
      <c r="Y97" s="143"/>
      <c r="Z97" s="143"/>
      <c r="AA97" s="143"/>
      <c r="AB97" s="143"/>
      <c r="AC97" s="144"/>
      <c r="AD97" s="145"/>
      <c r="AE97" s="145"/>
      <c r="AF97" s="190"/>
      <c r="AG97" s="211"/>
      <c r="AH97" s="212"/>
      <c r="AI97" s="144"/>
      <c r="AJ97" s="145"/>
      <c r="AK97" s="145"/>
      <c r="AL97" s="190"/>
      <c r="AM97" s="144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90"/>
      <c r="AY97" s="144"/>
      <c r="AZ97" s="145"/>
      <c r="BA97" s="145"/>
      <c r="BB97" s="145"/>
      <c r="BC97" s="145"/>
      <c r="BD97" s="190"/>
      <c r="BE97" s="80"/>
      <c r="BF97" s="57"/>
      <c r="BG97" s="57"/>
      <c r="BH97" s="69">
        <v>0</v>
      </c>
      <c r="BI97" s="69">
        <f>IF(AC97=4,7,9)</f>
        <v>9</v>
      </c>
      <c r="BJ97" s="64"/>
      <c r="BK97" s="64"/>
      <c r="BL97" s="64"/>
      <c r="BM97" s="64"/>
      <c r="BN97" s="57"/>
      <c r="BO97" s="64"/>
      <c r="BP97" s="64"/>
      <c r="BQ97" s="64"/>
      <c r="BR97" s="87"/>
      <c r="BS97" s="87"/>
      <c r="BT97" s="189"/>
      <c r="BU97" s="189"/>
      <c r="BV97" s="189"/>
      <c r="BW97" s="189"/>
      <c r="BX97" s="189"/>
      <c r="BY97" s="189"/>
      <c r="BZ97" s="189"/>
      <c r="CA97" s="189"/>
      <c r="CB97" s="80"/>
      <c r="CC97" s="80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84"/>
    </row>
    <row r="98" spans="1:97" s="85" customFormat="1" ht="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42"/>
      <c r="W98" s="143"/>
      <c r="X98" s="143"/>
      <c r="Y98" s="143"/>
      <c r="Z98" s="143"/>
      <c r="AA98" s="143"/>
      <c r="AB98" s="143"/>
      <c r="AC98" s="146"/>
      <c r="AD98" s="147"/>
      <c r="AE98" s="147"/>
      <c r="AF98" s="191"/>
      <c r="AG98" s="213"/>
      <c r="AH98" s="214"/>
      <c r="AI98" s="146"/>
      <c r="AJ98" s="147"/>
      <c r="AK98" s="147"/>
      <c r="AL98" s="191"/>
      <c r="AM98" s="146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91"/>
      <c r="AY98" s="146"/>
      <c r="AZ98" s="147"/>
      <c r="BA98" s="147"/>
      <c r="BB98" s="147"/>
      <c r="BC98" s="147"/>
      <c r="BD98" s="191"/>
      <c r="BE98" s="81"/>
      <c r="BF98" s="57"/>
      <c r="BG98" s="57"/>
      <c r="BH98" s="64"/>
      <c r="BI98" s="64"/>
      <c r="BJ98" s="64"/>
      <c r="BK98" s="64"/>
      <c r="BL98" s="64"/>
      <c r="BM98" s="64"/>
      <c r="BN98" s="57"/>
      <c r="BO98" s="71"/>
      <c r="BP98" s="71"/>
      <c r="BQ98" s="7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7"/>
      <c r="CI98" s="80"/>
      <c r="CJ98" s="80"/>
      <c r="CK98" s="81"/>
      <c r="CL98" s="81"/>
      <c r="CM98" s="81"/>
      <c r="CN98" s="81"/>
      <c r="CO98" s="81"/>
      <c r="CP98" s="81"/>
      <c r="CQ98" s="81"/>
    </row>
    <row r="99" spans="1:97" s="85" customFormat="1" ht="36" customHeight="1" thickBot="1">
      <c r="A99" s="160" t="s">
        <v>71</v>
      </c>
      <c r="B99" s="221"/>
      <c r="C99" s="222"/>
      <c r="D99" s="160" t="s">
        <v>21</v>
      </c>
      <c r="E99" s="161"/>
      <c r="F99" s="161"/>
      <c r="G99" s="161"/>
      <c r="H99" s="161"/>
      <c r="I99" s="161"/>
      <c r="J99" s="161"/>
      <c r="K99" s="162"/>
      <c r="L99" s="160" t="s">
        <v>22</v>
      </c>
      <c r="M99" s="161"/>
      <c r="N99" s="161"/>
      <c r="O99" s="161"/>
      <c r="P99" s="161"/>
      <c r="Q99" s="161"/>
      <c r="R99" s="161"/>
      <c r="S99" s="161"/>
      <c r="T99" s="223" t="s">
        <v>70</v>
      </c>
      <c r="U99" s="224"/>
      <c r="V99" s="224"/>
      <c r="W99" s="224"/>
      <c r="X99" s="224"/>
      <c r="Y99" s="224"/>
      <c r="Z99" s="224"/>
      <c r="AA99" s="224"/>
      <c r="AB99" s="224"/>
      <c r="AC99" s="225"/>
      <c r="AD99" s="160" t="s">
        <v>31</v>
      </c>
      <c r="AE99" s="161"/>
      <c r="AF99" s="161"/>
      <c r="AG99" s="161"/>
      <c r="AH99" s="161"/>
      <c r="AI99" s="161"/>
      <c r="AJ99" s="161"/>
      <c r="AK99" s="162"/>
      <c r="AL99" s="160" t="s">
        <v>23</v>
      </c>
      <c r="AM99" s="161"/>
      <c r="AN99" s="162"/>
      <c r="AO99" s="160" t="s">
        <v>24</v>
      </c>
      <c r="AP99" s="161"/>
      <c r="AQ99" s="161"/>
      <c r="AR99" s="161"/>
      <c r="AS99" s="161"/>
      <c r="AT99" s="161"/>
      <c r="AU99" s="161"/>
      <c r="AV99" s="161"/>
      <c r="AW99" s="160" t="s">
        <v>25</v>
      </c>
      <c r="AX99" s="161"/>
      <c r="AY99" s="161"/>
      <c r="AZ99" s="161"/>
      <c r="BA99" s="161"/>
      <c r="BB99" s="161"/>
      <c r="BC99" s="161"/>
      <c r="BD99" s="162"/>
      <c r="BE99" s="82"/>
      <c r="BF99" s="57"/>
      <c r="BG99" s="57"/>
      <c r="BH99" s="65" t="s">
        <v>46</v>
      </c>
      <c r="BI99" s="65" t="s">
        <v>47</v>
      </c>
      <c r="BJ99" s="65" t="s">
        <v>48</v>
      </c>
      <c r="BK99" s="65" t="s">
        <v>49</v>
      </c>
      <c r="BL99" s="65" t="s">
        <v>61</v>
      </c>
      <c r="BM99" s="65" t="s">
        <v>64</v>
      </c>
      <c r="BN99" s="65" t="s">
        <v>67</v>
      </c>
      <c r="BO99" s="59"/>
      <c r="BP99" s="59"/>
      <c r="BQ99" s="59"/>
    </row>
    <row r="100" spans="1:97" ht="21.95" customHeight="1" thickTop="1">
      <c r="A100" s="167"/>
      <c r="B100" s="168"/>
      <c r="C100" s="169"/>
      <c r="D100" s="173"/>
      <c r="E100" s="174"/>
      <c r="F100" s="174"/>
      <c r="G100" s="174"/>
      <c r="H100" s="174"/>
      <c r="I100" s="174"/>
      <c r="J100" s="174"/>
      <c r="K100" s="175"/>
      <c r="L100" s="179"/>
      <c r="M100" s="180"/>
      <c r="N100" s="180"/>
      <c r="O100" s="180"/>
      <c r="P100" s="180"/>
      <c r="Q100" s="180"/>
      <c r="R100" s="180"/>
      <c r="S100" s="181"/>
      <c r="T100" s="208"/>
      <c r="U100" s="108"/>
      <c r="V100" s="39" t="s">
        <v>0</v>
      </c>
      <c r="W100" s="183"/>
      <c r="X100" s="183"/>
      <c r="Y100" s="40" t="s">
        <v>6</v>
      </c>
      <c r="Z100" s="198"/>
      <c r="AA100" s="198"/>
      <c r="AB100" s="40" t="s">
        <v>16</v>
      </c>
      <c r="AC100" s="40"/>
      <c r="AD100" s="116" t="str">
        <f t="shared" ref="AD100:AD119" si="3">BN100</f>
        <v/>
      </c>
      <c r="AE100" s="117"/>
      <c r="AF100" s="117"/>
      <c r="AG100" s="117"/>
      <c r="AH100" s="117"/>
      <c r="AI100" s="117"/>
      <c r="AJ100" s="117"/>
      <c r="AK100" s="118"/>
      <c r="AL100" s="157" t="str">
        <f>IF(AND(BI100="○",BI101="○"),IF(LEFT(BH100,4)=LEFT(BH101,4),MID(BH101,5,2)-MID(BH100,5,2)+1,MID(BH101,5,2)+12-MID(BH100,5,2)+1),"")</f>
        <v/>
      </c>
      <c r="AM100" s="158"/>
      <c r="AN100" s="159"/>
      <c r="AO100" s="199" t="str">
        <f>IF(OR(AL100="",L100=""),"",VLOOKUP(L100,早見表!$B$5:$N$20,3,0))</f>
        <v/>
      </c>
      <c r="AP100" s="200"/>
      <c r="AQ100" s="200"/>
      <c r="AR100" s="200"/>
      <c r="AS100" s="200"/>
      <c r="AT100" s="200"/>
      <c r="AU100" s="200"/>
      <c r="AV100" s="201"/>
      <c r="AW100" s="202" t="str">
        <f>IF(OR(AL100="",L100=""),"",IF(AL100=12,VLOOKUP(L100,早見表!$B$5:$N$20,2,0),VLOOKUP(L100,早見表!$B$5:$N$20,AL100+2,0)))</f>
        <v/>
      </c>
      <c r="AX100" s="203"/>
      <c r="AY100" s="203"/>
      <c r="AZ100" s="203"/>
      <c r="BA100" s="203"/>
      <c r="BB100" s="203"/>
      <c r="BC100" s="203"/>
      <c r="BD100" s="204"/>
      <c r="BH100" s="77" t="str">
        <f>IF(OR(T100="",W100="",Z100=""),$BH$93,RIGHT(IF(T100="","","0")&amp;T100,4)&amp;RIGHT(IF(W100="","","0")&amp;W100,2)&amp;RIGHT(IF(Z100="","","0")&amp;Z100,2))</f>
        <v/>
      </c>
      <c r="BI100" s="77" t="str">
        <f>IF($T$94="","×",IF(AND(T100="",W100="",Z100=""),"",IF(OR(T100="",W100="",Z100=""),"×",IF(AND(BH100&gt;=$BH$93,BH100&lt;=$BI$93,BH100&lt;=BH101,Z100&lt;=BL100),"○","×"))))</f>
        <v>×</v>
      </c>
      <c r="BJ100" s="77">
        <f>IF(OR(T100="",$T$94=""),1,IF($T$94=T100,4,1))</f>
        <v>1</v>
      </c>
      <c r="BK100" s="77">
        <f>IF(OR(T100="",$T$94=""),12,IF($T$94=T100,12,3))</f>
        <v>12</v>
      </c>
      <c r="BL100" s="77">
        <f>IF(OR(W100=4,W100=6,W100=9,W100=11),30,IF(W100=2,29,31))</f>
        <v>31</v>
      </c>
      <c r="BM100" s="114">
        <v>1</v>
      </c>
      <c r="BN100" s="75" t="str">
        <f>IF(OR(BM100="",BM100=1),"",IF(BM100=2,"①加入","１加入"))</f>
        <v/>
      </c>
    </row>
    <row r="101" spans="1:97" ht="21.95" customHeight="1">
      <c r="A101" s="215"/>
      <c r="B101" s="216"/>
      <c r="C101" s="217"/>
      <c r="D101" s="218"/>
      <c r="E101" s="219"/>
      <c r="F101" s="219"/>
      <c r="G101" s="219"/>
      <c r="H101" s="219"/>
      <c r="I101" s="219"/>
      <c r="J101" s="219"/>
      <c r="K101" s="220"/>
      <c r="L101" s="186"/>
      <c r="M101" s="187"/>
      <c r="N101" s="187"/>
      <c r="O101" s="187"/>
      <c r="P101" s="187"/>
      <c r="Q101" s="187"/>
      <c r="R101" s="187"/>
      <c r="S101" s="188"/>
      <c r="T101" s="38" t="s">
        <v>20</v>
      </c>
      <c r="U101" s="108"/>
      <c r="V101" s="108"/>
      <c r="W101" s="39" t="s">
        <v>0</v>
      </c>
      <c r="X101" s="108"/>
      <c r="Y101" s="108"/>
      <c r="Z101" s="40" t="s">
        <v>6</v>
      </c>
      <c r="AA101" s="108"/>
      <c r="AB101" s="108"/>
      <c r="AC101" s="41" t="s">
        <v>16</v>
      </c>
      <c r="AD101" s="119" t="str">
        <f t="shared" si="3"/>
        <v/>
      </c>
      <c r="AE101" s="120"/>
      <c r="AF101" s="120"/>
      <c r="AG101" s="120"/>
      <c r="AH101" s="120"/>
      <c r="AI101" s="120"/>
      <c r="AJ101" s="120"/>
      <c r="AK101" s="121"/>
      <c r="AL101" s="125"/>
      <c r="AM101" s="126"/>
      <c r="AN101" s="127"/>
      <c r="AO101" s="131"/>
      <c r="AP101" s="132"/>
      <c r="AQ101" s="132"/>
      <c r="AR101" s="132"/>
      <c r="AS101" s="132"/>
      <c r="AT101" s="132"/>
      <c r="AU101" s="132"/>
      <c r="AV101" s="133"/>
      <c r="AW101" s="137"/>
      <c r="AX101" s="138"/>
      <c r="AY101" s="138"/>
      <c r="AZ101" s="138"/>
      <c r="BA101" s="138"/>
      <c r="BB101" s="138"/>
      <c r="BC101" s="138"/>
      <c r="BD101" s="139"/>
      <c r="BH101" s="78" t="str">
        <f>IF(OR(U101="",X101="",AA101=""),$BI$93,RIGHT(IF(U101="","","0")&amp;U101,4)&amp;RIGHT(IF(X101="","","0")&amp;X101,2)&amp;RIGHT(IF(AA101="","","0")&amp;AA101,2))</f>
        <v/>
      </c>
      <c r="BI101" s="78" t="str">
        <f>IF($T$94="","×",IF(AND(U101="",X101="",AA101=""),"",IF(OR(U101="",X101="",AA101=""),"×",IF(AND(BH101&gt;=$BH$93,BH101&lt;=$BI$93,AA101&lt;=BL101),"○","×"))))</f>
        <v>×</v>
      </c>
      <c r="BJ101" s="78">
        <f>IF(OR(U101="",$T$94=""),1,IF($T$94=U101,4,1))</f>
        <v>1</v>
      </c>
      <c r="BK101" s="78">
        <f>IF(OR(U101="",$T$94=""),12,IF($T$94=U101,12,3))</f>
        <v>12</v>
      </c>
      <c r="BL101" s="78">
        <f>IF(OR(X101=4,X101=6,X101=9,X101=11),30,IF(X101=2,29,31))</f>
        <v>31</v>
      </c>
      <c r="BM101" s="115"/>
      <c r="BN101" s="76" t="str">
        <f>IF(OR(BM100="",BM100=1),"",IF(BM100=3,"②脱退、自動消滅等","２脱退、自動消滅等"))</f>
        <v/>
      </c>
    </row>
    <row r="102" spans="1:97" ht="21.95" customHeight="1">
      <c r="A102" s="164"/>
      <c r="B102" s="165"/>
      <c r="C102" s="166"/>
      <c r="D102" s="170"/>
      <c r="E102" s="171"/>
      <c r="F102" s="171"/>
      <c r="G102" s="171"/>
      <c r="H102" s="171"/>
      <c r="I102" s="171"/>
      <c r="J102" s="171"/>
      <c r="K102" s="172"/>
      <c r="L102" s="176"/>
      <c r="M102" s="177"/>
      <c r="N102" s="177"/>
      <c r="O102" s="177"/>
      <c r="P102" s="177"/>
      <c r="Q102" s="177"/>
      <c r="R102" s="177"/>
      <c r="S102" s="178"/>
      <c r="T102" s="182"/>
      <c r="U102" s="183"/>
      <c r="V102" s="31" t="s">
        <v>0</v>
      </c>
      <c r="W102" s="183"/>
      <c r="X102" s="183"/>
      <c r="Y102" s="32" t="s">
        <v>6</v>
      </c>
      <c r="Z102" s="183"/>
      <c r="AA102" s="183"/>
      <c r="AB102" s="32" t="s">
        <v>16</v>
      </c>
      <c r="AC102" s="55"/>
      <c r="AD102" s="116" t="str">
        <f t="shared" si="3"/>
        <v/>
      </c>
      <c r="AE102" s="117"/>
      <c r="AF102" s="117"/>
      <c r="AG102" s="117"/>
      <c r="AH102" s="117"/>
      <c r="AI102" s="117"/>
      <c r="AJ102" s="117"/>
      <c r="AK102" s="118"/>
      <c r="AL102" s="122" t="str">
        <f>IF(AND(BI102="○",BI103="○"),IF(LEFT(BH102,4)=LEFT(BH103,4),MID(BH103,5,2)-MID(BH102,5,2)+1,MID(BH103,5,2)+12-MID(BH102,5,2)+1),"")</f>
        <v/>
      </c>
      <c r="AM102" s="123"/>
      <c r="AN102" s="124"/>
      <c r="AO102" s="128" t="str">
        <f>IF(OR(AL102="",L102=""),"",VLOOKUP(L102,早見表!$B$5:$N$20,3,0))</f>
        <v/>
      </c>
      <c r="AP102" s="129"/>
      <c r="AQ102" s="129"/>
      <c r="AR102" s="129"/>
      <c r="AS102" s="129"/>
      <c r="AT102" s="129"/>
      <c r="AU102" s="129"/>
      <c r="AV102" s="130"/>
      <c r="AW102" s="134" t="str">
        <f>IF(OR(AL102="",L102=""),"",IF(AL102=12,VLOOKUP(L102,早見表!$B$5:$N$20,2,0),VLOOKUP(L102,早見表!$B$5:$N$20,AL102+2,0)))</f>
        <v/>
      </c>
      <c r="AX102" s="135"/>
      <c r="AY102" s="135"/>
      <c r="AZ102" s="135"/>
      <c r="BA102" s="135"/>
      <c r="BB102" s="135"/>
      <c r="BC102" s="135"/>
      <c r="BD102" s="136"/>
      <c r="BH102" s="77" t="str">
        <f>IF(OR(T102="",W102="",Z102=""),$BH$93,RIGHT(IF(T102="","","0")&amp;T102,4)&amp;RIGHT(IF(W102="","","0")&amp;W102,2)&amp;RIGHT(IF(Z102="","","0")&amp;Z102,2))</f>
        <v/>
      </c>
      <c r="BI102" s="77" t="str">
        <f>IF($T$94="","×",IF(AND(T102="",W102="",Z102=""),"",IF(OR(T102="",W102="",Z102=""),"×",IF(AND(BH102&gt;=$BH$93,BH102&lt;=$BI$93,BH102&lt;=BH103,Z102&lt;=BL102),"○","×"))))</f>
        <v>×</v>
      </c>
      <c r="BJ102" s="77">
        <f>IF(OR(T102="",$T$94=""),1,IF($T$94=T102,4,1))</f>
        <v>1</v>
      </c>
      <c r="BK102" s="77">
        <f>IF(OR(T102="",$T$94=""),12,IF($T$94=T102,12,3))</f>
        <v>12</v>
      </c>
      <c r="BL102" s="77">
        <f>IF(OR(W102=4,W102=6,W102=9,W102=11),30,IF(W102=2,29,31))</f>
        <v>31</v>
      </c>
      <c r="BM102" s="114">
        <v>1</v>
      </c>
      <c r="BN102" s="75" t="str">
        <f>IF(OR(BM102="",BM102=1),"",IF(BM102=2,"①加入","１加入"))</f>
        <v/>
      </c>
    </row>
    <row r="103" spans="1:97" ht="21.95" customHeight="1">
      <c r="A103" s="215"/>
      <c r="B103" s="216"/>
      <c r="C103" s="217"/>
      <c r="D103" s="218"/>
      <c r="E103" s="219"/>
      <c r="F103" s="219"/>
      <c r="G103" s="219"/>
      <c r="H103" s="219"/>
      <c r="I103" s="219"/>
      <c r="J103" s="219"/>
      <c r="K103" s="220"/>
      <c r="L103" s="186"/>
      <c r="M103" s="187"/>
      <c r="N103" s="187"/>
      <c r="O103" s="187"/>
      <c r="P103" s="187"/>
      <c r="Q103" s="187"/>
      <c r="R103" s="187"/>
      <c r="S103" s="188"/>
      <c r="T103" s="33" t="s">
        <v>20</v>
      </c>
      <c r="U103" s="209"/>
      <c r="V103" s="209"/>
      <c r="W103" s="34" t="s">
        <v>0</v>
      </c>
      <c r="X103" s="209"/>
      <c r="Y103" s="209"/>
      <c r="Z103" s="35" t="s">
        <v>6</v>
      </c>
      <c r="AA103" s="209"/>
      <c r="AB103" s="209"/>
      <c r="AC103" s="36" t="s">
        <v>16</v>
      </c>
      <c r="AD103" s="119" t="str">
        <f t="shared" si="3"/>
        <v/>
      </c>
      <c r="AE103" s="120"/>
      <c r="AF103" s="120"/>
      <c r="AG103" s="120"/>
      <c r="AH103" s="120"/>
      <c r="AI103" s="120"/>
      <c r="AJ103" s="120"/>
      <c r="AK103" s="121"/>
      <c r="AL103" s="125"/>
      <c r="AM103" s="126"/>
      <c r="AN103" s="127"/>
      <c r="AO103" s="131"/>
      <c r="AP103" s="132"/>
      <c r="AQ103" s="132"/>
      <c r="AR103" s="132"/>
      <c r="AS103" s="132"/>
      <c r="AT103" s="132"/>
      <c r="AU103" s="132"/>
      <c r="AV103" s="133"/>
      <c r="AW103" s="137"/>
      <c r="AX103" s="138"/>
      <c r="AY103" s="138"/>
      <c r="AZ103" s="138"/>
      <c r="BA103" s="138"/>
      <c r="BB103" s="138"/>
      <c r="BC103" s="138"/>
      <c r="BD103" s="139"/>
      <c r="BH103" s="78" t="str">
        <f>IF(OR(U103="",X103="",AA103=""),$BI$93,RIGHT(IF(U103="","","0")&amp;U103,4)&amp;RIGHT(IF(X103="","","0")&amp;X103,2)&amp;RIGHT(IF(AA103="","","0")&amp;AA103,2))</f>
        <v/>
      </c>
      <c r="BI103" s="78" t="str">
        <f>IF($T$94="","×",IF(AND(U103="",X103="",AA103=""),"",IF(OR(U103="",X103="",AA103=""),"×",IF(AND(BH103&gt;=$BH$93,BH103&lt;=$BI$93,AA103&lt;=BL103),"○","×"))))</f>
        <v>×</v>
      </c>
      <c r="BJ103" s="78">
        <f>IF(OR(U103="",$T$94=""),1,IF($T$94=U103,4,1))</f>
        <v>1</v>
      </c>
      <c r="BK103" s="78">
        <f>IF(OR(U103="",$T$94=""),12,IF($T$94=U103,12,3))</f>
        <v>12</v>
      </c>
      <c r="BL103" s="78">
        <f>IF(OR(X103=4,X103=6,X103=9,X103=11),30,IF(X103=2,29,31))</f>
        <v>31</v>
      </c>
      <c r="BM103" s="115"/>
      <c r="BN103" s="76" t="str">
        <f>IF(OR(BM102="",BM102=1),"",IF(BM102=3,"②脱退、自動消滅等","２脱退、自動消滅等"))</f>
        <v/>
      </c>
    </row>
    <row r="104" spans="1:97" ht="21.95" customHeight="1">
      <c r="A104" s="164"/>
      <c r="B104" s="165"/>
      <c r="C104" s="166"/>
      <c r="D104" s="170"/>
      <c r="E104" s="171"/>
      <c r="F104" s="171"/>
      <c r="G104" s="171"/>
      <c r="H104" s="171"/>
      <c r="I104" s="171"/>
      <c r="J104" s="171"/>
      <c r="K104" s="172"/>
      <c r="L104" s="176"/>
      <c r="M104" s="177"/>
      <c r="N104" s="177"/>
      <c r="O104" s="177"/>
      <c r="P104" s="177"/>
      <c r="Q104" s="177"/>
      <c r="R104" s="177"/>
      <c r="S104" s="178"/>
      <c r="T104" s="182"/>
      <c r="U104" s="183"/>
      <c r="V104" s="31" t="s">
        <v>0</v>
      </c>
      <c r="W104" s="183"/>
      <c r="X104" s="183"/>
      <c r="Y104" s="32" t="s">
        <v>6</v>
      </c>
      <c r="Z104" s="183"/>
      <c r="AA104" s="183"/>
      <c r="AB104" s="32" t="s">
        <v>16</v>
      </c>
      <c r="AC104" s="32"/>
      <c r="AD104" s="116" t="str">
        <f t="shared" si="3"/>
        <v/>
      </c>
      <c r="AE104" s="117"/>
      <c r="AF104" s="117"/>
      <c r="AG104" s="117"/>
      <c r="AH104" s="117"/>
      <c r="AI104" s="117"/>
      <c r="AJ104" s="117"/>
      <c r="AK104" s="118"/>
      <c r="AL104" s="122" t="str">
        <f>IF(AND(BI104="○",BI105="○"),IF(LEFT(BH104,4)=LEFT(BH105,4),MID(BH105,5,2)-MID(BH104,5,2)+1,MID(BH105,5,2)+12-MID(BH104,5,2)+1),"")</f>
        <v/>
      </c>
      <c r="AM104" s="123"/>
      <c r="AN104" s="124"/>
      <c r="AO104" s="128" t="str">
        <f>IF(OR(AL104="",L104=""),"",VLOOKUP(L104,早見表!$B$5:$N$20,3,0))</f>
        <v/>
      </c>
      <c r="AP104" s="129"/>
      <c r="AQ104" s="129"/>
      <c r="AR104" s="129"/>
      <c r="AS104" s="129"/>
      <c r="AT104" s="129"/>
      <c r="AU104" s="129"/>
      <c r="AV104" s="130"/>
      <c r="AW104" s="134" t="str">
        <f>IF(OR(AL104="",L104=""),"",IF(AL104=12,VLOOKUP(L104,早見表!$B$5:$N$20,2,0),VLOOKUP(L104,早見表!$B$5:$N$20,AL104+2,0)))</f>
        <v/>
      </c>
      <c r="AX104" s="135"/>
      <c r="AY104" s="135"/>
      <c r="AZ104" s="135"/>
      <c r="BA104" s="135"/>
      <c r="BB104" s="135"/>
      <c r="BC104" s="135"/>
      <c r="BD104" s="136"/>
      <c r="BH104" s="77" t="str">
        <f>IF(OR(T104="",W104="",Z104=""),$BH$93,RIGHT(IF(T104="","","0")&amp;T104,4)&amp;RIGHT(IF(W104="","","0")&amp;W104,2)&amp;RIGHT(IF(Z104="","","0")&amp;Z104,2))</f>
        <v/>
      </c>
      <c r="BI104" s="77" t="str">
        <f>IF($T$94="","×",IF(AND(T104="",W104="",Z104=""),"",IF(OR(T104="",W104="",Z104=""),"×",IF(AND(BH104&gt;=$BH$93,BH104&lt;=$BI$93,BH104&lt;=BH105,Z104&lt;=BL104),"○","×"))))</f>
        <v>×</v>
      </c>
      <c r="BJ104" s="77">
        <f>IF(OR(T104="",$T$94=""),1,IF($T$94=T104,4,1))</f>
        <v>1</v>
      </c>
      <c r="BK104" s="77">
        <f>IF(OR(T104="",$T$94=""),12,IF($T$94=T104,12,3))</f>
        <v>12</v>
      </c>
      <c r="BL104" s="77">
        <f>IF(OR(W104=4,W104=6,W104=9,W104=11),30,IF(W104=2,29,31))</f>
        <v>31</v>
      </c>
      <c r="BM104" s="114">
        <v>1</v>
      </c>
      <c r="BN104" s="75" t="str">
        <f>IF(OR(BM104="",BM104=1),"",IF(BM104=2,"①加入","１加入"))</f>
        <v/>
      </c>
    </row>
    <row r="105" spans="1:97" ht="21.95" customHeight="1">
      <c r="A105" s="215"/>
      <c r="B105" s="216"/>
      <c r="C105" s="217"/>
      <c r="D105" s="218"/>
      <c r="E105" s="219"/>
      <c r="F105" s="219"/>
      <c r="G105" s="219"/>
      <c r="H105" s="219"/>
      <c r="I105" s="219"/>
      <c r="J105" s="219"/>
      <c r="K105" s="220"/>
      <c r="L105" s="186"/>
      <c r="M105" s="187"/>
      <c r="N105" s="187"/>
      <c r="O105" s="187"/>
      <c r="P105" s="187"/>
      <c r="Q105" s="187"/>
      <c r="R105" s="187"/>
      <c r="S105" s="188"/>
      <c r="T105" s="33" t="s">
        <v>20</v>
      </c>
      <c r="U105" s="209"/>
      <c r="V105" s="209"/>
      <c r="W105" s="34" t="s">
        <v>0</v>
      </c>
      <c r="X105" s="209"/>
      <c r="Y105" s="209"/>
      <c r="Z105" s="35" t="s">
        <v>6</v>
      </c>
      <c r="AA105" s="209"/>
      <c r="AB105" s="209"/>
      <c r="AC105" s="36" t="s">
        <v>16</v>
      </c>
      <c r="AD105" s="119" t="str">
        <f t="shared" si="3"/>
        <v/>
      </c>
      <c r="AE105" s="120"/>
      <c r="AF105" s="120"/>
      <c r="AG105" s="120"/>
      <c r="AH105" s="120"/>
      <c r="AI105" s="120"/>
      <c r="AJ105" s="120"/>
      <c r="AK105" s="121"/>
      <c r="AL105" s="125"/>
      <c r="AM105" s="126"/>
      <c r="AN105" s="127"/>
      <c r="AO105" s="131"/>
      <c r="AP105" s="132"/>
      <c r="AQ105" s="132"/>
      <c r="AR105" s="132"/>
      <c r="AS105" s="132"/>
      <c r="AT105" s="132"/>
      <c r="AU105" s="132"/>
      <c r="AV105" s="133"/>
      <c r="AW105" s="137"/>
      <c r="AX105" s="138"/>
      <c r="AY105" s="138"/>
      <c r="AZ105" s="138"/>
      <c r="BA105" s="138"/>
      <c r="BB105" s="138"/>
      <c r="BC105" s="138"/>
      <c r="BD105" s="139"/>
      <c r="BH105" s="78" t="str">
        <f>IF(OR(U105="",X105="",AA105=""),$BI$93,RIGHT(IF(U105="","","0")&amp;U105,4)&amp;RIGHT(IF(X105="","","0")&amp;X105,2)&amp;RIGHT(IF(AA105="","","0")&amp;AA105,2))</f>
        <v/>
      </c>
      <c r="BI105" s="78" t="str">
        <f>IF($T$94="","×",IF(AND(U105="",X105="",AA105=""),"",IF(OR(U105="",X105="",AA105=""),"×",IF(AND(BH105&gt;=$BH$93,BH105&lt;=$BI$93,AA105&lt;=BL105),"○","×"))))</f>
        <v>×</v>
      </c>
      <c r="BJ105" s="78">
        <f>IF(OR(U105="",$T$94=""),1,IF($T$94=U105,4,1))</f>
        <v>1</v>
      </c>
      <c r="BK105" s="78">
        <f>IF(OR(U105="",$T$94=""),12,IF($T$94=U105,12,3))</f>
        <v>12</v>
      </c>
      <c r="BL105" s="78">
        <f>IF(OR(X105=4,X105=6,X105=9,X105=11),30,IF(X105=2,29,31))</f>
        <v>31</v>
      </c>
      <c r="BM105" s="115"/>
      <c r="BN105" s="76" t="str">
        <f>IF(OR(BM104="",BM104=1),"",IF(BM104=3,"②脱退、自動消滅等","２脱退、自動消滅等"))</f>
        <v/>
      </c>
    </row>
    <row r="106" spans="1:97" ht="21.95" customHeight="1">
      <c r="A106" s="164"/>
      <c r="B106" s="165"/>
      <c r="C106" s="166"/>
      <c r="D106" s="170"/>
      <c r="E106" s="171"/>
      <c r="F106" s="171"/>
      <c r="G106" s="171"/>
      <c r="H106" s="171"/>
      <c r="I106" s="171"/>
      <c r="J106" s="171"/>
      <c r="K106" s="172"/>
      <c r="L106" s="176"/>
      <c r="M106" s="177"/>
      <c r="N106" s="177"/>
      <c r="O106" s="177"/>
      <c r="P106" s="177"/>
      <c r="Q106" s="177"/>
      <c r="R106" s="177"/>
      <c r="S106" s="178"/>
      <c r="T106" s="182"/>
      <c r="U106" s="183"/>
      <c r="V106" s="31" t="s">
        <v>0</v>
      </c>
      <c r="W106" s="183"/>
      <c r="X106" s="183"/>
      <c r="Y106" s="32" t="s">
        <v>6</v>
      </c>
      <c r="Z106" s="183"/>
      <c r="AA106" s="183"/>
      <c r="AB106" s="32" t="s">
        <v>16</v>
      </c>
      <c r="AC106" s="32"/>
      <c r="AD106" s="116" t="str">
        <f t="shared" si="3"/>
        <v/>
      </c>
      <c r="AE106" s="117"/>
      <c r="AF106" s="117"/>
      <c r="AG106" s="117"/>
      <c r="AH106" s="117"/>
      <c r="AI106" s="117"/>
      <c r="AJ106" s="117"/>
      <c r="AK106" s="118"/>
      <c r="AL106" s="122" t="str">
        <f>IF(AND(BI106="○",BI107="○"),IF(LEFT(BH106,4)=LEFT(BH107,4),MID(BH107,5,2)-MID(BH106,5,2)+1,MID(BH107,5,2)+12-MID(BH106,5,2)+1),"")</f>
        <v/>
      </c>
      <c r="AM106" s="123"/>
      <c r="AN106" s="124"/>
      <c r="AO106" s="128" t="str">
        <f>IF(OR(AL106="",L106=""),"",VLOOKUP(L106,早見表!$B$5:$N$20,3,0))</f>
        <v/>
      </c>
      <c r="AP106" s="129"/>
      <c r="AQ106" s="129"/>
      <c r="AR106" s="129"/>
      <c r="AS106" s="129"/>
      <c r="AT106" s="129"/>
      <c r="AU106" s="129"/>
      <c r="AV106" s="130"/>
      <c r="AW106" s="134" t="str">
        <f>IF(OR(AL106="",L106=""),"",IF(AL106=12,VLOOKUP(L106,早見表!$B$5:$N$20,2,0),VLOOKUP(L106,早見表!$B$5:$N$20,AL106+2,0)))</f>
        <v/>
      </c>
      <c r="AX106" s="135"/>
      <c r="AY106" s="135"/>
      <c r="AZ106" s="135"/>
      <c r="BA106" s="135"/>
      <c r="BB106" s="135"/>
      <c r="BC106" s="135"/>
      <c r="BD106" s="136"/>
      <c r="BH106" s="77" t="str">
        <f>IF(OR(T106="",W106="",Z106=""),$BH$93,RIGHT(IF(T106="","","0")&amp;T106,4)&amp;RIGHT(IF(W106="","","0")&amp;W106,2)&amp;RIGHT(IF(Z106="","","0")&amp;Z106,2))</f>
        <v/>
      </c>
      <c r="BI106" s="77" t="str">
        <f>IF($T$94="","×",IF(AND(T106="",W106="",Z106=""),"",IF(OR(T106="",W106="",Z106=""),"×",IF(AND(BH106&gt;=$BH$93,BH106&lt;=$BI$93,BH106&lt;=BH107,Z106&lt;=BL106),"○","×"))))</f>
        <v>×</v>
      </c>
      <c r="BJ106" s="77">
        <f>IF(OR(T106="",$T$94=""),1,IF($T$94=T106,4,1))</f>
        <v>1</v>
      </c>
      <c r="BK106" s="77">
        <f>IF(OR(T106="",$T$94=""),12,IF($T$94=T106,12,3))</f>
        <v>12</v>
      </c>
      <c r="BL106" s="77">
        <f>IF(OR(W106=4,W106=6,W106=9,W106=11),30,IF(W106=2,29,31))</f>
        <v>31</v>
      </c>
      <c r="BM106" s="114">
        <v>1</v>
      </c>
      <c r="BN106" s="75" t="str">
        <f>IF(OR(BM106="",BM106=1),"",IF(BM106=2,"①加入","１加入"))</f>
        <v/>
      </c>
    </row>
    <row r="107" spans="1:97" ht="21.95" customHeight="1">
      <c r="A107" s="215"/>
      <c r="B107" s="216"/>
      <c r="C107" s="217"/>
      <c r="D107" s="218"/>
      <c r="E107" s="219"/>
      <c r="F107" s="219"/>
      <c r="G107" s="219"/>
      <c r="H107" s="219"/>
      <c r="I107" s="219"/>
      <c r="J107" s="219"/>
      <c r="K107" s="220"/>
      <c r="L107" s="186"/>
      <c r="M107" s="187"/>
      <c r="N107" s="187"/>
      <c r="O107" s="187"/>
      <c r="P107" s="187"/>
      <c r="Q107" s="187"/>
      <c r="R107" s="187"/>
      <c r="S107" s="188"/>
      <c r="T107" s="33" t="s">
        <v>20</v>
      </c>
      <c r="U107" s="209"/>
      <c r="V107" s="209"/>
      <c r="W107" s="34" t="s">
        <v>0</v>
      </c>
      <c r="X107" s="209"/>
      <c r="Y107" s="209"/>
      <c r="Z107" s="35" t="s">
        <v>6</v>
      </c>
      <c r="AA107" s="209"/>
      <c r="AB107" s="209"/>
      <c r="AC107" s="36" t="s">
        <v>16</v>
      </c>
      <c r="AD107" s="119" t="str">
        <f t="shared" si="3"/>
        <v/>
      </c>
      <c r="AE107" s="120"/>
      <c r="AF107" s="120"/>
      <c r="AG107" s="120"/>
      <c r="AH107" s="120"/>
      <c r="AI107" s="120"/>
      <c r="AJ107" s="120"/>
      <c r="AK107" s="121"/>
      <c r="AL107" s="125"/>
      <c r="AM107" s="126"/>
      <c r="AN107" s="127"/>
      <c r="AO107" s="131"/>
      <c r="AP107" s="132"/>
      <c r="AQ107" s="132"/>
      <c r="AR107" s="132"/>
      <c r="AS107" s="132"/>
      <c r="AT107" s="132"/>
      <c r="AU107" s="132"/>
      <c r="AV107" s="133"/>
      <c r="AW107" s="137"/>
      <c r="AX107" s="138"/>
      <c r="AY107" s="138"/>
      <c r="AZ107" s="138"/>
      <c r="BA107" s="138"/>
      <c r="BB107" s="138"/>
      <c r="BC107" s="138"/>
      <c r="BD107" s="139"/>
      <c r="BH107" s="78" t="str">
        <f>IF(OR(U107="",X107="",AA107=""),$BI$93,RIGHT(IF(U107="","","0")&amp;U107,4)&amp;RIGHT(IF(X107="","","0")&amp;X107,2)&amp;RIGHT(IF(AA107="","","0")&amp;AA107,2))</f>
        <v/>
      </c>
      <c r="BI107" s="78" t="str">
        <f>IF($T$94="","×",IF(AND(U107="",X107="",AA107=""),"",IF(OR(U107="",X107="",AA107=""),"×",IF(AND(BH107&gt;=$BH$93,BH107&lt;=$BI$93,AA107&lt;=BL107),"○","×"))))</f>
        <v>×</v>
      </c>
      <c r="BJ107" s="78">
        <f>IF(OR(U107="",$T$94=""),1,IF($T$94=U107,4,1))</f>
        <v>1</v>
      </c>
      <c r="BK107" s="78">
        <f>IF(OR(U107="",$T$94=""),12,IF($T$94=U107,12,3))</f>
        <v>12</v>
      </c>
      <c r="BL107" s="78">
        <f>IF(OR(X107=4,X107=6,X107=9,X107=11),30,IF(X107=2,29,31))</f>
        <v>31</v>
      </c>
      <c r="BM107" s="115"/>
      <c r="BN107" s="76" t="str">
        <f>IF(OR(BM106="",BM106=1),"",IF(BM106=3,"②脱退、自動消滅等","２脱退、自動消滅等"))</f>
        <v/>
      </c>
    </row>
    <row r="108" spans="1:97" ht="21.95" customHeight="1">
      <c r="A108" s="164"/>
      <c r="B108" s="165"/>
      <c r="C108" s="166"/>
      <c r="D108" s="170"/>
      <c r="E108" s="171"/>
      <c r="F108" s="171"/>
      <c r="G108" s="171"/>
      <c r="H108" s="171"/>
      <c r="I108" s="171"/>
      <c r="J108" s="171"/>
      <c r="K108" s="172"/>
      <c r="L108" s="176"/>
      <c r="M108" s="177"/>
      <c r="N108" s="177"/>
      <c r="O108" s="177"/>
      <c r="P108" s="177"/>
      <c r="Q108" s="177"/>
      <c r="R108" s="177"/>
      <c r="S108" s="178"/>
      <c r="T108" s="182"/>
      <c r="U108" s="183"/>
      <c r="V108" s="31" t="s">
        <v>0</v>
      </c>
      <c r="W108" s="183"/>
      <c r="X108" s="183"/>
      <c r="Y108" s="32" t="s">
        <v>6</v>
      </c>
      <c r="Z108" s="183"/>
      <c r="AA108" s="183"/>
      <c r="AB108" s="32" t="s">
        <v>16</v>
      </c>
      <c r="AC108" s="32"/>
      <c r="AD108" s="116" t="str">
        <f t="shared" si="3"/>
        <v/>
      </c>
      <c r="AE108" s="117"/>
      <c r="AF108" s="117"/>
      <c r="AG108" s="117"/>
      <c r="AH108" s="117"/>
      <c r="AI108" s="117"/>
      <c r="AJ108" s="117"/>
      <c r="AK108" s="118"/>
      <c r="AL108" s="122" t="str">
        <f>IF(AND(BI108="○",BI109="○"),IF(LEFT(BH108,4)=LEFT(BH109,4),MID(BH109,5,2)-MID(BH108,5,2)+1,MID(BH109,5,2)+12-MID(BH108,5,2)+1),"")</f>
        <v/>
      </c>
      <c r="AM108" s="123"/>
      <c r="AN108" s="124"/>
      <c r="AO108" s="128" t="str">
        <f>IF(OR(AL108="",L108=""),"",VLOOKUP(L108,早見表!$B$5:$N$20,3,0))</f>
        <v/>
      </c>
      <c r="AP108" s="129"/>
      <c r="AQ108" s="129"/>
      <c r="AR108" s="129"/>
      <c r="AS108" s="129"/>
      <c r="AT108" s="129"/>
      <c r="AU108" s="129"/>
      <c r="AV108" s="130"/>
      <c r="AW108" s="134" t="str">
        <f>IF(OR(AL108="",L108=""),"",IF(AL108=12,VLOOKUP(L108,早見表!$B$5:$N$20,2,0),VLOOKUP(L108,早見表!$B$5:$N$20,AL108+2,0)))</f>
        <v/>
      </c>
      <c r="AX108" s="135"/>
      <c r="AY108" s="135"/>
      <c r="AZ108" s="135"/>
      <c r="BA108" s="135"/>
      <c r="BB108" s="135"/>
      <c r="BC108" s="135"/>
      <c r="BD108" s="136"/>
      <c r="BH108" s="77" t="str">
        <f>IF(OR(T108="",W108="",Z108=""),$BH$93,RIGHT(IF(T108="","","0")&amp;T108,4)&amp;RIGHT(IF(W108="","","0")&amp;W108,2)&amp;RIGHT(IF(Z108="","","0")&amp;Z108,2))</f>
        <v/>
      </c>
      <c r="BI108" s="77" t="str">
        <f>IF($T$94="","×",IF(AND(T108="",W108="",Z108=""),"",IF(OR(T108="",W108="",Z108=""),"×",IF(AND(BH108&gt;=$BH$93,BH108&lt;=$BI$93,BH108&lt;=BH109,Z108&lt;=BL108),"○","×"))))</f>
        <v>×</v>
      </c>
      <c r="BJ108" s="77">
        <f>IF(OR(T108="",$T$94=""),1,IF($T$94=T108,4,1))</f>
        <v>1</v>
      </c>
      <c r="BK108" s="77">
        <f>IF(OR(T108="",$T$94=""),12,IF($T$94=T108,12,3))</f>
        <v>12</v>
      </c>
      <c r="BL108" s="77">
        <f>IF(OR(W108=4,W108=6,W108=9,W108=11),30,IF(W108=2,29,31))</f>
        <v>31</v>
      </c>
      <c r="BM108" s="114">
        <v>1</v>
      </c>
      <c r="BN108" s="75" t="str">
        <f>IF(OR(BM108="",BM108=1),"",IF(BM108=2,"①加入","１加入"))</f>
        <v/>
      </c>
    </row>
    <row r="109" spans="1:97" ht="21.95" customHeight="1">
      <c r="A109" s="215"/>
      <c r="B109" s="216"/>
      <c r="C109" s="217"/>
      <c r="D109" s="218"/>
      <c r="E109" s="219"/>
      <c r="F109" s="219"/>
      <c r="G109" s="219"/>
      <c r="H109" s="219"/>
      <c r="I109" s="219"/>
      <c r="J109" s="219"/>
      <c r="K109" s="220"/>
      <c r="L109" s="186"/>
      <c r="M109" s="187"/>
      <c r="N109" s="187"/>
      <c r="O109" s="187"/>
      <c r="P109" s="187"/>
      <c r="Q109" s="187"/>
      <c r="R109" s="187"/>
      <c r="S109" s="188"/>
      <c r="T109" s="33" t="s">
        <v>20</v>
      </c>
      <c r="U109" s="209"/>
      <c r="V109" s="209"/>
      <c r="W109" s="34" t="s">
        <v>0</v>
      </c>
      <c r="X109" s="209"/>
      <c r="Y109" s="209"/>
      <c r="Z109" s="35" t="s">
        <v>6</v>
      </c>
      <c r="AA109" s="209"/>
      <c r="AB109" s="209"/>
      <c r="AC109" s="36" t="s">
        <v>16</v>
      </c>
      <c r="AD109" s="119" t="str">
        <f t="shared" si="3"/>
        <v/>
      </c>
      <c r="AE109" s="120"/>
      <c r="AF109" s="120"/>
      <c r="AG109" s="120"/>
      <c r="AH109" s="120"/>
      <c r="AI109" s="120"/>
      <c r="AJ109" s="120"/>
      <c r="AK109" s="121"/>
      <c r="AL109" s="125"/>
      <c r="AM109" s="126"/>
      <c r="AN109" s="127"/>
      <c r="AO109" s="131"/>
      <c r="AP109" s="132"/>
      <c r="AQ109" s="132"/>
      <c r="AR109" s="132"/>
      <c r="AS109" s="132"/>
      <c r="AT109" s="132"/>
      <c r="AU109" s="132"/>
      <c r="AV109" s="133"/>
      <c r="AW109" s="137"/>
      <c r="AX109" s="138"/>
      <c r="AY109" s="138"/>
      <c r="AZ109" s="138"/>
      <c r="BA109" s="138"/>
      <c r="BB109" s="138"/>
      <c r="BC109" s="138"/>
      <c r="BD109" s="139"/>
      <c r="BH109" s="78" t="str">
        <f>IF(OR(U109="",X109="",AA109=""),$BI$93,RIGHT(IF(U109="","","0")&amp;U109,4)&amp;RIGHT(IF(X109="","","0")&amp;X109,2)&amp;RIGHT(IF(AA109="","","0")&amp;AA109,2))</f>
        <v/>
      </c>
      <c r="BI109" s="78" t="str">
        <f>IF($T$94="","×",IF(AND(U109="",X109="",AA109=""),"",IF(OR(U109="",X109="",AA109=""),"×",IF(AND(BH109&gt;=$BH$93,BH109&lt;=$BI$93,AA109&lt;=BL109),"○","×"))))</f>
        <v>×</v>
      </c>
      <c r="BJ109" s="78">
        <f>IF(OR(U109="",$T$94=""),1,IF($T$94=U109,4,1))</f>
        <v>1</v>
      </c>
      <c r="BK109" s="78">
        <f>IF(OR(U109="",$T$94=""),12,IF($T$94=U109,12,3))</f>
        <v>12</v>
      </c>
      <c r="BL109" s="78">
        <f>IF(OR(X109=4,X109=6,X109=9,X109=11),30,IF(X109=2,29,31))</f>
        <v>31</v>
      </c>
      <c r="BM109" s="115"/>
      <c r="BN109" s="76" t="str">
        <f>IF(OR(BM108="",BM108=1),"",IF(BM108=3,"②脱退、自動消滅等","２脱退、自動消滅等"))</f>
        <v/>
      </c>
    </row>
    <row r="110" spans="1:97" ht="21.95" customHeight="1">
      <c r="A110" s="164"/>
      <c r="B110" s="165"/>
      <c r="C110" s="166"/>
      <c r="D110" s="170"/>
      <c r="E110" s="171"/>
      <c r="F110" s="171"/>
      <c r="G110" s="171"/>
      <c r="H110" s="171"/>
      <c r="I110" s="171"/>
      <c r="J110" s="171"/>
      <c r="K110" s="172"/>
      <c r="L110" s="176"/>
      <c r="M110" s="177"/>
      <c r="N110" s="177"/>
      <c r="O110" s="177"/>
      <c r="P110" s="177"/>
      <c r="Q110" s="177"/>
      <c r="R110" s="177"/>
      <c r="S110" s="178"/>
      <c r="T110" s="182"/>
      <c r="U110" s="183"/>
      <c r="V110" s="31" t="s">
        <v>0</v>
      </c>
      <c r="W110" s="183"/>
      <c r="X110" s="183"/>
      <c r="Y110" s="32" t="s">
        <v>6</v>
      </c>
      <c r="Z110" s="183"/>
      <c r="AA110" s="183"/>
      <c r="AB110" s="32" t="s">
        <v>16</v>
      </c>
      <c r="AC110" s="32"/>
      <c r="AD110" s="116" t="str">
        <f t="shared" si="3"/>
        <v/>
      </c>
      <c r="AE110" s="117"/>
      <c r="AF110" s="117"/>
      <c r="AG110" s="117"/>
      <c r="AH110" s="117"/>
      <c r="AI110" s="117"/>
      <c r="AJ110" s="117"/>
      <c r="AK110" s="118"/>
      <c r="AL110" s="122" t="str">
        <f>IF(AND(BI110="○",BI111="○"),IF(LEFT(BH110,4)=LEFT(BH111,4),MID(BH111,5,2)-MID(BH110,5,2)+1,MID(BH111,5,2)+12-MID(BH110,5,2)+1),"")</f>
        <v/>
      </c>
      <c r="AM110" s="123"/>
      <c r="AN110" s="124"/>
      <c r="AO110" s="128" t="str">
        <f>IF(OR(AL110="",L110=""),"",VLOOKUP(L110,早見表!$B$5:$N$20,3,0))</f>
        <v/>
      </c>
      <c r="AP110" s="129"/>
      <c r="AQ110" s="129"/>
      <c r="AR110" s="129"/>
      <c r="AS110" s="129"/>
      <c r="AT110" s="129"/>
      <c r="AU110" s="129"/>
      <c r="AV110" s="130"/>
      <c r="AW110" s="134" t="str">
        <f>IF(OR(AL110="",L110=""),"",IF(AL110=12,VLOOKUP(L110,早見表!$B$5:$N$20,2,0),VLOOKUP(L110,早見表!$B$5:$N$20,AL110+2,0)))</f>
        <v/>
      </c>
      <c r="AX110" s="135"/>
      <c r="AY110" s="135"/>
      <c r="AZ110" s="135"/>
      <c r="BA110" s="135"/>
      <c r="BB110" s="135"/>
      <c r="BC110" s="135"/>
      <c r="BD110" s="136"/>
      <c r="BH110" s="77" t="str">
        <f>IF(OR(T110="",W110="",Z110=""),$BH$93,RIGHT(IF(T110="","","0")&amp;T110,4)&amp;RIGHT(IF(W110="","","0")&amp;W110,2)&amp;RIGHT(IF(Z110="","","0")&amp;Z110,2))</f>
        <v/>
      </c>
      <c r="BI110" s="77" t="str">
        <f>IF($T$94="","×",IF(AND(T110="",W110="",Z110=""),"",IF(OR(T110="",W110="",Z110=""),"×",IF(AND(BH110&gt;=$BH$93,BH110&lt;=$BI$93,BH110&lt;=BH111,Z110&lt;=BL110),"○","×"))))</f>
        <v>×</v>
      </c>
      <c r="BJ110" s="77">
        <f>IF(OR(T110="",$T$94=""),1,IF($T$94=T110,4,1))</f>
        <v>1</v>
      </c>
      <c r="BK110" s="77">
        <f>IF(OR(T110="",$T$94=""),12,IF($T$94=T110,12,3))</f>
        <v>12</v>
      </c>
      <c r="BL110" s="77">
        <f>IF(OR(W110=4,W110=6,W110=9,W110=11),30,IF(W110=2,29,31))</f>
        <v>31</v>
      </c>
      <c r="BM110" s="114">
        <v>1</v>
      </c>
      <c r="BN110" s="75" t="str">
        <f>IF(OR(BM110="",BM110=1),"",IF(BM110=2,"①加入","１加入"))</f>
        <v/>
      </c>
    </row>
    <row r="111" spans="1:97" ht="21.95" customHeight="1">
      <c r="A111" s="215"/>
      <c r="B111" s="216"/>
      <c r="C111" s="217"/>
      <c r="D111" s="218"/>
      <c r="E111" s="219"/>
      <c r="F111" s="219"/>
      <c r="G111" s="219"/>
      <c r="H111" s="219"/>
      <c r="I111" s="219"/>
      <c r="J111" s="219"/>
      <c r="K111" s="220"/>
      <c r="L111" s="186"/>
      <c r="M111" s="187"/>
      <c r="N111" s="187"/>
      <c r="O111" s="187"/>
      <c r="P111" s="187"/>
      <c r="Q111" s="187"/>
      <c r="R111" s="187"/>
      <c r="S111" s="188"/>
      <c r="T111" s="33" t="s">
        <v>20</v>
      </c>
      <c r="U111" s="209"/>
      <c r="V111" s="209"/>
      <c r="W111" s="34" t="s">
        <v>0</v>
      </c>
      <c r="X111" s="209"/>
      <c r="Y111" s="209"/>
      <c r="Z111" s="35" t="s">
        <v>6</v>
      </c>
      <c r="AA111" s="209"/>
      <c r="AB111" s="209"/>
      <c r="AC111" s="36" t="s">
        <v>16</v>
      </c>
      <c r="AD111" s="119" t="str">
        <f t="shared" si="3"/>
        <v/>
      </c>
      <c r="AE111" s="120"/>
      <c r="AF111" s="120"/>
      <c r="AG111" s="120"/>
      <c r="AH111" s="120"/>
      <c r="AI111" s="120"/>
      <c r="AJ111" s="120"/>
      <c r="AK111" s="121"/>
      <c r="AL111" s="125"/>
      <c r="AM111" s="126"/>
      <c r="AN111" s="127"/>
      <c r="AO111" s="131"/>
      <c r="AP111" s="132"/>
      <c r="AQ111" s="132"/>
      <c r="AR111" s="132"/>
      <c r="AS111" s="132"/>
      <c r="AT111" s="132"/>
      <c r="AU111" s="132"/>
      <c r="AV111" s="133"/>
      <c r="AW111" s="137"/>
      <c r="AX111" s="138"/>
      <c r="AY111" s="138"/>
      <c r="AZ111" s="138"/>
      <c r="BA111" s="138"/>
      <c r="BB111" s="138"/>
      <c r="BC111" s="138"/>
      <c r="BD111" s="139"/>
      <c r="BH111" s="78" t="str">
        <f>IF(OR(U111="",X111="",AA111=""),$BI$93,RIGHT(IF(U111="","","0")&amp;U111,4)&amp;RIGHT(IF(X111="","","0")&amp;X111,2)&amp;RIGHT(IF(AA111="","","0")&amp;AA111,2))</f>
        <v/>
      </c>
      <c r="BI111" s="78" t="str">
        <f>IF($T$94="","×",IF(AND(U111="",X111="",AA111=""),"",IF(OR(U111="",X111="",AA111=""),"×",IF(AND(BH111&gt;=$BH$93,BH111&lt;=$BI$93,AA111&lt;=BL111),"○","×"))))</f>
        <v>×</v>
      </c>
      <c r="BJ111" s="78">
        <f>IF(OR(U111="",$T$94=""),1,IF($T$94=U111,4,1))</f>
        <v>1</v>
      </c>
      <c r="BK111" s="78">
        <f>IF(OR(U111="",$T$94=""),12,IF($T$94=U111,12,3))</f>
        <v>12</v>
      </c>
      <c r="BL111" s="78">
        <f>IF(OR(X111=4,X111=6,X111=9,X111=11),30,IF(X111=2,29,31))</f>
        <v>31</v>
      </c>
      <c r="BM111" s="115"/>
      <c r="BN111" s="76" t="str">
        <f>IF(OR(BM110="",BM110=1),"",IF(BM110=3,"②脱退、自動消滅等","２脱退、自動消滅等"))</f>
        <v/>
      </c>
    </row>
    <row r="112" spans="1:97" ht="21.95" customHeight="1">
      <c r="A112" s="164"/>
      <c r="B112" s="165"/>
      <c r="C112" s="166"/>
      <c r="D112" s="170"/>
      <c r="E112" s="171"/>
      <c r="F112" s="171"/>
      <c r="G112" s="171"/>
      <c r="H112" s="171"/>
      <c r="I112" s="171"/>
      <c r="J112" s="171"/>
      <c r="K112" s="172"/>
      <c r="L112" s="176"/>
      <c r="M112" s="177"/>
      <c r="N112" s="177"/>
      <c r="O112" s="177"/>
      <c r="P112" s="177"/>
      <c r="Q112" s="177"/>
      <c r="R112" s="177"/>
      <c r="S112" s="178"/>
      <c r="T112" s="182"/>
      <c r="U112" s="183"/>
      <c r="V112" s="31" t="s">
        <v>0</v>
      </c>
      <c r="W112" s="183"/>
      <c r="X112" s="183"/>
      <c r="Y112" s="32" t="s">
        <v>6</v>
      </c>
      <c r="Z112" s="183"/>
      <c r="AA112" s="183"/>
      <c r="AB112" s="32" t="s">
        <v>16</v>
      </c>
      <c r="AC112" s="32"/>
      <c r="AD112" s="116" t="str">
        <f t="shared" si="3"/>
        <v/>
      </c>
      <c r="AE112" s="117"/>
      <c r="AF112" s="117"/>
      <c r="AG112" s="117"/>
      <c r="AH112" s="117"/>
      <c r="AI112" s="117"/>
      <c r="AJ112" s="117"/>
      <c r="AK112" s="118"/>
      <c r="AL112" s="122" t="str">
        <f>IF(AND(BI112="○",BI113="○"),IF(LEFT(BH112,4)=LEFT(BH113,4),MID(BH113,5,2)-MID(BH112,5,2)+1,MID(BH113,5,2)+12-MID(BH112,5,2)+1),"")</f>
        <v/>
      </c>
      <c r="AM112" s="123"/>
      <c r="AN112" s="124"/>
      <c r="AO112" s="128" t="str">
        <f>IF(OR(AL112="",L112=""),"",VLOOKUP(L112,早見表!$B$5:$N$20,3,0))</f>
        <v/>
      </c>
      <c r="AP112" s="129"/>
      <c r="AQ112" s="129"/>
      <c r="AR112" s="129"/>
      <c r="AS112" s="129"/>
      <c r="AT112" s="129"/>
      <c r="AU112" s="129"/>
      <c r="AV112" s="130"/>
      <c r="AW112" s="134" t="str">
        <f>IF(OR(AL112="",L112=""),"",IF(AL112=12,VLOOKUP(L112,早見表!$B$5:$N$20,2,0),VLOOKUP(L112,早見表!$B$5:$N$20,AL112+2,0)))</f>
        <v/>
      </c>
      <c r="AX112" s="135"/>
      <c r="AY112" s="135"/>
      <c r="AZ112" s="135"/>
      <c r="BA112" s="135"/>
      <c r="BB112" s="135"/>
      <c r="BC112" s="135"/>
      <c r="BD112" s="136"/>
      <c r="BH112" s="77" t="str">
        <f>IF(OR(T112="",W112="",Z112=""),$BH$93,RIGHT(IF(T112="","","0")&amp;T112,4)&amp;RIGHT(IF(W112="","","0")&amp;W112,2)&amp;RIGHT(IF(Z112="","","0")&amp;Z112,2))</f>
        <v/>
      </c>
      <c r="BI112" s="77" t="str">
        <f>IF($T$94="","×",IF(AND(T112="",W112="",Z112=""),"",IF(OR(T112="",W112="",Z112=""),"×",IF(AND(BH112&gt;=$BH$93,BH112&lt;=$BI$93,BH112&lt;=BH113,Z112&lt;=BL112),"○","×"))))</f>
        <v>×</v>
      </c>
      <c r="BJ112" s="77">
        <f>IF(OR(T112="",$T$94=""),1,IF($T$94=T112,4,1))</f>
        <v>1</v>
      </c>
      <c r="BK112" s="77">
        <f>IF(OR(T112="",$T$94=""),12,IF($T$94=T112,12,3))</f>
        <v>12</v>
      </c>
      <c r="BL112" s="77">
        <f>IF(OR(W112=4,W112=6,W112=9,W112=11),30,IF(W112=2,29,31))</f>
        <v>31</v>
      </c>
      <c r="BM112" s="114">
        <v>1</v>
      </c>
      <c r="BN112" s="75" t="str">
        <f>IF(OR(BM112="",BM112=1),"",IF(BM112=2,"①加入","１加入"))</f>
        <v/>
      </c>
    </row>
    <row r="113" spans="1:69" ht="21.95" customHeight="1">
      <c r="A113" s="215"/>
      <c r="B113" s="216"/>
      <c r="C113" s="217"/>
      <c r="D113" s="218"/>
      <c r="E113" s="219"/>
      <c r="F113" s="219"/>
      <c r="G113" s="219"/>
      <c r="H113" s="219"/>
      <c r="I113" s="219"/>
      <c r="J113" s="219"/>
      <c r="K113" s="220"/>
      <c r="L113" s="186"/>
      <c r="M113" s="187"/>
      <c r="N113" s="187"/>
      <c r="O113" s="187"/>
      <c r="P113" s="187"/>
      <c r="Q113" s="187"/>
      <c r="R113" s="187"/>
      <c r="S113" s="188"/>
      <c r="T113" s="33" t="s">
        <v>20</v>
      </c>
      <c r="U113" s="209"/>
      <c r="V113" s="209"/>
      <c r="W113" s="34" t="s">
        <v>0</v>
      </c>
      <c r="X113" s="209"/>
      <c r="Y113" s="209"/>
      <c r="Z113" s="35" t="s">
        <v>6</v>
      </c>
      <c r="AA113" s="209"/>
      <c r="AB113" s="209"/>
      <c r="AC113" s="36" t="s">
        <v>16</v>
      </c>
      <c r="AD113" s="119" t="str">
        <f t="shared" si="3"/>
        <v/>
      </c>
      <c r="AE113" s="120"/>
      <c r="AF113" s="120"/>
      <c r="AG113" s="120"/>
      <c r="AH113" s="120"/>
      <c r="AI113" s="120"/>
      <c r="AJ113" s="120"/>
      <c r="AK113" s="121"/>
      <c r="AL113" s="125"/>
      <c r="AM113" s="126"/>
      <c r="AN113" s="127"/>
      <c r="AO113" s="131"/>
      <c r="AP113" s="132"/>
      <c r="AQ113" s="132"/>
      <c r="AR113" s="132"/>
      <c r="AS113" s="132"/>
      <c r="AT113" s="132"/>
      <c r="AU113" s="132"/>
      <c r="AV113" s="133"/>
      <c r="AW113" s="137"/>
      <c r="AX113" s="138"/>
      <c r="AY113" s="138"/>
      <c r="AZ113" s="138"/>
      <c r="BA113" s="138"/>
      <c r="BB113" s="138"/>
      <c r="BC113" s="138"/>
      <c r="BD113" s="139"/>
      <c r="BH113" s="78" t="str">
        <f>IF(OR(U113="",X113="",AA113=""),$BI$93,RIGHT(IF(U113="","","0")&amp;U113,4)&amp;RIGHT(IF(X113="","","0")&amp;X113,2)&amp;RIGHT(IF(AA113="","","0")&amp;AA113,2))</f>
        <v/>
      </c>
      <c r="BI113" s="78" t="str">
        <f>IF($T$94="","×",IF(AND(U113="",X113="",AA113=""),"",IF(OR(U113="",X113="",AA113=""),"×",IF(AND(BH113&gt;=$BH$93,BH113&lt;=$BI$93,AA113&lt;=BL113),"○","×"))))</f>
        <v>×</v>
      </c>
      <c r="BJ113" s="78">
        <f>IF(OR(U113="",$T$94=""),1,IF($T$94=U113,4,1))</f>
        <v>1</v>
      </c>
      <c r="BK113" s="78">
        <f>IF(OR(U113="",$T$94=""),12,IF($T$94=U113,12,3))</f>
        <v>12</v>
      </c>
      <c r="BL113" s="78">
        <f>IF(OR(X113=4,X113=6,X113=9,X113=11),30,IF(X113=2,29,31))</f>
        <v>31</v>
      </c>
      <c r="BM113" s="115"/>
      <c r="BN113" s="76" t="str">
        <f>IF(OR(BM112="",BM112=1),"",IF(BM112=3,"②脱退、自動消滅等","２脱退、自動消滅等"))</f>
        <v/>
      </c>
    </row>
    <row r="114" spans="1:69" ht="21.95" customHeight="1">
      <c r="A114" s="164"/>
      <c r="B114" s="165"/>
      <c r="C114" s="166"/>
      <c r="D114" s="170"/>
      <c r="E114" s="171"/>
      <c r="F114" s="171"/>
      <c r="G114" s="171"/>
      <c r="H114" s="171"/>
      <c r="I114" s="171"/>
      <c r="J114" s="171"/>
      <c r="K114" s="172"/>
      <c r="L114" s="176"/>
      <c r="M114" s="177"/>
      <c r="N114" s="177"/>
      <c r="O114" s="177"/>
      <c r="P114" s="177"/>
      <c r="Q114" s="177"/>
      <c r="R114" s="177"/>
      <c r="S114" s="178"/>
      <c r="T114" s="182"/>
      <c r="U114" s="183"/>
      <c r="V114" s="31" t="s">
        <v>0</v>
      </c>
      <c r="W114" s="183"/>
      <c r="X114" s="183"/>
      <c r="Y114" s="32" t="s">
        <v>6</v>
      </c>
      <c r="Z114" s="183"/>
      <c r="AA114" s="183"/>
      <c r="AB114" s="32" t="s">
        <v>16</v>
      </c>
      <c r="AC114" s="32"/>
      <c r="AD114" s="116" t="str">
        <f t="shared" si="3"/>
        <v/>
      </c>
      <c r="AE114" s="117"/>
      <c r="AF114" s="117"/>
      <c r="AG114" s="117"/>
      <c r="AH114" s="117"/>
      <c r="AI114" s="117"/>
      <c r="AJ114" s="117"/>
      <c r="AK114" s="118"/>
      <c r="AL114" s="122" t="str">
        <f>IF(AND(BI114="○",BI115="○"),IF(LEFT(BH114,4)=LEFT(BH115,4),MID(BH115,5,2)-MID(BH114,5,2)+1,MID(BH115,5,2)+12-MID(BH114,5,2)+1),"")</f>
        <v/>
      </c>
      <c r="AM114" s="123"/>
      <c r="AN114" s="124"/>
      <c r="AO114" s="128" t="str">
        <f>IF(OR(AL114="",L114=""),"",VLOOKUP(L114,早見表!$B$5:$N$20,3,0))</f>
        <v/>
      </c>
      <c r="AP114" s="129"/>
      <c r="AQ114" s="129"/>
      <c r="AR114" s="129"/>
      <c r="AS114" s="129"/>
      <c r="AT114" s="129"/>
      <c r="AU114" s="129"/>
      <c r="AV114" s="130"/>
      <c r="AW114" s="134" t="str">
        <f>IF(OR(AL114="",L114=""),"",IF(AL114=12,VLOOKUP(L114,早見表!$B$5:$N$20,2,0),VLOOKUP(L114,早見表!$B$5:$N$20,AL114+2,0)))</f>
        <v/>
      </c>
      <c r="AX114" s="135"/>
      <c r="AY114" s="135"/>
      <c r="AZ114" s="135"/>
      <c r="BA114" s="135"/>
      <c r="BB114" s="135"/>
      <c r="BC114" s="135"/>
      <c r="BD114" s="136"/>
      <c r="BH114" s="77" t="str">
        <f>IF(OR(T114="",W114="",Z114=""),$BH$93,RIGHT(IF(T114="","","0")&amp;T114,4)&amp;RIGHT(IF(W114="","","0")&amp;W114,2)&amp;RIGHT(IF(Z114="","","0")&amp;Z114,2))</f>
        <v/>
      </c>
      <c r="BI114" s="77" t="str">
        <f>IF($T$94="","×",IF(AND(T114="",W114="",Z114=""),"",IF(OR(T114="",W114="",Z114=""),"×",IF(AND(BH114&gt;=$BH$93,BH114&lt;=$BI$93,BH114&lt;=BH115,Z114&lt;=BL114),"○","×"))))</f>
        <v>×</v>
      </c>
      <c r="BJ114" s="77">
        <f>IF(OR(T114="",$T$94=""),1,IF($T$94=T114,4,1))</f>
        <v>1</v>
      </c>
      <c r="BK114" s="77">
        <f>IF(OR(T114="",$T$94=""),12,IF($T$94=T114,12,3))</f>
        <v>12</v>
      </c>
      <c r="BL114" s="77">
        <f>IF(OR(W114=4,W114=6,W114=9,W114=11),30,IF(W114=2,29,31))</f>
        <v>31</v>
      </c>
      <c r="BM114" s="114">
        <v>1</v>
      </c>
      <c r="BN114" s="75" t="str">
        <f>IF(OR(BM114="",BM114=1),"",IF(BM114=2,"①加入","１加入"))</f>
        <v/>
      </c>
    </row>
    <row r="115" spans="1:69" ht="21.95" customHeight="1">
      <c r="A115" s="215"/>
      <c r="B115" s="216"/>
      <c r="C115" s="217"/>
      <c r="D115" s="218"/>
      <c r="E115" s="219"/>
      <c r="F115" s="219"/>
      <c r="G115" s="219"/>
      <c r="H115" s="219"/>
      <c r="I115" s="219"/>
      <c r="J115" s="219"/>
      <c r="K115" s="220"/>
      <c r="L115" s="186"/>
      <c r="M115" s="187"/>
      <c r="N115" s="187"/>
      <c r="O115" s="187"/>
      <c r="P115" s="187"/>
      <c r="Q115" s="187"/>
      <c r="R115" s="187"/>
      <c r="S115" s="188"/>
      <c r="T115" s="33" t="s">
        <v>20</v>
      </c>
      <c r="U115" s="209"/>
      <c r="V115" s="209"/>
      <c r="W115" s="34" t="s">
        <v>0</v>
      </c>
      <c r="X115" s="209"/>
      <c r="Y115" s="209"/>
      <c r="Z115" s="35" t="s">
        <v>6</v>
      </c>
      <c r="AA115" s="209"/>
      <c r="AB115" s="209"/>
      <c r="AC115" s="36" t="s">
        <v>16</v>
      </c>
      <c r="AD115" s="119" t="str">
        <f t="shared" si="3"/>
        <v/>
      </c>
      <c r="AE115" s="120"/>
      <c r="AF115" s="120"/>
      <c r="AG115" s="120"/>
      <c r="AH115" s="120"/>
      <c r="AI115" s="120"/>
      <c r="AJ115" s="120"/>
      <c r="AK115" s="121"/>
      <c r="AL115" s="125"/>
      <c r="AM115" s="126"/>
      <c r="AN115" s="127"/>
      <c r="AO115" s="131"/>
      <c r="AP115" s="132"/>
      <c r="AQ115" s="132"/>
      <c r="AR115" s="132"/>
      <c r="AS115" s="132"/>
      <c r="AT115" s="132"/>
      <c r="AU115" s="132"/>
      <c r="AV115" s="133"/>
      <c r="AW115" s="137"/>
      <c r="AX115" s="138"/>
      <c r="AY115" s="138"/>
      <c r="AZ115" s="138"/>
      <c r="BA115" s="138"/>
      <c r="BB115" s="138"/>
      <c r="BC115" s="138"/>
      <c r="BD115" s="139"/>
      <c r="BH115" s="78" t="str">
        <f>IF(OR(U115="",X115="",AA115=""),$BI$93,RIGHT(IF(U115="","","0")&amp;U115,4)&amp;RIGHT(IF(X115="","","0")&amp;X115,2)&amp;RIGHT(IF(AA115="","","0")&amp;AA115,2))</f>
        <v/>
      </c>
      <c r="BI115" s="78" t="str">
        <f>IF($T$94="","×",IF(AND(U115="",X115="",AA115=""),"",IF(OR(U115="",X115="",AA115=""),"×",IF(AND(BH115&gt;=$BH$93,BH115&lt;=$BI$93,AA115&lt;=BL115),"○","×"))))</f>
        <v>×</v>
      </c>
      <c r="BJ115" s="78">
        <f>IF(OR(U115="",$T$94=""),1,IF($T$94=U115,4,1))</f>
        <v>1</v>
      </c>
      <c r="BK115" s="78">
        <f>IF(OR(U115="",$T$94=""),12,IF($T$94=U115,12,3))</f>
        <v>12</v>
      </c>
      <c r="BL115" s="78">
        <f>IF(OR(X115=4,X115=6,X115=9,X115=11),30,IF(X115=2,29,31))</f>
        <v>31</v>
      </c>
      <c r="BM115" s="115"/>
      <c r="BN115" s="76" t="str">
        <f>IF(OR(BM114="",BM114=1),"",IF(BM114=3,"②脱退、自動消滅等","２脱退、自動消滅等"))</f>
        <v/>
      </c>
    </row>
    <row r="116" spans="1:69" ht="21.95" customHeight="1">
      <c r="A116" s="164"/>
      <c r="B116" s="165"/>
      <c r="C116" s="166"/>
      <c r="D116" s="170"/>
      <c r="E116" s="171"/>
      <c r="F116" s="171"/>
      <c r="G116" s="171"/>
      <c r="H116" s="171"/>
      <c r="I116" s="171"/>
      <c r="J116" s="171"/>
      <c r="K116" s="172"/>
      <c r="L116" s="176"/>
      <c r="M116" s="177"/>
      <c r="N116" s="177"/>
      <c r="O116" s="177"/>
      <c r="P116" s="177"/>
      <c r="Q116" s="177"/>
      <c r="R116" s="177"/>
      <c r="S116" s="178"/>
      <c r="T116" s="182"/>
      <c r="U116" s="183"/>
      <c r="V116" s="31" t="s">
        <v>0</v>
      </c>
      <c r="W116" s="183"/>
      <c r="X116" s="183"/>
      <c r="Y116" s="32" t="s">
        <v>6</v>
      </c>
      <c r="Z116" s="183"/>
      <c r="AA116" s="183"/>
      <c r="AB116" s="32" t="s">
        <v>16</v>
      </c>
      <c r="AC116" s="32"/>
      <c r="AD116" s="116" t="str">
        <f t="shared" si="3"/>
        <v/>
      </c>
      <c r="AE116" s="117"/>
      <c r="AF116" s="117"/>
      <c r="AG116" s="117"/>
      <c r="AH116" s="117"/>
      <c r="AI116" s="117"/>
      <c r="AJ116" s="117"/>
      <c r="AK116" s="118"/>
      <c r="AL116" s="122" t="str">
        <f>IF(AND(BI116="○",BI117="○"),IF(LEFT(BH116,4)=LEFT(BH117,4),MID(BH117,5,2)-MID(BH116,5,2)+1,MID(BH117,5,2)+12-MID(BH116,5,2)+1),"")</f>
        <v/>
      </c>
      <c r="AM116" s="123"/>
      <c r="AN116" s="124"/>
      <c r="AO116" s="128" t="str">
        <f>IF(OR(AL116="",L116=""),"",VLOOKUP(L116,早見表!$B$5:$N$20,3,0))</f>
        <v/>
      </c>
      <c r="AP116" s="129"/>
      <c r="AQ116" s="129"/>
      <c r="AR116" s="129"/>
      <c r="AS116" s="129"/>
      <c r="AT116" s="129"/>
      <c r="AU116" s="129"/>
      <c r="AV116" s="130"/>
      <c r="AW116" s="134" t="str">
        <f>IF(OR(AL116="",L116=""),"",IF(AL116=12,VLOOKUP(L116,早見表!$B$5:$N$20,2,0),VLOOKUP(L116,早見表!$B$5:$N$20,AL116+2,0)))</f>
        <v/>
      </c>
      <c r="AX116" s="135"/>
      <c r="AY116" s="135"/>
      <c r="AZ116" s="135"/>
      <c r="BA116" s="135"/>
      <c r="BB116" s="135"/>
      <c r="BC116" s="135"/>
      <c r="BD116" s="136"/>
      <c r="BH116" s="77" t="str">
        <f>IF(OR(T116="",W116="",Z116=""),$BH$93,RIGHT(IF(T116="","","0")&amp;T116,4)&amp;RIGHT(IF(W116="","","0")&amp;W116,2)&amp;RIGHT(IF(Z116="","","0")&amp;Z116,2))</f>
        <v/>
      </c>
      <c r="BI116" s="77" t="str">
        <f>IF($T$94="","×",IF(AND(T116="",W116="",Z116=""),"",IF(OR(T116="",W116="",Z116=""),"×",IF(AND(BH116&gt;=$BH$93,BH116&lt;=$BI$93,BH116&lt;=BH117,Z116&lt;=BL116),"○","×"))))</f>
        <v>×</v>
      </c>
      <c r="BJ116" s="77">
        <f>IF(OR(T116="",$T$94=""),1,IF($T$94=T116,4,1))</f>
        <v>1</v>
      </c>
      <c r="BK116" s="77">
        <f>IF(OR(T116="",$T$94=""),12,IF($T$94=T116,12,3))</f>
        <v>12</v>
      </c>
      <c r="BL116" s="77">
        <f>IF(OR(W116=4,W116=6,W116=9,W116=11),30,IF(W116=2,29,31))</f>
        <v>31</v>
      </c>
      <c r="BM116" s="114">
        <v>1</v>
      </c>
      <c r="BN116" s="75" t="str">
        <f>IF(OR(BM116="",BM116=1),"",IF(BM116=2,"①加入","１加入"))</f>
        <v/>
      </c>
    </row>
    <row r="117" spans="1:69" ht="21.95" customHeight="1">
      <c r="A117" s="215"/>
      <c r="B117" s="216"/>
      <c r="C117" s="217"/>
      <c r="D117" s="218"/>
      <c r="E117" s="219"/>
      <c r="F117" s="219"/>
      <c r="G117" s="219"/>
      <c r="H117" s="219"/>
      <c r="I117" s="219"/>
      <c r="J117" s="219"/>
      <c r="K117" s="220"/>
      <c r="L117" s="186"/>
      <c r="M117" s="187"/>
      <c r="N117" s="187"/>
      <c r="O117" s="187"/>
      <c r="P117" s="187"/>
      <c r="Q117" s="187"/>
      <c r="R117" s="187"/>
      <c r="S117" s="188"/>
      <c r="T117" s="33" t="s">
        <v>20</v>
      </c>
      <c r="U117" s="209"/>
      <c r="V117" s="209"/>
      <c r="W117" s="34" t="s">
        <v>0</v>
      </c>
      <c r="X117" s="209"/>
      <c r="Y117" s="209"/>
      <c r="Z117" s="35" t="s">
        <v>6</v>
      </c>
      <c r="AA117" s="209"/>
      <c r="AB117" s="209"/>
      <c r="AC117" s="36" t="s">
        <v>16</v>
      </c>
      <c r="AD117" s="119" t="str">
        <f t="shared" si="3"/>
        <v/>
      </c>
      <c r="AE117" s="120"/>
      <c r="AF117" s="120"/>
      <c r="AG117" s="120"/>
      <c r="AH117" s="120"/>
      <c r="AI117" s="120"/>
      <c r="AJ117" s="120"/>
      <c r="AK117" s="121"/>
      <c r="AL117" s="125"/>
      <c r="AM117" s="126"/>
      <c r="AN117" s="127"/>
      <c r="AO117" s="131"/>
      <c r="AP117" s="132"/>
      <c r="AQ117" s="132"/>
      <c r="AR117" s="132"/>
      <c r="AS117" s="132"/>
      <c r="AT117" s="132"/>
      <c r="AU117" s="132"/>
      <c r="AV117" s="133"/>
      <c r="AW117" s="137"/>
      <c r="AX117" s="138"/>
      <c r="AY117" s="138"/>
      <c r="AZ117" s="138"/>
      <c r="BA117" s="138"/>
      <c r="BB117" s="138"/>
      <c r="BC117" s="138"/>
      <c r="BD117" s="139"/>
      <c r="BH117" s="78" t="str">
        <f>IF(OR(U117="",X117="",AA117=""),$BI$93,RIGHT(IF(U117="","","0")&amp;U117,4)&amp;RIGHT(IF(X117="","","0")&amp;X117,2)&amp;RIGHT(IF(AA117="","","0")&amp;AA117,2))</f>
        <v/>
      </c>
      <c r="BI117" s="78" t="str">
        <f>IF($T$94="","×",IF(AND(U117="",X117="",AA117=""),"",IF(OR(U117="",X117="",AA117=""),"×",IF(AND(BH117&gt;=$BH$93,BH117&lt;=$BI$93,AA117&lt;=BL117),"○","×"))))</f>
        <v>×</v>
      </c>
      <c r="BJ117" s="78">
        <f>IF(OR(U117="",$T$94=""),1,IF($T$94=U117,4,1))</f>
        <v>1</v>
      </c>
      <c r="BK117" s="78">
        <f>IF(OR(U117="",$T$94=""),12,IF($T$94=U117,12,3))</f>
        <v>12</v>
      </c>
      <c r="BL117" s="78">
        <f>IF(OR(X117=4,X117=6,X117=9,X117=11),30,IF(X117=2,29,31))</f>
        <v>31</v>
      </c>
      <c r="BM117" s="115"/>
      <c r="BN117" s="76" t="str">
        <f>IF(OR(BM116="",BM116=1),"",IF(BM116=3,"②脱退、自動消滅等","２脱退、自動消滅等"))</f>
        <v/>
      </c>
    </row>
    <row r="118" spans="1:69" ht="21.95" customHeight="1">
      <c r="A118" s="164"/>
      <c r="B118" s="165"/>
      <c r="C118" s="166"/>
      <c r="D118" s="170"/>
      <c r="E118" s="171"/>
      <c r="F118" s="171"/>
      <c r="G118" s="171"/>
      <c r="H118" s="171"/>
      <c r="I118" s="171"/>
      <c r="J118" s="171"/>
      <c r="K118" s="172"/>
      <c r="L118" s="176"/>
      <c r="M118" s="177"/>
      <c r="N118" s="177"/>
      <c r="O118" s="177"/>
      <c r="P118" s="177"/>
      <c r="Q118" s="177"/>
      <c r="R118" s="177"/>
      <c r="S118" s="178"/>
      <c r="T118" s="182"/>
      <c r="U118" s="183"/>
      <c r="V118" s="31" t="s">
        <v>0</v>
      </c>
      <c r="W118" s="183"/>
      <c r="X118" s="183"/>
      <c r="Y118" s="32" t="s">
        <v>6</v>
      </c>
      <c r="Z118" s="183"/>
      <c r="AA118" s="183"/>
      <c r="AB118" s="32" t="s">
        <v>16</v>
      </c>
      <c r="AC118" s="32"/>
      <c r="AD118" s="116" t="str">
        <f t="shared" si="3"/>
        <v/>
      </c>
      <c r="AE118" s="117"/>
      <c r="AF118" s="117"/>
      <c r="AG118" s="117"/>
      <c r="AH118" s="117"/>
      <c r="AI118" s="117"/>
      <c r="AJ118" s="117"/>
      <c r="AK118" s="118"/>
      <c r="AL118" s="122" t="str">
        <f>IF(AND(BI118="○",BI119="○"),IF(LEFT(BH118,4)=LEFT(BH119,4),MID(BH119,5,2)-MID(BH118,5,2)+1,MID(BH119,5,2)+12-MID(BH118,5,2)+1),"")</f>
        <v/>
      </c>
      <c r="AM118" s="123"/>
      <c r="AN118" s="124"/>
      <c r="AO118" s="128" t="str">
        <f>IF(OR(AL118="",L118=""),"",VLOOKUP(L118,早見表!$B$5:$N$20,3,0))</f>
        <v/>
      </c>
      <c r="AP118" s="129"/>
      <c r="AQ118" s="129"/>
      <c r="AR118" s="129"/>
      <c r="AS118" s="129"/>
      <c r="AT118" s="129"/>
      <c r="AU118" s="129"/>
      <c r="AV118" s="130"/>
      <c r="AW118" s="134" t="str">
        <f>IF(OR(AL118="",L118=""),"",IF(AL118=12,VLOOKUP(L118,早見表!$B$5:$N$20,2,0),VLOOKUP(L118,早見表!$B$5:$N$20,AL118+2,0)))</f>
        <v/>
      </c>
      <c r="AX118" s="135"/>
      <c r="AY118" s="135"/>
      <c r="AZ118" s="135"/>
      <c r="BA118" s="135"/>
      <c r="BB118" s="135"/>
      <c r="BC118" s="135"/>
      <c r="BD118" s="136"/>
      <c r="BH118" s="77" t="str">
        <f>IF(OR(T118="",W118="",Z118=""),$BH$93,RIGHT(IF(T118="","","0")&amp;T118,4)&amp;RIGHT(IF(W118="","","0")&amp;W118,2)&amp;RIGHT(IF(Z118="","","0")&amp;Z118,2))</f>
        <v/>
      </c>
      <c r="BI118" s="77" t="str">
        <f>IF($T$94="","×",IF(AND(T118="",W118="",Z118=""),"",IF(OR(T118="",W118="",Z118=""),"×",IF(AND(BH118&gt;=$BH$93,BH118&lt;=$BI$93,BH118&lt;=BH119,Z118&lt;=BL118),"○","×"))))</f>
        <v>×</v>
      </c>
      <c r="BJ118" s="77">
        <f>IF(OR(T118="",$T$94=""),1,IF($T$94=T118,4,1))</f>
        <v>1</v>
      </c>
      <c r="BK118" s="77">
        <f>IF(OR(T118="",$T$94=""),12,IF($T$94=T118,12,3))</f>
        <v>12</v>
      </c>
      <c r="BL118" s="77">
        <f>IF(OR(W118=4,W118=6,W118=9,W118=11),30,IF(W118=2,29,31))</f>
        <v>31</v>
      </c>
      <c r="BM118" s="114">
        <v>1</v>
      </c>
      <c r="BN118" s="75" t="str">
        <f>IF(OR(BM118="",BM118=1),"",IF(BM118=2,"①加入","１加入"))</f>
        <v/>
      </c>
    </row>
    <row r="119" spans="1:69" ht="21.95" customHeight="1" thickBot="1">
      <c r="A119" s="167"/>
      <c r="B119" s="168"/>
      <c r="C119" s="169"/>
      <c r="D119" s="173"/>
      <c r="E119" s="174"/>
      <c r="F119" s="174"/>
      <c r="G119" s="174"/>
      <c r="H119" s="174"/>
      <c r="I119" s="174"/>
      <c r="J119" s="174"/>
      <c r="K119" s="175"/>
      <c r="L119" s="179"/>
      <c r="M119" s="180"/>
      <c r="N119" s="180"/>
      <c r="O119" s="180"/>
      <c r="P119" s="180"/>
      <c r="Q119" s="180"/>
      <c r="R119" s="180"/>
      <c r="S119" s="181"/>
      <c r="T119" s="38" t="s">
        <v>20</v>
      </c>
      <c r="U119" s="108"/>
      <c r="V119" s="108"/>
      <c r="W119" s="39" t="s">
        <v>0</v>
      </c>
      <c r="X119" s="108"/>
      <c r="Y119" s="108"/>
      <c r="Z119" s="40" t="s">
        <v>6</v>
      </c>
      <c r="AA119" s="108"/>
      <c r="AB119" s="108"/>
      <c r="AC119" s="41" t="s">
        <v>16</v>
      </c>
      <c r="AD119" s="119" t="str">
        <f t="shared" si="3"/>
        <v/>
      </c>
      <c r="AE119" s="120"/>
      <c r="AF119" s="120"/>
      <c r="AG119" s="120"/>
      <c r="AH119" s="120"/>
      <c r="AI119" s="120"/>
      <c r="AJ119" s="120"/>
      <c r="AK119" s="121"/>
      <c r="AL119" s="157"/>
      <c r="AM119" s="158"/>
      <c r="AN119" s="159"/>
      <c r="AO119" s="199"/>
      <c r="AP119" s="200"/>
      <c r="AQ119" s="200"/>
      <c r="AR119" s="200"/>
      <c r="AS119" s="200"/>
      <c r="AT119" s="200"/>
      <c r="AU119" s="200"/>
      <c r="AV119" s="201"/>
      <c r="AW119" s="202"/>
      <c r="AX119" s="203"/>
      <c r="AY119" s="203"/>
      <c r="AZ119" s="203"/>
      <c r="BA119" s="203"/>
      <c r="BB119" s="203"/>
      <c r="BC119" s="203"/>
      <c r="BD119" s="204"/>
      <c r="BH119" s="78" t="str">
        <f>IF(OR(U119="",X119="",AA119=""),$BI$93,RIGHT(IF(U119="","","0")&amp;U119,4)&amp;RIGHT(IF(X119="","","0")&amp;X119,2)&amp;RIGHT(IF(AA119="","","0")&amp;AA119,2))</f>
        <v/>
      </c>
      <c r="BI119" s="78" t="str">
        <f>IF($T$94="","×",IF(AND(U119="",X119="",AA119=""),"",IF(OR(U119="",X119="",AA119=""),"×",IF(AND(BH119&gt;=$BH$93,BH119&lt;=$BI$93,AA119&lt;=BL119),"○","×"))))</f>
        <v>×</v>
      </c>
      <c r="BJ119" s="78">
        <f>IF(OR(U119="",$T$94=""),1,IF($T$94=U119,4,1))</f>
        <v>1</v>
      </c>
      <c r="BK119" s="78">
        <f>IF(OR(U119="",$T$94=""),12,IF($T$94=U119,12,3))</f>
        <v>12</v>
      </c>
      <c r="BL119" s="78">
        <f>IF(OR(X119=4,X119=6,X119=9,X119=11),30,IF(X119=2,29,31))</f>
        <v>31</v>
      </c>
      <c r="BM119" s="115"/>
      <c r="BN119" s="76" t="str">
        <f>IF(OR(BM118="",BM118=1),"",IF(BM118=3,"②脱退、自動消滅等","２脱退、自動消滅等"))</f>
        <v/>
      </c>
    </row>
    <row r="120" spans="1:69" ht="35.25" customHeight="1" thickTop="1">
      <c r="A120" s="184" t="s">
        <v>27</v>
      </c>
      <c r="B120" s="184"/>
      <c r="C120" s="184"/>
      <c r="D120" s="185">
        <f>COUNTA(D100:K119)</f>
        <v>0</v>
      </c>
      <c r="E120" s="185"/>
      <c r="F120" s="185"/>
      <c r="G120" s="185"/>
      <c r="H120" s="185"/>
      <c r="I120" s="185"/>
      <c r="J120" s="185"/>
      <c r="K120" s="185"/>
      <c r="L120" s="150"/>
      <c r="M120" s="150"/>
      <c r="N120" s="150"/>
      <c r="O120" s="150"/>
      <c r="P120" s="150"/>
      <c r="Q120" s="150"/>
      <c r="R120" s="150"/>
      <c r="S120" s="150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226"/>
      <c r="AE120" s="226"/>
      <c r="AF120" s="226"/>
      <c r="AG120" s="226"/>
      <c r="AH120" s="226"/>
      <c r="AI120" s="226"/>
      <c r="AJ120" s="226"/>
      <c r="AK120" s="226"/>
      <c r="AL120" s="184">
        <f>SUM(AL100:AN119)</f>
        <v>0</v>
      </c>
      <c r="AM120" s="184"/>
      <c r="AN120" s="184"/>
      <c r="AO120" s="150"/>
      <c r="AP120" s="150"/>
      <c r="AQ120" s="150"/>
      <c r="AR120" s="150"/>
      <c r="AS120" s="150"/>
      <c r="AT120" s="150"/>
      <c r="AU120" s="150"/>
      <c r="AV120" s="150"/>
      <c r="AW120" s="227">
        <f>SUM(AW100:BD119)</f>
        <v>0</v>
      </c>
      <c r="AX120" s="227"/>
      <c r="AY120" s="227"/>
      <c r="AZ120" s="227"/>
      <c r="BA120" s="227"/>
      <c r="BB120" s="227"/>
      <c r="BC120" s="227"/>
      <c r="BD120" s="227"/>
    </row>
    <row r="121" spans="1:69" s="85" customFormat="1" ht="6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83"/>
      <c r="BF121" s="58"/>
      <c r="BG121" s="58"/>
      <c r="BH121" s="61"/>
      <c r="BI121" s="61"/>
      <c r="BJ121" s="61"/>
      <c r="BK121" s="61"/>
      <c r="BL121" s="61"/>
      <c r="BM121" s="61"/>
      <c r="BN121" s="58"/>
      <c r="BO121" s="59"/>
      <c r="BP121" s="59"/>
      <c r="BQ121" s="59"/>
    </row>
    <row r="122" spans="1:69" s="85" customFormat="1" ht="15" customHeight="1">
      <c r="A122" s="9"/>
      <c r="B122" s="42" t="s">
        <v>28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84"/>
      <c r="BF122" s="59"/>
      <c r="BG122" s="59"/>
      <c r="BH122" s="109" t="s">
        <v>68</v>
      </c>
      <c r="BI122" s="109" t="s">
        <v>69</v>
      </c>
      <c r="BJ122" s="109" t="s">
        <v>61</v>
      </c>
      <c r="BK122" s="61"/>
      <c r="BL122" s="61"/>
      <c r="BM122" s="61"/>
      <c r="BN122" s="59"/>
      <c r="BO122" s="59"/>
      <c r="BP122" s="59"/>
      <c r="BQ122" s="59"/>
    </row>
    <row r="123" spans="1:69" s="85" customFormat="1" ht="15" customHeight="1">
      <c r="A123" s="9"/>
      <c r="B123" s="9"/>
      <c r="C123" s="106"/>
      <c r="D123" s="107"/>
      <c r="E123" s="107"/>
      <c r="F123" s="107"/>
      <c r="G123" s="107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F123" s="59"/>
      <c r="BG123" s="59"/>
      <c r="BH123" s="110"/>
      <c r="BI123" s="110"/>
      <c r="BJ123" s="111"/>
      <c r="BK123" s="61"/>
      <c r="BL123" s="61"/>
      <c r="BM123" s="61"/>
      <c r="BN123" s="59"/>
      <c r="BO123" s="59"/>
      <c r="BP123" s="59"/>
      <c r="BQ123" s="59"/>
    </row>
    <row r="124" spans="1:69" s="85" customFormat="1" ht="15" customHeight="1">
      <c r="A124" s="9"/>
      <c r="B124" s="105"/>
      <c r="C124" s="105"/>
      <c r="D124" s="105"/>
      <c r="E124" s="105"/>
      <c r="F124" s="105"/>
      <c r="G124" s="163" t="s">
        <v>0</v>
      </c>
      <c r="H124" s="163"/>
      <c r="I124" s="105"/>
      <c r="J124" s="105"/>
      <c r="K124" s="163" t="s">
        <v>6</v>
      </c>
      <c r="L124" s="163"/>
      <c r="M124" s="105"/>
      <c r="N124" s="105"/>
      <c r="O124" s="163" t="s">
        <v>16</v>
      </c>
      <c r="P124" s="163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2"/>
      <c r="AN124" s="19" t="s">
        <v>8</v>
      </c>
      <c r="AO124" s="19"/>
      <c r="AP124" s="22"/>
      <c r="AQ124" s="19"/>
      <c r="AR124" s="19"/>
      <c r="AS124" s="149"/>
      <c r="AT124" s="149"/>
      <c r="AU124" s="149"/>
      <c r="AV124" s="149"/>
      <c r="AW124" s="19" t="s">
        <v>9</v>
      </c>
      <c r="AX124" s="149"/>
      <c r="AY124" s="149"/>
      <c r="AZ124" s="149"/>
      <c r="BA124" s="149"/>
      <c r="BB124" s="149"/>
      <c r="BC124" s="149"/>
      <c r="BD124" s="19" t="s">
        <v>10</v>
      </c>
      <c r="BE124" s="83"/>
      <c r="BF124" s="58"/>
      <c r="BG124" s="59"/>
      <c r="BH124" s="63" t="str">
        <f>RIGHT(IF(B124="","","0")&amp;B124,2)&amp;RIGHT(IF(I124="","","0")&amp;I124,4)&amp;RIGHT(IF(M124="","","0")&amp;M124,2)</f>
        <v/>
      </c>
      <c r="BI124" s="63" t="str">
        <f>IF(AND(E124="",I124="",M124=""),"",IF(OR(E124="",I124="",M124=""),"×","○"))</f>
        <v/>
      </c>
      <c r="BJ124" s="63">
        <f>IF(OR(I124=4,I124=6,I124=9,I124=11),30,IF(I124=2,29,31))</f>
        <v>31</v>
      </c>
      <c r="BK124" s="61"/>
      <c r="BL124" s="61"/>
      <c r="BM124" s="61"/>
      <c r="BN124" s="58"/>
      <c r="BO124" s="59"/>
      <c r="BP124" s="59"/>
      <c r="BQ124" s="59"/>
    </row>
    <row r="125" spans="1:69" s="85" customFormat="1" ht="1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19" t="s">
        <v>11</v>
      </c>
      <c r="AO125" s="19"/>
      <c r="AP125" s="22"/>
      <c r="AQ125" s="19"/>
      <c r="AR125" s="19"/>
      <c r="AS125" s="149"/>
      <c r="AT125" s="149"/>
      <c r="AU125" s="149"/>
      <c r="AV125" s="50" t="s">
        <v>9</v>
      </c>
      <c r="AW125" s="149"/>
      <c r="AX125" s="149"/>
      <c r="AY125" s="149"/>
      <c r="AZ125" s="50" t="s">
        <v>9</v>
      </c>
      <c r="BA125" s="149"/>
      <c r="BB125" s="149"/>
      <c r="BC125" s="149"/>
      <c r="BD125" s="19" t="s">
        <v>10</v>
      </c>
      <c r="BF125" s="59"/>
      <c r="BG125" s="59"/>
      <c r="BH125" s="61"/>
      <c r="BI125" s="61"/>
      <c r="BJ125" s="61"/>
      <c r="BK125" s="61"/>
      <c r="BL125" s="61"/>
      <c r="BM125" s="61"/>
      <c r="BN125" s="59"/>
      <c r="BO125" s="59"/>
      <c r="BP125" s="59"/>
      <c r="BQ125" s="59"/>
    </row>
    <row r="126" spans="1:69" s="85" customFormat="1" ht="15" customHeight="1">
      <c r="A126" s="9"/>
      <c r="B126" s="228"/>
      <c r="C126" s="228"/>
      <c r="D126" s="228"/>
      <c r="E126" s="228"/>
      <c r="F126" s="228"/>
      <c r="G126" s="228"/>
      <c r="H126" s="6" t="s">
        <v>29</v>
      </c>
      <c r="I126" s="26"/>
      <c r="J126" s="26"/>
      <c r="K126" s="26"/>
      <c r="L126" s="26"/>
      <c r="M126" s="26"/>
      <c r="N126" s="26"/>
      <c r="O126" s="26"/>
      <c r="P126" s="26"/>
      <c r="Q126" s="25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19"/>
      <c r="AO126" s="19"/>
      <c r="AP126" s="22"/>
      <c r="AQ126" s="19"/>
      <c r="AR126" s="19"/>
      <c r="AS126" s="27"/>
      <c r="AT126" s="27"/>
      <c r="AU126" s="27"/>
      <c r="AV126" s="26"/>
      <c r="AW126" s="27"/>
      <c r="AX126" s="27"/>
      <c r="AY126" s="27"/>
      <c r="AZ126" s="26"/>
      <c r="BA126" s="27"/>
      <c r="BB126" s="27"/>
      <c r="BC126" s="27"/>
      <c r="BD126" s="19"/>
      <c r="BF126" s="59"/>
      <c r="BG126" s="59"/>
      <c r="BH126" s="61"/>
      <c r="BI126" s="61"/>
      <c r="BJ126" s="61"/>
      <c r="BK126" s="61"/>
      <c r="BL126" s="61"/>
      <c r="BM126" s="61"/>
      <c r="BN126" s="59"/>
      <c r="BO126" s="59"/>
      <c r="BP126" s="59"/>
      <c r="BQ126" s="59"/>
    </row>
    <row r="127" spans="1:69" s="85" customFormat="1" ht="19.5" customHeight="1">
      <c r="A127" s="9"/>
      <c r="B127" s="9"/>
      <c r="C127" s="9"/>
      <c r="D127" s="9"/>
      <c r="E127" s="20"/>
      <c r="F127" s="20"/>
      <c r="G127" s="20"/>
      <c r="H127" s="19"/>
      <c r="I127" s="19"/>
      <c r="J127" s="20"/>
      <c r="K127" s="20"/>
      <c r="L127" s="20"/>
      <c r="M127" s="19"/>
      <c r="N127" s="19"/>
      <c r="O127" s="19"/>
      <c r="P127" s="1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F127" s="59"/>
      <c r="BG127" s="59"/>
      <c r="BH127" s="61"/>
      <c r="BI127" s="61"/>
      <c r="BJ127" s="61"/>
      <c r="BK127" s="61"/>
      <c r="BL127" s="61"/>
      <c r="BM127" s="61"/>
      <c r="BN127" s="59"/>
      <c r="BO127" s="59"/>
      <c r="BP127" s="59"/>
      <c r="BQ127" s="59"/>
    </row>
    <row r="128" spans="1:69" s="85" customFormat="1" ht="27.75" customHeight="1">
      <c r="A128" s="16"/>
      <c r="B128" s="16"/>
      <c r="C128" s="16"/>
      <c r="D128" s="16"/>
      <c r="E128" s="16"/>
      <c r="F128" s="16"/>
      <c r="G128" s="16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210" t="s">
        <v>13</v>
      </c>
      <c r="AG128" s="210"/>
      <c r="AH128" s="210"/>
      <c r="AI128" s="210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2"/>
      <c r="BF128" s="59"/>
      <c r="BG128" s="59"/>
      <c r="BH128" s="61"/>
      <c r="BI128" s="61"/>
      <c r="BJ128" s="61"/>
      <c r="BK128" s="61"/>
      <c r="BL128" s="61"/>
      <c r="BM128" s="61"/>
      <c r="BN128" s="59"/>
      <c r="BO128" s="59"/>
      <c r="BP128" s="59"/>
      <c r="BQ128" s="59"/>
    </row>
    <row r="129" spans="1:97" s="85" customFormat="1" ht="17.25" customHeight="1">
      <c r="A129" s="16"/>
      <c r="B129" s="16"/>
      <c r="C129" s="16"/>
      <c r="D129" s="16"/>
      <c r="E129" s="16"/>
      <c r="F129" s="16"/>
      <c r="G129" s="16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10"/>
      <c r="W129" s="10"/>
      <c r="X129" s="10"/>
      <c r="Y129" s="9"/>
      <c r="Z129" s="9"/>
      <c r="AA129" s="207" t="s">
        <v>12</v>
      </c>
      <c r="AB129" s="207"/>
      <c r="AC129" s="207"/>
      <c r="AD129" s="207"/>
      <c r="AE129" s="207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19"/>
      <c r="AU129" s="9"/>
      <c r="AV129" s="9"/>
      <c r="AW129" s="9"/>
      <c r="AX129" s="9"/>
      <c r="AY129" s="9"/>
      <c r="AZ129" s="9"/>
      <c r="BA129" s="9"/>
      <c r="BB129" s="9"/>
      <c r="BC129" s="2"/>
      <c r="BD129" s="2"/>
      <c r="BF129" s="59"/>
      <c r="BG129" s="59"/>
      <c r="BH129" s="61"/>
      <c r="BI129" s="61"/>
      <c r="BJ129" s="61"/>
      <c r="BK129" s="61"/>
      <c r="BL129" s="61"/>
      <c r="BM129" s="61"/>
      <c r="BN129" s="59"/>
      <c r="BO129" s="59"/>
      <c r="BP129" s="59"/>
      <c r="BQ129" s="59"/>
    </row>
    <row r="130" spans="1:97" s="85" customFormat="1" ht="13.5" customHeight="1">
      <c r="A130" s="11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0"/>
      <c r="Z130" s="9"/>
      <c r="AA130" s="20"/>
      <c r="AB130" s="20"/>
      <c r="AC130" s="20"/>
      <c r="AD130" s="20"/>
      <c r="AE130" s="20"/>
      <c r="AF130" s="207" t="s">
        <v>14</v>
      </c>
      <c r="AG130" s="207"/>
      <c r="AH130" s="207"/>
      <c r="AI130" s="207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2"/>
      <c r="BE130" s="83"/>
      <c r="BF130" s="58"/>
      <c r="BG130" s="58"/>
      <c r="BH130" s="61"/>
      <c r="BI130" s="61"/>
      <c r="BJ130" s="61"/>
      <c r="BK130" s="61"/>
      <c r="BL130" s="61"/>
      <c r="BM130" s="61"/>
      <c r="BN130" s="58"/>
      <c r="BO130" s="59"/>
      <c r="BP130" s="59"/>
      <c r="BQ130" s="59"/>
    </row>
    <row r="131" spans="1:97" s="85" customFormat="1" ht="13.5" customHeight="1">
      <c r="A131" s="11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9"/>
      <c r="AA131" s="9"/>
      <c r="AB131" s="9"/>
      <c r="AC131" s="9"/>
      <c r="AD131" s="9"/>
      <c r="AE131" s="9"/>
      <c r="AF131" s="210"/>
      <c r="AG131" s="210"/>
      <c r="AH131" s="210"/>
      <c r="AI131" s="210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2"/>
      <c r="BE131" s="83"/>
      <c r="BF131" s="58"/>
      <c r="BG131" s="58"/>
      <c r="BH131" s="61"/>
      <c r="BI131" s="61"/>
      <c r="BJ131" s="61"/>
      <c r="BK131" s="61"/>
      <c r="BL131" s="61"/>
      <c r="BM131" s="61"/>
      <c r="BN131" s="58"/>
      <c r="BO131" s="59"/>
      <c r="BP131" s="59"/>
      <c r="BQ131" s="59"/>
    </row>
    <row r="132" spans="1:97" s="85" customFormat="1" ht="11.1" customHeight="1">
      <c r="A132" s="11"/>
      <c r="B132" s="13"/>
      <c r="C132" s="13"/>
      <c r="D132" s="11"/>
      <c r="E132" s="2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0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23" t="s">
        <v>15</v>
      </c>
      <c r="AL132" s="2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83"/>
      <c r="BF132" s="58"/>
      <c r="BG132" s="58"/>
      <c r="BH132" s="61"/>
      <c r="BI132" s="61"/>
      <c r="BJ132" s="61"/>
      <c r="BK132" s="61"/>
      <c r="BL132" s="61"/>
      <c r="BM132" s="61"/>
      <c r="BN132" s="58"/>
      <c r="BO132" s="59"/>
      <c r="BP132" s="59"/>
      <c r="BQ132" s="59"/>
    </row>
    <row r="133" spans="1:97" ht="19.5" customHeight="1">
      <c r="A133" s="5" t="s">
        <v>17</v>
      </c>
      <c r="B133" s="15"/>
      <c r="C133" s="15"/>
      <c r="D133" s="15"/>
      <c r="E133" s="15"/>
      <c r="F133" s="15"/>
      <c r="G133" s="15"/>
      <c r="BT133" s="196"/>
      <c r="BU133" s="196"/>
      <c r="BV133" s="196"/>
    </row>
    <row r="134" spans="1:97" ht="19.5" customHeight="1">
      <c r="A134"/>
      <c r="B134" s="15"/>
      <c r="C134" s="15"/>
      <c r="D134" s="15"/>
      <c r="E134" s="15"/>
      <c r="F134" s="15"/>
      <c r="G134" s="15"/>
      <c r="BT134" s="84"/>
      <c r="BU134" s="84"/>
      <c r="BV134" s="84"/>
    </row>
    <row r="135" spans="1:97" ht="23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5" t="s">
        <v>18</v>
      </c>
      <c r="L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6"/>
      <c r="AU135" s="6"/>
      <c r="AV135" s="6"/>
      <c r="AW135" s="6"/>
      <c r="AX135" s="6"/>
      <c r="AY135" s="6"/>
      <c r="AZ135" s="6"/>
      <c r="BA135" s="6"/>
      <c r="BB135" s="16"/>
      <c r="BC135" s="6"/>
      <c r="BD135" s="6"/>
      <c r="BE135" s="80"/>
      <c r="BF135" s="57"/>
      <c r="BG135" s="57"/>
      <c r="BH135" s="66" t="s">
        <v>50</v>
      </c>
      <c r="BI135" s="67"/>
      <c r="BJ135" s="73"/>
      <c r="BK135" s="61"/>
      <c r="BL135" s="61"/>
      <c r="BM135" s="61"/>
      <c r="BN135" s="57"/>
      <c r="BO135" s="58"/>
      <c r="BP135" s="58"/>
      <c r="BQ135" s="58"/>
      <c r="BR135" s="83"/>
      <c r="BS135" s="80"/>
      <c r="BT135" s="80"/>
      <c r="BU135" s="80"/>
      <c r="BV135" s="80"/>
      <c r="BW135" s="83"/>
      <c r="BX135" s="86"/>
    </row>
    <row r="136" spans="1:97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5"/>
      <c r="L136" s="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6"/>
      <c r="AU136" s="6"/>
      <c r="AV136" s="6"/>
      <c r="AW136" s="6"/>
      <c r="AX136" s="6"/>
      <c r="AY136" s="6"/>
      <c r="AZ136" s="6"/>
      <c r="BA136" s="6"/>
      <c r="BB136" s="16"/>
      <c r="BC136" s="6"/>
      <c r="BD136" s="6"/>
      <c r="BE136" s="80"/>
      <c r="BF136" s="57"/>
      <c r="BG136" s="57"/>
      <c r="BH136" s="62" t="s">
        <v>51</v>
      </c>
      <c r="BI136" s="62" t="s">
        <v>52</v>
      </c>
      <c r="BJ136" s="73"/>
      <c r="BK136" s="61"/>
      <c r="BL136" s="61"/>
      <c r="BM136" s="61"/>
      <c r="BN136" s="57"/>
      <c r="BO136" s="58"/>
      <c r="BP136" s="58"/>
      <c r="BQ136" s="58"/>
      <c r="BR136" s="83"/>
      <c r="BS136" s="80"/>
      <c r="BT136" s="80"/>
      <c r="BU136" s="80"/>
      <c r="BV136" s="80"/>
      <c r="BW136" s="83"/>
      <c r="BX136" s="86"/>
    </row>
    <row r="137" spans="1:9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9"/>
      <c r="L137" s="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6"/>
      <c r="AU137" s="6"/>
      <c r="AV137" s="6"/>
      <c r="AW137" s="6"/>
      <c r="AX137" s="6"/>
      <c r="AY137" s="6"/>
      <c r="AZ137" s="6"/>
      <c r="BA137" s="6"/>
      <c r="BB137" s="16"/>
      <c r="BC137" s="6"/>
      <c r="BD137" s="6"/>
      <c r="BE137" s="80"/>
      <c r="BF137" s="57"/>
      <c r="BG137" s="57"/>
      <c r="BH137" s="69" t="str">
        <f>IF($T$138="","",RIGHT("0"&amp;$T$138,4)&amp;"0401")</f>
        <v/>
      </c>
      <c r="BI137" s="69" t="str">
        <f>IF($T$138="","",RIGHT("0"&amp;$T$138+1,4)&amp;"0331")</f>
        <v/>
      </c>
      <c r="BJ137" s="73"/>
      <c r="BK137" s="61"/>
      <c r="BL137" s="61"/>
      <c r="BM137" s="61"/>
      <c r="BN137" s="57"/>
      <c r="BO137" s="59"/>
      <c r="BP137" s="59"/>
      <c r="BQ137" s="59"/>
      <c r="BR137" s="85"/>
      <c r="BS137" s="80"/>
      <c r="BT137" s="80"/>
      <c r="BU137" s="80"/>
      <c r="BV137" s="80"/>
      <c r="BW137" s="83"/>
      <c r="BX137" s="86"/>
    </row>
    <row r="138" spans="1:97" ht="23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9"/>
      <c r="L138" s="7"/>
      <c r="M138" s="6"/>
      <c r="N138" s="6"/>
      <c r="O138" s="6"/>
      <c r="P138" s="6"/>
      <c r="Q138" s="6"/>
      <c r="R138" s="6"/>
      <c r="S138" s="6"/>
      <c r="T138" s="104"/>
      <c r="U138" s="104"/>
      <c r="V138" s="104"/>
      <c r="W138" s="104"/>
      <c r="X138" s="104"/>
      <c r="Y138" s="104"/>
      <c r="Z138" s="104"/>
      <c r="AA138" s="197" t="s">
        <v>30</v>
      </c>
      <c r="AB138" s="197"/>
      <c r="AC138" s="197"/>
      <c r="AD138" s="197"/>
      <c r="AE138" s="197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52"/>
      <c r="AQ138" s="153"/>
      <c r="AR138" s="153"/>
      <c r="AS138" s="154" t="s">
        <v>19</v>
      </c>
      <c r="AT138" s="154"/>
      <c r="AU138" s="154"/>
      <c r="AV138" s="154"/>
      <c r="AW138" s="154"/>
      <c r="AX138" s="153"/>
      <c r="AY138" s="153"/>
      <c r="AZ138" s="153"/>
      <c r="BA138" s="154" t="s">
        <v>7</v>
      </c>
      <c r="BB138" s="154"/>
      <c r="BC138" s="154"/>
      <c r="BD138" s="155"/>
      <c r="BE138" s="80"/>
      <c r="BF138" s="57"/>
      <c r="BG138" s="57"/>
      <c r="BJ138" s="64"/>
      <c r="BK138" s="64"/>
      <c r="BL138" s="64"/>
      <c r="BM138" s="64"/>
      <c r="BN138" s="57"/>
      <c r="BO138" s="57"/>
      <c r="BP138" s="57"/>
      <c r="BQ138" s="73"/>
      <c r="BR138" s="85"/>
      <c r="BS138" s="85"/>
      <c r="BT138" s="85"/>
      <c r="BU138" s="85"/>
      <c r="BV138" s="85"/>
      <c r="BW138" s="80"/>
      <c r="BX138" s="80"/>
      <c r="BY138" s="80"/>
      <c r="BZ138" s="80"/>
      <c r="CA138" s="83"/>
      <c r="CB138" s="86"/>
    </row>
    <row r="139" spans="1:97" s="85" customFormat="1" ht="10.5" customHeight="1">
      <c r="A139" s="6"/>
      <c r="B139" s="6"/>
      <c r="C139" s="6"/>
      <c r="D139" s="6"/>
      <c r="E139" s="6"/>
      <c r="F139" s="6"/>
      <c r="G139" s="6"/>
      <c r="H139" s="14"/>
      <c r="I139" s="14"/>
      <c r="J139" s="6"/>
      <c r="K139" s="6"/>
      <c r="L139" s="6"/>
      <c r="M139" s="6"/>
      <c r="N139" s="14"/>
      <c r="O139" s="14"/>
      <c r="P139" s="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6"/>
      <c r="BC139" s="6"/>
      <c r="BD139" s="6"/>
      <c r="BE139" s="80"/>
      <c r="BF139" s="57"/>
      <c r="BG139" s="57"/>
      <c r="BH139" s="109" t="s">
        <v>59</v>
      </c>
      <c r="BI139" s="109" t="s">
        <v>60</v>
      </c>
      <c r="BJ139" s="64"/>
      <c r="BK139" s="64"/>
      <c r="BL139" s="64"/>
      <c r="BM139" s="64"/>
      <c r="BN139" s="57"/>
      <c r="BO139" s="57"/>
      <c r="BP139" s="57"/>
      <c r="BQ139" s="57"/>
      <c r="BR139" s="80"/>
      <c r="BS139" s="80"/>
      <c r="BT139" s="80"/>
      <c r="BU139" s="80"/>
      <c r="BV139" s="80"/>
      <c r="BW139" s="83"/>
      <c r="BX139" s="84"/>
    </row>
    <row r="140" spans="1:97" s="85" customFormat="1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40" t="s">
        <v>26</v>
      </c>
      <c r="W140" s="141"/>
      <c r="X140" s="141"/>
      <c r="Y140" s="141"/>
      <c r="Z140" s="141"/>
      <c r="AA140" s="141"/>
      <c r="AB140" s="141"/>
      <c r="AC140" s="148" t="s">
        <v>1</v>
      </c>
      <c r="AD140" s="148"/>
      <c r="AE140" s="148"/>
      <c r="AF140" s="148"/>
      <c r="AG140" s="205" t="s">
        <v>2</v>
      </c>
      <c r="AH140" s="206"/>
      <c r="AI140" s="148" t="s">
        <v>3</v>
      </c>
      <c r="AJ140" s="148"/>
      <c r="AK140" s="148"/>
      <c r="AL140" s="148"/>
      <c r="AM140" s="148" t="s">
        <v>4</v>
      </c>
      <c r="AN140" s="195"/>
      <c r="AO140" s="195"/>
      <c r="AP140" s="195"/>
      <c r="AQ140" s="195"/>
      <c r="AR140" s="195"/>
      <c r="AS140" s="195"/>
      <c r="AT140" s="195"/>
      <c r="AU140" s="195"/>
      <c r="AV140" s="195"/>
      <c r="AW140" s="195"/>
      <c r="AX140" s="195"/>
      <c r="AY140" s="148" t="s">
        <v>5</v>
      </c>
      <c r="AZ140" s="148"/>
      <c r="BA140" s="148"/>
      <c r="BB140" s="148"/>
      <c r="BC140" s="148"/>
      <c r="BD140" s="148"/>
      <c r="BE140" s="80"/>
      <c r="BF140" s="57"/>
      <c r="BG140" s="57"/>
      <c r="BH140" s="110"/>
      <c r="BI140" s="110"/>
      <c r="BJ140" s="64"/>
      <c r="BK140" s="64"/>
      <c r="BL140" s="64"/>
      <c r="BM140" s="64"/>
      <c r="BN140" s="57"/>
      <c r="BO140" s="57"/>
      <c r="BP140" s="57"/>
      <c r="BQ140" s="57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  <c r="CN140" s="80"/>
      <c r="CO140" s="80"/>
      <c r="CP140" s="80"/>
      <c r="CQ140" s="80"/>
      <c r="CR140" s="80"/>
      <c r="CS140" s="84"/>
    </row>
    <row r="141" spans="1:97" s="85" customFormat="1" ht="3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42"/>
      <c r="W141" s="143"/>
      <c r="X141" s="143"/>
      <c r="Y141" s="143"/>
      <c r="Z141" s="143"/>
      <c r="AA141" s="143"/>
      <c r="AB141" s="143"/>
      <c r="AC141" s="144"/>
      <c r="AD141" s="145"/>
      <c r="AE141" s="145"/>
      <c r="AF141" s="190"/>
      <c r="AG141" s="211"/>
      <c r="AH141" s="212"/>
      <c r="AI141" s="144"/>
      <c r="AJ141" s="145"/>
      <c r="AK141" s="145"/>
      <c r="AL141" s="190"/>
      <c r="AM141" s="144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90"/>
      <c r="AY141" s="144"/>
      <c r="AZ141" s="145"/>
      <c r="BA141" s="145"/>
      <c r="BB141" s="145"/>
      <c r="BC141" s="145"/>
      <c r="BD141" s="190"/>
      <c r="BE141" s="80"/>
      <c r="BF141" s="57"/>
      <c r="BG141" s="57"/>
      <c r="BH141" s="69">
        <v>0</v>
      </c>
      <c r="BI141" s="69">
        <f>IF(AC141=4,7,9)</f>
        <v>9</v>
      </c>
      <c r="BJ141" s="64"/>
      <c r="BK141" s="64"/>
      <c r="BL141" s="64"/>
      <c r="BM141" s="64"/>
      <c r="BN141" s="57"/>
      <c r="BO141" s="64"/>
      <c r="BP141" s="64"/>
      <c r="BQ141" s="64"/>
      <c r="BR141" s="87"/>
      <c r="BS141" s="87"/>
      <c r="BT141" s="189"/>
      <c r="BU141" s="189"/>
      <c r="BV141" s="189"/>
      <c r="BW141" s="189"/>
      <c r="BX141" s="189"/>
      <c r="BY141" s="189"/>
      <c r="BZ141" s="189"/>
      <c r="CA141" s="189"/>
      <c r="CB141" s="80"/>
      <c r="CC141" s="80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9"/>
      <c r="CO141" s="189"/>
      <c r="CP141" s="189"/>
      <c r="CQ141" s="189"/>
      <c r="CR141" s="189"/>
      <c r="CS141" s="84"/>
    </row>
    <row r="142" spans="1:97" s="85" customFormat="1" ht="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42"/>
      <c r="W142" s="143"/>
      <c r="X142" s="143"/>
      <c r="Y142" s="143"/>
      <c r="Z142" s="143"/>
      <c r="AA142" s="143"/>
      <c r="AB142" s="143"/>
      <c r="AC142" s="146"/>
      <c r="AD142" s="147"/>
      <c r="AE142" s="147"/>
      <c r="AF142" s="191"/>
      <c r="AG142" s="213"/>
      <c r="AH142" s="214"/>
      <c r="AI142" s="146"/>
      <c r="AJ142" s="147"/>
      <c r="AK142" s="147"/>
      <c r="AL142" s="191"/>
      <c r="AM142" s="146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91"/>
      <c r="AY142" s="146"/>
      <c r="AZ142" s="147"/>
      <c r="BA142" s="147"/>
      <c r="BB142" s="147"/>
      <c r="BC142" s="147"/>
      <c r="BD142" s="191"/>
      <c r="BE142" s="81"/>
      <c r="BF142" s="57"/>
      <c r="BG142" s="57"/>
      <c r="BH142" s="64"/>
      <c r="BI142" s="64"/>
      <c r="BJ142" s="64"/>
      <c r="BK142" s="64"/>
      <c r="BL142" s="64"/>
      <c r="BM142" s="64"/>
      <c r="BN142" s="57"/>
      <c r="BO142" s="71"/>
      <c r="BP142" s="71"/>
      <c r="BQ142" s="7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7"/>
      <c r="CI142" s="80"/>
      <c r="CJ142" s="80"/>
      <c r="CK142" s="81"/>
      <c r="CL142" s="81"/>
      <c r="CM142" s="81"/>
      <c r="CN142" s="81"/>
      <c r="CO142" s="81"/>
      <c r="CP142" s="81"/>
      <c r="CQ142" s="81"/>
    </row>
    <row r="143" spans="1:97" s="85" customFormat="1" ht="36" customHeight="1" thickBot="1">
      <c r="A143" s="160" t="s">
        <v>71</v>
      </c>
      <c r="B143" s="221"/>
      <c r="C143" s="222"/>
      <c r="D143" s="160" t="s">
        <v>21</v>
      </c>
      <c r="E143" s="161"/>
      <c r="F143" s="161"/>
      <c r="G143" s="161"/>
      <c r="H143" s="161"/>
      <c r="I143" s="161"/>
      <c r="J143" s="161"/>
      <c r="K143" s="162"/>
      <c r="L143" s="160" t="s">
        <v>22</v>
      </c>
      <c r="M143" s="161"/>
      <c r="N143" s="161"/>
      <c r="O143" s="161"/>
      <c r="P143" s="161"/>
      <c r="Q143" s="161"/>
      <c r="R143" s="161"/>
      <c r="S143" s="161"/>
      <c r="T143" s="223" t="s">
        <v>70</v>
      </c>
      <c r="U143" s="224"/>
      <c r="V143" s="224"/>
      <c r="W143" s="224"/>
      <c r="X143" s="224"/>
      <c r="Y143" s="224"/>
      <c r="Z143" s="224"/>
      <c r="AA143" s="224"/>
      <c r="AB143" s="224"/>
      <c r="AC143" s="225"/>
      <c r="AD143" s="160" t="s">
        <v>31</v>
      </c>
      <c r="AE143" s="161"/>
      <c r="AF143" s="161"/>
      <c r="AG143" s="161"/>
      <c r="AH143" s="161"/>
      <c r="AI143" s="161"/>
      <c r="AJ143" s="161"/>
      <c r="AK143" s="162"/>
      <c r="AL143" s="160" t="s">
        <v>23</v>
      </c>
      <c r="AM143" s="161"/>
      <c r="AN143" s="162"/>
      <c r="AO143" s="160" t="s">
        <v>24</v>
      </c>
      <c r="AP143" s="161"/>
      <c r="AQ143" s="161"/>
      <c r="AR143" s="161"/>
      <c r="AS143" s="161"/>
      <c r="AT143" s="161"/>
      <c r="AU143" s="161"/>
      <c r="AV143" s="161"/>
      <c r="AW143" s="160" t="s">
        <v>25</v>
      </c>
      <c r="AX143" s="161"/>
      <c r="AY143" s="161"/>
      <c r="AZ143" s="161"/>
      <c r="BA143" s="161"/>
      <c r="BB143" s="161"/>
      <c r="BC143" s="161"/>
      <c r="BD143" s="162"/>
      <c r="BE143" s="82"/>
      <c r="BF143" s="57"/>
      <c r="BG143" s="57"/>
      <c r="BH143" s="65" t="s">
        <v>46</v>
      </c>
      <c r="BI143" s="65" t="s">
        <v>47</v>
      </c>
      <c r="BJ143" s="65" t="s">
        <v>48</v>
      </c>
      <c r="BK143" s="65" t="s">
        <v>49</v>
      </c>
      <c r="BL143" s="65" t="s">
        <v>61</v>
      </c>
      <c r="BM143" s="65" t="s">
        <v>64</v>
      </c>
      <c r="BN143" s="65" t="s">
        <v>67</v>
      </c>
      <c r="BO143" s="59"/>
      <c r="BP143" s="59"/>
      <c r="BQ143" s="59"/>
    </row>
    <row r="144" spans="1:97" ht="21.95" customHeight="1" thickTop="1">
      <c r="A144" s="167"/>
      <c r="B144" s="168"/>
      <c r="C144" s="169"/>
      <c r="D144" s="173"/>
      <c r="E144" s="174"/>
      <c r="F144" s="174"/>
      <c r="G144" s="174"/>
      <c r="H144" s="174"/>
      <c r="I144" s="174"/>
      <c r="J144" s="174"/>
      <c r="K144" s="175"/>
      <c r="L144" s="179"/>
      <c r="M144" s="180"/>
      <c r="N144" s="180"/>
      <c r="O144" s="180"/>
      <c r="P144" s="180"/>
      <c r="Q144" s="180"/>
      <c r="R144" s="180"/>
      <c r="S144" s="181"/>
      <c r="T144" s="208"/>
      <c r="U144" s="108"/>
      <c r="V144" s="39" t="s">
        <v>0</v>
      </c>
      <c r="W144" s="183"/>
      <c r="X144" s="183"/>
      <c r="Y144" s="40" t="s">
        <v>6</v>
      </c>
      <c r="Z144" s="198"/>
      <c r="AA144" s="198"/>
      <c r="AB144" s="40" t="s">
        <v>16</v>
      </c>
      <c r="AC144" s="40"/>
      <c r="AD144" s="116" t="str">
        <f t="shared" ref="AD144:AD163" si="4">BN144</f>
        <v/>
      </c>
      <c r="AE144" s="117"/>
      <c r="AF144" s="117"/>
      <c r="AG144" s="117"/>
      <c r="AH144" s="117"/>
      <c r="AI144" s="117"/>
      <c r="AJ144" s="117"/>
      <c r="AK144" s="118"/>
      <c r="AL144" s="157" t="str">
        <f>IF(AND(BI144="○",BI145="○"),IF(LEFT(BH144,4)=LEFT(BH145,4),MID(BH145,5,2)-MID(BH144,5,2)+1,MID(BH145,5,2)+12-MID(BH144,5,2)+1),"")</f>
        <v/>
      </c>
      <c r="AM144" s="158"/>
      <c r="AN144" s="159"/>
      <c r="AO144" s="199" t="str">
        <f>IF(OR(AL144="",L144=""),"",VLOOKUP(L144,早見表!$B$5:$N$20,3,0))</f>
        <v/>
      </c>
      <c r="AP144" s="200"/>
      <c r="AQ144" s="200"/>
      <c r="AR144" s="200"/>
      <c r="AS144" s="200"/>
      <c r="AT144" s="200"/>
      <c r="AU144" s="200"/>
      <c r="AV144" s="201"/>
      <c r="AW144" s="202" t="str">
        <f>IF(OR(AL144="",L144=""),"",IF(AL144=12,VLOOKUP(L144,早見表!$B$5:$N$20,2,0),VLOOKUP(L144,早見表!$B$5:$N$20,AL144+2,0)))</f>
        <v/>
      </c>
      <c r="AX144" s="203"/>
      <c r="AY144" s="203"/>
      <c r="AZ144" s="203"/>
      <c r="BA144" s="203"/>
      <c r="BB144" s="203"/>
      <c r="BC144" s="203"/>
      <c r="BD144" s="204"/>
      <c r="BH144" s="77" t="str">
        <f>IF(OR(T144="",W144="",Z144=""),$BH$137,RIGHT(IF(T144="","","0")&amp;T144,4)&amp;RIGHT(IF(W144="","","0")&amp;W144,2)&amp;RIGHT(IF(Z144="","","0")&amp;Z144,2))</f>
        <v/>
      </c>
      <c r="BI144" s="77" t="str">
        <f>IF($T$138="","×",IF(AND(T144="",W144="",Z144=""),"",IF(OR(T144="",W144="",Z144=""),"×",IF(AND(BH144&gt;=$BH$137,BH144&lt;=$BI$137,BH144&lt;=BH145,Z144&lt;=BL144),"○","×"))))</f>
        <v>×</v>
      </c>
      <c r="BJ144" s="77">
        <f>IF(OR(T144="",$T$138=""),1,IF($T$138=T144,4,1))</f>
        <v>1</v>
      </c>
      <c r="BK144" s="77">
        <f>IF(OR(T144="",$T$138=""),12,IF($T$138=T144,12,3))</f>
        <v>12</v>
      </c>
      <c r="BL144" s="77">
        <f>IF(OR(W144=4,W144=6,W144=9,W144=11),30,IF(W144=2,29,31))</f>
        <v>31</v>
      </c>
      <c r="BM144" s="114">
        <v>1</v>
      </c>
      <c r="BN144" s="75" t="str">
        <f>IF(OR(BM144="",BM144=1),"",IF(BM144=2,"①加入","１加入"))</f>
        <v/>
      </c>
    </row>
    <row r="145" spans="1:66" ht="21.95" customHeight="1">
      <c r="A145" s="215"/>
      <c r="B145" s="216"/>
      <c r="C145" s="217"/>
      <c r="D145" s="218"/>
      <c r="E145" s="219"/>
      <c r="F145" s="219"/>
      <c r="G145" s="219"/>
      <c r="H145" s="219"/>
      <c r="I145" s="219"/>
      <c r="J145" s="219"/>
      <c r="K145" s="220"/>
      <c r="L145" s="186"/>
      <c r="M145" s="187"/>
      <c r="N145" s="187"/>
      <c r="O145" s="187"/>
      <c r="P145" s="187"/>
      <c r="Q145" s="187"/>
      <c r="R145" s="187"/>
      <c r="S145" s="188"/>
      <c r="T145" s="38" t="s">
        <v>20</v>
      </c>
      <c r="U145" s="108"/>
      <c r="V145" s="108"/>
      <c r="W145" s="39" t="s">
        <v>0</v>
      </c>
      <c r="X145" s="108"/>
      <c r="Y145" s="108"/>
      <c r="Z145" s="40" t="s">
        <v>6</v>
      </c>
      <c r="AA145" s="108"/>
      <c r="AB145" s="108"/>
      <c r="AC145" s="41" t="s">
        <v>16</v>
      </c>
      <c r="AD145" s="119" t="str">
        <f t="shared" si="4"/>
        <v/>
      </c>
      <c r="AE145" s="120"/>
      <c r="AF145" s="120"/>
      <c r="AG145" s="120"/>
      <c r="AH145" s="120"/>
      <c r="AI145" s="120"/>
      <c r="AJ145" s="120"/>
      <c r="AK145" s="121"/>
      <c r="AL145" s="125"/>
      <c r="AM145" s="126"/>
      <c r="AN145" s="127"/>
      <c r="AO145" s="131"/>
      <c r="AP145" s="132"/>
      <c r="AQ145" s="132"/>
      <c r="AR145" s="132"/>
      <c r="AS145" s="132"/>
      <c r="AT145" s="132"/>
      <c r="AU145" s="132"/>
      <c r="AV145" s="133"/>
      <c r="AW145" s="137"/>
      <c r="AX145" s="138"/>
      <c r="AY145" s="138"/>
      <c r="AZ145" s="138"/>
      <c r="BA145" s="138"/>
      <c r="BB145" s="138"/>
      <c r="BC145" s="138"/>
      <c r="BD145" s="139"/>
      <c r="BH145" s="78" t="str">
        <f>IF(OR(U145="",X145="",AA145=""),$BI$137,RIGHT(IF(U145="","","0")&amp;U145,4)&amp;RIGHT(IF(X145="","","0")&amp;X145,2)&amp;RIGHT(IF(AA145="","","0")&amp;AA145,2))</f>
        <v/>
      </c>
      <c r="BI145" s="78" t="str">
        <f>IF($T$138="","×",IF(AND(U145="",X145="",AA145=""),"",IF(OR(U145="",X145="",AA145=""),"×",IF(AND(BH145&gt;=$BH$137,BH145&lt;=$BI$137,AA145&lt;=BL145),"○","×"))))</f>
        <v>×</v>
      </c>
      <c r="BJ145" s="78">
        <f>IF(OR(U145="",$T$138=""),1,IF($T$138=U145,4,1))</f>
        <v>1</v>
      </c>
      <c r="BK145" s="78">
        <f>IF(OR(U145="",$T$138=""),12,IF($T$138=U145,12,3))</f>
        <v>12</v>
      </c>
      <c r="BL145" s="78">
        <f>IF(OR(X145=4,X145=6,X145=9,X145=11),30,IF(X145=2,29,31))</f>
        <v>31</v>
      </c>
      <c r="BM145" s="115"/>
      <c r="BN145" s="76" t="str">
        <f>IF(OR(BM144="",BM144=1),"",IF(BM144=3,"②脱退、自動消滅等","２脱退、自動消滅等"))</f>
        <v/>
      </c>
    </row>
    <row r="146" spans="1:66" ht="21.95" customHeight="1">
      <c r="A146" s="164"/>
      <c r="B146" s="165"/>
      <c r="C146" s="166"/>
      <c r="D146" s="170"/>
      <c r="E146" s="171"/>
      <c r="F146" s="171"/>
      <c r="G146" s="171"/>
      <c r="H146" s="171"/>
      <c r="I146" s="171"/>
      <c r="J146" s="171"/>
      <c r="K146" s="172"/>
      <c r="L146" s="176"/>
      <c r="M146" s="177"/>
      <c r="N146" s="177"/>
      <c r="O146" s="177"/>
      <c r="P146" s="177"/>
      <c r="Q146" s="177"/>
      <c r="R146" s="177"/>
      <c r="S146" s="178"/>
      <c r="T146" s="182"/>
      <c r="U146" s="183"/>
      <c r="V146" s="31" t="s">
        <v>0</v>
      </c>
      <c r="W146" s="183"/>
      <c r="X146" s="183"/>
      <c r="Y146" s="32" t="s">
        <v>6</v>
      </c>
      <c r="Z146" s="183"/>
      <c r="AA146" s="183"/>
      <c r="AB146" s="32" t="s">
        <v>16</v>
      </c>
      <c r="AC146" s="55"/>
      <c r="AD146" s="116" t="str">
        <f t="shared" si="4"/>
        <v/>
      </c>
      <c r="AE146" s="117"/>
      <c r="AF146" s="117"/>
      <c r="AG146" s="117"/>
      <c r="AH146" s="117"/>
      <c r="AI146" s="117"/>
      <c r="AJ146" s="117"/>
      <c r="AK146" s="118"/>
      <c r="AL146" s="122" t="str">
        <f>IF(AND(BI146="○",BI147="○"),IF(LEFT(BH146,4)=LEFT(BH147,4),MID(BH147,5,2)-MID(BH146,5,2)+1,MID(BH147,5,2)+12-MID(BH146,5,2)+1),"")</f>
        <v/>
      </c>
      <c r="AM146" s="123"/>
      <c r="AN146" s="124"/>
      <c r="AO146" s="128" t="str">
        <f>IF(OR(AL146="",L146=""),"",VLOOKUP(L146,早見表!$B$5:$N$20,3,0))</f>
        <v/>
      </c>
      <c r="AP146" s="129"/>
      <c r="AQ146" s="129"/>
      <c r="AR146" s="129"/>
      <c r="AS146" s="129"/>
      <c r="AT146" s="129"/>
      <c r="AU146" s="129"/>
      <c r="AV146" s="130"/>
      <c r="AW146" s="134" t="str">
        <f>IF(OR(AL146="",L146=""),"",IF(AL146=12,VLOOKUP(L146,早見表!$B$5:$N$20,2,0),VLOOKUP(L146,早見表!$B$5:$N$20,AL146+2,0)))</f>
        <v/>
      </c>
      <c r="AX146" s="135"/>
      <c r="AY146" s="135"/>
      <c r="AZ146" s="135"/>
      <c r="BA146" s="135"/>
      <c r="BB146" s="135"/>
      <c r="BC146" s="135"/>
      <c r="BD146" s="136"/>
      <c r="BH146" s="77" t="str">
        <f>IF(OR(T146="",W146="",Z146=""),$BH$137,RIGHT(IF(T146="","","0")&amp;T146,4)&amp;RIGHT(IF(W146="","","0")&amp;W146,2)&amp;RIGHT(IF(Z146="","","0")&amp;Z146,2))</f>
        <v/>
      </c>
      <c r="BI146" s="77" t="str">
        <f>IF($T$138="","×",IF(AND(T146="",W146="",Z146=""),"",IF(OR(T146="",W146="",Z146=""),"×",IF(AND(BH146&gt;=$BH$137,BH146&lt;=$BI$137,BH146&lt;=BH147,Z146&lt;=BL146),"○","×"))))</f>
        <v>×</v>
      </c>
      <c r="BJ146" s="77">
        <f>IF(OR(T146="",$T$138=""),1,IF($T$138=T146,4,1))</f>
        <v>1</v>
      </c>
      <c r="BK146" s="77">
        <f>IF(OR(T146="",$T$138=""),12,IF($T$138=T146,12,3))</f>
        <v>12</v>
      </c>
      <c r="BL146" s="77">
        <f>IF(OR(W146=4,W146=6,W146=9,W146=11),30,IF(W146=2,29,31))</f>
        <v>31</v>
      </c>
      <c r="BM146" s="114">
        <v>1</v>
      </c>
      <c r="BN146" s="75" t="str">
        <f>IF(OR(BM146="",BM146=1),"",IF(BM146=2,"①加入","１加入"))</f>
        <v/>
      </c>
    </row>
    <row r="147" spans="1:66" ht="21.95" customHeight="1">
      <c r="A147" s="215"/>
      <c r="B147" s="216"/>
      <c r="C147" s="217"/>
      <c r="D147" s="218"/>
      <c r="E147" s="219"/>
      <c r="F147" s="219"/>
      <c r="G147" s="219"/>
      <c r="H147" s="219"/>
      <c r="I147" s="219"/>
      <c r="J147" s="219"/>
      <c r="K147" s="220"/>
      <c r="L147" s="186"/>
      <c r="M147" s="187"/>
      <c r="N147" s="187"/>
      <c r="O147" s="187"/>
      <c r="P147" s="187"/>
      <c r="Q147" s="187"/>
      <c r="R147" s="187"/>
      <c r="S147" s="188"/>
      <c r="T147" s="33" t="s">
        <v>20</v>
      </c>
      <c r="U147" s="209"/>
      <c r="V147" s="209"/>
      <c r="W147" s="34" t="s">
        <v>0</v>
      </c>
      <c r="X147" s="209"/>
      <c r="Y147" s="209"/>
      <c r="Z147" s="35" t="s">
        <v>6</v>
      </c>
      <c r="AA147" s="209"/>
      <c r="AB147" s="209"/>
      <c r="AC147" s="36" t="s">
        <v>16</v>
      </c>
      <c r="AD147" s="119" t="str">
        <f t="shared" si="4"/>
        <v/>
      </c>
      <c r="AE147" s="120"/>
      <c r="AF147" s="120"/>
      <c r="AG147" s="120"/>
      <c r="AH147" s="120"/>
      <c r="AI147" s="120"/>
      <c r="AJ147" s="120"/>
      <c r="AK147" s="121"/>
      <c r="AL147" s="125"/>
      <c r="AM147" s="126"/>
      <c r="AN147" s="127"/>
      <c r="AO147" s="131"/>
      <c r="AP147" s="132"/>
      <c r="AQ147" s="132"/>
      <c r="AR147" s="132"/>
      <c r="AS147" s="132"/>
      <c r="AT147" s="132"/>
      <c r="AU147" s="132"/>
      <c r="AV147" s="133"/>
      <c r="AW147" s="137"/>
      <c r="AX147" s="138"/>
      <c r="AY147" s="138"/>
      <c r="AZ147" s="138"/>
      <c r="BA147" s="138"/>
      <c r="BB147" s="138"/>
      <c r="BC147" s="138"/>
      <c r="BD147" s="139"/>
      <c r="BH147" s="78" t="str">
        <f>IF(OR(U147="",X147="",AA147=""),$BI$137,RIGHT(IF(U147="","","0")&amp;U147,4)&amp;RIGHT(IF(X147="","","0")&amp;X147,2)&amp;RIGHT(IF(AA147="","","0")&amp;AA147,2))</f>
        <v/>
      </c>
      <c r="BI147" s="78" t="str">
        <f>IF($T$138="","×",IF(AND(U147="",X147="",AA147=""),"",IF(OR(U147="",X147="",AA147=""),"×",IF(AND(BH147&gt;=$BH$137,BH147&lt;=$BI$137,AA147&lt;=BL147),"○","×"))))</f>
        <v>×</v>
      </c>
      <c r="BJ147" s="78">
        <f>IF(OR(U147="",$T$138=""),1,IF($T$138=U147,4,1))</f>
        <v>1</v>
      </c>
      <c r="BK147" s="78">
        <f>IF(OR(U147="",$T$138=""),12,IF($T$138=U147,12,3))</f>
        <v>12</v>
      </c>
      <c r="BL147" s="78">
        <f>IF(OR(X147=4,X147=6,X147=9,X147=11),30,IF(X147=2,29,31))</f>
        <v>31</v>
      </c>
      <c r="BM147" s="115"/>
      <c r="BN147" s="76" t="str">
        <f>IF(OR(BM146="",BM146=1),"",IF(BM146=3,"②脱退、自動消滅等","２脱退、自動消滅等"))</f>
        <v/>
      </c>
    </row>
    <row r="148" spans="1:66" ht="21.95" customHeight="1">
      <c r="A148" s="164"/>
      <c r="B148" s="165"/>
      <c r="C148" s="166"/>
      <c r="D148" s="170"/>
      <c r="E148" s="171"/>
      <c r="F148" s="171"/>
      <c r="G148" s="171"/>
      <c r="H148" s="171"/>
      <c r="I148" s="171"/>
      <c r="J148" s="171"/>
      <c r="K148" s="172"/>
      <c r="L148" s="176"/>
      <c r="M148" s="177"/>
      <c r="N148" s="177"/>
      <c r="O148" s="177"/>
      <c r="P148" s="177"/>
      <c r="Q148" s="177"/>
      <c r="R148" s="177"/>
      <c r="S148" s="178"/>
      <c r="T148" s="182"/>
      <c r="U148" s="183"/>
      <c r="V148" s="31" t="s">
        <v>0</v>
      </c>
      <c r="W148" s="183"/>
      <c r="X148" s="183"/>
      <c r="Y148" s="32" t="s">
        <v>6</v>
      </c>
      <c r="Z148" s="183"/>
      <c r="AA148" s="183"/>
      <c r="AB148" s="32" t="s">
        <v>16</v>
      </c>
      <c r="AC148" s="32"/>
      <c r="AD148" s="116" t="str">
        <f t="shared" si="4"/>
        <v/>
      </c>
      <c r="AE148" s="117"/>
      <c r="AF148" s="117"/>
      <c r="AG148" s="117"/>
      <c r="AH148" s="117"/>
      <c r="AI148" s="117"/>
      <c r="AJ148" s="117"/>
      <c r="AK148" s="118"/>
      <c r="AL148" s="122" t="str">
        <f>IF(AND(BI148="○",BI149="○"),IF(LEFT(BH148,4)=LEFT(BH149,4),MID(BH149,5,2)-MID(BH148,5,2)+1,MID(BH149,5,2)+12-MID(BH148,5,2)+1),"")</f>
        <v/>
      </c>
      <c r="AM148" s="123"/>
      <c r="AN148" s="124"/>
      <c r="AO148" s="128" t="str">
        <f>IF(OR(AL148="",L148=""),"",VLOOKUP(L148,早見表!$B$5:$N$20,3,0))</f>
        <v/>
      </c>
      <c r="AP148" s="129"/>
      <c r="AQ148" s="129"/>
      <c r="AR148" s="129"/>
      <c r="AS148" s="129"/>
      <c r="AT148" s="129"/>
      <c r="AU148" s="129"/>
      <c r="AV148" s="130"/>
      <c r="AW148" s="134" t="str">
        <f>IF(OR(AL148="",L148=""),"",IF(AL148=12,VLOOKUP(L148,早見表!$B$5:$N$20,2,0),VLOOKUP(L148,早見表!$B$5:$N$20,AL148+2,0)))</f>
        <v/>
      </c>
      <c r="AX148" s="135"/>
      <c r="AY148" s="135"/>
      <c r="AZ148" s="135"/>
      <c r="BA148" s="135"/>
      <c r="BB148" s="135"/>
      <c r="BC148" s="135"/>
      <c r="BD148" s="136"/>
      <c r="BH148" s="77" t="str">
        <f>IF(OR(T148="",W148="",Z148=""),$BH$137,RIGHT(IF(T148="","","0")&amp;T148,4)&amp;RIGHT(IF(W148="","","0")&amp;W148,2)&amp;RIGHT(IF(Z148="","","0")&amp;Z148,2))</f>
        <v/>
      </c>
      <c r="BI148" s="77" t="str">
        <f>IF($T$138="","×",IF(AND(T148="",W148="",Z148=""),"",IF(OR(T148="",W148="",Z148=""),"×",IF(AND(BH148&gt;=$BH$137,BH148&lt;=$BI$137,BH148&lt;=BH149,Z148&lt;=BL148),"○","×"))))</f>
        <v>×</v>
      </c>
      <c r="BJ148" s="77">
        <f>IF(OR(T148="",$T$138=""),1,IF($T$138=T148,4,1))</f>
        <v>1</v>
      </c>
      <c r="BK148" s="77">
        <f>IF(OR(T148="",$T$138=""),12,IF($T$138=T148,12,3))</f>
        <v>12</v>
      </c>
      <c r="BL148" s="77">
        <f>IF(OR(W148=4,W148=6,W148=9,W148=11),30,IF(W148=2,29,31))</f>
        <v>31</v>
      </c>
      <c r="BM148" s="114">
        <v>1</v>
      </c>
      <c r="BN148" s="75" t="str">
        <f>IF(OR(BM148="",BM148=1),"",IF(BM148=2,"①加入","１加入"))</f>
        <v/>
      </c>
    </row>
    <row r="149" spans="1:66" ht="21.95" customHeight="1">
      <c r="A149" s="215"/>
      <c r="B149" s="216"/>
      <c r="C149" s="217"/>
      <c r="D149" s="218"/>
      <c r="E149" s="219"/>
      <c r="F149" s="219"/>
      <c r="G149" s="219"/>
      <c r="H149" s="219"/>
      <c r="I149" s="219"/>
      <c r="J149" s="219"/>
      <c r="K149" s="220"/>
      <c r="L149" s="186"/>
      <c r="M149" s="187"/>
      <c r="N149" s="187"/>
      <c r="O149" s="187"/>
      <c r="P149" s="187"/>
      <c r="Q149" s="187"/>
      <c r="R149" s="187"/>
      <c r="S149" s="188"/>
      <c r="T149" s="33" t="s">
        <v>20</v>
      </c>
      <c r="U149" s="209"/>
      <c r="V149" s="209"/>
      <c r="W149" s="34" t="s">
        <v>0</v>
      </c>
      <c r="X149" s="209"/>
      <c r="Y149" s="209"/>
      <c r="Z149" s="35" t="s">
        <v>6</v>
      </c>
      <c r="AA149" s="209"/>
      <c r="AB149" s="209"/>
      <c r="AC149" s="36" t="s">
        <v>16</v>
      </c>
      <c r="AD149" s="119" t="str">
        <f t="shared" si="4"/>
        <v/>
      </c>
      <c r="AE149" s="120"/>
      <c r="AF149" s="120"/>
      <c r="AG149" s="120"/>
      <c r="AH149" s="120"/>
      <c r="AI149" s="120"/>
      <c r="AJ149" s="120"/>
      <c r="AK149" s="121"/>
      <c r="AL149" s="125"/>
      <c r="AM149" s="126"/>
      <c r="AN149" s="127"/>
      <c r="AO149" s="131"/>
      <c r="AP149" s="132"/>
      <c r="AQ149" s="132"/>
      <c r="AR149" s="132"/>
      <c r="AS149" s="132"/>
      <c r="AT149" s="132"/>
      <c r="AU149" s="132"/>
      <c r="AV149" s="133"/>
      <c r="AW149" s="137"/>
      <c r="AX149" s="138"/>
      <c r="AY149" s="138"/>
      <c r="AZ149" s="138"/>
      <c r="BA149" s="138"/>
      <c r="BB149" s="138"/>
      <c r="BC149" s="138"/>
      <c r="BD149" s="139"/>
      <c r="BH149" s="78" t="str">
        <f>IF(OR(U149="",X149="",AA149=""),$BI$137,RIGHT(IF(U149="","","0")&amp;U149,4)&amp;RIGHT(IF(X149="","","0")&amp;X149,2)&amp;RIGHT(IF(AA149="","","0")&amp;AA149,2))</f>
        <v/>
      </c>
      <c r="BI149" s="78" t="str">
        <f>IF($T$138="","×",IF(AND(U149="",X149="",AA149=""),"",IF(OR(U149="",X149="",AA149=""),"×",IF(AND(BH149&gt;=$BH$137,BH149&lt;=$BI$137,AA149&lt;=BL149),"○","×"))))</f>
        <v>×</v>
      </c>
      <c r="BJ149" s="78">
        <f>IF(OR(U149="",$T$138=""),1,IF($T$138=U149,4,1))</f>
        <v>1</v>
      </c>
      <c r="BK149" s="78">
        <f>IF(OR(U149="",$T$138=""),12,IF($T$138=U149,12,3))</f>
        <v>12</v>
      </c>
      <c r="BL149" s="78">
        <f>IF(OR(X149=4,X149=6,X149=9,X149=11),30,IF(X149=2,29,31))</f>
        <v>31</v>
      </c>
      <c r="BM149" s="115"/>
      <c r="BN149" s="76" t="str">
        <f>IF(OR(BM148="",BM148=1),"",IF(BM148=3,"②脱退、自動消滅等","２脱退、自動消滅等"))</f>
        <v/>
      </c>
    </row>
    <row r="150" spans="1:66" ht="21.95" customHeight="1">
      <c r="A150" s="164"/>
      <c r="B150" s="165"/>
      <c r="C150" s="166"/>
      <c r="D150" s="170"/>
      <c r="E150" s="171"/>
      <c r="F150" s="171"/>
      <c r="G150" s="171"/>
      <c r="H150" s="171"/>
      <c r="I150" s="171"/>
      <c r="J150" s="171"/>
      <c r="K150" s="172"/>
      <c r="L150" s="176"/>
      <c r="M150" s="177"/>
      <c r="N150" s="177"/>
      <c r="O150" s="177"/>
      <c r="P150" s="177"/>
      <c r="Q150" s="177"/>
      <c r="R150" s="177"/>
      <c r="S150" s="178"/>
      <c r="T150" s="182"/>
      <c r="U150" s="183"/>
      <c r="V150" s="31" t="s">
        <v>0</v>
      </c>
      <c r="W150" s="183"/>
      <c r="X150" s="183"/>
      <c r="Y150" s="32" t="s">
        <v>6</v>
      </c>
      <c r="Z150" s="183"/>
      <c r="AA150" s="183"/>
      <c r="AB150" s="32" t="s">
        <v>16</v>
      </c>
      <c r="AC150" s="32"/>
      <c r="AD150" s="116" t="str">
        <f t="shared" si="4"/>
        <v/>
      </c>
      <c r="AE150" s="117"/>
      <c r="AF150" s="117"/>
      <c r="AG150" s="117"/>
      <c r="AH150" s="117"/>
      <c r="AI150" s="117"/>
      <c r="AJ150" s="117"/>
      <c r="AK150" s="118"/>
      <c r="AL150" s="122" t="str">
        <f>IF(AND(BI150="○",BI151="○"),IF(LEFT(BH150,4)=LEFT(BH151,4),MID(BH151,5,2)-MID(BH150,5,2)+1,MID(BH151,5,2)+12-MID(BH150,5,2)+1),"")</f>
        <v/>
      </c>
      <c r="AM150" s="123"/>
      <c r="AN150" s="124"/>
      <c r="AO150" s="128" t="str">
        <f>IF(OR(AL150="",L150=""),"",VLOOKUP(L150,早見表!$B$5:$N$20,3,0))</f>
        <v/>
      </c>
      <c r="AP150" s="129"/>
      <c r="AQ150" s="129"/>
      <c r="AR150" s="129"/>
      <c r="AS150" s="129"/>
      <c r="AT150" s="129"/>
      <c r="AU150" s="129"/>
      <c r="AV150" s="130"/>
      <c r="AW150" s="134" t="str">
        <f>IF(OR(AL150="",L150=""),"",IF(AL150=12,VLOOKUP(L150,早見表!$B$5:$N$20,2,0),VLOOKUP(L150,早見表!$B$5:$N$20,AL150+2,0)))</f>
        <v/>
      </c>
      <c r="AX150" s="135"/>
      <c r="AY150" s="135"/>
      <c r="AZ150" s="135"/>
      <c r="BA150" s="135"/>
      <c r="BB150" s="135"/>
      <c r="BC150" s="135"/>
      <c r="BD150" s="136"/>
      <c r="BH150" s="77" t="str">
        <f>IF(OR(T150="",W150="",Z150=""),$BH$137,RIGHT(IF(T150="","","0")&amp;T150,4)&amp;RIGHT(IF(W150="","","0")&amp;W150,2)&amp;RIGHT(IF(Z150="","","0")&amp;Z150,2))</f>
        <v/>
      </c>
      <c r="BI150" s="77" t="str">
        <f>IF($T$138="","×",IF(AND(T150="",W150="",Z150=""),"",IF(OR(T150="",W150="",Z150=""),"×",IF(AND(BH150&gt;=$BH$137,BH150&lt;=$BI$137,BH150&lt;=BH151,Z150&lt;=BL150),"○","×"))))</f>
        <v>×</v>
      </c>
      <c r="BJ150" s="77">
        <f>IF(OR(T150="",$T$138=""),1,IF($T$138=T150,4,1))</f>
        <v>1</v>
      </c>
      <c r="BK150" s="77">
        <f>IF(OR(T150="",$T$138=""),12,IF($T$138=T150,12,3))</f>
        <v>12</v>
      </c>
      <c r="BL150" s="77">
        <f>IF(OR(W150=4,W150=6,W150=9,W150=11),30,IF(W150=2,29,31))</f>
        <v>31</v>
      </c>
      <c r="BM150" s="114">
        <v>1</v>
      </c>
      <c r="BN150" s="75" t="str">
        <f>IF(OR(BM150="",BM150=1),"",IF(BM150=2,"①加入","１加入"))</f>
        <v/>
      </c>
    </row>
    <row r="151" spans="1:66" ht="21.95" customHeight="1">
      <c r="A151" s="215"/>
      <c r="B151" s="216"/>
      <c r="C151" s="217"/>
      <c r="D151" s="218"/>
      <c r="E151" s="219"/>
      <c r="F151" s="219"/>
      <c r="G151" s="219"/>
      <c r="H151" s="219"/>
      <c r="I151" s="219"/>
      <c r="J151" s="219"/>
      <c r="K151" s="220"/>
      <c r="L151" s="186"/>
      <c r="M151" s="187"/>
      <c r="N151" s="187"/>
      <c r="O151" s="187"/>
      <c r="P151" s="187"/>
      <c r="Q151" s="187"/>
      <c r="R151" s="187"/>
      <c r="S151" s="188"/>
      <c r="T151" s="33" t="s">
        <v>20</v>
      </c>
      <c r="U151" s="209"/>
      <c r="V151" s="209"/>
      <c r="W151" s="34" t="s">
        <v>0</v>
      </c>
      <c r="X151" s="209"/>
      <c r="Y151" s="209"/>
      <c r="Z151" s="35" t="s">
        <v>6</v>
      </c>
      <c r="AA151" s="209"/>
      <c r="AB151" s="209"/>
      <c r="AC151" s="36" t="s">
        <v>16</v>
      </c>
      <c r="AD151" s="119" t="str">
        <f t="shared" si="4"/>
        <v/>
      </c>
      <c r="AE151" s="120"/>
      <c r="AF151" s="120"/>
      <c r="AG151" s="120"/>
      <c r="AH151" s="120"/>
      <c r="AI151" s="120"/>
      <c r="AJ151" s="120"/>
      <c r="AK151" s="121"/>
      <c r="AL151" s="125"/>
      <c r="AM151" s="126"/>
      <c r="AN151" s="127"/>
      <c r="AO151" s="131"/>
      <c r="AP151" s="132"/>
      <c r="AQ151" s="132"/>
      <c r="AR151" s="132"/>
      <c r="AS151" s="132"/>
      <c r="AT151" s="132"/>
      <c r="AU151" s="132"/>
      <c r="AV151" s="133"/>
      <c r="AW151" s="137"/>
      <c r="AX151" s="138"/>
      <c r="AY151" s="138"/>
      <c r="AZ151" s="138"/>
      <c r="BA151" s="138"/>
      <c r="BB151" s="138"/>
      <c r="BC151" s="138"/>
      <c r="BD151" s="139"/>
      <c r="BH151" s="78" t="str">
        <f>IF(OR(U151="",X151="",AA151=""),$BI$137,RIGHT(IF(U151="","","0")&amp;U151,4)&amp;RIGHT(IF(X151="","","0")&amp;X151,2)&amp;RIGHT(IF(AA151="","","0")&amp;AA151,2))</f>
        <v/>
      </c>
      <c r="BI151" s="78" t="str">
        <f>IF($T$138="","×",IF(AND(U151="",X151="",AA151=""),"",IF(OR(U151="",X151="",AA151=""),"×",IF(AND(BH151&gt;=$BH$137,BH151&lt;=$BI$137,AA151&lt;=BL151),"○","×"))))</f>
        <v>×</v>
      </c>
      <c r="BJ151" s="78">
        <f>IF(OR(U151="",$T$138=""),1,IF($T$138=U151,4,1))</f>
        <v>1</v>
      </c>
      <c r="BK151" s="78">
        <f>IF(OR(U151="",$T$138=""),12,IF($T$138=U151,12,3))</f>
        <v>12</v>
      </c>
      <c r="BL151" s="78">
        <f>IF(OR(X151=4,X151=6,X151=9,X151=11),30,IF(X151=2,29,31))</f>
        <v>31</v>
      </c>
      <c r="BM151" s="115"/>
      <c r="BN151" s="76" t="str">
        <f>IF(OR(BM150="",BM150=1),"",IF(BM150=3,"②脱退、自動消滅等","２脱退、自動消滅等"))</f>
        <v/>
      </c>
    </row>
    <row r="152" spans="1:66" ht="21.95" customHeight="1">
      <c r="A152" s="164"/>
      <c r="B152" s="165"/>
      <c r="C152" s="166"/>
      <c r="D152" s="170"/>
      <c r="E152" s="171"/>
      <c r="F152" s="171"/>
      <c r="G152" s="171"/>
      <c r="H152" s="171"/>
      <c r="I152" s="171"/>
      <c r="J152" s="171"/>
      <c r="K152" s="172"/>
      <c r="L152" s="176"/>
      <c r="M152" s="177"/>
      <c r="N152" s="177"/>
      <c r="O152" s="177"/>
      <c r="P152" s="177"/>
      <c r="Q152" s="177"/>
      <c r="R152" s="177"/>
      <c r="S152" s="178"/>
      <c r="T152" s="182"/>
      <c r="U152" s="183"/>
      <c r="V152" s="31" t="s">
        <v>0</v>
      </c>
      <c r="W152" s="183"/>
      <c r="X152" s="183"/>
      <c r="Y152" s="32" t="s">
        <v>6</v>
      </c>
      <c r="Z152" s="183"/>
      <c r="AA152" s="183"/>
      <c r="AB152" s="32" t="s">
        <v>16</v>
      </c>
      <c r="AC152" s="32"/>
      <c r="AD152" s="116" t="str">
        <f t="shared" si="4"/>
        <v/>
      </c>
      <c r="AE152" s="117"/>
      <c r="AF152" s="117"/>
      <c r="AG152" s="117"/>
      <c r="AH152" s="117"/>
      <c r="AI152" s="117"/>
      <c r="AJ152" s="117"/>
      <c r="AK152" s="118"/>
      <c r="AL152" s="122" t="str">
        <f>IF(AND(BI152="○",BI153="○"),IF(LEFT(BH152,4)=LEFT(BH153,4),MID(BH153,5,2)-MID(BH152,5,2)+1,MID(BH153,5,2)+12-MID(BH152,5,2)+1),"")</f>
        <v/>
      </c>
      <c r="AM152" s="123"/>
      <c r="AN152" s="124"/>
      <c r="AO152" s="128" t="str">
        <f>IF(OR(AL152="",L152=""),"",VLOOKUP(L152,早見表!$B$5:$N$20,3,0))</f>
        <v/>
      </c>
      <c r="AP152" s="129"/>
      <c r="AQ152" s="129"/>
      <c r="AR152" s="129"/>
      <c r="AS152" s="129"/>
      <c r="AT152" s="129"/>
      <c r="AU152" s="129"/>
      <c r="AV152" s="130"/>
      <c r="AW152" s="134" t="str">
        <f>IF(OR(AL152="",L152=""),"",IF(AL152=12,VLOOKUP(L152,早見表!$B$5:$N$20,2,0),VLOOKUP(L152,早見表!$B$5:$N$20,AL152+2,0)))</f>
        <v/>
      </c>
      <c r="AX152" s="135"/>
      <c r="AY152" s="135"/>
      <c r="AZ152" s="135"/>
      <c r="BA152" s="135"/>
      <c r="BB152" s="135"/>
      <c r="BC152" s="135"/>
      <c r="BD152" s="136"/>
      <c r="BH152" s="77" t="str">
        <f>IF(OR(T152="",W152="",Z152=""),$BH$137,RIGHT(IF(T152="","","0")&amp;T152,4)&amp;RIGHT(IF(W152="","","0")&amp;W152,2)&amp;RIGHT(IF(Z152="","","0")&amp;Z152,2))</f>
        <v/>
      </c>
      <c r="BI152" s="77" t="str">
        <f>IF($T$138="","×",IF(AND(T152="",W152="",Z152=""),"",IF(OR(T152="",W152="",Z152=""),"×",IF(AND(BH152&gt;=$BH$137,BH152&lt;=$BI$137,BH152&lt;=BH153,Z152&lt;=BL152),"○","×"))))</f>
        <v>×</v>
      </c>
      <c r="BJ152" s="77">
        <f>IF(OR(T152="",$T$138=""),1,IF($T$138=T152,4,1))</f>
        <v>1</v>
      </c>
      <c r="BK152" s="77">
        <f>IF(OR(T152="",$T$138=""),12,IF($T$138=T152,12,3))</f>
        <v>12</v>
      </c>
      <c r="BL152" s="77">
        <f>IF(OR(W152=4,W152=6,W152=9,W152=11),30,IF(W152=2,29,31))</f>
        <v>31</v>
      </c>
      <c r="BM152" s="114">
        <v>1</v>
      </c>
      <c r="BN152" s="75" t="str">
        <f>IF(OR(BM152="",BM152=1),"",IF(BM152=2,"①加入","１加入"))</f>
        <v/>
      </c>
    </row>
    <row r="153" spans="1:66" ht="21.95" customHeight="1">
      <c r="A153" s="215"/>
      <c r="B153" s="216"/>
      <c r="C153" s="217"/>
      <c r="D153" s="218"/>
      <c r="E153" s="219"/>
      <c r="F153" s="219"/>
      <c r="G153" s="219"/>
      <c r="H153" s="219"/>
      <c r="I153" s="219"/>
      <c r="J153" s="219"/>
      <c r="K153" s="220"/>
      <c r="L153" s="186"/>
      <c r="M153" s="187"/>
      <c r="N153" s="187"/>
      <c r="O153" s="187"/>
      <c r="P153" s="187"/>
      <c r="Q153" s="187"/>
      <c r="R153" s="187"/>
      <c r="S153" s="188"/>
      <c r="T153" s="33" t="s">
        <v>20</v>
      </c>
      <c r="U153" s="209"/>
      <c r="V153" s="209"/>
      <c r="W153" s="34" t="s">
        <v>0</v>
      </c>
      <c r="X153" s="209"/>
      <c r="Y153" s="209"/>
      <c r="Z153" s="35" t="s">
        <v>6</v>
      </c>
      <c r="AA153" s="209"/>
      <c r="AB153" s="209"/>
      <c r="AC153" s="36" t="s">
        <v>16</v>
      </c>
      <c r="AD153" s="119" t="str">
        <f t="shared" si="4"/>
        <v/>
      </c>
      <c r="AE153" s="120"/>
      <c r="AF153" s="120"/>
      <c r="AG153" s="120"/>
      <c r="AH153" s="120"/>
      <c r="AI153" s="120"/>
      <c r="AJ153" s="120"/>
      <c r="AK153" s="121"/>
      <c r="AL153" s="125"/>
      <c r="AM153" s="126"/>
      <c r="AN153" s="127"/>
      <c r="AO153" s="131"/>
      <c r="AP153" s="132"/>
      <c r="AQ153" s="132"/>
      <c r="AR153" s="132"/>
      <c r="AS153" s="132"/>
      <c r="AT153" s="132"/>
      <c r="AU153" s="132"/>
      <c r="AV153" s="133"/>
      <c r="AW153" s="137"/>
      <c r="AX153" s="138"/>
      <c r="AY153" s="138"/>
      <c r="AZ153" s="138"/>
      <c r="BA153" s="138"/>
      <c r="BB153" s="138"/>
      <c r="BC153" s="138"/>
      <c r="BD153" s="139"/>
      <c r="BH153" s="78" t="str">
        <f>IF(OR(U153="",X153="",AA153=""),$BI$137,RIGHT(IF(U153="","","0")&amp;U153,4)&amp;RIGHT(IF(X153="","","0")&amp;X153,2)&amp;RIGHT(IF(AA153="","","0")&amp;AA153,2))</f>
        <v/>
      </c>
      <c r="BI153" s="78" t="str">
        <f>IF($T$138="","×",IF(AND(U153="",X153="",AA153=""),"",IF(OR(U153="",X153="",AA153=""),"×",IF(AND(BH153&gt;=$BH$137,BH153&lt;=$BI$137,AA153&lt;=BL153),"○","×"))))</f>
        <v>×</v>
      </c>
      <c r="BJ153" s="78">
        <f>IF(OR(U153="",$T$138=""),1,IF($T$138=U153,4,1))</f>
        <v>1</v>
      </c>
      <c r="BK153" s="78">
        <f>IF(OR(U153="",$T$138=""),12,IF($T$138=U153,12,3))</f>
        <v>12</v>
      </c>
      <c r="BL153" s="78">
        <f>IF(OR(X153=4,X153=6,X153=9,X153=11),30,IF(X153=2,29,31))</f>
        <v>31</v>
      </c>
      <c r="BM153" s="115"/>
      <c r="BN153" s="76" t="str">
        <f>IF(OR(BM152="",BM152=1),"",IF(BM152=3,"②脱退、自動消滅等","２脱退、自動消滅等"))</f>
        <v/>
      </c>
    </row>
    <row r="154" spans="1:66" ht="21.95" customHeight="1">
      <c r="A154" s="164"/>
      <c r="B154" s="165"/>
      <c r="C154" s="166"/>
      <c r="D154" s="170"/>
      <c r="E154" s="171"/>
      <c r="F154" s="171"/>
      <c r="G154" s="171"/>
      <c r="H154" s="171"/>
      <c r="I154" s="171"/>
      <c r="J154" s="171"/>
      <c r="K154" s="172"/>
      <c r="L154" s="176"/>
      <c r="M154" s="177"/>
      <c r="N154" s="177"/>
      <c r="O154" s="177"/>
      <c r="P154" s="177"/>
      <c r="Q154" s="177"/>
      <c r="R154" s="177"/>
      <c r="S154" s="178"/>
      <c r="T154" s="182"/>
      <c r="U154" s="183"/>
      <c r="V154" s="31" t="s">
        <v>0</v>
      </c>
      <c r="W154" s="183"/>
      <c r="X154" s="183"/>
      <c r="Y154" s="32" t="s">
        <v>6</v>
      </c>
      <c r="Z154" s="183"/>
      <c r="AA154" s="183"/>
      <c r="AB154" s="32" t="s">
        <v>16</v>
      </c>
      <c r="AC154" s="32"/>
      <c r="AD154" s="116" t="str">
        <f t="shared" si="4"/>
        <v/>
      </c>
      <c r="AE154" s="117"/>
      <c r="AF154" s="117"/>
      <c r="AG154" s="117"/>
      <c r="AH154" s="117"/>
      <c r="AI154" s="117"/>
      <c r="AJ154" s="117"/>
      <c r="AK154" s="118"/>
      <c r="AL154" s="122" t="str">
        <f>IF(AND(BI154="○",BI155="○"),IF(LEFT(BH154,4)=LEFT(BH155,4),MID(BH155,5,2)-MID(BH154,5,2)+1,MID(BH155,5,2)+12-MID(BH154,5,2)+1),"")</f>
        <v/>
      </c>
      <c r="AM154" s="123"/>
      <c r="AN154" s="124"/>
      <c r="AO154" s="128" t="str">
        <f>IF(OR(AL154="",L154=""),"",VLOOKUP(L154,早見表!$B$5:$N$20,3,0))</f>
        <v/>
      </c>
      <c r="AP154" s="129"/>
      <c r="AQ154" s="129"/>
      <c r="AR154" s="129"/>
      <c r="AS154" s="129"/>
      <c r="AT154" s="129"/>
      <c r="AU154" s="129"/>
      <c r="AV154" s="130"/>
      <c r="AW154" s="134" t="str">
        <f>IF(OR(AL154="",L154=""),"",IF(AL154=12,VLOOKUP(L154,早見表!$B$5:$N$20,2,0),VLOOKUP(L154,早見表!$B$5:$N$20,AL154+2,0)))</f>
        <v/>
      </c>
      <c r="AX154" s="135"/>
      <c r="AY154" s="135"/>
      <c r="AZ154" s="135"/>
      <c r="BA154" s="135"/>
      <c r="BB154" s="135"/>
      <c r="BC154" s="135"/>
      <c r="BD154" s="136"/>
      <c r="BH154" s="77" t="str">
        <f>IF(OR(T154="",W154="",Z154=""),$BH$137,RIGHT(IF(T154="","","0")&amp;T154,4)&amp;RIGHT(IF(W154="","","0")&amp;W154,2)&amp;RIGHT(IF(Z154="","","0")&amp;Z154,2))</f>
        <v/>
      </c>
      <c r="BI154" s="77" t="str">
        <f>IF($T$138="","×",IF(AND(T154="",W154="",Z154=""),"",IF(OR(T154="",W154="",Z154=""),"×",IF(AND(BH154&gt;=$BH$137,BH154&lt;=$BI$137,BH154&lt;=BH155,Z154&lt;=BL154),"○","×"))))</f>
        <v>×</v>
      </c>
      <c r="BJ154" s="77">
        <f>IF(OR(T154="",$T$138=""),1,IF($T$138=T154,4,1))</f>
        <v>1</v>
      </c>
      <c r="BK154" s="77">
        <f>IF(OR(T154="",$T$138=""),12,IF($T$138=T154,12,3))</f>
        <v>12</v>
      </c>
      <c r="BL154" s="77">
        <f>IF(OR(W154=4,W154=6,W154=9,W154=11),30,IF(W154=2,29,31))</f>
        <v>31</v>
      </c>
      <c r="BM154" s="114">
        <v>1</v>
      </c>
      <c r="BN154" s="75" t="str">
        <f>IF(OR(BM154="",BM154=1),"",IF(BM154=2,"①加入","１加入"))</f>
        <v/>
      </c>
    </row>
    <row r="155" spans="1:66" ht="21.95" customHeight="1">
      <c r="A155" s="215"/>
      <c r="B155" s="216"/>
      <c r="C155" s="217"/>
      <c r="D155" s="218"/>
      <c r="E155" s="219"/>
      <c r="F155" s="219"/>
      <c r="G155" s="219"/>
      <c r="H155" s="219"/>
      <c r="I155" s="219"/>
      <c r="J155" s="219"/>
      <c r="K155" s="220"/>
      <c r="L155" s="186"/>
      <c r="M155" s="187"/>
      <c r="N155" s="187"/>
      <c r="O155" s="187"/>
      <c r="P155" s="187"/>
      <c r="Q155" s="187"/>
      <c r="R155" s="187"/>
      <c r="S155" s="188"/>
      <c r="T155" s="33" t="s">
        <v>20</v>
      </c>
      <c r="U155" s="209"/>
      <c r="V155" s="209"/>
      <c r="W155" s="34" t="s">
        <v>0</v>
      </c>
      <c r="X155" s="209"/>
      <c r="Y155" s="209"/>
      <c r="Z155" s="35" t="s">
        <v>6</v>
      </c>
      <c r="AA155" s="209"/>
      <c r="AB155" s="209"/>
      <c r="AC155" s="36" t="s">
        <v>16</v>
      </c>
      <c r="AD155" s="119" t="str">
        <f t="shared" si="4"/>
        <v/>
      </c>
      <c r="AE155" s="120"/>
      <c r="AF155" s="120"/>
      <c r="AG155" s="120"/>
      <c r="AH155" s="120"/>
      <c r="AI155" s="120"/>
      <c r="AJ155" s="120"/>
      <c r="AK155" s="121"/>
      <c r="AL155" s="125"/>
      <c r="AM155" s="126"/>
      <c r="AN155" s="127"/>
      <c r="AO155" s="131"/>
      <c r="AP155" s="132"/>
      <c r="AQ155" s="132"/>
      <c r="AR155" s="132"/>
      <c r="AS155" s="132"/>
      <c r="AT155" s="132"/>
      <c r="AU155" s="132"/>
      <c r="AV155" s="133"/>
      <c r="AW155" s="137"/>
      <c r="AX155" s="138"/>
      <c r="AY155" s="138"/>
      <c r="AZ155" s="138"/>
      <c r="BA155" s="138"/>
      <c r="BB155" s="138"/>
      <c r="BC155" s="138"/>
      <c r="BD155" s="139"/>
      <c r="BH155" s="78" t="str">
        <f>IF(OR(U155="",X155="",AA155=""),$BI$137,RIGHT(IF(U155="","","0")&amp;U155,4)&amp;RIGHT(IF(X155="","","0")&amp;X155,2)&amp;RIGHT(IF(AA155="","","0")&amp;AA155,2))</f>
        <v/>
      </c>
      <c r="BI155" s="78" t="str">
        <f>IF($T$138="","×",IF(AND(U155="",X155="",AA155=""),"",IF(OR(U155="",X155="",AA155=""),"×",IF(AND(BH155&gt;=$BH$137,BH155&lt;=$BI$137,AA155&lt;=BL155),"○","×"))))</f>
        <v>×</v>
      </c>
      <c r="BJ155" s="78">
        <f>IF(OR(U155="",$T$138=""),1,IF($T$138=U155,4,1))</f>
        <v>1</v>
      </c>
      <c r="BK155" s="78">
        <f>IF(OR(U155="",$T$138=""),12,IF($T$138=U155,12,3))</f>
        <v>12</v>
      </c>
      <c r="BL155" s="78">
        <f>IF(OR(X155=4,X155=6,X155=9,X155=11),30,IF(X155=2,29,31))</f>
        <v>31</v>
      </c>
      <c r="BM155" s="115"/>
      <c r="BN155" s="76" t="str">
        <f>IF(OR(BM154="",BM154=1),"",IF(BM154=3,"②脱退、自動消滅等","２脱退、自動消滅等"))</f>
        <v/>
      </c>
    </row>
    <row r="156" spans="1:66" ht="21.95" customHeight="1">
      <c r="A156" s="164"/>
      <c r="B156" s="165"/>
      <c r="C156" s="166"/>
      <c r="D156" s="170"/>
      <c r="E156" s="171"/>
      <c r="F156" s="171"/>
      <c r="G156" s="171"/>
      <c r="H156" s="171"/>
      <c r="I156" s="171"/>
      <c r="J156" s="171"/>
      <c r="K156" s="172"/>
      <c r="L156" s="176"/>
      <c r="M156" s="177"/>
      <c r="N156" s="177"/>
      <c r="O156" s="177"/>
      <c r="P156" s="177"/>
      <c r="Q156" s="177"/>
      <c r="R156" s="177"/>
      <c r="S156" s="178"/>
      <c r="T156" s="182"/>
      <c r="U156" s="183"/>
      <c r="V156" s="31" t="s">
        <v>0</v>
      </c>
      <c r="W156" s="183"/>
      <c r="X156" s="183"/>
      <c r="Y156" s="32" t="s">
        <v>6</v>
      </c>
      <c r="Z156" s="183"/>
      <c r="AA156" s="183"/>
      <c r="AB156" s="32" t="s">
        <v>16</v>
      </c>
      <c r="AC156" s="32"/>
      <c r="AD156" s="116" t="str">
        <f t="shared" si="4"/>
        <v/>
      </c>
      <c r="AE156" s="117"/>
      <c r="AF156" s="117"/>
      <c r="AG156" s="117"/>
      <c r="AH156" s="117"/>
      <c r="AI156" s="117"/>
      <c r="AJ156" s="117"/>
      <c r="AK156" s="118"/>
      <c r="AL156" s="122" t="str">
        <f>IF(AND(BI156="○",BI157="○"),IF(LEFT(BH156,4)=LEFT(BH157,4),MID(BH157,5,2)-MID(BH156,5,2)+1,MID(BH157,5,2)+12-MID(BH156,5,2)+1),"")</f>
        <v/>
      </c>
      <c r="AM156" s="123"/>
      <c r="AN156" s="124"/>
      <c r="AO156" s="128" t="str">
        <f>IF(OR(AL156="",L156=""),"",VLOOKUP(L156,早見表!$B$5:$N$20,3,0))</f>
        <v/>
      </c>
      <c r="AP156" s="129"/>
      <c r="AQ156" s="129"/>
      <c r="AR156" s="129"/>
      <c r="AS156" s="129"/>
      <c r="AT156" s="129"/>
      <c r="AU156" s="129"/>
      <c r="AV156" s="130"/>
      <c r="AW156" s="134" t="str">
        <f>IF(OR(AL156="",L156=""),"",IF(AL156=12,VLOOKUP(L156,早見表!$B$5:$N$20,2,0),VLOOKUP(L156,早見表!$B$5:$N$20,AL156+2,0)))</f>
        <v/>
      </c>
      <c r="AX156" s="135"/>
      <c r="AY156" s="135"/>
      <c r="AZ156" s="135"/>
      <c r="BA156" s="135"/>
      <c r="BB156" s="135"/>
      <c r="BC156" s="135"/>
      <c r="BD156" s="136"/>
      <c r="BH156" s="77" t="str">
        <f>IF(OR(T156="",W156="",Z156=""),$BH$137,RIGHT(IF(T156="","","0")&amp;T156,4)&amp;RIGHT(IF(W156="","","0")&amp;W156,2)&amp;RIGHT(IF(Z156="","","0")&amp;Z156,2))</f>
        <v/>
      </c>
      <c r="BI156" s="77" t="str">
        <f>IF($T$138="","×",IF(AND(T156="",W156="",Z156=""),"",IF(OR(T156="",W156="",Z156=""),"×",IF(AND(BH156&gt;=$BH$137,BH156&lt;=$BI$137,BH156&lt;=BH157,Z156&lt;=BL156),"○","×"))))</f>
        <v>×</v>
      </c>
      <c r="BJ156" s="77">
        <f>IF(OR(T156="",$T$138=""),1,IF($T$138=T156,4,1))</f>
        <v>1</v>
      </c>
      <c r="BK156" s="77">
        <f>IF(OR(T156="",$T$138=""),12,IF($T$138=T156,12,3))</f>
        <v>12</v>
      </c>
      <c r="BL156" s="77">
        <f>IF(OR(W156=4,W156=6,W156=9,W156=11),30,IF(W156=2,29,31))</f>
        <v>31</v>
      </c>
      <c r="BM156" s="114">
        <v>1</v>
      </c>
      <c r="BN156" s="75" t="str">
        <f>IF(OR(BM156="",BM156=1),"",IF(BM156=2,"①加入","１加入"))</f>
        <v/>
      </c>
    </row>
    <row r="157" spans="1:66" ht="21.95" customHeight="1">
      <c r="A157" s="215"/>
      <c r="B157" s="216"/>
      <c r="C157" s="217"/>
      <c r="D157" s="218"/>
      <c r="E157" s="219"/>
      <c r="F157" s="219"/>
      <c r="G157" s="219"/>
      <c r="H157" s="219"/>
      <c r="I157" s="219"/>
      <c r="J157" s="219"/>
      <c r="K157" s="220"/>
      <c r="L157" s="186"/>
      <c r="M157" s="187"/>
      <c r="N157" s="187"/>
      <c r="O157" s="187"/>
      <c r="P157" s="187"/>
      <c r="Q157" s="187"/>
      <c r="R157" s="187"/>
      <c r="S157" s="188"/>
      <c r="T157" s="33" t="s">
        <v>20</v>
      </c>
      <c r="U157" s="209"/>
      <c r="V157" s="209"/>
      <c r="W157" s="34" t="s">
        <v>0</v>
      </c>
      <c r="X157" s="209"/>
      <c r="Y157" s="209"/>
      <c r="Z157" s="35" t="s">
        <v>6</v>
      </c>
      <c r="AA157" s="209"/>
      <c r="AB157" s="209"/>
      <c r="AC157" s="36" t="s">
        <v>16</v>
      </c>
      <c r="AD157" s="119" t="str">
        <f t="shared" si="4"/>
        <v/>
      </c>
      <c r="AE157" s="120"/>
      <c r="AF157" s="120"/>
      <c r="AG157" s="120"/>
      <c r="AH157" s="120"/>
      <c r="AI157" s="120"/>
      <c r="AJ157" s="120"/>
      <c r="AK157" s="121"/>
      <c r="AL157" s="125"/>
      <c r="AM157" s="126"/>
      <c r="AN157" s="127"/>
      <c r="AO157" s="131"/>
      <c r="AP157" s="132"/>
      <c r="AQ157" s="132"/>
      <c r="AR157" s="132"/>
      <c r="AS157" s="132"/>
      <c r="AT157" s="132"/>
      <c r="AU157" s="132"/>
      <c r="AV157" s="133"/>
      <c r="AW157" s="137"/>
      <c r="AX157" s="138"/>
      <c r="AY157" s="138"/>
      <c r="AZ157" s="138"/>
      <c r="BA157" s="138"/>
      <c r="BB157" s="138"/>
      <c r="BC157" s="138"/>
      <c r="BD157" s="139"/>
      <c r="BH157" s="78" t="str">
        <f>IF(OR(U157="",X157="",AA157=""),$BI$137,RIGHT(IF(U157="","","0")&amp;U157,4)&amp;RIGHT(IF(X157="","","0")&amp;X157,2)&amp;RIGHT(IF(AA157="","","0")&amp;AA157,2))</f>
        <v/>
      </c>
      <c r="BI157" s="78" t="str">
        <f>IF($T$138="","×",IF(AND(U157="",X157="",AA157=""),"",IF(OR(U157="",X157="",AA157=""),"×",IF(AND(BH157&gt;=$BH$137,BH157&lt;=$BI$137,AA157&lt;=BL157),"○","×"))))</f>
        <v>×</v>
      </c>
      <c r="BJ157" s="78">
        <f>IF(OR(U157="",$T$138=""),1,IF($T$138=U157,4,1))</f>
        <v>1</v>
      </c>
      <c r="BK157" s="78">
        <f>IF(OR(U157="",$T$138=""),12,IF($T$138=U157,12,3))</f>
        <v>12</v>
      </c>
      <c r="BL157" s="78">
        <f>IF(OR(X157=4,X157=6,X157=9,X157=11),30,IF(X157=2,29,31))</f>
        <v>31</v>
      </c>
      <c r="BM157" s="115"/>
      <c r="BN157" s="76" t="str">
        <f>IF(OR(BM156="",BM156=1),"",IF(BM156=3,"②脱退、自動消滅等","２脱退、自動消滅等"))</f>
        <v/>
      </c>
    </row>
    <row r="158" spans="1:66" ht="21.95" customHeight="1">
      <c r="A158" s="164"/>
      <c r="B158" s="165"/>
      <c r="C158" s="166"/>
      <c r="D158" s="170"/>
      <c r="E158" s="171"/>
      <c r="F158" s="171"/>
      <c r="G158" s="171"/>
      <c r="H158" s="171"/>
      <c r="I158" s="171"/>
      <c r="J158" s="171"/>
      <c r="K158" s="172"/>
      <c r="L158" s="176"/>
      <c r="M158" s="177"/>
      <c r="N158" s="177"/>
      <c r="O158" s="177"/>
      <c r="P158" s="177"/>
      <c r="Q158" s="177"/>
      <c r="R158" s="177"/>
      <c r="S158" s="178"/>
      <c r="T158" s="182"/>
      <c r="U158" s="183"/>
      <c r="V158" s="31" t="s">
        <v>0</v>
      </c>
      <c r="W158" s="183"/>
      <c r="X158" s="183"/>
      <c r="Y158" s="32" t="s">
        <v>6</v>
      </c>
      <c r="Z158" s="183"/>
      <c r="AA158" s="183"/>
      <c r="AB158" s="32" t="s">
        <v>16</v>
      </c>
      <c r="AC158" s="32"/>
      <c r="AD158" s="116" t="str">
        <f t="shared" si="4"/>
        <v/>
      </c>
      <c r="AE158" s="117"/>
      <c r="AF158" s="117"/>
      <c r="AG158" s="117"/>
      <c r="AH158" s="117"/>
      <c r="AI158" s="117"/>
      <c r="AJ158" s="117"/>
      <c r="AK158" s="118"/>
      <c r="AL158" s="122" t="str">
        <f>IF(AND(BI158="○",BI159="○"),IF(LEFT(BH158,4)=LEFT(BH159,4),MID(BH159,5,2)-MID(BH158,5,2)+1,MID(BH159,5,2)+12-MID(BH158,5,2)+1),"")</f>
        <v/>
      </c>
      <c r="AM158" s="123"/>
      <c r="AN158" s="124"/>
      <c r="AO158" s="128" t="str">
        <f>IF(OR(AL158="",L158=""),"",VLOOKUP(L158,早見表!$B$5:$N$20,3,0))</f>
        <v/>
      </c>
      <c r="AP158" s="129"/>
      <c r="AQ158" s="129"/>
      <c r="AR158" s="129"/>
      <c r="AS158" s="129"/>
      <c r="AT158" s="129"/>
      <c r="AU158" s="129"/>
      <c r="AV158" s="130"/>
      <c r="AW158" s="134" t="str">
        <f>IF(OR(AL158="",L158=""),"",IF(AL158=12,VLOOKUP(L158,早見表!$B$5:$N$20,2,0),VLOOKUP(L158,早見表!$B$5:$N$20,AL158+2,0)))</f>
        <v/>
      </c>
      <c r="AX158" s="135"/>
      <c r="AY158" s="135"/>
      <c r="AZ158" s="135"/>
      <c r="BA158" s="135"/>
      <c r="BB158" s="135"/>
      <c r="BC158" s="135"/>
      <c r="BD158" s="136"/>
      <c r="BH158" s="77" t="str">
        <f>IF(OR(T158="",W158="",Z158=""),$BH$137,RIGHT(IF(T158="","","0")&amp;T158,4)&amp;RIGHT(IF(W158="","","0")&amp;W158,2)&amp;RIGHT(IF(Z158="","","0")&amp;Z158,2))</f>
        <v/>
      </c>
      <c r="BI158" s="77" t="str">
        <f>IF($T$138="","×",IF(AND(T158="",W158="",Z158=""),"",IF(OR(T158="",W158="",Z158=""),"×",IF(AND(BH158&gt;=$BH$137,BH158&lt;=$BI$137,BH158&lt;=BH159,Z158&lt;=BL158),"○","×"))))</f>
        <v>×</v>
      </c>
      <c r="BJ158" s="77">
        <f>IF(OR(T158="",$T$138=""),1,IF($T$138=T158,4,1))</f>
        <v>1</v>
      </c>
      <c r="BK158" s="77">
        <f>IF(OR(T158="",$T$138=""),12,IF($T$138=T158,12,3))</f>
        <v>12</v>
      </c>
      <c r="BL158" s="77">
        <f>IF(OR(W158=4,W158=6,W158=9,W158=11),30,IF(W158=2,29,31))</f>
        <v>31</v>
      </c>
      <c r="BM158" s="114">
        <v>1</v>
      </c>
      <c r="BN158" s="75" t="str">
        <f>IF(OR(BM158="",BM158=1),"",IF(BM158=2,"①加入","１加入"))</f>
        <v/>
      </c>
    </row>
    <row r="159" spans="1:66" ht="21.95" customHeight="1">
      <c r="A159" s="215"/>
      <c r="B159" s="216"/>
      <c r="C159" s="217"/>
      <c r="D159" s="218"/>
      <c r="E159" s="219"/>
      <c r="F159" s="219"/>
      <c r="G159" s="219"/>
      <c r="H159" s="219"/>
      <c r="I159" s="219"/>
      <c r="J159" s="219"/>
      <c r="K159" s="220"/>
      <c r="L159" s="186"/>
      <c r="M159" s="187"/>
      <c r="N159" s="187"/>
      <c r="O159" s="187"/>
      <c r="P159" s="187"/>
      <c r="Q159" s="187"/>
      <c r="R159" s="187"/>
      <c r="S159" s="188"/>
      <c r="T159" s="33" t="s">
        <v>20</v>
      </c>
      <c r="U159" s="209"/>
      <c r="V159" s="209"/>
      <c r="W159" s="34" t="s">
        <v>0</v>
      </c>
      <c r="X159" s="209"/>
      <c r="Y159" s="209"/>
      <c r="Z159" s="35" t="s">
        <v>6</v>
      </c>
      <c r="AA159" s="209"/>
      <c r="AB159" s="209"/>
      <c r="AC159" s="36" t="s">
        <v>16</v>
      </c>
      <c r="AD159" s="119" t="str">
        <f t="shared" si="4"/>
        <v/>
      </c>
      <c r="AE159" s="120"/>
      <c r="AF159" s="120"/>
      <c r="AG159" s="120"/>
      <c r="AH159" s="120"/>
      <c r="AI159" s="120"/>
      <c r="AJ159" s="120"/>
      <c r="AK159" s="121"/>
      <c r="AL159" s="125"/>
      <c r="AM159" s="126"/>
      <c r="AN159" s="127"/>
      <c r="AO159" s="131"/>
      <c r="AP159" s="132"/>
      <c r="AQ159" s="132"/>
      <c r="AR159" s="132"/>
      <c r="AS159" s="132"/>
      <c r="AT159" s="132"/>
      <c r="AU159" s="132"/>
      <c r="AV159" s="133"/>
      <c r="AW159" s="137"/>
      <c r="AX159" s="138"/>
      <c r="AY159" s="138"/>
      <c r="AZ159" s="138"/>
      <c r="BA159" s="138"/>
      <c r="BB159" s="138"/>
      <c r="BC159" s="138"/>
      <c r="BD159" s="139"/>
      <c r="BH159" s="78" t="str">
        <f>IF(OR(U159="",X159="",AA159=""),$BI$137,RIGHT(IF(U159="","","0")&amp;U159,4)&amp;RIGHT(IF(X159="","","0")&amp;X159,2)&amp;RIGHT(IF(AA159="","","0")&amp;AA159,2))</f>
        <v/>
      </c>
      <c r="BI159" s="78" t="str">
        <f>IF($T$138="","×",IF(AND(U159="",X159="",AA159=""),"",IF(OR(U159="",X159="",AA159=""),"×",IF(AND(BH159&gt;=$BH$137,BH159&lt;=$BI$137,AA159&lt;=BL159),"○","×"))))</f>
        <v>×</v>
      </c>
      <c r="BJ159" s="78">
        <f>IF(OR(U159="",$T$138=""),1,IF($T$138=U159,4,1))</f>
        <v>1</v>
      </c>
      <c r="BK159" s="78">
        <f>IF(OR(U159="",$T$138=""),12,IF($T$138=U159,12,3))</f>
        <v>12</v>
      </c>
      <c r="BL159" s="78">
        <f>IF(OR(X159=4,X159=6,X159=9,X159=11),30,IF(X159=2,29,31))</f>
        <v>31</v>
      </c>
      <c r="BM159" s="115"/>
      <c r="BN159" s="76" t="str">
        <f>IF(OR(BM158="",BM158=1),"",IF(BM158=3,"②脱退、自動消滅等","２脱退、自動消滅等"))</f>
        <v/>
      </c>
    </row>
    <row r="160" spans="1:66" ht="21.95" customHeight="1">
      <c r="A160" s="164"/>
      <c r="B160" s="165"/>
      <c r="C160" s="166"/>
      <c r="D160" s="170"/>
      <c r="E160" s="171"/>
      <c r="F160" s="171"/>
      <c r="G160" s="171"/>
      <c r="H160" s="171"/>
      <c r="I160" s="171"/>
      <c r="J160" s="171"/>
      <c r="K160" s="172"/>
      <c r="L160" s="176"/>
      <c r="M160" s="177"/>
      <c r="N160" s="177"/>
      <c r="O160" s="177"/>
      <c r="P160" s="177"/>
      <c r="Q160" s="177"/>
      <c r="R160" s="177"/>
      <c r="S160" s="178"/>
      <c r="T160" s="182"/>
      <c r="U160" s="183"/>
      <c r="V160" s="31" t="s">
        <v>0</v>
      </c>
      <c r="W160" s="183"/>
      <c r="X160" s="183"/>
      <c r="Y160" s="32" t="s">
        <v>6</v>
      </c>
      <c r="Z160" s="183"/>
      <c r="AA160" s="183"/>
      <c r="AB160" s="32" t="s">
        <v>16</v>
      </c>
      <c r="AC160" s="32"/>
      <c r="AD160" s="116" t="str">
        <f t="shared" si="4"/>
        <v/>
      </c>
      <c r="AE160" s="117"/>
      <c r="AF160" s="117"/>
      <c r="AG160" s="117"/>
      <c r="AH160" s="117"/>
      <c r="AI160" s="117"/>
      <c r="AJ160" s="117"/>
      <c r="AK160" s="118"/>
      <c r="AL160" s="122" t="str">
        <f>IF(AND(BI160="○",BI161="○"),IF(LEFT(BH160,4)=LEFT(BH161,4),MID(BH161,5,2)-MID(BH160,5,2)+1,MID(BH161,5,2)+12-MID(BH160,5,2)+1),"")</f>
        <v/>
      </c>
      <c r="AM160" s="123"/>
      <c r="AN160" s="124"/>
      <c r="AO160" s="128" t="str">
        <f>IF(OR(AL160="",L160=""),"",VLOOKUP(L160,早見表!$B$5:$N$20,3,0))</f>
        <v/>
      </c>
      <c r="AP160" s="129"/>
      <c r="AQ160" s="129"/>
      <c r="AR160" s="129"/>
      <c r="AS160" s="129"/>
      <c r="AT160" s="129"/>
      <c r="AU160" s="129"/>
      <c r="AV160" s="130"/>
      <c r="AW160" s="134" t="str">
        <f>IF(OR(AL160="",L160=""),"",IF(AL160=12,VLOOKUP(L160,早見表!$B$5:$N$20,2,0),VLOOKUP(L160,早見表!$B$5:$N$20,AL160+2,0)))</f>
        <v/>
      </c>
      <c r="AX160" s="135"/>
      <c r="AY160" s="135"/>
      <c r="AZ160" s="135"/>
      <c r="BA160" s="135"/>
      <c r="BB160" s="135"/>
      <c r="BC160" s="135"/>
      <c r="BD160" s="136"/>
      <c r="BH160" s="77" t="str">
        <f>IF(OR(T160="",W160="",Z160=""),$BH$137,RIGHT(IF(T160="","","0")&amp;T160,4)&amp;RIGHT(IF(W160="","","0")&amp;W160,2)&amp;RIGHT(IF(Z160="","","0")&amp;Z160,2))</f>
        <v/>
      </c>
      <c r="BI160" s="77" t="str">
        <f>IF($T$138="","×",IF(AND(T160="",W160="",Z160=""),"",IF(OR(T160="",W160="",Z160=""),"×",IF(AND(BH160&gt;=$BH$137,BH160&lt;=$BI$137,BH160&lt;=BH161,Z160&lt;=BL160),"○","×"))))</f>
        <v>×</v>
      </c>
      <c r="BJ160" s="77">
        <f>IF(OR(T160="",$T$138=""),1,IF($T$138=T160,4,1))</f>
        <v>1</v>
      </c>
      <c r="BK160" s="77">
        <f>IF(OR(T160="",$T$138=""),12,IF($T$138=T160,12,3))</f>
        <v>12</v>
      </c>
      <c r="BL160" s="77">
        <f>IF(OR(W160=4,W160=6,W160=9,W160=11),30,IF(W160=2,29,31))</f>
        <v>31</v>
      </c>
      <c r="BM160" s="114">
        <v>1</v>
      </c>
      <c r="BN160" s="75" t="str">
        <f>IF(OR(BM160="",BM160=1),"",IF(BM160=2,"①加入","１加入"))</f>
        <v/>
      </c>
    </row>
    <row r="161" spans="1:69" ht="21.95" customHeight="1">
      <c r="A161" s="215"/>
      <c r="B161" s="216"/>
      <c r="C161" s="217"/>
      <c r="D161" s="218"/>
      <c r="E161" s="219"/>
      <c r="F161" s="219"/>
      <c r="G161" s="219"/>
      <c r="H161" s="219"/>
      <c r="I161" s="219"/>
      <c r="J161" s="219"/>
      <c r="K161" s="220"/>
      <c r="L161" s="186"/>
      <c r="M161" s="187"/>
      <c r="N161" s="187"/>
      <c r="O161" s="187"/>
      <c r="P161" s="187"/>
      <c r="Q161" s="187"/>
      <c r="R161" s="187"/>
      <c r="S161" s="188"/>
      <c r="T161" s="33" t="s">
        <v>20</v>
      </c>
      <c r="U161" s="209"/>
      <c r="V161" s="209"/>
      <c r="W161" s="34" t="s">
        <v>0</v>
      </c>
      <c r="X161" s="209"/>
      <c r="Y161" s="209"/>
      <c r="Z161" s="35" t="s">
        <v>6</v>
      </c>
      <c r="AA161" s="209"/>
      <c r="AB161" s="209"/>
      <c r="AC161" s="36" t="s">
        <v>16</v>
      </c>
      <c r="AD161" s="119" t="str">
        <f t="shared" si="4"/>
        <v/>
      </c>
      <c r="AE161" s="120"/>
      <c r="AF161" s="120"/>
      <c r="AG161" s="120"/>
      <c r="AH161" s="120"/>
      <c r="AI161" s="120"/>
      <c r="AJ161" s="120"/>
      <c r="AK161" s="121"/>
      <c r="AL161" s="125"/>
      <c r="AM161" s="126"/>
      <c r="AN161" s="127"/>
      <c r="AO161" s="131"/>
      <c r="AP161" s="132"/>
      <c r="AQ161" s="132"/>
      <c r="AR161" s="132"/>
      <c r="AS161" s="132"/>
      <c r="AT161" s="132"/>
      <c r="AU161" s="132"/>
      <c r="AV161" s="133"/>
      <c r="AW161" s="137"/>
      <c r="AX161" s="138"/>
      <c r="AY161" s="138"/>
      <c r="AZ161" s="138"/>
      <c r="BA161" s="138"/>
      <c r="BB161" s="138"/>
      <c r="BC161" s="138"/>
      <c r="BD161" s="139"/>
      <c r="BH161" s="78" t="str">
        <f>IF(OR(U161="",X161="",AA161=""),$BI$137,RIGHT(IF(U161="","","0")&amp;U161,4)&amp;RIGHT(IF(X161="","","0")&amp;X161,2)&amp;RIGHT(IF(AA161="","","0")&amp;AA161,2))</f>
        <v/>
      </c>
      <c r="BI161" s="78" t="str">
        <f>IF($T$138="","×",IF(AND(U161="",X161="",AA161=""),"",IF(OR(U161="",X161="",AA161=""),"×",IF(AND(BH161&gt;=$BH$137,BH161&lt;=$BI$137,AA161&lt;=BL161),"○","×"))))</f>
        <v>×</v>
      </c>
      <c r="BJ161" s="78">
        <f>IF(OR(U161="",$T$138=""),1,IF($T$138=U161,4,1))</f>
        <v>1</v>
      </c>
      <c r="BK161" s="78">
        <f>IF(OR(U161="",$T$138=""),12,IF($T$138=U161,12,3))</f>
        <v>12</v>
      </c>
      <c r="BL161" s="78">
        <f>IF(OR(X161=4,X161=6,X161=9,X161=11),30,IF(X161=2,29,31))</f>
        <v>31</v>
      </c>
      <c r="BM161" s="115"/>
      <c r="BN161" s="76" t="str">
        <f>IF(OR(BM160="",BM160=1),"",IF(BM160=3,"②脱退、自動消滅等","２脱退、自動消滅等"))</f>
        <v/>
      </c>
    </row>
    <row r="162" spans="1:69" ht="21.95" customHeight="1">
      <c r="A162" s="164"/>
      <c r="B162" s="165"/>
      <c r="C162" s="166"/>
      <c r="D162" s="170"/>
      <c r="E162" s="171"/>
      <c r="F162" s="171"/>
      <c r="G162" s="171"/>
      <c r="H162" s="171"/>
      <c r="I162" s="171"/>
      <c r="J162" s="171"/>
      <c r="K162" s="172"/>
      <c r="L162" s="176"/>
      <c r="M162" s="177"/>
      <c r="N162" s="177"/>
      <c r="O162" s="177"/>
      <c r="P162" s="177"/>
      <c r="Q162" s="177"/>
      <c r="R162" s="177"/>
      <c r="S162" s="178"/>
      <c r="T162" s="182"/>
      <c r="U162" s="183"/>
      <c r="V162" s="31" t="s">
        <v>0</v>
      </c>
      <c r="W162" s="183"/>
      <c r="X162" s="183"/>
      <c r="Y162" s="32" t="s">
        <v>6</v>
      </c>
      <c r="Z162" s="183"/>
      <c r="AA162" s="183"/>
      <c r="AB162" s="32" t="s">
        <v>16</v>
      </c>
      <c r="AC162" s="32"/>
      <c r="AD162" s="116" t="str">
        <f t="shared" si="4"/>
        <v/>
      </c>
      <c r="AE162" s="117"/>
      <c r="AF162" s="117"/>
      <c r="AG162" s="117"/>
      <c r="AH162" s="117"/>
      <c r="AI162" s="117"/>
      <c r="AJ162" s="117"/>
      <c r="AK162" s="118"/>
      <c r="AL162" s="122" t="str">
        <f>IF(AND(BI162="○",BI163="○"),IF(LEFT(BH162,4)=LEFT(BH163,4),MID(BH163,5,2)-MID(BH162,5,2)+1,MID(BH163,5,2)+12-MID(BH162,5,2)+1),"")</f>
        <v/>
      </c>
      <c r="AM162" s="123"/>
      <c r="AN162" s="124"/>
      <c r="AO162" s="128" t="str">
        <f>IF(OR(AL162="",L162=""),"",VLOOKUP(L162,早見表!$B$5:$N$20,3,0))</f>
        <v/>
      </c>
      <c r="AP162" s="129"/>
      <c r="AQ162" s="129"/>
      <c r="AR162" s="129"/>
      <c r="AS162" s="129"/>
      <c r="AT162" s="129"/>
      <c r="AU162" s="129"/>
      <c r="AV162" s="130"/>
      <c r="AW162" s="134" t="str">
        <f>IF(OR(AL162="",L162=""),"",IF(AL162=12,VLOOKUP(L162,早見表!$B$5:$N$20,2,0),VLOOKUP(L162,早見表!$B$5:$N$20,AL162+2,0)))</f>
        <v/>
      </c>
      <c r="AX162" s="135"/>
      <c r="AY162" s="135"/>
      <c r="AZ162" s="135"/>
      <c r="BA162" s="135"/>
      <c r="BB162" s="135"/>
      <c r="BC162" s="135"/>
      <c r="BD162" s="136"/>
      <c r="BH162" s="77" t="str">
        <f>IF(OR(T162="",W162="",Z162=""),$BH$137,RIGHT(IF(T162="","","0")&amp;T162,4)&amp;RIGHT(IF(W162="","","0")&amp;W162,2)&amp;RIGHT(IF(Z162="","","0")&amp;Z162,2))</f>
        <v/>
      </c>
      <c r="BI162" s="77" t="str">
        <f>IF($T$138="","×",IF(AND(T162="",W162="",Z162=""),"",IF(OR(T162="",W162="",Z162=""),"×",IF(AND(BH162&gt;=$BH$137,BH162&lt;=$BI$137,BH162&lt;=BH163,Z162&lt;=BL162),"○","×"))))</f>
        <v>×</v>
      </c>
      <c r="BJ162" s="77">
        <f>IF(OR(T162="",$T$138=""),1,IF($T$138=T162,4,1))</f>
        <v>1</v>
      </c>
      <c r="BK162" s="77">
        <f>IF(OR(T162="",$T$138=""),12,IF($T$138=T162,12,3))</f>
        <v>12</v>
      </c>
      <c r="BL162" s="77">
        <f>IF(OR(W162=4,W162=6,W162=9,W162=11),30,IF(W162=2,29,31))</f>
        <v>31</v>
      </c>
      <c r="BM162" s="114">
        <v>1</v>
      </c>
      <c r="BN162" s="75" t="str">
        <f>IF(OR(BM162="",BM162=1),"",IF(BM162=2,"①加入","１加入"))</f>
        <v/>
      </c>
    </row>
    <row r="163" spans="1:69" ht="21.95" customHeight="1" thickBot="1">
      <c r="A163" s="167"/>
      <c r="B163" s="168"/>
      <c r="C163" s="169"/>
      <c r="D163" s="173"/>
      <c r="E163" s="174"/>
      <c r="F163" s="174"/>
      <c r="G163" s="174"/>
      <c r="H163" s="174"/>
      <c r="I163" s="174"/>
      <c r="J163" s="174"/>
      <c r="K163" s="175"/>
      <c r="L163" s="179"/>
      <c r="M163" s="180"/>
      <c r="N163" s="180"/>
      <c r="O163" s="180"/>
      <c r="P163" s="180"/>
      <c r="Q163" s="180"/>
      <c r="R163" s="180"/>
      <c r="S163" s="181"/>
      <c r="T163" s="38" t="s">
        <v>20</v>
      </c>
      <c r="U163" s="108"/>
      <c r="V163" s="108"/>
      <c r="W163" s="39" t="s">
        <v>0</v>
      </c>
      <c r="X163" s="108"/>
      <c r="Y163" s="108"/>
      <c r="Z163" s="40" t="s">
        <v>6</v>
      </c>
      <c r="AA163" s="108"/>
      <c r="AB163" s="108"/>
      <c r="AC163" s="41" t="s">
        <v>16</v>
      </c>
      <c r="AD163" s="119" t="str">
        <f t="shared" si="4"/>
        <v/>
      </c>
      <c r="AE163" s="120"/>
      <c r="AF163" s="120"/>
      <c r="AG163" s="120"/>
      <c r="AH163" s="120"/>
      <c r="AI163" s="120"/>
      <c r="AJ163" s="120"/>
      <c r="AK163" s="121"/>
      <c r="AL163" s="157"/>
      <c r="AM163" s="158"/>
      <c r="AN163" s="159"/>
      <c r="AO163" s="199"/>
      <c r="AP163" s="200"/>
      <c r="AQ163" s="200"/>
      <c r="AR163" s="200"/>
      <c r="AS163" s="200"/>
      <c r="AT163" s="200"/>
      <c r="AU163" s="200"/>
      <c r="AV163" s="201"/>
      <c r="AW163" s="202"/>
      <c r="AX163" s="203"/>
      <c r="AY163" s="203"/>
      <c r="AZ163" s="203"/>
      <c r="BA163" s="203"/>
      <c r="BB163" s="203"/>
      <c r="BC163" s="203"/>
      <c r="BD163" s="204"/>
      <c r="BH163" s="78" t="str">
        <f>IF(OR(U163="",X163="",AA163=""),$BI$137,RIGHT(IF(U163="","","0")&amp;U163,4)&amp;RIGHT(IF(X163="","","0")&amp;X163,2)&amp;RIGHT(IF(AA163="","","0")&amp;AA163,2))</f>
        <v/>
      </c>
      <c r="BI163" s="78" t="str">
        <f>IF($T$138="","×",IF(AND(U163="",X163="",AA163=""),"",IF(OR(U163="",X163="",AA163=""),"×",IF(AND(BH163&gt;=$BH$137,BH163&lt;=$BI$137,AA163&lt;=BL163),"○","×"))))</f>
        <v>×</v>
      </c>
      <c r="BJ163" s="78">
        <f>IF(OR(U163="",$T$138=""),1,IF($T$138=U163,4,1))</f>
        <v>1</v>
      </c>
      <c r="BK163" s="78">
        <f>IF(OR(U163="",$T$138=""),12,IF($T$138=U163,12,3))</f>
        <v>12</v>
      </c>
      <c r="BL163" s="78">
        <f>IF(OR(X163=4,X163=6,X163=9,X163=11),30,IF(X163=2,29,31))</f>
        <v>31</v>
      </c>
      <c r="BM163" s="115"/>
      <c r="BN163" s="76" t="str">
        <f>IF(OR(BM162="",BM162=1),"",IF(BM162=3,"②脱退、自動消滅等","２脱退、自動消滅等"))</f>
        <v/>
      </c>
    </row>
    <row r="164" spans="1:69" ht="35.25" customHeight="1" thickTop="1">
      <c r="A164" s="184" t="s">
        <v>27</v>
      </c>
      <c r="B164" s="184"/>
      <c r="C164" s="184"/>
      <c r="D164" s="185">
        <f>COUNTA(D144:K163)</f>
        <v>0</v>
      </c>
      <c r="E164" s="185"/>
      <c r="F164" s="185"/>
      <c r="G164" s="185"/>
      <c r="H164" s="185"/>
      <c r="I164" s="185"/>
      <c r="J164" s="185"/>
      <c r="K164" s="185"/>
      <c r="L164" s="150"/>
      <c r="M164" s="150"/>
      <c r="N164" s="150"/>
      <c r="O164" s="150"/>
      <c r="P164" s="150"/>
      <c r="Q164" s="150"/>
      <c r="R164" s="150"/>
      <c r="S164" s="150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226"/>
      <c r="AE164" s="226"/>
      <c r="AF164" s="226"/>
      <c r="AG164" s="226"/>
      <c r="AH164" s="226"/>
      <c r="AI164" s="226"/>
      <c r="AJ164" s="226"/>
      <c r="AK164" s="226"/>
      <c r="AL164" s="184">
        <f>SUM(AL144:AN163)</f>
        <v>0</v>
      </c>
      <c r="AM164" s="184"/>
      <c r="AN164" s="184"/>
      <c r="AO164" s="150"/>
      <c r="AP164" s="150"/>
      <c r="AQ164" s="150"/>
      <c r="AR164" s="150"/>
      <c r="AS164" s="150"/>
      <c r="AT164" s="150"/>
      <c r="AU164" s="150"/>
      <c r="AV164" s="150"/>
      <c r="AW164" s="227">
        <f>SUM(AW144:BD163)</f>
        <v>0</v>
      </c>
      <c r="AX164" s="227"/>
      <c r="AY164" s="227"/>
      <c r="AZ164" s="227"/>
      <c r="BA164" s="227"/>
      <c r="BB164" s="227"/>
      <c r="BC164" s="227"/>
      <c r="BD164" s="227"/>
    </row>
    <row r="165" spans="1:69" s="85" customFormat="1" ht="6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83"/>
      <c r="BF165" s="58"/>
      <c r="BG165" s="58"/>
      <c r="BH165" s="61"/>
      <c r="BI165" s="61"/>
      <c r="BJ165" s="61"/>
      <c r="BK165" s="61"/>
      <c r="BL165" s="61"/>
      <c r="BM165" s="61"/>
      <c r="BN165" s="58"/>
      <c r="BO165" s="59"/>
      <c r="BP165" s="59"/>
      <c r="BQ165" s="59"/>
    </row>
    <row r="166" spans="1:69" s="85" customFormat="1" ht="15" customHeight="1">
      <c r="A166" s="9"/>
      <c r="B166" s="42" t="s">
        <v>28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84"/>
      <c r="BF166" s="59"/>
      <c r="BG166" s="59"/>
      <c r="BH166" s="109" t="s">
        <v>68</v>
      </c>
      <c r="BI166" s="109" t="s">
        <v>69</v>
      </c>
      <c r="BJ166" s="109" t="s">
        <v>61</v>
      </c>
      <c r="BK166" s="61"/>
      <c r="BL166" s="61"/>
      <c r="BM166" s="61"/>
      <c r="BN166" s="59"/>
      <c r="BO166" s="59"/>
      <c r="BP166" s="59"/>
      <c r="BQ166" s="59"/>
    </row>
    <row r="167" spans="1:69" s="85" customFormat="1" ht="15" customHeight="1">
      <c r="A167" s="9"/>
      <c r="B167" s="9"/>
      <c r="C167" s="106"/>
      <c r="D167" s="107"/>
      <c r="E167" s="107"/>
      <c r="F167" s="107"/>
      <c r="G167" s="107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F167" s="59"/>
      <c r="BG167" s="59"/>
      <c r="BH167" s="110"/>
      <c r="BI167" s="110"/>
      <c r="BJ167" s="111"/>
      <c r="BK167" s="61"/>
      <c r="BL167" s="61"/>
      <c r="BM167" s="61"/>
      <c r="BN167" s="59"/>
      <c r="BO167" s="59"/>
      <c r="BP167" s="59"/>
      <c r="BQ167" s="59"/>
    </row>
    <row r="168" spans="1:69" s="85" customFormat="1" ht="15" customHeight="1">
      <c r="A168" s="9"/>
      <c r="B168" s="105"/>
      <c r="C168" s="105"/>
      <c r="D168" s="105"/>
      <c r="E168" s="105"/>
      <c r="F168" s="105"/>
      <c r="G168" s="163" t="s">
        <v>0</v>
      </c>
      <c r="H168" s="163"/>
      <c r="I168" s="105"/>
      <c r="J168" s="105"/>
      <c r="K168" s="163" t="s">
        <v>6</v>
      </c>
      <c r="L168" s="163"/>
      <c r="M168" s="105"/>
      <c r="N168" s="105"/>
      <c r="O168" s="163" t="s">
        <v>16</v>
      </c>
      <c r="P168" s="163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2"/>
      <c r="AN168" s="19" t="s">
        <v>8</v>
      </c>
      <c r="AO168" s="19"/>
      <c r="AP168" s="22"/>
      <c r="AQ168" s="19"/>
      <c r="AR168" s="19"/>
      <c r="AS168" s="149"/>
      <c r="AT168" s="149"/>
      <c r="AU168" s="149"/>
      <c r="AV168" s="149"/>
      <c r="AW168" s="19" t="s">
        <v>9</v>
      </c>
      <c r="AX168" s="149"/>
      <c r="AY168" s="149"/>
      <c r="AZ168" s="149"/>
      <c r="BA168" s="149"/>
      <c r="BB168" s="149"/>
      <c r="BC168" s="149"/>
      <c r="BD168" s="19" t="s">
        <v>10</v>
      </c>
      <c r="BE168" s="83"/>
      <c r="BF168" s="58"/>
      <c r="BG168" s="59"/>
      <c r="BH168" s="63" t="str">
        <f>RIGHT(IF(B168="","","0")&amp;B168,4)&amp;RIGHT(IF(I168="","","0")&amp;I168,2)&amp;RIGHT(IF(M168="","","0")&amp;M168,2)</f>
        <v/>
      </c>
      <c r="BI168" s="63" t="str">
        <f>IF(AND(E168="",I168="",M168=""),"",IF(OR(E168="",I168="",M168=""),"×","○"))</f>
        <v/>
      </c>
      <c r="BJ168" s="63">
        <f>IF(OR(I168=4,I168=6,I168=9,I168=11),30,IF(I168=2,29,31))</f>
        <v>31</v>
      </c>
      <c r="BK168" s="61"/>
      <c r="BL168" s="61"/>
      <c r="BM168" s="61"/>
      <c r="BN168" s="58"/>
      <c r="BO168" s="59"/>
      <c r="BP168" s="59"/>
      <c r="BQ168" s="59"/>
    </row>
    <row r="169" spans="1:69" s="85" customFormat="1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19" t="s">
        <v>11</v>
      </c>
      <c r="AO169" s="19"/>
      <c r="AP169" s="22"/>
      <c r="AQ169" s="19"/>
      <c r="AR169" s="19"/>
      <c r="AS169" s="149"/>
      <c r="AT169" s="149"/>
      <c r="AU169" s="149"/>
      <c r="AV169" s="50" t="s">
        <v>9</v>
      </c>
      <c r="AW169" s="149"/>
      <c r="AX169" s="149"/>
      <c r="AY169" s="149"/>
      <c r="AZ169" s="50" t="s">
        <v>9</v>
      </c>
      <c r="BA169" s="149"/>
      <c r="BB169" s="149"/>
      <c r="BC169" s="149"/>
      <c r="BD169" s="19" t="s">
        <v>10</v>
      </c>
      <c r="BF169" s="59"/>
      <c r="BG169" s="59"/>
      <c r="BH169" s="61"/>
      <c r="BI169" s="61"/>
      <c r="BJ169" s="61"/>
      <c r="BK169" s="61"/>
      <c r="BL169" s="61"/>
      <c r="BM169" s="61"/>
      <c r="BN169" s="59"/>
      <c r="BO169" s="59"/>
      <c r="BP169" s="59"/>
      <c r="BQ169" s="59"/>
    </row>
    <row r="170" spans="1:69" s="85" customFormat="1" ht="15" customHeight="1">
      <c r="A170" s="9"/>
      <c r="B170" s="228"/>
      <c r="C170" s="228"/>
      <c r="D170" s="228"/>
      <c r="E170" s="228"/>
      <c r="F170" s="228"/>
      <c r="G170" s="228"/>
      <c r="H170" s="6" t="s">
        <v>29</v>
      </c>
      <c r="I170" s="26"/>
      <c r="J170" s="26"/>
      <c r="K170" s="26"/>
      <c r="L170" s="26"/>
      <c r="M170" s="26"/>
      <c r="N170" s="26"/>
      <c r="O170" s="26"/>
      <c r="P170" s="26"/>
      <c r="Q170" s="25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19"/>
      <c r="AO170" s="19"/>
      <c r="AP170" s="22"/>
      <c r="AQ170" s="19"/>
      <c r="AR170" s="19"/>
      <c r="AS170" s="27"/>
      <c r="AT170" s="27"/>
      <c r="AU170" s="27"/>
      <c r="AV170" s="26"/>
      <c r="AW170" s="27"/>
      <c r="AX170" s="27"/>
      <c r="AY170" s="27"/>
      <c r="AZ170" s="26"/>
      <c r="BA170" s="27"/>
      <c r="BB170" s="27"/>
      <c r="BC170" s="27"/>
      <c r="BD170" s="19"/>
      <c r="BF170" s="59"/>
      <c r="BG170" s="59"/>
      <c r="BH170" s="61"/>
      <c r="BI170" s="61"/>
      <c r="BJ170" s="61"/>
      <c r="BK170" s="61"/>
      <c r="BL170" s="61"/>
      <c r="BM170" s="61"/>
      <c r="BN170" s="59"/>
      <c r="BO170" s="59"/>
      <c r="BP170" s="59"/>
      <c r="BQ170" s="59"/>
    </row>
    <row r="171" spans="1:69" s="85" customFormat="1" ht="19.5" customHeight="1">
      <c r="A171" s="9"/>
      <c r="B171" s="9"/>
      <c r="C171" s="9"/>
      <c r="D171" s="9"/>
      <c r="E171" s="20"/>
      <c r="F171" s="20"/>
      <c r="G171" s="20"/>
      <c r="H171" s="19"/>
      <c r="I171" s="19"/>
      <c r="J171" s="20"/>
      <c r="K171" s="20"/>
      <c r="L171" s="20"/>
      <c r="M171" s="19"/>
      <c r="N171" s="19"/>
      <c r="O171" s="19"/>
      <c r="P171" s="1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F171" s="59"/>
      <c r="BG171" s="59"/>
      <c r="BH171" s="61"/>
      <c r="BI171" s="61"/>
      <c r="BJ171" s="61"/>
      <c r="BK171" s="61"/>
      <c r="BL171" s="61"/>
      <c r="BM171" s="61"/>
      <c r="BN171" s="59"/>
      <c r="BO171" s="59"/>
      <c r="BP171" s="59"/>
      <c r="BQ171" s="59"/>
    </row>
    <row r="172" spans="1:69" s="85" customFormat="1" ht="27.75" customHeight="1">
      <c r="A172" s="16"/>
      <c r="B172" s="16"/>
      <c r="C172" s="16"/>
      <c r="D172" s="16"/>
      <c r="E172" s="16"/>
      <c r="F172" s="16"/>
      <c r="G172" s="16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210" t="s">
        <v>13</v>
      </c>
      <c r="AG172" s="210"/>
      <c r="AH172" s="210"/>
      <c r="AI172" s="210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  <c r="BD172" s="2"/>
      <c r="BF172" s="59"/>
      <c r="BG172" s="59"/>
      <c r="BH172" s="61"/>
      <c r="BI172" s="61"/>
      <c r="BJ172" s="61"/>
      <c r="BK172" s="61"/>
      <c r="BL172" s="61"/>
      <c r="BM172" s="61"/>
      <c r="BN172" s="59"/>
      <c r="BO172" s="59"/>
      <c r="BP172" s="59"/>
      <c r="BQ172" s="59"/>
    </row>
    <row r="173" spans="1:69" s="85" customFormat="1" ht="17.25" customHeight="1">
      <c r="A173" s="16"/>
      <c r="B173" s="16"/>
      <c r="C173" s="16"/>
      <c r="D173" s="16"/>
      <c r="E173" s="16"/>
      <c r="F173" s="16"/>
      <c r="G173" s="16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10"/>
      <c r="W173" s="10"/>
      <c r="X173" s="10"/>
      <c r="Y173" s="9"/>
      <c r="Z173" s="9"/>
      <c r="AA173" s="207" t="s">
        <v>12</v>
      </c>
      <c r="AB173" s="207"/>
      <c r="AC173" s="207"/>
      <c r="AD173" s="207"/>
      <c r="AE173" s="207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19"/>
      <c r="AU173" s="9"/>
      <c r="AV173" s="9"/>
      <c r="AW173" s="9"/>
      <c r="AX173" s="9"/>
      <c r="AY173" s="9"/>
      <c r="AZ173" s="9"/>
      <c r="BA173" s="9"/>
      <c r="BB173" s="9"/>
      <c r="BC173" s="2"/>
      <c r="BD173" s="2"/>
      <c r="BF173" s="59"/>
      <c r="BG173" s="59"/>
      <c r="BH173" s="61"/>
      <c r="BI173" s="61"/>
      <c r="BJ173" s="61"/>
      <c r="BK173" s="61"/>
      <c r="BL173" s="61"/>
      <c r="BM173" s="61"/>
      <c r="BN173" s="59"/>
      <c r="BO173" s="59"/>
      <c r="BP173" s="59"/>
      <c r="BQ173" s="59"/>
    </row>
    <row r="174" spans="1:69" s="85" customFormat="1" ht="13.5" customHeight="1">
      <c r="A174" s="11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0"/>
      <c r="Z174" s="9"/>
      <c r="AA174" s="20"/>
      <c r="AB174" s="20"/>
      <c r="AC174" s="20"/>
      <c r="AD174" s="20"/>
      <c r="AE174" s="20"/>
      <c r="AF174" s="207" t="s">
        <v>14</v>
      </c>
      <c r="AG174" s="207"/>
      <c r="AH174" s="207"/>
      <c r="AI174" s="207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2"/>
      <c r="BE174" s="83"/>
      <c r="BF174" s="58"/>
      <c r="BG174" s="58"/>
      <c r="BH174" s="61"/>
      <c r="BI174" s="61"/>
      <c r="BJ174" s="61"/>
      <c r="BK174" s="61"/>
      <c r="BL174" s="61"/>
      <c r="BM174" s="61"/>
      <c r="BN174" s="58"/>
      <c r="BO174" s="59"/>
      <c r="BP174" s="59"/>
      <c r="BQ174" s="59"/>
    </row>
    <row r="175" spans="1:69" s="85" customFormat="1" ht="13.5" customHeight="1">
      <c r="A175" s="11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9"/>
      <c r="AA175" s="9"/>
      <c r="AB175" s="9"/>
      <c r="AC175" s="9"/>
      <c r="AD175" s="9"/>
      <c r="AE175" s="9"/>
      <c r="AF175" s="210"/>
      <c r="AG175" s="210"/>
      <c r="AH175" s="210"/>
      <c r="AI175" s="210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  <c r="BD175" s="2"/>
      <c r="BE175" s="83"/>
      <c r="BF175" s="58"/>
      <c r="BG175" s="58"/>
      <c r="BH175" s="61"/>
      <c r="BI175" s="61"/>
      <c r="BJ175" s="61"/>
      <c r="BK175" s="61"/>
      <c r="BL175" s="61"/>
      <c r="BM175" s="61"/>
      <c r="BN175" s="58"/>
      <c r="BO175" s="59"/>
      <c r="BP175" s="59"/>
      <c r="BQ175" s="59"/>
    </row>
    <row r="176" spans="1:69" s="85" customFormat="1" ht="11.1" customHeight="1">
      <c r="A176" s="11"/>
      <c r="B176" s="13"/>
      <c r="C176" s="13"/>
      <c r="D176" s="11"/>
      <c r="E176" s="2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0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23" t="s">
        <v>15</v>
      </c>
      <c r="AL176" s="2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83"/>
      <c r="BF176" s="58"/>
      <c r="BG176" s="58"/>
      <c r="BH176" s="61"/>
      <c r="BI176" s="61"/>
      <c r="BJ176" s="61"/>
      <c r="BK176" s="61"/>
      <c r="BL176" s="61"/>
      <c r="BM176" s="61"/>
      <c r="BN176" s="58"/>
      <c r="BO176" s="59"/>
      <c r="BP176" s="59"/>
      <c r="BQ176" s="59"/>
    </row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</sheetData>
  <sheetProtection sheet="1" selectLockedCells="1"/>
  <dataConsolidate/>
  <mergeCells count="897">
    <mergeCell ref="AF172:AI172"/>
    <mergeCell ref="AJ172:BC172"/>
    <mergeCell ref="AA173:AE173"/>
    <mergeCell ref="AF174:AI175"/>
    <mergeCell ref="AS168:AV168"/>
    <mergeCell ref="AX168:BC168"/>
    <mergeCell ref="AS169:AU169"/>
    <mergeCell ref="AW169:AY169"/>
    <mergeCell ref="A33:C33"/>
    <mergeCell ref="D33:K33"/>
    <mergeCell ref="L33:S33"/>
    <mergeCell ref="T33:AC33"/>
    <mergeCell ref="AD33:AK33"/>
    <mergeCell ref="AL33:AN33"/>
    <mergeCell ref="AO33:AV33"/>
    <mergeCell ref="AW33:BD33"/>
    <mergeCell ref="BA169:BC169"/>
    <mergeCell ref="B170:G170"/>
    <mergeCell ref="AO164:AV164"/>
    <mergeCell ref="AW164:BD164"/>
    <mergeCell ref="C167:G167"/>
    <mergeCell ref="G168:H168"/>
    <mergeCell ref="I168:J168"/>
    <mergeCell ref="K168:L168"/>
    <mergeCell ref="M168:N168"/>
    <mergeCell ref="O168:P168"/>
    <mergeCell ref="AW162:BD163"/>
    <mergeCell ref="U163:V163"/>
    <mergeCell ref="X163:Y163"/>
    <mergeCell ref="AA163:AB163"/>
    <mergeCell ref="A164:C164"/>
    <mergeCell ref="D164:K164"/>
    <mergeCell ref="L164:S164"/>
    <mergeCell ref="T164:AC164"/>
    <mergeCell ref="AD164:AK164"/>
    <mergeCell ref="AL164:AN164"/>
    <mergeCell ref="A162:C163"/>
    <mergeCell ref="D162:K163"/>
    <mergeCell ref="L162:S163"/>
    <mergeCell ref="T162:U162"/>
    <mergeCell ref="W162:X162"/>
    <mergeCell ref="Z162:AA162"/>
    <mergeCell ref="AL162:AN163"/>
    <mergeCell ref="AO162:AV163"/>
    <mergeCell ref="AD162:AK162"/>
    <mergeCell ref="AD163:AK163"/>
    <mergeCell ref="A160:C161"/>
    <mergeCell ref="D160:K161"/>
    <mergeCell ref="L160:S161"/>
    <mergeCell ref="T160:U160"/>
    <mergeCell ref="W160:X160"/>
    <mergeCell ref="Z160:AA160"/>
    <mergeCell ref="AL160:AN161"/>
    <mergeCell ref="AO160:AV161"/>
    <mergeCell ref="AW160:BD161"/>
    <mergeCell ref="U161:V161"/>
    <mergeCell ref="X161:Y161"/>
    <mergeCell ref="AA161:AB161"/>
    <mergeCell ref="AD160:AK160"/>
    <mergeCell ref="AD161:AK161"/>
    <mergeCell ref="A158:C159"/>
    <mergeCell ref="D158:K159"/>
    <mergeCell ref="L158:S159"/>
    <mergeCell ref="T158:U158"/>
    <mergeCell ref="W158:X158"/>
    <mergeCell ref="Z158:AA158"/>
    <mergeCell ref="AL158:AN159"/>
    <mergeCell ref="AO158:AV159"/>
    <mergeCell ref="AW158:BD159"/>
    <mergeCell ref="U159:V159"/>
    <mergeCell ref="X159:Y159"/>
    <mergeCell ref="AA159:AB159"/>
    <mergeCell ref="AD158:AK158"/>
    <mergeCell ref="AD159:AK159"/>
    <mergeCell ref="A156:C157"/>
    <mergeCell ref="D156:K157"/>
    <mergeCell ref="L156:S157"/>
    <mergeCell ref="T156:U156"/>
    <mergeCell ref="W156:X156"/>
    <mergeCell ref="Z156:AA156"/>
    <mergeCell ref="AL156:AN157"/>
    <mergeCell ref="AO156:AV157"/>
    <mergeCell ref="AW156:BD157"/>
    <mergeCell ref="U157:V157"/>
    <mergeCell ref="X157:Y157"/>
    <mergeCell ref="AA157:AB157"/>
    <mergeCell ref="AD156:AK156"/>
    <mergeCell ref="AD157:AK157"/>
    <mergeCell ref="A154:C155"/>
    <mergeCell ref="D154:K155"/>
    <mergeCell ref="L154:S155"/>
    <mergeCell ref="T154:U154"/>
    <mergeCell ref="W154:X154"/>
    <mergeCell ref="Z154:AA154"/>
    <mergeCell ref="AL154:AN155"/>
    <mergeCell ref="AO154:AV155"/>
    <mergeCell ref="AW154:BD155"/>
    <mergeCell ref="U155:V155"/>
    <mergeCell ref="X155:Y155"/>
    <mergeCell ref="AA155:AB155"/>
    <mergeCell ref="AD154:AK154"/>
    <mergeCell ref="AD155:AK155"/>
    <mergeCell ref="A152:C153"/>
    <mergeCell ref="D152:K153"/>
    <mergeCell ref="L152:S153"/>
    <mergeCell ref="T152:U152"/>
    <mergeCell ref="W152:X152"/>
    <mergeCell ref="Z152:AA152"/>
    <mergeCell ref="AL152:AN153"/>
    <mergeCell ref="AO152:AV153"/>
    <mergeCell ref="AW152:BD153"/>
    <mergeCell ref="U153:V153"/>
    <mergeCell ref="X153:Y153"/>
    <mergeCell ref="AA153:AB153"/>
    <mergeCell ref="AD152:AK152"/>
    <mergeCell ref="AD153:AK153"/>
    <mergeCell ref="A150:C151"/>
    <mergeCell ref="D150:K151"/>
    <mergeCell ref="L150:S151"/>
    <mergeCell ref="T150:U150"/>
    <mergeCell ref="W150:X150"/>
    <mergeCell ref="Z150:AA150"/>
    <mergeCell ref="AL150:AN151"/>
    <mergeCell ref="AO150:AV151"/>
    <mergeCell ref="AW150:BD151"/>
    <mergeCell ref="U151:V151"/>
    <mergeCell ref="X151:Y151"/>
    <mergeCell ref="AA151:AB151"/>
    <mergeCell ref="AD150:AK150"/>
    <mergeCell ref="AD151:AK151"/>
    <mergeCell ref="A148:C149"/>
    <mergeCell ref="D148:K149"/>
    <mergeCell ref="L148:S149"/>
    <mergeCell ref="T148:U148"/>
    <mergeCell ref="W148:X148"/>
    <mergeCell ref="Z148:AA148"/>
    <mergeCell ref="AL148:AN149"/>
    <mergeCell ref="AO148:AV149"/>
    <mergeCell ref="AW148:BD149"/>
    <mergeCell ref="U149:V149"/>
    <mergeCell ref="X149:Y149"/>
    <mergeCell ref="AA149:AB149"/>
    <mergeCell ref="AD148:AK148"/>
    <mergeCell ref="AD149:AK149"/>
    <mergeCell ref="A146:C147"/>
    <mergeCell ref="D146:K147"/>
    <mergeCell ref="L146:S147"/>
    <mergeCell ref="T146:U146"/>
    <mergeCell ref="W146:X146"/>
    <mergeCell ref="Z146:AA146"/>
    <mergeCell ref="AL146:AN147"/>
    <mergeCell ref="AO146:AV147"/>
    <mergeCell ref="AW146:BD147"/>
    <mergeCell ref="U147:V147"/>
    <mergeCell ref="X147:Y147"/>
    <mergeCell ref="AA147:AB147"/>
    <mergeCell ref="AD146:AK146"/>
    <mergeCell ref="AD147:AK147"/>
    <mergeCell ref="A144:C145"/>
    <mergeCell ref="D144:K145"/>
    <mergeCell ref="L144:S145"/>
    <mergeCell ref="T144:U144"/>
    <mergeCell ref="W144:X144"/>
    <mergeCell ref="Z144:AA144"/>
    <mergeCell ref="AL144:AN145"/>
    <mergeCell ref="AO144:AV145"/>
    <mergeCell ref="AW144:BD145"/>
    <mergeCell ref="U145:V145"/>
    <mergeCell ref="X145:Y145"/>
    <mergeCell ref="AA145:AB145"/>
    <mergeCell ref="AD144:AK144"/>
    <mergeCell ref="AD145:AK145"/>
    <mergeCell ref="CD141:CF141"/>
    <mergeCell ref="CG141:CK141"/>
    <mergeCell ref="CL141:CN141"/>
    <mergeCell ref="CO141:CR141"/>
    <mergeCell ref="A143:C143"/>
    <mergeCell ref="D143:K143"/>
    <mergeCell ref="L143:S143"/>
    <mergeCell ref="T143:AC143"/>
    <mergeCell ref="AD143:AK143"/>
    <mergeCell ref="AL143:AN143"/>
    <mergeCell ref="AO143:AV143"/>
    <mergeCell ref="AW143:BD143"/>
    <mergeCell ref="AY141:AZ142"/>
    <mergeCell ref="BA141:BB142"/>
    <mergeCell ref="BC141:BD142"/>
    <mergeCell ref="AI141:AJ142"/>
    <mergeCell ref="AK141:AL142"/>
    <mergeCell ref="AM141:AN142"/>
    <mergeCell ref="AO141:AP142"/>
    <mergeCell ref="AQ141:AR142"/>
    <mergeCell ref="BT141:CA141"/>
    <mergeCell ref="B126:G126"/>
    <mergeCell ref="AF128:AI128"/>
    <mergeCell ref="AJ128:BC128"/>
    <mergeCell ref="AA129:AE129"/>
    <mergeCell ref="AF130:AI131"/>
    <mergeCell ref="AG141:AH142"/>
    <mergeCell ref="BT133:BV133"/>
    <mergeCell ref="AA138:AE138"/>
    <mergeCell ref="AP138:AR138"/>
    <mergeCell ref="AS138:AW138"/>
    <mergeCell ref="AX138:AZ138"/>
    <mergeCell ref="BA138:BD138"/>
    <mergeCell ref="AS141:AT142"/>
    <mergeCell ref="Q139:BA139"/>
    <mergeCell ref="V140:AB142"/>
    <mergeCell ref="AC140:AF140"/>
    <mergeCell ref="AG140:AH140"/>
    <mergeCell ref="AI140:AL140"/>
    <mergeCell ref="AM140:AX140"/>
    <mergeCell ref="AY140:BD140"/>
    <mergeCell ref="AC141:AD142"/>
    <mergeCell ref="AE141:AF142"/>
    <mergeCell ref="AU141:AV142"/>
    <mergeCell ref="AW141:AX142"/>
    <mergeCell ref="G124:H124"/>
    <mergeCell ref="I124:J124"/>
    <mergeCell ref="K124:L124"/>
    <mergeCell ref="M124:N124"/>
    <mergeCell ref="O124:P124"/>
    <mergeCell ref="AS124:AV124"/>
    <mergeCell ref="AX124:BC124"/>
    <mergeCell ref="AS125:AU125"/>
    <mergeCell ref="AW125:AY125"/>
    <mergeCell ref="BA125:BC125"/>
    <mergeCell ref="A120:C120"/>
    <mergeCell ref="D120:K120"/>
    <mergeCell ref="L120:S120"/>
    <mergeCell ref="T120:AC120"/>
    <mergeCell ref="AD120:AK120"/>
    <mergeCell ref="AL120:AN120"/>
    <mergeCell ref="AO120:AV120"/>
    <mergeCell ref="AW120:BD120"/>
    <mergeCell ref="C123:G123"/>
    <mergeCell ref="A118:C119"/>
    <mergeCell ref="D118:K119"/>
    <mergeCell ref="L118:S119"/>
    <mergeCell ref="T118:U118"/>
    <mergeCell ref="W118:X118"/>
    <mergeCell ref="Z118:AA118"/>
    <mergeCell ref="AL118:AN119"/>
    <mergeCell ref="AO118:AV119"/>
    <mergeCell ref="AW118:BD119"/>
    <mergeCell ref="U119:V119"/>
    <mergeCell ref="X119:Y119"/>
    <mergeCell ref="AA119:AB119"/>
    <mergeCell ref="AD118:AK118"/>
    <mergeCell ref="AD119:AK119"/>
    <mergeCell ref="A116:C117"/>
    <mergeCell ref="D116:K117"/>
    <mergeCell ref="L116:S117"/>
    <mergeCell ref="T116:U116"/>
    <mergeCell ref="W116:X116"/>
    <mergeCell ref="Z116:AA116"/>
    <mergeCell ref="AL116:AN117"/>
    <mergeCell ref="AO116:AV117"/>
    <mergeCell ref="AW116:BD117"/>
    <mergeCell ref="U117:V117"/>
    <mergeCell ref="X117:Y117"/>
    <mergeCell ref="AA117:AB117"/>
    <mergeCell ref="AD116:AK116"/>
    <mergeCell ref="AD117:AK117"/>
    <mergeCell ref="A114:C115"/>
    <mergeCell ref="D114:K115"/>
    <mergeCell ref="L114:S115"/>
    <mergeCell ref="T114:U114"/>
    <mergeCell ref="W114:X114"/>
    <mergeCell ref="Z114:AA114"/>
    <mergeCell ref="AL114:AN115"/>
    <mergeCell ref="AO114:AV115"/>
    <mergeCell ref="AW114:BD115"/>
    <mergeCell ref="U115:V115"/>
    <mergeCell ref="X115:Y115"/>
    <mergeCell ref="AA115:AB115"/>
    <mergeCell ref="AD114:AK114"/>
    <mergeCell ref="AD115:AK115"/>
    <mergeCell ref="A112:C113"/>
    <mergeCell ref="D112:K113"/>
    <mergeCell ref="L112:S113"/>
    <mergeCell ref="T112:U112"/>
    <mergeCell ref="W112:X112"/>
    <mergeCell ref="Z112:AA112"/>
    <mergeCell ref="AL112:AN113"/>
    <mergeCell ref="AO112:AV113"/>
    <mergeCell ref="AW112:BD113"/>
    <mergeCell ref="U113:V113"/>
    <mergeCell ref="X113:Y113"/>
    <mergeCell ref="AA113:AB113"/>
    <mergeCell ref="AD112:AK112"/>
    <mergeCell ref="AD113:AK113"/>
    <mergeCell ref="A110:C111"/>
    <mergeCell ref="D110:K111"/>
    <mergeCell ref="L110:S111"/>
    <mergeCell ref="T110:U110"/>
    <mergeCell ref="W110:X110"/>
    <mergeCell ref="Z110:AA110"/>
    <mergeCell ref="AL110:AN111"/>
    <mergeCell ref="AO110:AV111"/>
    <mergeCell ref="AW110:BD111"/>
    <mergeCell ref="U111:V111"/>
    <mergeCell ref="X111:Y111"/>
    <mergeCell ref="AA111:AB111"/>
    <mergeCell ref="AD110:AK110"/>
    <mergeCell ref="AD111:AK111"/>
    <mergeCell ref="A108:C109"/>
    <mergeCell ref="D108:K109"/>
    <mergeCell ref="L108:S109"/>
    <mergeCell ref="T108:U108"/>
    <mergeCell ref="W108:X108"/>
    <mergeCell ref="Z108:AA108"/>
    <mergeCell ref="AL108:AN109"/>
    <mergeCell ref="AO108:AV109"/>
    <mergeCell ref="AW108:BD109"/>
    <mergeCell ref="U109:V109"/>
    <mergeCell ref="X109:Y109"/>
    <mergeCell ref="AA109:AB109"/>
    <mergeCell ref="AD108:AK108"/>
    <mergeCell ref="AD109:AK109"/>
    <mergeCell ref="A106:C107"/>
    <mergeCell ref="D106:K107"/>
    <mergeCell ref="L106:S107"/>
    <mergeCell ref="T106:U106"/>
    <mergeCell ref="W106:X106"/>
    <mergeCell ref="Z106:AA106"/>
    <mergeCell ref="AL106:AN107"/>
    <mergeCell ref="AO106:AV107"/>
    <mergeCell ref="AW106:BD107"/>
    <mergeCell ref="U107:V107"/>
    <mergeCell ref="X107:Y107"/>
    <mergeCell ref="AA107:AB107"/>
    <mergeCell ref="AD106:AK106"/>
    <mergeCell ref="AD107:AK107"/>
    <mergeCell ref="A104:C105"/>
    <mergeCell ref="D104:K105"/>
    <mergeCell ref="L104:S105"/>
    <mergeCell ref="T104:U104"/>
    <mergeCell ref="W104:X104"/>
    <mergeCell ref="Z104:AA104"/>
    <mergeCell ref="AL104:AN105"/>
    <mergeCell ref="AO104:AV105"/>
    <mergeCell ref="AW104:BD105"/>
    <mergeCell ref="U105:V105"/>
    <mergeCell ref="X105:Y105"/>
    <mergeCell ref="AA105:AB105"/>
    <mergeCell ref="AD104:AK104"/>
    <mergeCell ref="AD105:AK105"/>
    <mergeCell ref="A102:C103"/>
    <mergeCell ref="D102:K103"/>
    <mergeCell ref="L102:S103"/>
    <mergeCell ref="T102:U102"/>
    <mergeCell ref="W102:X102"/>
    <mergeCell ref="Z102:AA102"/>
    <mergeCell ref="AL102:AN103"/>
    <mergeCell ref="AO102:AV103"/>
    <mergeCell ref="AW102:BD103"/>
    <mergeCell ref="U103:V103"/>
    <mergeCell ref="X103:Y103"/>
    <mergeCell ref="AA103:AB103"/>
    <mergeCell ref="AD102:AK102"/>
    <mergeCell ref="AD103:AK103"/>
    <mergeCell ref="A100:C101"/>
    <mergeCell ref="D100:K101"/>
    <mergeCell ref="L100:S101"/>
    <mergeCell ref="T100:U100"/>
    <mergeCell ref="W100:X100"/>
    <mergeCell ref="Z100:AA100"/>
    <mergeCell ref="AL100:AN101"/>
    <mergeCell ref="AO100:AV101"/>
    <mergeCell ref="AW100:BD101"/>
    <mergeCell ref="U101:V101"/>
    <mergeCell ref="X101:Y101"/>
    <mergeCell ref="AA101:AB101"/>
    <mergeCell ref="AD100:AK100"/>
    <mergeCell ref="AD101:AK101"/>
    <mergeCell ref="CG97:CK97"/>
    <mergeCell ref="CL97:CN97"/>
    <mergeCell ref="CO97:CR97"/>
    <mergeCell ref="A99:C99"/>
    <mergeCell ref="D99:K99"/>
    <mergeCell ref="L99:S99"/>
    <mergeCell ref="T99:AC99"/>
    <mergeCell ref="AD99:AK99"/>
    <mergeCell ref="AL99:AN99"/>
    <mergeCell ref="AO99:AV99"/>
    <mergeCell ref="AW99:BD99"/>
    <mergeCell ref="BA97:BB98"/>
    <mergeCell ref="BC97:BD98"/>
    <mergeCell ref="AI97:AJ98"/>
    <mergeCell ref="AK97:AL98"/>
    <mergeCell ref="AM97:AN98"/>
    <mergeCell ref="AO97:AP98"/>
    <mergeCell ref="AQ97:AR98"/>
    <mergeCell ref="BT97:CA97"/>
    <mergeCell ref="CD97:CF97"/>
    <mergeCell ref="B82:G82"/>
    <mergeCell ref="AF84:AI84"/>
    <mergeCell ref="AJ84:BC84"/>
    <mergeCell ref="AA85:AE85"/>
    <mergeCell ref="AF86:AI87"/>
    <mergeCell ref="AG97:AH98"/>
    <mergeCell ref="BT89:BV89"/>
    <mergeCell ref="AA94:AE94"/>
    <mergeCell ref="AP94:AR94"/>
    <mergeCell ref="AS94:AW94"/>
    <mergeCell ref="AX94:AZ94"/>
    <mergeCell ref="BA94:BD94"/>
    <mergeCell ref="AS97:AT98"/>
    <mergeCell ref="Q95:BA95"/>
    <mergeCell ref="V96:AB98"/>
    <mergeCell ref="AC96:AF96"/>
    <mergeCell ref="AG96:AH96"/>
    <mergeCell ref="AI96:AL96"/>
    <mergeCell ref="AM96:AX96"/>
    <mergeCell ref="AY96:BD96"/>
    <mergeCell ref="AC97:AD98"/>
    <mergeCell ref="AE97:AF98"/>
    <mergeCell ref="AU97:AV98"/>
    <mergeCell ref="AW97:AX98"/>
    <mergeCell ref="G80:H80"/>
    <mergeCell ref="I80:J80"/>
    <mergeCell ref="K80:L80"/>
    <mergeCell ref="M80:N80"/>
    <mergeCell ref="O80:P80"/>
    <mergeCell ref="AS80:AV80"/>
    <mergeCell ref="AX80:BC80"/>
    <mergeCell ref="AS81:AU81"/>
    <mergeCell ref="AW81:AY81"/>
    <mergeCell ref="BA81:BC81"/>
    <mergeCell ref="A76:C76"/>
    <mergeCell ref="D76:K76"/>
    <mergeCell ref="L76:S76"/>
    <mergeCell ref="T76:AC76"/>
    <mergeCell ref="AD76:AK76"/>
    <mergeCell ref="AL76:AN76"/>
    <mergeCell ref="AO76:AV76"/>
    <mergeCell ref="AW76:BD76"/>
    <mergeCell ref="C79:G79"/>
    <mergeCell ref="A74:C75"/>
    <mergeCell ref="D74:K75"/>
    <mergeCell ref="L74:S75"/>
    <mergeCell ref="T74:U74"/>
    <mergeCell ref="W74:X74"/>
    <mergeCell ref="Z74:AA74"/>
    <mergeCell ref="AL74:AN75"/>
    <mergeCell ref="AO74:AV75"/>
    <mergeCell ref="AW74:BD75"/>
    <mergeCell ref="U75:V75"/>
    <mergeCell ref="X75:Y75"/>
    <mergeCell ref="AA75:AB75"/>
    <mergeCell ref="AD74:AK74"/>
    <mergeCell ref="AD75:AK75"/>
    <mergeCell ref="A72:C73"/>
    <mergeCell ref="D72:K73"/>
    <mergeCell ref="L72:S73"/>
    <mergeCell ref="T72:U72"/>
    <mergeCell ref="W72:X72"/>
    <mergeCell ref="Z72:AA72"/>
    <mergeCell ref="AL72:AN73"/>
    <mergeCell ref="AO72:AV73"/>
    <mergeCell ref="AW72:BD73"/>
    <mergeCell ref="U73:V73"/>
    <mergeCell ref="X73:Y73"/>
    <mergeCell ref="AA73:AB73"/>
    <mergeCell ref="AD72:AK72"/>
    <mergeCell ref="AD73:AK73"/>
    <mergeCell ref="A70:C71"/>
    <mergeCell ref="D70:K71"/>
    <mergeCell ref="L70:S71"/>
    <mergeCell ref="T70:U70"/>
    <mergeCell ref="W70:X70"/>
    <mergeCell ref="Z70:AA70"/>
    <mergeCell ref="AL70:AN71"/>
    <mergeCell ref="AO70:AV71"/>
    <mergeCell ref="AW70:BD71"/>
    <mergeCell ref="U71:V71"/>
    <mergeCell ref="X71:Y71"/>
    <mergeCell ref="AA71:AB71"/>
    <mergeCell ref="AD70:AK70"/>
    <mergeCell ref="AD71:AK71"/>
    <mergeCell ref="A68:C69"/>
    <mergeCell ref="D68:K69"/>
    <mergeCell ref="L68:S69"/>
    <mergeCell ref="T68:U68"/>
    <mergeCell ref="W68:X68"/>
    <mergeCell ref="Z68:AA68"/>
    <mergeCell ref="AL68:AN69"/>
    <mergeCell ref="AO68:AV69"/>
    <mergeCell ref="AW68:BD69"/>
    <mergeCell ref="U69:V69"/>
    <mergeCell ref="X69:Y69"/>
    <mergeCell ref="AA69:AB69"/>
    <mergeCell ref="AD68:AK68"/>
    <mergeCell ref="AD69:AK69"/>
    <mergeCell ref="A66:C67"/>
    <mergeCell ref="D66:K67"/>
    <mergeCell ref="L66:S67"/>
    <mergeCell ref="T66:U66"/>
    <mergeCell ref="W66:X66"/>
    <mergeCell ref="Z66:AA66"/>
    <mergeCell ref="AL66:AN67"/>
    <mergeCell ref="AO66:AV67"/>
    <mergeCell ref="AW66:BD67"/>
    <mergeCell ref="U67:V67"/>
    <mergeCell ref="X67:Y67"/>
    <mergeCell ref="AA67:AB67"/>
    <mergeCell ref="AD66:AK66"/>
    <mergeCell ref="AD67:AK67"/>
    <mergeCell ref="A64:C65"/>
    <mergeCell ref="D64:K65"/>
    <mergeCell ref="L64:S65"/>
    <mergeCell ref="T64:U64"/>
    <mergeCell ref="W64:X64"/>
    <mergeCell ref="Z64:AA64"/>
    <mergeCell ref="AL64:AN65"/>
    <mergeCell ref="AO64:AV65"/>
    <mergeCell ref="AW64:BD65"/>
    <mergeCell ref="U65:V65"/>
    <mergeCell ref="X65:Y65"/>
    <mergeCell ref="AA65:AB65"/>
    <mergeCell ref="AD64:AK64"/>
    <mergeCell ref="AD65:AK65"/>
    <mergeCell ref="A62:C63"/>
    <mergeCell ref="D62:K63"/>
    <mergeCell ref="L62:S63"/>
    <mergeCell ref="T62:U62"/>
    <mergeCell ref="W62:X62"/>
    <mergeCell ref="Z62:AA62"/>
    <mergeCell ref="AL62:AN63"/>
    <mergeCell ref="AO62:AV63"/>
    <mergeCell ref="AW62:BD63"/>
    <mergeCell ref="U63:V63"/>
    <mergeCell ref="X63:Y63"/>
    <mergeCell ref="AA63:AB63"/>
    <mergeCell ref="AD62:AK62"/>
    <mergeCell ref="AD63:AK63"/>
    <mergeCell ref="A60:C61"/>
    <mergeCell ref="D60:K61"/>
    <mergeCell ref="L60:S61"/>
    <mergeCell ref="T60:U60"/>
    <mergeCell ref="W60:X60"/>
    <mergeCell ref="Z60:AA60"/>
    <mergeCell ref="AL60:AN61"/>
    <mergeCell ref="AO60:AV61"/>
    <mergeCell ref="AW60:BD61"/>
    <mergeCell ref="U61:V61"/>
    <mergeCell ref="X61:Y61"/>
    <mergeCell ref="AA61:AB61"/>
    <mergeCell ref="AD61:AK61"/>
    <mergeCell ref="A58:C59"/>
    <mergeCell ref="D58:K59"/>
    <mergeCell ref="L58:S59"/>
    <mergeCell ref="T58:U58"/>
    <mergeCell ref="W58:X58"/>
    <mergeCell ref="Z58:AA58"/>
    <mergeCell ref="AL58:AN59"/>
    <mergeCell ref="AO58:AV59"/>
    <mergeCell ref="AW58:BD59"/>
    <mergeCell ref="U59:V59"/>
    <mergeCell ref="X59:Y59"/>
    <mergeCell ref="AA59:AB59"/>
    <mergeCell ref="A56:C57"/>
    <mergeCell ref="D56:K57"/>
    <mergeCell ref="L56:S57"/>
    <mergeCell ref="T56:U56"/>
    <mergeCell ref="W56:X56"/>
    <mergeCell ref="Z56:AA56"/>
    <mergeCell ref="AL56:AN57"/>
    <mergeCell ref="AO56:AV57"/>
    <mergeCell ref="AW56:BD57"/>
    <mergeCell ref="U57:V57"/>
    <mergeCell ref="X57:Y57"/>
    <mergeCell ref="AA57:AB57"/>
    <mergeCell ref="AM53:AN54"/>
    <mergeCell ref="AO53:AP54"/>
    <mergeCell ref="AQ53:AR54"/>
    <mergeCell ref="BT53:CA53"/>
    <mergeCell ref="CD53:CF53"/>
    <mergeCell ref="CG53:CK53"/>
    <mergeCell ref="CL53:CN53"/>
    <mergeCell ref="CO53:CR53"/>
    <mergeCell ref="A55:C55"/>
    <mergeCell ref="D55:K55"/>
    <mergeCell ref="L55:S55"/>
    <mergeCell ref="T55:AC55"/>
    <mergeCell ref="AD55:AK55"/>
    <mergeCell ref="AL55:AN55"/>
    <mergeCell ref="AO55:AV55"/>
    <mergeCell ref="AW55:BD55"/>
    <mergeCell ref="AG53:AH54"/>
    <mergeCell ref="BT45:BV45"/>
    <mergeCell ref="AA50:AE50"/>
    <mergeCell ref="AP50:AR50"/>
    <mergeCell ref="AS50:AW50"/>
    <mergeCell ref="AX50:AZ50"/>
    <mergeCell ref="BA50:BD50"/>
    <mergeCell ref="AS53:AT54"/>
    <mergeCell ref="Q51:BA51"/>
    <mergeCell ref="V52:AB54"/>
    <mergeCell ref="AC52:AF52"/>
    <mergeCell ref="AG52:AH52"/>
    <mergeCell ref="AI52:AL52"/>
    <mergeCell ref="AM52:AX52"/>
    <mergeCell ref="AY52:BD52"/>
    <mergeCell ref="AC53:AD54"/>
    <mergeCell ref="AE53:AF54"/>
    <mergeCell ref="AU53:AV54"/>
    <mergeCell ref="AW53:AX54"/>
    <mergeCell ref="AY53:AZ54"/>
    <mergeCell ref="BA53:BB54"/>
    <mergeCell ref="BC53:BD54"/>
    <mergeCell ref="AI53:AJ54"/>
    <mergeCell ref="AK53:AL54"/>
    <mergeCell ref="AF42:AI43"/>
    <mergeCell ref="AS37:AU37"/>
    <mergeCell ref="AS36:AV36"/>
    <mergeCell ref="AJ42:BC43"/>
    <mergeCell ref="G36:H36"/>
    <mergeCell ref="I36:J36"/>
    <mergeCell ref="K36:L36"/>
    <mergeCell ref="M36:N36"/>
    <mergeCell ref="B38:G38"/>
    <mergeCell ref="AD18:AK18"/>
    <mergeCell ref="AD19:AK19"/>
    <mergeCell ref="AL18:AN19"/>
    <mergeCell ref="AO18:AV19"/>
    <mergeCell ref="AD32:AK32"/>
    <mergeCell ref="AL32:AN32"/>
    <mergeCell ref="AO32:AV32"/>
    <mergeCell ref="AW32:BD32"/>
    <mergeCell ref="AJ40:BC40"/>
    <mergeCell ref="AD26:AK26"/>
    <mergeCell ref="AD27:AK27"/>
    <mergeCell ref="AO22:AV23"/>
    <mergeCell ref="AW22:BD23"/>
    <mergeCell ref="U23:V23"/>
    <mergeCell ref="X23:Y23"/>
    <mergeCell ref="AA23:AB23"/>
    <mergeCell ref="AD23:AK23"/>
    <mergeCell ref="L16:S17"/>
    <mergeCell ref="T16:U16"/>
    <mergeCell ref="W16:X16"/>
    <mergeCell ref="Z16:AA16"/>
    <mergeCell ref="AL16:AN17"/>
    <mergeCell ref="AO16:AV17"/>
    <mergeCell ref="AD17:AK17"/>
    <mergeCell ref="U17:V17"/>
    <mergeCell ref="X17:Y17"/>
    <mergeCell ref="AA17:AB17"/>
    <mergeCell ref="L18:S19"/>
    <mergeCell ref="T18:U18"/>
    <mergeCell ref="W18:X18"/>
    <mergeCell ref="Z18:AA18"/>
    <mergeCell ref="AW18:BD19"/>
    <mergeCell ref="U19:V19"/>
    <mergeCell ref="X19:Y19"/>
    <mergeCell ref="AA19:AB19"/>
    <mergeCell ref="AA31:AB31"/>
    <mergeCell ref="AL30:AN31"/>
    <mergeCell ref="A20:C21"/>
    <mergeCell ref="D20:K21"/>
    <mergeCell ref="L20:S21"/>
    <mergeCell ref="T20:U20"/>
    <mergeCell ref="W20:X20"/>
    <mergeCell ref="Z20:AA20"/>
    <mergeCell ref="U21:V21"/>
    <mergeCell ref="X21:Y21"/>
    <mergeCell ref="T22:U22"/>
    <mergeCell ref="W22:X22"/>
    <mergeCell ref="Z22:AA22"/>
    <mergeCell ref="AL22:AN23"/>
    <mergeCell ref="A11:C11"/>
    <mergeCell ref="D11:K11"/>
    <mergeCell ref="L11:S11"/>
    <mergeCell ref="T11:AC11"/>
    <mergeCell ref="D24:K25"/>
    <mergeCell ref="L24:S25"/>
    <mergeCell ref="T24:U24"/>
    <mergeCell ref="W24:X24"/>
    <mergeCell ref="Z24:AA24"/>
    <mergeCell ref="A14:C15"/>
    <mergeCell ref="W14:X14"/>
    <mergeCell ref="A16:C17"/>
    <mergeCell ref="D16:K17"/>
    <mergeCell ref="A24:C25"/>
    <mergeCell ref="A22:C23"/>
    <mergeCell ref="D22:K23"/>
    <mergeCell ref="L22:S23"/>
    <mergeCell ref="X25:Y25"/>
    <mergeCell ref="AA25:AB25"/>
    <mergeCell ref="AA21:AB21"/>
    <mergeCell ref="A18:C19"/>
    <mergeCell ref="D18:K19"/>
    <mergeCell ref="A12:C13"/>
    <mergeCell ref="D12:K13"/>
    <mergeCell ref="L12:S13"/>
    <mergeCell ref="U13:V13"/>
    <mergeCell ref="BM58:BM59"/>
    <mergeCell ref="Z14:AA14"/>
    <mergeCell ref="U15:V15"/>
    <mergeCell ref="X15:Y15"/>
    <mergeCell ref="AA15:AB15"/>
    <mergeCell ref="D14:K15"/>
    <mergeCell ref="AL24:AN25"/>
    <mergeCell ref="AO20:AV21"/>
    <mergeCell ref="AW20:BD21"/>
    <mergeCell ref="AL20:AN21"/>
    <mergeCell ref="AD22:AK22"/>
    <mergeCell ref="AD20:AK20"/>
    <mergeCell ref="AD21:AK21"/>
    <mergeCell ref="A26:C27"/>
    <mergeCell ref="D26:K27"/>
    <mergeCell ref="L26:S27"/>
    <mergeCell ref="T26:U26"/>
    <mergeCell ref="W26:X26"/>
    <mergeCell ref="Z26:AA26"/>
    <mergeCell ref="X27:Y27"/>
    <mergeCell ref="BT1:BV1"/>
    <mergeCell ref="X13:Y13"/>
    <mergeCell ref="AA13:AB13"/>
    <mergeCell ref="AL11:AN11"/>
    <mergeCell ref="AO11:AV11"/>
    <mergeCell ref="AW11:BD11"/>
    <mergeCell ref="AA6:AE6"/>
    <mergeCell ref="W12:X12"/>
    <mergeCell ref="AO12:AV13"/>
    <mergeCell ref="AW12:BD13"/>
    <mergeCell ref="AC8:AF8"/>
    <mergeCell ref="AG8:AH8"/>
    <mergeCell ref="Z12:AA12"/>
    <mergeCell ref="AG9:AH10"/>
    <mergeCell ref="CG9:CK9"/>
    <mergeCell ref="CL9:CN9"/>
    <mergeCell ref="CO9:CR9"/>
    <mergeCell ref="AW9:AX10"/>
    <mergeCell ref="AY9:AZ10"/>
    <mergeCell ref="BA9:BB10"/>
    <mergeCell ref="BC9:BD10"/>
    <mergeCell ref="BT9:CA9"/>
    <mergeCell ref="CD9:CF9"/>
    <mergeCell ref="O36:P36"/>
    <mergeCell ref="A30:C31"/>
    <mergeCell ref="D30:K31"/>
    <mergeCell ref="L30:S31"/>
    <mergeCell ref="T30:U30"/>
    <mergeCell ref="W30:X30"/>
    <mergeCell ref="A32:C32"/>
    <mergeCell ref="D32:K32"/>
    <mergeCell ref="L14:S15"/>
    <mergeCell ref="T14:U14"/>
    <mergeCell ref="U25:V25"/>
    <mergeCell ref="U27:V27"/>
    <mergeCell ref="A28:C29"/>
    <mergeCell ref="D28:K29"/>
    <mergeCell ref="L28:S29"/>
    <mergeCell ref="T28:U28"/>
    <mergeCell ref="W28:X28"/>
    <mergeCell ref="U29:V29"/>
    <mergeCell ref="X29:Y29"/>
    <mergeCell ref="X31:Y31"/>
    <mergeCell ref="L32:S32"/>
    <mergeCell ref="T32:AC32"/>
    <mergeCell ref="AP6:AR6"/>
    <mergeCell ref="AS6:AW6"/>
    <mergeCell ref="AX6:AZ6"/>
    <mergeCell ref="BA6:BD6"/>
    <mergeCell ref="AQ9:AR10"/>
    <mergeCell ref="AS9:AT10"/>
    <mergeCell ref="AU9:AV10"/>
    <mergeCell ref="Q7:BA7"/>
    <mergeCell ref="AL12:AN13"/>
    <mergeCell ref="AD11:AK11"/>
    <mergeCell ref="AE9:AF10"/>
    <mergeCell ref="AY8:BD8"/>
    <mergeCell ref="AM8:AX8"/>
    <mergeCell ref="AI9:AJ10"/>
    <mergeCell ref="AL14:AN15"/>
    <mergeCell ref="AK9:AL10"/>
    <mergeCell ref="AM9:AN10"/>
    <mergeCell ref="AO9:AP10"/>
    <mergeCell ref="T12:U12"/>
    <mergeCell ref="Z30:AA30"/>
    <mergeCell ref="AA27:AB27"/>
    <mergeCell ref="Z28:AA28"/>
    <mergeCell ref="AW14:BD15"/>
    <mergeCell ref="AW16:BD17"/>
    <mergeCell ref="V8:AB10"/>
    <mergeCell ref="AC9:AD10"/>
    <mergeCell ref="AI8:AL8"/>
    <mergeCell ref="AD15:AK15"/>
    <mergeCell ref="AD16:AK16"/>
    <mergeCell ref="BM56:BM57"/>
    <mergeCell ref="AW37:AY37"/>
    <mergeCell ref="BA37:BC37"/>
    <mergeCell ref="AX36:BC36"/>
    <mergeCell ref="AO14:AV15"/>
    <mergeCell ref="BH7:BH8"/>
    <mergeCell ref="AA41:AE41"/>
    <mergeCell ref="AF40:AI40"/>
    <mergeCell ref="AO28:AV29"/>
    <mergeCell ref="AW28:BD29"/>
    <mergeCell ref="AA29:AB29"/>
    <mergeCell ref="AD28:AK28"/>
    <mergeCell ref="AD29:AK29"/>
    <mergeCell ref="AO30:AV31"/>
    <mergeCell ref="AD30:AK30"/>
    <mergeCell ref="AD31:AK31"/>
    <mergeCell ref="AW30:BD31"/>
    <mergeCell ref="BM162:BM163"/>
    <mergeCell ref="AD56:AK56"/>
    <mergeCell ref="AD57:AK57"/>
    <mergeCell ref="AD58:AK58"/>
    <mergeCell ref="AD59:AK59"/>
    <mergeCell ref="AD60:AK60"/>
    <mergeCell ref="BM152:BM153"/>
    <mergeCell ref="BM72:BM73"/>
    <mergeCell ref="BM74:BM75"/>
    <mergeCell ref="BM100:BM101"/>
    <mergeCell ref="BM118:BM119"/>
    <mergeCell ref="BM144:BM145"/>
    <mergeCell ref="BM146:BM147"/>
    <mergeCell ref="BM148:BM149"/>
    <mergeCell ref="BM150:BM151"/>
    <mergeCell ref="BM104:BM105"/>
    <mergeCell ref="BM106:BM107"/>
    <mergeCell ref="BM60:BM61"/>
    <mergeCell ref="BM62:BM63"/>
    <mergeCell ref="BM64:BM65"/>
    <mergeCell ref="BM66:BM67"/>
    <mergeCell ref="BM68:BM69"/>
    <mergeCell ref="BM70:BM71"/>
    <mergeCell ref="AY97:AZ98"/>
    <mergeCell ref="BM156:BM157"/>
    <mergeCell ref="BM158:BM159"/>
    <mergeCell ref="BM160:BM161"/>
    <mergeCell ref="BM102:BM103"/>
    <mergeCell ref="BM108:BM109"/>
    <mergeCell ref="BM154:BM155"/>
    <mergeCell ref="BM110:BM111"/>
    <mergeCell ref="BM112:BM113"/>
    <mergeCell ref="BM114:BM115"/>
    <mergeCell ref="BM116:BM117"/>
    <mergeCell ref="BI7:BI8"/>
    <mergeCell ref="BM3:BN3"/>
    <mergeCell ref="BH51:BH52"/>
    <mergeCell ref="BI51:BI52"/>
    <mergeCell ref="BH95:BH96"/>
    <mergeCell ref="BI95:BI96"/>
    <mergeCell ref="BM22:BM23"/>
    <mergeCell ref="BM24:BM25"/>
    <mergeCell ref="BM26:BM27"/>
    <mergeCell ref="BH34:BH35"/>
    <mergeCell ref="BM28:BM29"/>
    <mergeCell ref="BM30:BM31"/>
    <mergeCell ref="BM20:BM21"/>
    <mergeCell ref="BM12:BM13"/>
    <mergeCell ref="BM14:BM15"/>
    <mergeCell ref="BM16:BM17"/>
    <mergeCell ref="BM18:BM19"/>
    <mergeCell ref="BH166:BH167"/>
    <mergeCell ref="BI166:BI167"/>
    <mergeCell ref="BJ166:BJ167"/>
    <mergeCell ref="BH139:BH140"/>
    <mergeCell ref="BI139:BI140"/>
    <mergeCell ref="BI34:BI35"/>
    <mergeCell ref="BJ34:BJ35"/>
    <mergeCell ref="BH78:BH79"/>
    <mergeCell ref="BI78:BI79"/>
    <mergeCell ref="BJ78:BJ79"/>
    <mergeCell ref="BH122:BH123"/>
    <mergeCell ref="BI122:BI123"/>
    <mergeCell ref="BJ122:BJ123"/>
    <mergeCell ref="AJ86:BC87"/>
    <mergeCell ref="AJ130:BC131"/>
    <mergeCell ref="AJ174:BC175"/>
    <mergeCell ref="T138:Z138"/>
    <mergeCell ref="B168:F168"/>
    <mergeCell ref="T6:Z6"/>
    <mergeCell ref="B36:F36"/>
    <mergeCell ref="T50:Z50"/>
    <mergeCell ref="B80:F80"/>
    <mergeCell ref="T94:Z94"/>
    <mergeCell ref="B124:F124"/>
    <mergeCell ref="C35:G35"/>
    <mergeCell ref="U31:V31"/>
    <mergeCell ref="AD24:AK24"/>
    <mergeCell ref="AD25:AK25"/>
    <mergeCell ref="AL26:AN27"/>
    <mergeCell ref="AO26:AV27"/>
    <mergeCell ref="AW26:BD27"/>
    <mergeCell ref="AO24:AV25"/>
    <mergeCell ref="AW24:BD25"/>
    <mergeCell ref="AL28:AN29"/>
    <mergeCell ref="AD12:AK12"/>
    <mergeCell ref="AD13:AK13"/>
    <mergeCell ref="AD14:AK14"/>
  </mergeCells>
  <phoneticPr fontId="2"/>
  <conditionalFormatting sqref="BV8:CO8 CQ8 BV52:CO52 CQ52 BV96:CO96 CQ96 BV140:CO140 CQ140">
    <cfRule type="cellIs" dxfId="4" priority="23" stopIfTrue="1" operator="equal">
      <formula>0</formula>
    </cfRule>
  </conditionalFormatting>
  <dataValidations count="25">
    <dataValidation type="whole" imeMode="disabled" allowBlank="1" showInputMessage="1" showErrorMessage="1" errorTitle="労働保険番号エラー" error="範囲外の府県が入力されています。" sqref="AE9:AF10 AE53:AF54 AE97:AF98 AE141:AF142" xr:uid="{00000000-0002-0000-0000-000000000000}">
      <formula1>BH9</formula1>
      <formula2>BI9</formula2>
    </dataValidation>
    <dataValidation type="whole" imeMode="disabled" allowBlank="1" showInputMessage="1" showErrorMessage="1" errorTitle="開始月エラー" error="範囲外の月が入力されています。" sqref="W12:X12 W14:X14 W16:X16 W18:X18 W20:X20 W22:X22 W24:X24 W26:X26 W28:X28 W30:X30 W56:X56 W58:X58 W60:X60 W62:X62 W64:X64 W66:X66 W68:X68 W70:X70 W72:X72 W74:X74 W100:X100 W102:X102 W104:X104 W106:X106 W108:X108 W110:X110 W112:X112 W114:X114 W116:X116 W118:X118 W144:X144 W146:X146 W148:X148 W150:X150 W152:X152 W154:X154 W156:X156 W158:X158 W160:X160 W162:X162" xr:uid="{00000000-0002-0000-0000-000001000000}">
      <formula1>BJ12</formula1>
      <formula2>BK12</formula2>
    </dataValidation>
    <dataValidation type="whole" imeMode="disabled" allowBlank="1" showInputMessage="1" showErrorMessage="1" errorTitle="開始日エラー" error="範囲外の日が入力されています。" sqref="Z12:AA12 Z14:AA14 Z16:AA16 Z18:AA18 Z20:AA20 Z22:AA22 Z24:AA24 Z26:AA26 Z28:AA28 Z30:AA30 Z56:AA56 Z58:AA58 Z60:AA60 Z62:AA62 Z64:AA64 Z66:AA66 Z68:AA68 Z70:AA70 Z72:AA72 Z74:AA74 Z100:AA100 Z102:AA102 Z104:AA104 Z106:AA106 Z108:AA108 Z110:AA110 Z112:AA112 Z114:AA114 Z116:AA116 Z118:AA118 Z144:AA144 Z146:AA146 Z148:AA148 Z150:AA150 Z152:AA152 Z154:AA154 Z156:AA156 Z158:AA158 Z160:AA160 Z162:AA162" xr:uid="{00000000-0002-0000-0000-000002000000}">
      <formula1>1</formula1>
      <formula2>BL12</formula2>
    </dataValidation>
    <dataValidation imeMode="on" allowBlank="1" showInputMessage="1" showErrorMessage="1" sqref="AJ40:BC40 AJ42:AZ43 B38:G38 AJ84:BC84 AJ128:BC128 AJ172:BC172 AJ86:AZ87 AJ130:AZ131 AJ174:AZ175 B82:G82 B126:G126 B170:G170" xr:uid="{00000000-0002-0000-0000-000003000000}"/>
    <dataValidation imeMode="disabled" allowBlank="1" showInputMessage="1" showErrorMessage="1" sqref="A12:C31 BA37:BC37 AS37:AU37 AW37:AY37 AX36:BC36 AS36:AV36 A56:C75 A100:C119 A144:C163 BA81:BC81 BA125:BC125 BA169:BC169 AS81:AU81 AS125:AU125 AS169:AU169 AW81:AY81 AW125:AY125 AW169:AY169 AX80:BC80 AX124:BC124 AX168:BC168 AS80:AV80 AS124:AV124 AS168:AV168" xr:uid="{00000000-0002-0000-0000-000004000000}"/>
    <dataValidation type="whole" imeMode="disabled" allowBlank="1" showInputMessage="1" showErrorMessage="1" errorTitle="開始年エラー" error="範囲外の年が入力されています。" sqref="T12:U12 T16:U16 T18:U18 T20:U20 T22:U22 T24:U24 T26:U26 T28:U28 T30:U30 T14:U14" xr:uid="{00000000-0002-0000-0000-000005000000}">
      <formula1>$X$6</formula1>
      <formula2>$X$6+1</formula2>
    </dataValidation>
    <dataValidation type="whole" imeMode="disabled" allowBlank="1" showInputMessage="1" showErrorMessage="1" errorTitle="終了年エラー" error="範囲外の年が入力されています。" sqref="U13:V13 U15:V15 U17:V17 U19:V19 U21:V21 U23:V23 U25:V25 U27:V27 U29:V29 U31:V31" xr:uid="{00000000-0002-0000-0000-000006000000}">
      <formula1>$X$6</formula1>
      <formula2>$X$6+1</formula2>
    </dataValidation>
    <dataValidation type="whole" imeMode="disabled" allowBlank="1" showInputMessage="1" showErrorMessage="1" errorTitle="労働保険番号エラー" error="範囲外の府県が入力されています。" sqref="AC9:AD10 AC141:AD142 AC97:AD98 AC53:AD54" xr:uid="{00000000-0002-0000-0000-000007000000}">
      <formula1>0</formula1>
      <formula2>4</formula2>
    </dataValidation>
    <dataValidation type="list" imeMode="disabled" allowBlank="1" showInputMessage="1" showErrorMessage="1" errorTitle="所掌エラー" error="範囲外の所掌が入力されています。" sqref="AG9:AH10 AG53:AH54 AG97:AH98 AG141:AH142" xr:uid="{00000000-0002-0000-0000-000008000000}">
      <formula1>"1,3"</formula1>
    </dataValidation>
    <dataValidation type="whole" imeMode="disabled" allowBlank="1" showInputMessage="1" showErrorMessage="1" errorTitle="管轄エラー" error="範囲外の管轄が入力されています。" sqref="AI9:AL10 AI53:AL54 AI97:AL98 AI141:AL142" xr:uid="{00000000-0002-0000-0000-000009000000}">
      <formula1>0</formula1>
      <formula2>9</formula2>
    </dataValidation>
    <dataValidation type="whole" imeMode="disabled" allowBlank="1" showInputMessage="1" showErrorMessage="1" errorTitle="基幹番号エラー" error="範囲外の基幹番号が入力されています。" sqref="AM9:AX10 AM53:AX54 AM97:AX98 AM141:AX142" xr:uid="{00000000-0002-0000-0000-00000A000000}">
      <formula1>0</formula1>
      <formula2>9</formula2>
    </dataValidation>
    <dataValidation type="whole" imeMode="disabled" allowBlank="1" showInputMessage="1" showErrorMessage="1" errorTitle="枝番号エラー" error="範囲外の枝番号が入力されています。" sqref="AY9:BD10 AY53:BD54 AY97:BD98 AY141:BD142" xr:uid="{00000000-0002-0000-0000-00000B000000}">
      <formula1>0</formula1>
      <formula2>9</formula2>
    </dataValidation>
    <dataValidation type="list" imeMode="disabled" allowBlank="1" showErrorMessage="1" errorTitle="給付基礎日額エラー" error="不正な日額が入力されています。" sqref="L12:S31 L56:S75 L100:S119 L144:S163" xr:uid="{00000000-0002-0000-0000-00000C000000}">
      <formula1>給付基礎日額</formula1>
    </dataValidation>
    <dataValidation type="whole" imeMode="disabled" allowBlank="1" showInputMessage="1" showErrorMessage="1" errorTitle="枚数エラー" error="不正な枚数が入力されています。" sqref="AP6:AR6 AX6:AZ6 AP50:AR50 AP94:AR94 AP138:AR138 AX50:AZ50 AX94:AZ94 AX138:AZ138" xr:uid="{00000000-0002-0000-0000-00000D000000}">
      <formula1>1</formula1>
      <formula2>99</formula2>
    </dataValidation>
    <dataValidation type="whole" imeMode="disabled" allowBlank="1" showInputMessage="1" showErrorMessage="1" errorTitle="月エラー" error="不正な月が入力されています。" sqref="I36:J36 I80:J80 I124:J124 I168:J168" xr:uid="{00000000-0002-0000-0000-00000E000000}">
      <formula1>1</formula1>
      <formula2>12</formula2>
    </dataValidation>
    <dataValidation type="whole" imeMode="disabled" allowBlank="1" showInputMessage="1" showErrorMessage="1" errorTitle="日エラー" error="不正な日が入力されています。" sqref="M168:N168 M36:N36 M80:N80 M124:N124" xr:uid="{00000000-0002-0000-0000-00000F000000}">
      <formula1>1</formula1>
      <formula2>BJ36</formula2>
    </dataValidation>
    <dataValidation type="whole" imeMode="disabled" allowBlank="1" showInputMessage="1" showErrorMessage="1" errorTitle="開始年エラー" error="範囲外の年が入力されています。" sqref="T56:U56 T58:U58 T60:U60 T62:U62 T64:U64 T66:U66 T68:U68 T70:U70 T72:U72 T74:U74" xr:uid="{00000000-0002-0000-0000-000010000000}">
      <formula1>$X$50</formula1>
      <formula2>$X$50+1</formula2>
    </dataValidation>
    <dataValidation type="whole" imeMode="disabled" allowBlank="1" showInputMessage="1" showErrorMessage="1" errorTitle="終了日エラー" error="範囲外の日が入力されています。" sqref="AA13:AB13 AA15:AB15 AA17:AB17 AA19:AB19 AA21:AB21 AA23:AB23 AA25:AB25 AA27:AB27 AA29:AB29 AA31:AB31 AA57:AB57 AA59:AB59 AA61:AB61 AA63:AB63 AA65:AB65 AA67:AB67 AA69:AB69 AA71:AB71 AA73:AB73 AA75:AB75 AA101:AB101 AA103:AB103 AA105:AB105 AA107:AB107 AA109:AB109 AA111:AB111 AA113:AB113 AA115:AB115 AA117:AB117 AA119:AB119 AA145:AB145 AA147:AB147 AA149:AB149 AA151:AB151 AA153:AB153 AA155:AB155 AA157:AB157 AA159:AB159 AA161:AB161 AA163:AB163" xr:uid="{00000000-0002-0000-0000-000011000000}">
      <formula1>1</formula1>
      <formula2>BL13</formula2>
    </dataValidation>
    <dataValidation type="whole" imeMode="disabled" allowBlank="1" showInputMessage="1" showErrorMessage="1" errorTitle="開始年エラー" error="範囲外の年が入力されています。" sqref="T144:U144 T146:U146 T148:U148 T150:U150 T152:U152 T154:U154 T156:U156 T158:U158 T160:U160 T162:U162" xr:uid="{00000000-0002-0000-0000-000012000000}">
      <formula1>$X$138</formula1>
      <formula2>$X$138+1</formula2>
    </dataValidation>
    <dataValidation type="whole" imeMode="disabled" allowBlank="1" showInputMessage="1" showErrorMessage="1" errorTitle="終了年エラー" error="範囲外の年が入力されています。" sqref="U145:V145 U147:V147 U149:V149 U151:V151 U153:V153 U155:V155 U157:V157 U159:V159 U161:V161 U163:V163" xr:uid="{00000000-0002-0000-0000-000013000000}">
      <formula1>$X$138</formula1>
      <formula2>$X$138+1</formula2>
    </dataValidation>
    <dataValidation type="whole" imeMode="disabled" allowBlank="1" showInputMessage="1" showErrorMessage="1" errorTitle="開始年エラー" error="範囲外の年が入力されています。" sqref="T100:U100 T102:U102 T104:U104 T106:U106 T108:U108 T110:U110 T112:U112 T114:U114 T116:U116 T118:U118" xr:uid="{00000000-0002-0000-0000-000014000000}">
      <formula1>$X$94</formula1>
      <formula2>$X$94+1</formula2>
    </dataValidation>
    <dataValidation type="whole" imeMode="disabled" allowBlank="1" showInputMessage="1" showErrorMessage="1" errorTitle="終了年エラー" error="範囲外の年が入力されています。" sqref="U101:V101 U103:V103 U105:V105 U107:V107 U109:V109 U111:V111 U113:V113 U115:V115 U117:V117 U119:V119" xr:uid="{00000000-0002-0000-0000-000015000000}">
      <formula1>$X$94</formula1>
      <formula2>$X$94+1</formula2>
    </dataValidation>
    <dataValidation type="whole" imeMode="disabled" allowBlank="1" showInputMessage="1" showErrorMessage="1" errorTitle="終了年エラー" error="範囲外の年が入力されています。" sqref="U57:V57 U59:V59 U61:V61 U63:V63 U65:V65 U67:V67 U69:V69 U71:V71 U73:V73 U75:V75" xr:uid="{00000000-0002-0000-0000-000016000000}">
      <formula1>$X$50</formula1>
      <formula2>$X$50+1</formula2>
    </dataValidation>
    <dataValidation type="whole" imeMode="disabled" allowBlank="1" showInputMessage="1" showErrorMessage="1" errorTitle="終了月エラー" error="範囲外の月が入力されています。" sqref="X13:Y13 X15:Y15 X17:Y17 X19:Y19 X21:Y21 X23:Y23 X25:Y25 X27:Y27 X29:Y29 X31:Y31 X57:Y57 X59:Y59 X61:Y61 X63:Y63 X65:Y65 X67:Y67 X69:Y69 X71:Y71 X73:Y73 X75:Y75 X101:Y101 X103:Y103 X105:Y105 X107:Y107 X109:Y109 X111:Y111 X113:Y113 X115:Y115 X117:Y117 X119:Y119 X145:Y145 X147:Y147 X149:Y149 X151:Y151 X153:Y153 X155:Y155 X157:Y157 X159:Y159 X161:Y161 X163:Y163" xr:uid="{00000000-0002-0000-0000-000017000000}">
      <formula1>BJ13</formula1>
      <formula2>BK13</formula2>
    </dataValidation>
    <dataValidation type="whole" allowBlank="1" showInputMessage="1" showErrorMessage="1" sqref="T6:Z6 T50:Z50 T94:Z94 T138:Z138" xr:uid="{00000000-0002-0000-0000-000019000000}">
      <formula1>1000</formula1>
      <formula2>9999</formula2>
    </dataValidation>
  </dataValidations>
  <pageMargins left="0.59055118110236227" right="0.15748031496062992" top="0.31496062992125984" bottom="0" header="0.51181102362204722" footer="0.51181102362204722"/>
  <pageSetup paperSize="9" scale="90" orientation="portrait" blackAndWhite="1" r:id="rId1"/>
  <headerFooter alignWithMargins="0"/>
  <rowBreaks count="4" manualBreakCount="4">
    <brk id="44" max="56" man="1"/>
    <brk id="88" max="56" man="1"/>
    <brk id="132" max="56" man="1"/>
    <brk id="176" max="5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276" r:id="rId4" name="Drop Down 18628">
              <controlPr defaultSize="0" print="0" autoLine="0" autoPict="0">
                <anchor moveWithCells="1">
                  <from>
                    <xdr:col>34</xdr:col>
                    <xdr:colOff>76200</xdr:colOff>
                    <xdr:row>19</xdr:row>
                    <xdr:rowOff>0</xdr:rowOff>
                  </from>
                  <to>
                    <xdr:col>37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1" r:id="rId5" name="Drop Down 19223">
              <controlPr defaultSize="0" print="0" autoLine="0" autoPict="0">
                <anchor moveWithCells="1">
                  <from>
                    <xdr:col>34</xdr:col>
                    <xdr:colOff>76200</xdr:colOff>
                    <xdr:row>21</xdr:row>
                    <xdr:rowOff>0</xdr:rowOff>
                  </from>
                  <to>
                    <xdr:col>37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3" r:id="rId6" name="Drop Down 19225">
              <controlPr defaultSize="0" print="0" autoLine="0" autoPict="0">
                <anchor moveWithCells="1">
                  <from>
                    <xdr:col>34</xdr:col>
                    <xdr:colOff>76200</xdr:colOff>
                    <xdr:row>23</xdr:row>
                    <xdr:rowOff>0</xdr:rowOff>
                  </from>
                  <to>
                    <xdr:col>37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93" r:id="rId7" name="Drop Down 19821">
              <controlPr defaultSize="0" print="0" autoLine="0" autoPict="0">
                <anchor moveWithCells="1">
                  <from>
                    <xdr:col>34</xdr:col>
                    <xdr:colOff>76200</xdr:colOff>
                    <xdr:row>25</xdr:row>
                    <xdr:rowOff>0</xdr:rowOff>
                  </from>
                  <to>
                    <xdr:col>37</xdr:col>
                    <xdr:colOff>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1" r:id="rId8" name="Drop Down 20419">
              <controlPr defaultSize="0" print="0" autoLine="0" autoPict="0">
                <anchor moveWithCells="1">
                  <from>
                    <xdr:col>34</xdr:col>
                    <xdr:colOff>76200</xdr:colOff>
                    <xdr:row>27</xdr:row>
                    <xdr:rowOff>0</xdr:rowOff>
                  </from>
                  <to>
                    <xdr:col>37</xdr:col>
                    <xdr:colOff>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2" r:id="rId9" name="Drop Down 20420">
              <controlPr defaultSize="0" print="0" autoLine="0" autoPict="0">
                <anchor moveWithCells="1">
                  <from>
                    <xdr:col>34</xdr:col>
                    <xdr:colOff>76200</xdr:colOff>
                    <xdr:row>29</xdr:row>
                    <xdr:rowOff>0</xdr:rowOff>
                  </from>
                  <to>
                    <xdr:col>37</xdr:col>
                    <xdr:colOff>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3" r:id="rId10" name="Drop Down 20421">
              <controlPr defaultSize="0" print="0" autoLine="0" autoPict="0">
                <anchor moveWithCells="1">
                  <from>
                    <xdr:col>34</xdr:col>
                    <xdr:colOff>76200</xdr:colOff>
                    <xdr:row>11</xdr:row>
                    <xdr:rowOff>0</xdr:rowOff>
                  </from>
                  <to>
                    <xdr:col>37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4" r:id="rId11" name="Drop Down 20422">
              <controlPr defaultSize="0" print="0" autoLine="0" autoPict="0">
                <anchor moveWithCells="1">
                  <from>
                    <xdr:col>34</xdr:col>
                    <xdr:colOff>76200</xdr:colOff>
                    <xdr:row>13</xdr:row>
                    <xdr:rowOff>0</xdr:rowOff>
                  </from>
                  <to>
                    <xdr:col>37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5" r:id="rId12" name="Drop Down 20423">
              <controlPr defaultSize="0" print="0" autoLine="0" autoPict="0">
                <anchor moveWithCells="1">
                  <from>
                    <xdr:col>34</xdr:col>
                    <xdr:colOff>76200</xdr:colOff>
                    <xdr:row>15</xdr:row>
                    <xdr:rowOff>0</xdr:rowOff>
                  </from>
                  <to>
                    <xdr:col>37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6" r:id="rId13" name="Drop Down 20424">
              <controlPr defaultSize="0" print="0" autoLine="0" autoPict="0">
                <anchor moveWithCells="1">
                  <from>
                    <xdr:col>34</xdr:col>
                    <xdr:colOff>76200</xdr:colOff>
                    <xdr:row>17</xdr:row>
                    <xdr:rowOff>0</xdr:rowOff>
                  </from>
                  <to>
                    <xdr:col>37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28" r:id="rId14" name="Drop Down 20732">
              <controlPr defaultSize="0" print="0" autoLine="0" autoPict="0">
                <anchor moveWithCells="1">
                  <from>
                    <xdr:col>34</xdr:col>
                    <xdr:colOff>76200</xdr:colOff>
                    <xdr:row>55</xdr:row>
                    <xdr:rowOff>0</xdr:rowOff>
                  </from>
                  <to>
                    <xdr:col>37</xdr:col>
                    <xdr:colOff>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29" r:id="rId15" name="Drop Down 20733">
              <controlPr defaultSize="0" print="0" autoLine="0" autoPict="0">
                <anchor moveWithCells="1">
                  <from>
                    <xdr:col>34</xdr:col>
                    <xdr:colOff>76200</xdr:colOff>
                    <xdr:row>57</xdr:row>
                    <xdr:rowOff>0</xdr:rowOff>
                  </from>
                  <to>
                    <xdr:col>37</xdr:col>
                    <xdr:colOff>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30" r:id="rId16" name="Drop Down 20734">
              <controlPr defaultSize="0" print="0" autoLine="0" autoPict="0">
                <anchor moveWithCells="1">
                  <from>
                    <xdr:col>34</xdr:col>
                    <xdr:colOff>76200</xdr:colOff>
                    <xdr:row>59</xdr:row>
                    <xdr:rowOff>0</xdr:rowOff>
                  </from>
                  <to>
                    <xdr:col>37</xdr:col>
                    <xdr:colOff>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31" r:id="rId17" name="Drop Down 20735">
              <controlPr defaultSize="0" print="0" autoLine="0" autoPict="0">
                <anchor moveWithCells="1">
                  <from>
                    <xdr:col>34</xdr:col>
                    <xdr:colOff>76200</xdr:colOff>
                    <xdr:row>61</xdr:row>
                    <xdr:rowOff>0</xdr:rowOff>
                  </from>
                  <to>
                    <xdr:col>37</xdr:col>
                    <xdr:colOff>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2" r:id="rId18" name="Drop Down 34086">
              <controlPr defaultSize="0" print="0" autoLine="0" autoPict="0">
                <anchor moveWithCells="1">
                  <from>
                    <xdr:col>34</xdr:col>
                    <xdr:colOff>76200</xdr:colOff>
                    <xdr:row>63</xdr:row>
                    <xdr:rowOff>0</xdr:rowOff>
                  </from>
                  <to>
                    <xdr:col>37</xdr:col>
                    <xdr:colOff>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3" r:id="rId19" name="Drop Down 34087">
              <controlPr defaultSize="0" print="0" autoLine="0" autoPict="0">
                <anchor moveWithCells="1">
                  <from>
                    <xdr:col>34</xdr:col>
                    <xdr:colOff>76200</xdr:colOff>
                    <xdr:row>65</xdr:row>
                    <xdr:rowOff>0</xdr:rowOff>
                  </from>
                  <to>
                    <xdr:col>37</xdr:col>
                    <xdr:colOff>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4" r:id="rId20" name="Drop Down 34088">
              <controlPr defaultSize="0" print="0" autoLine="0" autoPict="0">
                <anchor moveWithCells="1">
                  <from>
                    <xdr:col>34</xdr:col>
                    <xdr:colOff>76200</xdr:colOff>
                    <xdr:row>67</xdr:row>
                    <xdr:rowOff>0</xdr:rowOff>
                  </from>
                  <to>
                    <xdr:col>37</xdr:col>
                    <xdr:colOff>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5" r:id="rId21" name="Drop Down 34089">
              <controlPr defaultSize="0" print="0" autoLine="0" autoPict="0">
                <anchor moveWithCells="1">
                  <from>
                    <xdr:col>34</xdr:col>
                    <xdr:colOff>76200</xdr:colOff>
                    <xdr:row>69</xdr:row>
                    <xdr:rowOff>0</xdr:rowOff>
                  </from>
                  <to>
                    <xdr:col>37</xdr:col>
                    <xdr:colOff>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6" r:id="rId22" name="Drop Down 34090">
              <controlPr defaultSize="0" print="0" autoLine="0" autoPict="0">
                <anchor moveWithCells="1">
                  <from>
                    <xdr:col>34</xdr:col>
                    <xdr:colOff>76200</xdr:colOff>
                    <xdr:row>71</xdr:row>
                    <xdr:rowOff>0</xdr:rowOff>
                  </from>
                  <to>
                    <xdr:col>37</xdr:col>
                    <xdr:colOff>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7" r:id="rId23" name="Drop Down 34091">
              <controlPr defaultSize="0" print="0" autoLine="0" autoPict="0">
                <anchor moveWithCells="1">
                  <from>
                    <xdr:col>34</xdr:col>
                    <xdr:colOff>76200</xdr:colOff>
                    <xdr:row>73</xdr:row>
                    <xdr:rowOff>0</xdr:rowOff>
                  </from>
                  <to>
                    <xdr:col>37</xdr:col>
                    <xdr:colOff>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5" r:id="rId24" name="Drop Down 34389">
              <controlPr defaultSize="0" print="0" autoLine="0" autoPict="0">
                <anchor moveWithCells="1">
                  <from>
                    <xdr:col>34</xdr:col>
                    <xdr:colOff>76200</xdr:colOff>
                    <xdr:row>99</xdr:row>
                    <xdr:rowOff>0</xdr:rowOff>
                  </from>
                  <to>
                    <xdr:col>37</xdr:col>
                    <xdr:colOff>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6" r:id="rId25" name="Drop Down 34390">
              <controlPr defaultSize="0" print="0" autoLine="0" autoPict="0">
                <anchor moveWithCells="1">
                  <from>
                    <xdr:col>34</xdr:col>
                    <xdr:colOff>76200</xdr:colOff>
                    <xdr:row>101</xdr:row>
                    <xdr:rowOff>0</xdr:rowOff>
                  </from>
                  <to>
                    <xdr:col>37</xdr:col>
                    <xdr:colOff>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7" r:id="rId26" name="Drop Down 34391">
              <controlPr defaultSize="0" print="0" autoLine="0" autoPict="0">
                <anchor moveWithCells="1">
                  <from>
                    <xdr:col>34</xdr:col>
                    <xdr:colOff>76200</xdr:colOff>
                    <xdr:row>103</xdr:row>
                    <xdr:rowOff>0</xdr:rowOff>
                  </from>
                  <to>
                    <xdr:col>37</xdr:col>
                    <xdr:colOff>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8" r:id="rId27" name="Drop Down 34392">
              <controlPr defaultSize="0" print="0" autoLine="0" autoPict="0">
                <anchor moveWithCells="1">
                  <from>
                    <xdr:col>34</xdr:col>
                    <xdr:colOff>76200</xdr:colOff>
                    <xdr:row>105</xdr:row>
                    <xdr:rowOff>0</xdr:rowOff>
                  </from>
                  <to>
                    <xdr:col>37</xdr:col>
                    <xdr:colOff>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9" r:id="rId28" name="Drop Down 34393">
              <controlPr defaultSize="0" print="0" autoLine="0" autoPict="0">
                <anchor moveWithCells="1">
                  <from>
                    <xdr:col>34</xdr:col>
                    <xdr:colOff>76200</xdr:colOff>
                    <xdr:row>107</xdr:row>
                    <xdr:rowOff>0</xdr:rowOff>
                  </from>
                  <to>
                    <xdr:col>37</xdr:col>
                    <xdr:colOff>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0" r:id="rId29" name="Drop Down 34394">
              <controlPr defaultSize="0" print="0" autoLine="0" autoPict="0">
                <anchor moveWithCells="1">
                  <from>
                    <xdr:col>34</xdr:col>
                    <xdr:colOff>76200</xdr:colOff>
                    <xdr:row>109</xdr:row>
                    <xdr:rowOff>0</xdr:rowOff>
                  </from>
                  <to>
                    <xdr:col>37</xdr:col>
                    <xdr:colOff>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1" r:id="rId30" name="Drop Down 34395">
              <controlPr defaultSize="0" print="0" autoLine="0" autoPict="0">
                <anchor moveWithCells="1">
                  <from>
                    <xdr:col>34</xdr:col>
                    <xdr:colOff>76200</xdr:colOff>
                    <xdr:row>111</xdr:row>
                    <xdr:rowOff>0</xdr:rowOff>
                  </from>
                  <to>
                    <xdr:col>37</xdr:col>
                    <xdr:colOff>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2" r:id="rId31" name="Drop Down 34396">
              <controlPr defaultSize="0" print="0" autoLine="0" autoPict="0">
                <anchor moveWithCells="1">
                  <from>
                    <xdr:col>34</xdr:col>
                    <xdr:colOff>76200</xdr:colOff>
                    <xdr:row>113</xdr:row>
                    <xdr:rowOff>0</xdr:rowOff>
                  </from>
                  <to>
                    <xdr:col>37</xdr:col>
                    <xdr:colOff>0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3" r:id="rId32" name="Drop Down 34397">
              <controlPr defaultSize="0" print="0" autoLine="0" autoPict="0">
                <anchor moveWithCells="1">
                  <from>
                    <xdr:col>34</xdr:col>
                    <xdr:colOff>76200</xdr:colOff>
                    <xdr:row>115</xdr:row>
                    <xdr:rowOff>0</xdr:rowOff>
                  </from>
                  <to>
                    <xdr:col>37</xdr:col>
                    <xdr:colOff>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4" r:id="rId33" name="Drop Down 34398">
              <controlPr defaultSize="0" print="0" autoLine="0" autoPict="0">
                <anchor moveWithCells="1">
                  <from>
                    <xdr:col>34</xdr:col>
                    <xdr:colOff>76200</xdr:colOff>
                    <xdr:row>117</xdr:row>
                    <xdr:rowOff>0</xdr:rowOff>
                  </from>
                  <to>
                    <xdr:col>37</xdr:col>
                    <xdr:colOff>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5" r:id="rId34" name="Drop Down 34399">
              <controlPr defaultSize="0" print="0" autoLine="0" autoPict="0">
                <anchor moveWithCells="1">
                  <from>
                    <xdr:col>34</xdr:col>
                    <xdr:colOff>76200</xdr:colOff>
                    <xdr:row>143</xdr:row>
                    <xdr:rowOff>0</xdr:rowOff>
                  </from>
                  <to>
                    <xdr:col>37</xdr:col>
                    <xdr:colOff>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6" r:id="rId35" name="Drop Down 34400">
              <controlPr defaultSize="0" print="0" autoLine="0" autoPict="0">
                <anchor moveWithCells="1">
                  <from>
                    <xdr:col>34</xdr:col>
                    <xdr:colOff>76200</xdr:colOff>
                    <xdr:row>145</xdr:row>
                    <xdr:rowOff>0</xdr:rowOff>
                  </from>
                  <to>
                    <xdr:col>37</xdr:col>
                    <xdr:colOff>0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7" r:id="rId36" name="Drop Down 34401">
              <controlPr defaultSize="0" print="0" autoLine="0" autoPict="0">
                <anchor moveWithCells="1">
                  <from>
                    <xdr:col>34</xdr:col>
                    <xdr:colOff>76200</xdr:colOff>
                    <xdr:row>147</xdr:row>
                    <xdr:rowOff>0</xdr:rowOff>
                  </from>
                  <to>
                    <xdr:col>37</xdr:col>
                    <xdr:colOff>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8" r:id="rId37" name="Drop Down 34402">
              <controlPr defaultSize="0" print="0" autoLine="0" autoPict="0">
                <anchor moveWithCells="1">
                  <from>
                    <xdr:col>34</xdr:col>
                    <xdr:colOff>76200</xdr:colOff>
                    <xdr:row>149</xdr:row>
                    <xdr:rowOff>0</xdr:rowOff>
                  </from>
                  <to>
                    <xdr:col>37</xdr:col>
                    <xdr:colOff>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9" r:id="rId38" name="Drop Down 34403">
              <controlPr defaultSize="0" print="0" autoLine="0" autoPict="0">
                <anchor moveWithCells="1">
                  <from>
                    <xdr:col>34</xdr:col>
                    <xdr:colOff>76200</xdr:colOff>
                    <xdr:row>151</xdr:row>
                    <xdr:rowOff>0</xdr:rowOff>
                  </from>
                  <to>
                    <xdr:col>37</xdr:col>
                    <xdr:colOff>0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0" r:id="rId39" name="Drop Down 34404">
              <controlPr defaultSize="0" print="0" autoLine="0" autoPict="0">
                <anchor moveWithCells="1">
                  <from>
                    <xdr:col>34</xdr:col>
                    <xdr:colOff>76200</xdr:colOff>
                    <xdr:row>153</xdr:row>
                    <xdr:rowOff>0</xdr:rowOff>
                  </from>
                  <to>
                    <xdr:col>37</xdr:col>
                    <xdr:colOff>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1" r:id="rId40" name="Drop Down 34405">
              <controlPr defaultSize="0" print="0" autoLine="0" autoPict="0">
                <anchor moveWithCells="1">
                  <from>
                    <xdr:col>34</xdr:col>
                    <xdr:colOff>76200</xdr:colOff>
                    <xdr:row>155</xdr:row>
                    <xdr:rowOff>0</xdr:rowOff>
                  </from>
                  <to>
                    <xdr:col>37</xdr:col>
                    <xdr:colOff>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2" r:id="rId41" name="Drop Down 34406">
              <controlPr defaultSize="0" print="0" autoLine="0" autoPict="0">
                <anchor moveWithCells="1">
                  <from>
                    <xdr:col>34</xdr:col>
                    <xdr:colOff>76200</xdr:colOff>
                    <xdr:row>157</xdr:row>
                    <xdr:rowOff>0</xdr:rowOff>
                  </from>
                  <to>
                    <xdr:col>37</xdr:col>
                    <xdr:colOff>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3" r:id="rId42" name="Drop Down 34407">
              <controlPr defaultSize="0" print="0" autoLine="0" autoPict="0">
                <anchor moveWithCells="1">
                  <from>
                    <xdr:col>34</xdr:col>
                    <xdr:colOff>76200</xdr:colOff>
                    <xdr:row>159</xdr:row>
                    <xdr:rowOff>0</xdr:rowOff>
                  </from>
                  <to>
                    <xdr:col>37</xdr:col>
                    <xdr:colOff>0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4" r:id="rId43" name="Drop Down 34408">
              <controlPr defaultSize="0" print="0" autoLine="0" autoPict="0">
                <anchor moveWithCells="1">
                  <from>
                    <xdr:col>34</xdr:col>
                    <xdr:colOff>76200</xdr:colOff>
                    <xdr:row>161</xdr:row>
                    <xdr:rowOff>0</xdr:rowOff>
                  </from>
                  <to>
                    <xdr:col>37</xdr:col>
                    <xdr:colOff>0</xdr:colOff>
                    <xdr:row>161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3"/>
  </sheetPr>
  <dimension ref="A1:DR176"/>
  <sheetViews>
    <sheetView showGridLines="0" view="pageBreakPreview" zoomScaleNormal="100" zoomScaleSheetLayoutView="100" workbookViewId="0">
      <selection activeCell="AJ130" sqref="AJ130:BC131"/>
    </sheetView>
  </sheetViews>
  <sheetFormatPr defaultColWidth="0" defaultRowHeight="13.5"/>
  <cols>
    <col min="1" max="56" width="1.875" style="5" customWidth="1"/>
    <col min="57" max="57" width="1.625" style="5" customWidth="1"/>
    <col min="58" max="65" width="1.625" style="5" hidden="1" customWidth="1"/>
    <col min="66" max="66" width="2.25" style="5" hidden="1" customWidth="1"/>
    <col min="67" max="73" width="1.625" style="5" hidden="1" customWidth="1"/>
    <col min="74" max="74" width="1" style="5" hidden="1" customWidth="1"/>
    <col min="75" max="75" width="2.25" style="5" hidden="1" customWidth="1"/>
    <col min="76" max="122" width="1.625" style="5" hidden="1" customWidth="1"/>
    <col min="123" max="16384" width="9" style="5" hidden="1"/>
  </cols>
  <sheetData>
    <row r="1" spans="1:97" ht="19.5" customHeight="1">
      <c r="A1" s="5" t="s">
        <v>17</v>
      </c>
      <c r="B1" s="15"/>
      <c r="C1" s="15"/>
      <c r="D1" s="15"/>
      <c r="E1" s="15"/>
      <c r="F1" s="15"/>
      <c r="G1" s="15"/>
      <c r="BT1" s="292"/>
      <c r="BU1" s="292"/>
      <c r="BV1" s="292"/>
    </row>
    <row r="2" spans="1:97" ht="19.5" customHeight="1">
      <c r="A2"/>
      <c r="B2" s="15"/>
      <c r="C2" s="15"/>
      <c r="D2" s="15"/>
      <c r="E2" s="15"/>
      <c r="F2" s="15"/>
      <c r="G2" s="15"/>
      <c r="BT2" s="28"/>
      <c r="BU2" s="28"/>
      <c r="BV2" s="28"/>
    </row>
    <row r="3" spans="1:97" ht="23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25" t="s">
        <v>18</v>
      </c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6"/>
      <c r="AU3" s="6"/>
      <c r="AV3" s="6"/>
      <c r="AW3" s="6"/>
      <c r="AX3" s="6"/>
      <c r="AY3" s="6"/>
      <c r="AZ3" s="6"/>
      <c r="BA3" s="6"/>
      <c r="BB3" s="16"/>
      <c r="BC3" s="6"/>
      <c r="BD3" s="6"/>
      <c r="BE3" s="6"/>
      <c r="BF3" s="6"/>
      <c r="BG3" s="6"/>
      <c r="BH3" s="6"/>
      <c r="BI3" s="6"/>
      <c r="BJ3" s="6"/>
      <c r="BK3" s="6"/>
      <c r="BL3" s="6"/>
      <c r="BM3" s="24"/>
      <c r="BN3" s="3"/>
      <c r="BO3" s="3"/>
      <c r="BP3" s="3"/>
      <c r="BQ3" s="3"/>
      <c r="BR3" s="3"/>
      <c r="BS3" s="6"/>
      <c r="BT3" s="6"/>
      <c r="BU3" s="6"/>
      <c r="BV3" s="6"/>
      <c r="BW3" s="3"/>
      <c r="BX3" s="1"/>
    </row>
    <row r="4" spans="1:97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25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6"/>
      <c r="AU4" s="6"/>
      <c r="AV4" s="6"/>
      <c r="AW4" s="6"/>
      <c r="AX4" s="6"/>
      <c r="AY4" s="6"/>
      <c r="AZ4" s="6"/>
      <c r="BA4" s="6"/>
      <c r="BB4" s="16"/>
      <c r="BC4" s="6"/>
      <c r="BD4" s="6"/>
      <c r="BE4" s="6"/>
      <c r="BF4" s="6"/>
      <c r="BG4" s="6"/>
      <c r="BH4" s="6"/>
      <c r="BI4" s="6"/>
      <c r="BJ4" s="6"/>
      <c r="BK4" s="6"/>
      <c r="BL4" s="6"/>
      <c r="BM4" s="24"/>
      <c r="BN4" s="3"/>
      <c r="BO4" s="3"/>
      <c r="BP4" s="3"/>
      <c r="BQ4" s="3"/>
      <c r="BR4" s="3"/>
      <c r="BS4" s="6"/>
      <c r="BT4" s="6"/>
      <c r="BU4" s="6"/>
      <c r="BV4" s="6"/>
      <c r="BW4" s="3"/>
      <c r="BX4" s="1"/>
    </row>
    <row r="5" spans="1:9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29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6"/>
      <c r="AU5" s="6"/>
      <c r="AV5" s="6"/>
      <c r="AW5" s="6"/>
      <c r="AX5" s="6"/>
      <c r="AY5" s="6"/>
      <c r="AZ5" s="6"/>
      <c r="BA5" s="6"/>
      <c r="BB5" s="16"/>
      <c r="BC5" s="6"/>
      <c r="BD5" s="6"/>
      <c r="BE5" s="6"/>
      <c r="BF5" s="6"/>
      <c r="BG5" s="6"/>
      <c r="BH5" s="6"/>
      <c r="BI5" s="6"/>
      <c r="BJ5" s="6"/>
      <c r="BK5" s="6"/>
      <c r="BL5" s="6"/>
      <c r="BM5" s="30"/>
      <c r="BN5" s="2"/>
      <c r="BO5" s="2"/>
      <c r="BP5" s="2"/>
      <c r="BQ5" s="2"/>
      <c r="BR5" s="2"/>
      <c r="BS5" s="6"/>
      <c r="BT5" s="6"/>
      <c r="BU5" s="6"/>
      <c r="BV5" s="6"/>
      <c r="BW5" s="3"/>
      <c r="BX5" s="1"/>
    </row>
    <row r="6" spans="1:97" ht="23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29"/>
      <c r="L6" s="7"/>
      <c r="M6" s="6"/>
      <c r="N6" s="6"/>
      <c r="O6" s="6"/>
      <c r="P6" s="6"/>
      <c r="Q6" s="6"/>
      <c r="R6" s="6"/>
      <c r="S6" s="6"/>
      <c r="T6" s="197" t="str">
        <f>IF(ISBLANK(事業主控!T6)," ",事業主控!T6)</f>
        <v xml:space="preserve"> </v>
      </c>
      <c r="U6" s="197"/>
      <c r="V6" s="197"/>
      <c r="W6" s="197"/>
      <c r="X6" s="197"/>
      <c r="Y6" s="197"/>
      <c r="Z6" s="197"/>
      <c r="AA6" s="197" t="s">
        <v>30</v>
      </c>
      <c r="AB6" s="197"/>
      <c r="AC6" s="197"/>
      <c r="AD6" s="197"/>
      <c r="AE6" s="197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293">
        <f>事業主控!AP6</f>
        <v>0</v>
      </c>
      <c r="AQ6" s="294"/>
      <c r="AR6" s="294"/>
      <c r="AS6" s="154" t="s">
        <v>19</v>
      </c>
      <c r="AT6" s="154"/>
      <c r="AU6" s="154"/>
      <c r="AV6" s="154"/>
      <c r="AW6" s="154"/>
      <c r="AX6" s="294">
        <f>事業主控!AX6</f>
        <v>0</v>
      </c>
      <c r="AY6" s="294"/>
      <c r="AZ6" s="294"/>
      <c r="BA6" s="154" t="s">
        <v>7</v>
      </c>
      <c r="BB6" s="154"/>
      <c r="BC6" s="154"/>
      <c r="BD6" s="155"/>
      <c r="BE6" s="6"/>
      <c r="BF6" s="16"/>
      <c r="BG6" s="6"/>
      <c r="BH6" s="6"/>
      <c r="BI6" s="6"/>
      <c r="BJ6" s="6"/>
      <c r="BK6" s="6"/>
      <c r="BL6" s="6"/>
      <c r="BM6" s="6"/>
      <c r="BN6" s="6"/>
      <c r="BO6" s="6"/>
      <c r="BP6" s="6"/>
      <c r="BQ6" s="30"/>
      <c r="BR6" s="2"/>
      <c r="BS6" s="2"/>
      <c r="BT6" s="2"/>
      <c r="BU6" s="2"/>
      <c r="BV6" s="2"/>
      <c r="BW6" s="6"/>
      <c r="BX6" s="6"/>
      <c r="BY6" s="6"/>
      <c r="BZ6" s="6"/>
      <c r="CA6" s="3"/>
      <c r="CB6" s="1"/>
    </row>
    <row r="7" spans="1:97" s="2" customFormat="1" ht="10.5" customHeight="1">
      <c r="A7" s="6"/>
      <c r="B7" s="6"/>
      <c r="C7" s="6"/>
      <c r="D7" s="6"/>
      <c r="E7" s="6"/>
      <c r="F7" s="6"/>
      <c r="G7" s="6"/>
      <c r="H7" s="14"/>
      <c r="I7" s="14"/>
      <c r="J7" s="6"/>
      <c r="K7" s="6"/>
      <c r="L7" s="6"/>
      <c r="M7" s="6"/>
      <c r="N7" s="14"/>
      <c r="O7" s="14"/>
      <c r="P7" s="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3"/>
      <c r="BX7" s="12"/>
    </row>
    <row r="8" spans="1:97" s="2" customFormat="1" ht="16.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40" t="s">
        <v>26</v>
      </c>
      <c r="W8" s="141"/>
      <c r="X8" s="141"/>
      <c r="Y8" s="141"/>
      <c r="Z8" s="141"/>
      <c r="AA8" s="141"/>
      <c r="AB8" s="141"/>
      <c r="AC8" s="284" t="s">
        <v>1</v>
      </c>
      <c r="AD8" s="284"/>
      <c r="AE8" s="284"/>
      <c r="AF8" s="284"/>
      <c r="AG8" s="285" t="s">
        <v>2</v>
      </c>
      <c r="AH8" s="286"/>
      <c r="AI8" s="284" t="s">
        <v>3</v>
      </c>
      <c r="AJ8" s="284"/>
      <c r="AK8" s="284"/>
      <c r="AL8" s="284"/>
      <c r="AM8" s="284" t="s">
        <v>4</v>
      </c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4" t="s">
        <v>5</v>
      </c>
      <c r="AZ8" s="284"/>
      <c r="BA8" s="284"/>
      <c r="BB8" s="284"/>
      <c r="BC8" s="284"/>
      <c r="BD8" s="284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12"/>
    </row>
    <row r="9" spans="1:97" s="2" customFormat="1" ht="30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42"/>
      <c r="W9" s="143"/>
      <c r="X9" s="143"/>
      <c r="Y9" s="143"/>
      <c r="Z9" s="143"/>
      <c r="AA9" s="143"/>
      <c r="AB9" s="143"/>
      <c r="AC9" s="282" t="str">
        <f>IF(事業主控!AC9="","",事業主控!AC9)</f>
        <v/>
      </c>
      <c r="AD9" s="278"/>
      <c r="AE9" s="278" t="str">
        <f>IF(事業主控!AE9="","",事業主控!AE9)</f>
        <v/>
      </c>
      <c r="AF9" s="280"/>
      <c r="AG9" s="288" t="str">
        <f>IF(事業主控!AG9="","",事業主控!AG9)</f>
        <v/>
      </c>
      <c r="AH9" s="289"/>
      <c r="AI9" s="282" t="str">
        <f>IF(事業主控!AI9="","",事業主控!AI9)</f>
        <v/>
      </c>
      <c r="AJ9" s="278"/>
      <c r="AK9" s="278" t="str">
        <f>IF(事業主控!AK9="","",事業主控!AK9)</f>
        <v/>
      </c>
      <c r="AL9" s="280"/>
      <c r="AM9" s="282" t="str">
        <f>IF(事業主控!AM9="","",事業主控!AM9)</f>
        <v/>
      </c>
      <c r="AN9" s="278"/>
      <c r="AO9" s="278" t="str">
        <f>IF(事業主控!AO9="","",事業主控!AO9)</f>
        <v/>
      </c>
      <c r="AP9" s="278"/>
      <c r="AQ9" s="278" t="str">
        <f>IF(事業主控!AQ9="","",事業主控!AQ9)</f>
        <v/>
      </c>
      <c r="AR9" s="278"/>
      <c r="AS9" s="278" t="str">
        <f>IF(事業主控!AS9="","",事業主控!AS9)</f>
        <v/>
      </c>
      <c r="AT9" s="278"/>
      <c r="AU9" s="278" t="str">
        <f>IF(事業主控!AU9="","",事業主控!AU9)</f>
        <v/>
      </c>
      <c r="AV9" s="278"/>
      <c r="AW9" s="278" t="str">
        <f>IF(事業主控!AW9="","",事業主控!AW9)</f>
        <v/>
      </c>
      <c r="AX9" s="280"/>
      <c r="AY9" s="282" t="str">
        <f>IF(事業主控!AY9="","",事業主控!AY9)</f>
        <v/>
      </c>
      <c r="AZ9" s="278"/>
      <c r="BA9" s="278" t="str">
        <f>IF(事業主控!BA9="","",事業主控!BA9)</f>
        <v/>
      </c>
      <c r="BB9" s="278"/>
      <c r="BC9" s="278" t="str">
        <f>IF(事業主控!BC9="","",事業主控!BC9)</f>
        <v/>
      </c>
      <c r="BD9" s="280"/>
      <c r="BE9" s="6"/>
      <c r="BF9" s="6"/>
      <c r="BG9" s="6"/>
      <c r="BH9" s="6"/>
      <c r="BI9" s="6"/>
      <c r="BJ9" s="6"/>
      <c r="BK9" s="6"/>
      <c r="BL9" s="6"/>
      <c r="BM9" s="6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18"/>
      <c r="CC9" s="18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12"/>
    </row>
    <row r="10" spans="1:97" s="2" customFormat="1" ht="6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42"/>
      <c r="W10" s="143"/>
      <c r="X10" s="143"/>
      <c r="Y10" s="143"/>
      <c r="Z10" s="143"/>
      <c r="AA10" s="143"/>
      <c r="AB10" s="143"/>
      <c r="AC10" s="283"/>
      <c r="AD10" s="279"/>
      <c r="AE10" s="279"/>
      <c r="AF10" s="281"/>
      <c r="AG10" s="290"/>
      <c r="AH10" s="291"/>
      <c r="AI10" s="283"/>
      <c r="AJ10" s="279"/>
      <c r="AK10" s="279"/>
      <c r="AL10" s="281"/>
      <c r="AM10" s="283"/>
      <c r="AN10" s="279"/>
      <c r="AO10" s="279"/>
      <c r="AP10" s="279"/>
      <c r="AQ10" s="279"/>
      <c r="AR10" s="279"/>
      <c r="AS10" s="279"/>
      <c r="AT10" s="279"/>
      <c r="AU10" s="279"/>
      <c r="AV10" s="279"/>
      <c r="AW10" s="279"/>
      <c r="AX10" s="281"/>
      <c r="AY10" s="283"/>
      <c r="AZ10" s="279"/>
      <c r="BA10" s="279"/>
      <c r="BB10" s="279"/>
      <c r="BC10" s="279"/>
      <c r="BD10" s="281"/>
      <c r="BE10" s="17"/>
      <c r="BF10" s="6"/>
      <c r="BG10" s="6"/>
      <c r="BH10" s="6"/>
      <c r="BI10" s="6"/>
      <c r="BJ10" s="6"/>
      <c r="BK10" s="6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0"/>
      <c r="CI10" s="6"/>
      <c r="CJ10" s="6"/>
      <c r="CK10" s="17"/>
      <c r="CL10" s="17"/>
      <c r="CM10" s="17"/>
      <c r="CN10" s="17"/>
      <c r="CO10" s="17"/>
      <c r="CP10" s="17"/>
      <c r="CQ10" s="17"/>
    </row>
    <row r="11" spans="1:97" s="2" customFormat="1" ht="36" customHeight="1" thickBot="1">
      <c r="A11" s="160" t="s">
        <v>71</v>
      </c>
      <c r="B11" s="221"/>
      <c r="C11" s="222"/>
      <c r="D11" s="160" t="s">
        <v>21</v>
      </c>
      <c r="E11" s="161"/>
      <c r="F11" s="161"/>
      <c r="G11" s="161"/>
      <c r="H11" s="161"/>
      <c r="I11" s="161"/>
      <c r="J11" s="161"/>
      <c r="K11" s="162"/>
      <c r="L11" s="160" t="s">
        <v>22</v>
      </c>
      <c r="M11" s="161"/>
      <c r="N11" s="161"/>
      <c r="O11" s="161"/>
      <c r="P11" s="161"/>
      <c r="Q11" s="161"/>
      <c r="R11" s="161"/>
      <c r="S11" s="161"/>
      <c r="T11" s="223" t="s">
        <v>70</v>
      </c>
      <c r="U11" s="224"/>
      <c r="V11" s="224"/>
      <c r="W11" s="224"/>
      <c r="X11" s="224"/>
      <c r="Y11" s="224"/>
      <c r="Z11" s="224"/>
      <c r="AA11" s="224"/>
      <c r="AB11" s="224"/>
      <c r="AC11" s="225"/>
      <c r="AD11" s="160" t="s">
        <v>31</v>
      </c>
      <c r="AE11" s="161"/>
      <c r="AF11" s="161"/>
      <c r="AG11" s="161"/>
      <c r="AH11" s="161"/>
      <c r="AI11" s="161"/>
      <c r="AJ11" s="161"/>
      <c r="AK11" s="162"/>
      <c r="AL11" s="160" t="s">
        <v>23</v>
      </c>
      <c r="AM11" s="161"/>
      <c r="AN11" s="162"/>
      <c r="AO11" s="160" t="s">
        <v>24</v>
      </c>
      <c r="AP11" s="161"/>
      <c r="AQ11" s="161"/>
      <c r="AR11" s="161"/>
      <c r="AS11" s="161"/>
      <c r="AT11" s="161"/>
      <c r="AU11" s="161"/>
      <c r="AV11" s="161"/>
      <c r="AW11" s="160" t="s">
        <v>25</v>
      </c>
      <c r="AX11" s="161"/>
      <c r="AY11" s="161"/>
      <c r="AZ11" s="161"/>
      <c r="BA11" s="161"/>
      <c r="BB11" s="161"/>
      <c r="BC11" s="161"/>
      <c r="BD11" s="162"/>
      <c r="BE11" s="37"/>
      <c r="BF11" s="6"/>
      <c r="BG11" s="6"/>
      <c r="BH11" s="6"/>
      <c r="BI11" s="6"/>
      <c r="BJ11" s="6"/>
      <c r="BK11" s="6"/>
    </row>
    <row r="12" spans="1:97" ht="21.95" customHeight="1" thickTop="1">
      <c r="A12" s="273">
        <f>事業主控!A12</f>
        <v>0</v>
      </c>
      <c r="B12" s="274"/>
      <c r="C12" s="275"/>
      <c r="D12" s="232">
        <f>事業主控!D12</f>
        <v>0</v>
      </c>
      <c r="E12" s="233"/>
      <c r="F12" s="233"/>
      <c r="G12" s="233"/>
      <c r="H12" s="233"/>
      <c r="I12" s="233"/>
      <c r="J12" s="233"/>
      <c r="K12" s="234"/>
      <c r="L12" s="232">
        <f>事業主控!L12</f>
        <v>0</v>
      </c>
      <c r="M12" s="233"/>
      <c r="N12" s="233"/>
      <c r="O12" s="233"/>
      <c r="P12" s="233"/>
      <c r="Q12" s="233"/>
      <c r="R12" s="233"/>
      <c r="S12" s="234"/>
      <c r="T12" s="276">
        <f>事業主控!T12</f>
        <v>0</v>
      </c>
      <c r="U12" s="261"/>
      <c r="V12" s="93" t="s">
        <v>0</v>
      </c>
      <c r="W12" s="261">
        <f>事業主控!W12</f>
        <v>0</v>
      </c>
      <c r="X12" s="261"/>
      <c r="Y12" s="94" t="s">
        <v>6</v>
      </c>
      <c r="Z12" s="261">
        <f>事業主控!Z12</f>
        <v>0</v>
      </c>
      <c r="AA12" s="261"/>
      <c r="AB12" s="94" t="s">
        <v>16</v>
      </c>
      <c r="AC12" s="94"/>
      <c r="AD12" s="241" t="str">
        <f>事業主控!AD12</f>
        <v/>
      </c>
      <c r="AE12" s="242"/>
      <c r="AF12" s="242"/>
      <c r="AG12" s="242"/>
      <c r="AH12" s="242"/>
      <c r="AI12" s="242"/>
      <c r="AJ12" s="242"/>
      <c r="AK12" s="243"/>
      <c r="AL12" s="232" t="str">
        <f>事業主控!AL12</f>
        <v/>
      </c>
      <c r="AM12" s="233"/>
      <c r="AN12" s="234"/>
      <c r="AO12" s="232" t="str">
        <f>事業主控!AO12</f>
        <v/>
      </c>
      <c r="AP12" s="233"/>
      <c r="AQ12" s="233"/>
      <c r="AR12" s="233"/>
      <c r="AS12" s="233"/>
      <c r="AT12" s="233"/>
      <c r="AU12" s="233"/>
      <c r="AV12" s="234"/>
      <c r="AW12" s="244" t="str">
        <f>事業主控!AW12</f>
        <v/>
      </c>
      <c r="AX12" s="245"/>
      <c r="AY12" s="245"/>
      <c r="AZ12" s="245"/>
      <c r="BA12" s="245"/>
      <c r="BB12" s="245"/>
      <c r="BC12" s="245"/>
      <c r="BD12" s="246"/>
    </row>
    <row r="13" spans="1:97" ht="21.95" customHeight="1">
      <c r="A13" s="265"/>
      <c r="B13" s="266"/>
      <c r="C13" s="267"/>
      <c r="D13" s="268"/>
      <c r="E13" s="254"/>
      <c r="F13" s="254"/>
      <c r="G13" s="254"/>
      <c r="H13" s="254"/>
      <c r="I13" s="254"/>
      <c r="J13" s="254"/>
      <c r="K13" s="269"/>
      <c r="L13" s="268"/>
      <c r="M13" s="254"/>
      <c r="N13" s="254"/>
      <c r="O13" s="254"/>
      <c r="P13" s="254"/>
      <c r="Q13" s="254"/>
      <c r="R13" s="254"/>
      <c r="S13" s="269"/>
      <c r="T13" s="95" t="s">
        <v>20</v>
      </c>
      <c r="U13" s="272">
        <f>事業主控!U13</f>
        <v>0</v>
      </c>
      <c r="V13" s="272"/>
      <c r="W13" s="96" t="s">
        <v>0</v>
      </c>
      <c r="X13" s="272">
        <f>事業主控!X13</f>
        <v>0</v>
      </c>
      <c r="Y13" s="272"/>
      <c r="Z13" s="97" t="s">
        <v>6</v>
      </c>
      <c r="AA13" s="272">
        <f>事業主控!AA13</f>
        <v>0</v>
      </c>
      <c r="AB13" s="272"/>
      <c r="AC13" s="98" t="s">
        <v>16</v>
      </c>
      <c r="AD13" s="238" t="str">
        <f>事業主控!AD13</f>
        <v/>
      </c>
      <c r="AE13" s="239"/>
      <c r="AF13" s="239"/>
      <c r="AG13" s="239"/>
      <c r="AH13" s="239"/>
      <c r="AI13" s="239"/>
      <c r="AJ13" s="239"/>
      <c r="AK13" s="240"/>
      <c r="AL13" s="268"/>
      <c r="AM13" s="254"/>
      <c r="AN13" s="269"/>
      <c r="AO13" s="268"/>
      <c r="AP13" s="254"/>
      <c r="AQ13" s="254"/>
      <c r="AR13" s="254"/>
      <c r="AS13" s="254"/>
      <c r="AT13" s="254"/>
      <c r="AU13" s="254"/>
      <c r="AV13" s="269"/>
      <c r="AW13" s="247"/>
      <c r="AX13" s="248"/>
      <c r="AY13" s="248"/>
      <c r="AZ13" s="248"/>
      <c r="BA13" s="248"/>
      <c r="BB13" s="248"/>
      <c r="BC13" s="248"/>
      <c r="BD13" s="249"/>
    </row>
    <row r="14" spans="1:97" ht="21.95" customHeight="1">
      <c r="A14" s="262">
        <f>事業主控!A14</f>
        <v>0</v>
      </c>
      <c r="B14" s="263"/>
      <c r="C14" s="264"/>
      <c r="D14" s="232">
        <f>事業主控!D14</f>
        <v>0</v>
      </c>
      <c r="E14" s="233"/>
      <c r="F14" s="233"/>
      <c r="G14" s="233"/>
      <c r="H14" s="233"/>
      <c r="I14" s="233"/>
      <c r="J14" s="233"/>
      <c r="K14" s="234"/>
      <c r="L14" s="232">
        <f>事業主控!L14</f>
        <v>0</v>
      </c>
      <c r="M14" s="233"/>
      <c r="N14" s="233"/>
      <c r="O14" s="233"/>
      <c r="P14" s="233"/>
      <c r="Q14" s="233"/>
      <c r="R14" s="233"/>
      <c r="S14" s="234"/>
      <c r="T14" s="270">
        <f>事業主控!T14</f>
        <v>0</v>
      </c>
      <c r="U14" s="271"/>
      <c r="V14" s="99" t="s">
        <v>0</v>
      </c>
      <c r="W14" s="271">
        <f>事業主控!W14</f>
        <v>0</v>
      </c>
      <c r="X14" s="271"/>
      <c r="Y14" s="100" t="s">
        <v>6</v>
      </c>
      <c r="Z14" s="271">
        <f>事業主控!Z14</f>
        <v>0</v>
      </c>
      <c r="AA14" s="271"/>
      <c r="AB14" s="100" t="s">
        <v>16</v>
      </c>
      <c r="AC14" s="100"/>
      <c r="AD14" s="241" t="str">
        <f>事業主控!AD14</f>
        <v/>
      </c>
      <c r="AE14" s="242"/>
      <c r="AF14" s="242"/>
      <c r="AG14" s="242"/>
      <c r="AH14" s="242"/>
      <c r="AI14" s="242"/>
      <c r="AJ14" s="242"/>
      <c r="AK14" s="243"/>
      <c r="AL14" s="229" t="str">
        <f>事業主控!AL14</f>
        <v/>
      </c>
      <c r="AM14" s="230"/>
      <c r="AN14" s="231"/>
      <c r="AO14" s="232" t="str">
        <f>事業主控!AO14</f>
        <v/>
      </c>
      <c r="AP14" s="233"/>
      <c r="AQ14" s="233"/>
      <c r="AR14" s="233"/>
      <c r="AS14" s="233"/>
      <c r="AT14" s="233"/>
      <c r="AU14" s="233"/>
      <c r="AV14" s="234"/>
      <c r="AW14" s="244" t="str">
        <f>事業主控!AW14</f>
        <v/>
      </c>
      <c r="AX14" s="245"/>
      <c r="AY14" s="245"/>
      <c r="AZ14" s="245"/>
      <c r="BA14" s="245"/>
      <c r="BB14" s="245"/>
      <c r="BC14" s="245"/>
      <c r="BD14" s="246"/>
    </row>
    <row r="15" spans="1:97" ht="21.95" customHeight="1">
      <c r="A15" s="265"/>
      <c r="B15" s="266"/>
      <c r="C15" s="267"/>
      <c r="D15" s="268"/>
      <c r="E15" s="254"/>
      <c r="F15" s="254"/>
      <c r="G15" s="254"/>
      <c r="H15" s="254"/>
      <c r="I15" s="254"/>
      <c r="J15" s="254"/>
      <c r="K15" s="269"/>
      <c r="L15" s="268"/>
      <c r="M15" s="254"/>
      <c r="N15" s="254"/>
      <c r="O15" s="254"/>
      <c r="P15" s="254"/>
      <c r="Q15" s="254"/>
      <c r="R15" s="254"/>
      <c r="S15" s="269"/>
      <c r="T15" s="95" t="s">
        <v>20</v>
      </c>
      <c r="U15" s="272">
        <f>事業主控!U15</f>
        <v>0</v>
      </c>
      <c r="V15" s="272"/>
      <c r="W15" s="96" t="s">
        <v>0</v>
      </c>
      <c r="X15" s="272">
        <f>事業主控!X15</f>
        <v>0</v>
      </c>
      <c r="Y15" s="272"/>
      <c r="Z15" s="97" t="s">
        <v>6</v>
      </c>
      <c r="AA15" s="272">
        <f>事業主控!AA15</f>
        <v>0</v>
      </c>
      <c r="AB15" s="272"/>
      <c r="AC15" s="98" t="s">
        <v>16</v>
      </c>
      <c r="AD15" s="238" t="str">
        <f>事業主控!AD15</f>
        <v/>
      </c>
      <c r="AE15" s="239"/>
      <c r="AF15" s="239"/>
      <c r="AG15" s="239"/>
      <c r="AH15" s="239"/>
      <c r="AI15" s="239"/>
      <c r="AJ15" s="239"/>
      <c r="AK15" s="240"/>
      <c r="AL15" s="268"/>
      <c r="AM15" s="254"/>
      <c r="AN15" s="269"/>
      <c r="AO15" s="268"/>
      <c r="AP15" s="254"/>
      <c r="AQ15" s="254"/>
      <c r="AR15" s="254"/>
      <c r="AS15" s="254"/>
      <c r="AT15" s="254"/>
      <c r="AU15" s="254"/>
      <c r="AV15" s="269"/>
      <c r="AW15" s="247"/>
      <c r="AX15" s="248"/>
      <c r="AY15" s="248"/>
      <c r="AZ15" s="248"/>
      <c r="BA15" s="248"/>
      <c r="BB15" s="248"/>
      <c r="BC15" s="248"/>
      <c r="BD15" s="249"/>
    </row>
    <row r="16" spans="1:97" ht="21.95" customHeight="1">
      <c r="A16" s="262">
        <f>事業主控!A16</f>
        <v>0</v>
      </c>
      <c r="B16" s="263"/>
      <c r="C16" s="264"/>
      <c r="D16" s="232">
        <f>事業主控!D16</f>
        <v>0</v>
      </c>
      <c r="E16" s="233"/>
      <c r="F16" s="233"/>
      <c r="G16" s="233"/>
      <c r="H16" s="233"/>
      <c r="I16" s="233"/>
      <c r="J16" s="233"/>
      <c r="K16" s="234"/>
      <c r="L16" s="232">
        <f>事業主控!L16</f>
        <v>0</v>
      </c>
      <c r="M16" s="233"/>
      <c r="N16" s="233"/>
      <c r="O16" s="233"/>
      <c r="P16" s="233"/>
      <c r="Q16" s="233"/>
      <c r="R16" s="233"/>
      <c r="S16" s="234"/>
      <c r="T16" s="270">
        <f>事業主控!T16</f>
        <v>0</v>
      </c>
      <c r="U16" s="271"/>
      <c r="V16" s="99" t="s">
        <v>0</v>
      </c>
      <c r="W16" s="271">
        <f>事業主控!W16</f>
        <v>0</v>
      </c>
      <c r="X16" s="271"/>
      <c r="Y16" s="100" t="s">
        <v>6</v>
      </c>
      <c r="Z16" s="271">
        <f>事業主控!Z16</f>
        <v>0</v>
      </c>
      <c r="AA16" s="271"/>
      <c r="AB16" s="100" t="s">
        <v>16</v>
      </c>
      <c r="AC16" s="100"/>
      <c r="AD16" s="241" t="str">
        <f>事業主控!AD16</f>
        <v/>
      </c>
      <c r="AE16" s="242"/>
      <c r="AF16" s="242"/>
      <c r="AG16" s="242"/>
      <c r="AH16" s="242"/>
      <c r="AI16" s="242"/>
      <c r="AJ16" s="242"/>
      <c r="AK16" s="243"/>
      <c r="AL16" s="229" t="str">
        <f>事業主控!AL16</f>
        <v/>
      </c>
      <c r="AM16" s="230"/>
      <c r="AN16" s="231"/>
      <c r="AO16" s="232" t="str">
        <f>事業主控!AO16</f>
        <v/>
      </c>
      <c r="AP16" s="233"/>
      <c r="AQ16" s="233"/>
      <c r="AR16" s="233"/>
      <c r="AS16" s="233"/>
      <c r="AT16" s="233"/>
      <c r="AU16" s="233"/>
      <c r="AV16" s="234"/>
      <c r="AW16" s="244" t="str">
        <f>事業主控!AW16</f>
        <v/>
      </c>
      <c r="AX16" s="245"/>
      <c r="AY16" s="245"/>
      <c r="AZ16" s="245"/>
      <c r="BA16" s="245"/>
      <c r="BB16" s="245"/>
      <c r="BC16" s="245"/>
      <c r="BD16" s="246"/>
    </row>
    <row r="17" spans="1:56" ht="21.95" customHeight="1">
      <c r="A17" s="265"/>
      <c r="B17" s="266"/>
      <c r="C17" s="267"/>
      <c r="D17" s="268"/>
      <c r="E17" s="254"/>
      <c r="F17" s="254"/>
      <c r="G17" s="254"/>
      <c r="H17" s="254"/>
      <c r="I17" s="254"/>
      <c r="J17" s="254"/>
      <c r="K17" s="269"/>
      <c r="L17" s="268"/>
      <c r="M17" s="254"/>
      <c r="N17" s="254"/>
      <c r="O17" s="254"/>
      <c r="P17" s="254"/>
      <c r="Q17" s="254"/>
      <c r="R17" s="254"/>
      <c r="S17" s="269"/>
      <c r="T17" s="95" t="s">
        <v>20</v>
      </c>
      <c r="U17" s="272">
        <f>事業主控!U17</f>
        <v>0</v>
      </c>
      <c r="V17" s="272"/>
      <c r="W17" s="96" t="s">
        <v>0</v>
      </c>
      <c r="X17" s="272">
        <f>事業主控!X17</f>
        <v>0</v>
      </c>
      <c r="Y17" s="272"/>
      <c r="Z17" s="97" t="s">
        <v>6</v>
      </c>
      <c r="AA17" s="272">
        <f>事業主控!AA17</f>
        <v>0</v>
      </c>
      <c r="AB17" s="272"/>
      <c r="AC17" s="98" t="s">
        <v>16</v>
      </c>
      <c r="AD17" s="238" t="str">
        <f>事業主控!AD17</f>
        <v/>
      </c>
      <c r="AE17" s="239"/>
      <c r="AF17" s="239"/>
      <c r="AG17" s="239"/>
      <c r="AH17" s="239"/>
      <c r="AI17" s="239"/>
      <c r="AJ17" s="239"/>
      <c r="AK17" s="240"/>
      <c r="AL17" s="268"/>
      <c r="AM17" s="254"/>
      <c r="AN17" s="269"/>
      <c r="AO17" s="268"/>
      <c r="AP17" s="254"/>
      <c r="AQ17" s="254"/>
      <c r="AR17" s="254"/>
      <c r="AS17" s="254"/>
      <c r="AT17" s="254"/>
      <c r="AU17" s="254"/>
      <c r="AV17" s="269"/>
      <c r="AW17" s="247"/>
      <c r="AX17" s="248"/>
      <c r="AY17" s="248"/>
      <c r="AZ17" s="248"/>
      <c r="BA17" s="248"/>
      <c r="BB17" s="248"/>
      <c r="BC17" s="248"/>
      <c r="BD17" s="249"/>
    </row>
    <row r="18" spans="1:56" ht="21.95" customHeight="1">
      <c r="A18" s="262">
        <f>事業主控!A18</f>
        <v>0</v>
      </c>
      <c r="B18" s="263"/>
      <c r="C18" s="264"/>
      <c r="D18" s="232">
        <f>事業主控!D18</f>
        <v>0</v>
      </c>
      <c r="E18" s="233"/>
      <c r="F18" s="233"/>
      <c r="G18" s="233"/>
      <c r="H18" s="233"/>
      <c r="I18" s="233"/>
      <c r="J18" s="233"/>
      <c r="K18" s="234"/>
      <c r="L18" s="232">
        <f>事業主控!L18</f>
        <v>0</v>
      </c>
      <c r="M18" s="233"/>
      <c r="N18" s="233"/>
      <c r="O18" s="233"/>
      <c r="P18" s="233"/>
      <c r="Q18" s="233"/>
      <c r="R18" s="233"/>
      <c r="S18" s="234"/>
      <c r="T18" s="270">
        <f>事業主控!T18</f>
        <v>0</v>
      </c>
      <c r="U18" s="271"/>
      <c r="V18" s="99" t="s">
        <v>0</v>
      </c>
      <c r="W18" s="271">
        <f>事業主控!W18</f>
        <v>0</v>
      </c>
      <c r="X18" s="271"/>
      <c r="Y18" s="100" t="s">
        <v>6</v>
      </c>
      <c r="Z18" s="271">
        <f>事業主控!Z18</f>
        <v>0</v>
      </c>
      <c r="AA18" s="271"/>
      <c r="AB18" s="100" t="s">
        <v>16</v>
      </c>
      <c r="AC18" s="100"/>
      <c r="AD18" s="241" t="str">
        <f>事業主控!AD18</f>
        <v/>
      </c>
      <c r="AE18" s="242"/>
      <c r="AF18" s="242"/>
      <c r="AG18" s="242"/>
      <c r="AH18" s="242"/>
      <c r="AI18" s="242"/>
      <c r="AJ18" s="242"/>
      <c r="AK18" s="243"/>
      <c r="AL18" s="229" t="str">
        <f>事業主控!AL18</f>
        <v/>
      </c>
      <c r="AM18" s="230"/>
      <c r="AN18" s="231"/>
      <c r="AO18" s="232" t="str">
        <f>事業主控!AO18</f>
        <v/>
      </c>
      <c r="AP18" s="233"/>
      <c r="AQ18" s="233"/>
      <c r="AR18" s="233"/>
      <c r="AS18" s="233"/>
      <c r="AT18" s="233"/>
      <c r="AU18" s="233"/>
      <c r="AV18" s="234"/>
      <c r="AW18" s="244" t="str">
        <f>事業主控!AW18</f>
        <v/>
      </c>
      <c r="AX18" s="245"/>
      <c r="AY18" s="245"/>
      <c r="AZ18" s="245"/>
      <c r="BA18" s="245"/>
      <c r="BB18" s="245"/>
      <c r="BC18" s="245"/>
      <c r="BD18" s="246"/>
    </row>
    <row r="19" spans="1:56" ht="21.95" customHeight="1">
      <c r="A19" s="265"/>
      <c r="B19" s="266"/>
      <c r="C19" s="267"/>
      <c r="D19" s="268"/>
      <c r="E19" s="254"/>
      <c r="F19" s="254"/>
      <c r="G19" s="254"/>
      <c r="H19" s="254"/>
      <c r="I19" s="254"/>
      <c r="J19" s="254"/>
      <c r="K19" s="269"/>
      <c r="L19" s="268"/>
      <c r="M19" s="254"/>
      <c r="N19" s="254"/>
      <c r="O19" s="254"/>
      <c r="P19" s="254"/>
      <c r="Q19" s="254"/>
      <c r="R19" s="254"/>
      <c r="S19" s="269"/>
      <c r="T19" s="95" t="s">
        <v>20</v>
      </c>
      <c r="U19" s="272">
        <f>事業主控!U19</f>
        <v>0</v>
      </c>
      <c r="V19" s="272"/>
      <c r="W19" s="96" t="s">
        <v>0</v>
      </c>
      <c r="X19" s="272">
        <f>事業主控!X19</f>
        <v>0</v>
      </c>
      <c r="Y19" s="272"/>
      <c r="Z19" s="97" t="s">
        <v>6</v>
      </c>
      <c r="AA19" s="272">
        <f>事業主控!AA19</f>
        <v>0</v>
      </c>
      <c r="AB19" s="272"/>
      <c r="AC19" s="98" t="s">
        <v>16</v>
      </c>
      <c r="AD19" s="238" t="str">
        <f>事業主控!AD19</f>
        <v/>
      </c>
      <c r="AE19" s="239"/>
      <c r="AF19" s="239"/>
      <c r="AG19" s="239"/>
      <c r="AH19" s="239"/>
      <c r="AI19" s="239"/>
      <c r="AJ19" s="239"/>
      <c r="AK19" s="240"/>
      <c r="AL19" s="268"/>
      <c r="AM19" s="254"/>
      <c r="AN19" s="269"/>
      <c r="AO19" s="268"/>
      <c r="AP19" s="254"/>
      <c r="AQ19" s="254"/>
      <c r="AR19" s="254"/>
      <c r="AS19" s="254"/>
      <c r="AT19" s="254"/>
      <c r="AU19" s="254"/>
      <c r="AV19" s="269"/>
      <c r="AW19" s="247"/>
      <c r="AX19" s="248"/>
      <c r="AY19" s="248"/>
      <c r="AZ19" s="248"/>
      <c r="BA19" s="248"/>
      <c r="BB19" s="248"/>
      <c r="BC19" s="248"/>
      <c r="BD19" s="249"/>
    </row>
    <row r="20" spans="1:56" ht="21.95" customHeight="1">
      <c r="A20" s="262">
        <f>事業主控!A20</f>
        <v>0</v>
      </c>
      <c r="B20" s="263"/>
      <c r="C20" s="264"/>
      <c r="D20" s="232">
        <f>事業主控!D20</f>
        <v>0</v>
      </c>
      <c r="E20" s="233"/>
      <c r="F20" s="233"/>
      <c r="G20" s="233"/>
      <c r="H20" s="233"/>
      <c r="I20" s="233"/>
      <c r="J20" s="233"/>
      <c r="K20" s="234"/>
      <c r="L20" s="232">
        <f>事業主控!L20</f>
        <v>0</v>
      </c>
      <c r="M20" s="233"/>
      <c r="N20" s="233"/>
      <c r="O20" s="233"/>
      <c r="P20" s="233"/>
      <c r="Q20" s="233"/>
      <c r="R20" s="233"/>
      <c r="S20" s="234"/>
      <c r="T20" s="270">
        <f>事業主控!T20</f>
        <v>0</v>
      </c>
      <c r="U20" s="271"/>
      <c r="V20" s="99" t="s">
        <v>0</v>
      </c>
      <c r="W20" s="271">
        <f>事業主控!W20</f>
        <v>0</v>
      </c>
      <c r="X20" s="271"/>
      <c r="Y20" s="100" t="s">
        <v>6</v>
      </c>
      <c r="Z20" s="271">
        <f>事業主控!Z20</f>
        <v>0</v>
      </c>
      <c r="AA20" s="271"/>
      <c r="AB20" s="100" t="s">
        <v>16</v>
      </c>
      <c r="AC20" s="100"/>
      <c r="AD20" s="241" t="str">
        <f>事業主控!AD20</f>
        <v/>
      </c>
      <c r="AE20" s="242"/>
      <c r="AF20" s="242"/>
      <c r="AG20" s="242"/>
      <c r="AH20" s="242"/>
      <c r="AI20" s="242"/>
      <c r="AJ20" s="242"/>
      <c r="AK20" s="243"/>
      <c r="AL20" s="229" t="str">
        <f>事業主控!AL20</f>
        <v/>
      </c>
      <c r="AM20" s="230"/>
      <c r="AN20" s="231"/>
      <c r="AO20" s="232" t="str">
        <f>事業主控!AO20</f>
        <v/>
      </c>
      <c r="AP20" s="233"/>
      <c r="AQ20" s="233"/>
      <c r="AR20" s="233"/>
      <c r="AS20" s="233"/>
      <c r="AT20" s="233"/>
      <c r="AU20" s="233"/>
      <c r="AV20" s="234"/>
      <c r="AW20" s="244" t="str">
        <f>事業主控!AW20</f>
        <v/>
      </c>
      <c r="AX20" s="245"/>
      <c r="AY20" s="245"/>
      <c r="AZ20" s="245"/>
      <c r="BA20" s="245"/>
      <c r="BB20" s="245"/>
      <c r="BC20" s="245"/>
      <c r="BD20" s="246"/>
    </row>
    <row r="21" spans="1:56" ht="21.95" customHeight="1">
      <c r="A21" s="265"/>
      <c r="B21" s="266"/>
      <c r="C21" s="267"/>
      <c r="D21" s="268"/>
      <c r="E21" s="254"/>
      <c r="F21" s="254"/>
      <c r="G21" s="254"/>
      <c r="H21" s="254"/>
      <c r="I21" s="254"/>
      <c r="J21" s="254"/>
      <c r="K21" s="269"/>
      <c r="L21" s="268"/>
      <c r="M21" s="254"/>
      <c r="N21" s="254"/>
      <c r="O21" s="254"/>
      <c r="P21" s="254"/>
      <c r="Q21" s="254"/>
      <c r="R21" s="254"/>
      <c r="S21" s="269"/>
      <c r="T21" s="95" t="s">
        <v>20</v>
      </c>
      <c r="U21" s="272">
        <f>事業主控!U21</f>
        <v>0</v>
      </c>
      <c r="V21" s="272"/>
      <c r="W21" s="96" t="s">
        <v>0</v>
      </c>
      <c r="X21" s="272">
        <f>事業主控!X21</f>
        <v>0</v>
      </c>
      <c r="Y21" s="272"/>
      <c r="Z21" s="97" t="s">
        <v>6</v>
      </c>
      <c r="AA21" s="272">
        <f>事業主控!AA21</f>
        <v>0</v>
      </c>
      <c r="AB21" s="272"/>
      <c r="AC21" s="98" t="s">
        <v>16</v>
      </c>
      <c r="AD21" s="238" t="str">
        <f>事業主控!AD21</f>
        <v/>
      </c>
      <c r="AE21" s="239"/>
      <c r="AF21" s="239"/>
      <c r="AG21" s="239"/>
      <c r="AH21" s="239"/>
      <c r="AI21" s="239"/>
      <c r="AJ21" s="239"/>
      <c r="AK21" s="240"/>
      <c r="AL21" s="268"/>
      <c r="AM21" s="254"/>
      <c r="AN21" s="269"/>
      <c r="AO21" s="268"/>
      <c r="AP21" s="254"/>
      <c r="AQ21" s="254"/>
      <c r="AR21" s="254"/>
      <c r="AS21" s="254"/>
      <c r="AT21" s="254"/>
      <c r="AU21" s="254"/>
      <c r="AV21" s="269"/>
      <c r="AW21" s="247"/>
      <c r="AX21" s="248"/>
      <c r="AY21" s="248"/>
      <c r="AZ21" s="248"/>
      <c r="BA21" s="248"/>
      <c r="BB21" s="248"/>
      <c r="BC21" s="248"/>
      <c r="BD21" s="249"/>
    </row>
    <row r="22" spans="1:56" ht="21.95" customHeight="1">
      <c r="A22" s="262">
        <f>事業主控!A22</f>
        <v>0</v>
      </c>
      <c r="B22" s="263"/>
      <c r="C22" s="264"/>
      <c r="D22" s="232">
        <f>事業主控!D22</f>
        <v>0</v>
      </c>
      <c r="E22" s="233"/>
      <c r="F22" s="233"/>
      <c r="G22" s="233"/>
      <c r="H22" s="233"/>
      <c r="I22" s="233"/>
      <c r="J22" s="233"/>
      <c r="K22" s="234"/>
      <c r="L22" s="232">
        <f>事業主控!L22</f>
        <v>0</v>
      </c>
      <c r="M22" s="233"/>
      <c r="N22" s="233"/>
      <c r="O22" s="233"/>
      <c r="P22" s="233"/>
      <c r="Q22" s="233"/>
      <c r="R22" s="233"/>
      <c r="S22" s="234"/>
      <c r="T22" s="270">
        <f>事業主控!T22</f>
        <v>0</v>
      </c>
      <c r="U22" s="271"/>
      <c r="V22" s="99" t="s">
        <v>0</v>
      </c>
      <c r="W22" s="271">
        <f>事業主控!W22</f>
        <v>0</v>
      </c>
      <c r="X22" s="271"/>
      <c r="Y22" s="100" t="s">
        <v>6</v>
      </c>
      <c r="Z22" s="271">
        <f>事業主控!Z22</f>
        <v>0</v>
      </c>
      <c r="AA22" s="271"/>
      <c r="AB22" s="100" t="s">
        <v>16</v>
      </c>
      <c r="AC22" s="100"/>
      <c r="AD22" s="241" t="str">
        <f>事業主控!AD22</f>
        <v/>
      </c>
      <c r="AE22" s="242"/>
      <c r="AF22" s="242"/>
      <c r="AG22" s="242"/>
      <c r="AH22" s="242"/>
      <c r="AI22" s="242"/>
      <c r="AJ22" s="242"/>
      <c r="AK22" s="243"/>
      <c r="AL22" s="229" t="str">
        <f>事業主控!AL22</f>
        <v/>
      </c>
      <c r="AM22" s="230"/>
      <c r="AN22" s="231"/>
      <c r="AO22" s="232" t="str">
        <f>事業主控!AO22</f>
        <v/>
      </c>
      <c r="AP22" s="233"/>
      <c r="AQ22" s="233"/>
      <c r="AR22" s="233"/>
      <c r="AS22" s="233"/>
      <c r="AT22" s="233"/>
      <c r="AU22" s="233"/>
      <c r="AV22" s="234"/>
      <c r="AW22" s="244" t="str">
        <f>事業主控!AW22</f>
        <v/>
      </c>
      <c r="AX22" s="245"/>
      <c r="AY22" s="245"/>
      <c r="AZ22" s="245"/>
      <c r="BA22" s="245"/>
      <c r="BB22" s="245"/>
      <c r="BC22" s="245"/>
      <c r="BD22" s="246"/>
    </row>
    <row r="23" spans="1:56" ht="21.95" customHeight="1">
      <c r="A23" s="265"/>
      <c r="B23" s="266"/>
      <c r="C23" s="267"/>
      <c r="D23" s="268"/>
      <c r="E23" s="254"/>
      <c r="F23" s="254"/>
      <c r="G23" s="254"/>
      <c r="H23" s="254"/>
      <c r="I23" s="254"/>
      <c r="J23" s="254"/>
      <c r="K23" s="269"/>
      <c r="L23" s="268"/>
      <c r="M23" s="254"/>
      <c r="N23" s="254"/>
      <c r="O23" s="254"/>
      <c r="P23" s="254"/>
      <c r="Q23" s="254"/>
      <c r="R23" s="254"/>
      <c r="S23" s="269"/>
      <c r="T23" s="95" t="s">
        <v>20</v>
      </c>
      <c r="U23" s="272">
        <f>事業主控!U23</f>
        <v>0</v>
      </c>
      <c r="V23" s="272"/>
      <c r="W23" s="96" t="s">
        <v>0</v>
      </c>
      <c r="X23" s="272">
        <f>事業主控!X23</f>
        <v>0</v>
      </c>
      <c r="Y23" s="272"/>
      <c r="Z23" s="97" t="s">
        <v>6</v>
      </c>
      <c r="AA23" s="272">
        <f>事業主控!AA23</f>
        <v>0</v>
      </c>
      <c r="AB23" s="272"/>
      <c r="AC23" s="98" t="s">
        <v>16</v>
      </c>
      <c r="AD23" s="238" t="str">
        <f>事業主控!AD23</f>
        <v/>
      </c>
      <c r="AE23" s="239"/>
      <c r="AF23" s="239"/>
      <c r="AG23" s="239"/>
      <c r="AH23" s="239"/>
      <c r="AI23" s="239"/>
      <c r="AJ23" s="239"/>
      <c r="AK23" s="240"/>
      <c r="AL23" s="268"/>
      <c r="AM23" s="254"/>
      <c r="AN23" s="269"/>
      <c r="AO23" s="268"/>
      <c r="AP23" s="254"/>
      <c r="AQ23" s="254"/>
      <c r="AR23" s="254"/>
      <c r="AS23" s="254"/>
      <c r="AT23" s="254"/>
      <c r="AU23" s="254"/>
      <c r="AV23" s="269"/>
      <c r="AW23" s="247"/>
      <c r="AX23" s="248"/>
      <c r="AY23" s="248"/>
      <c r="AZ23" s="248"/>
      <c r="BA23" s="248"/>
      <c r="BB23" s="248"/>
      <c r="BC23" s="248"/>
      <c r="BD23" s="249"/>
    </row>
    <row r="24" spans="1:56" ht="21.95" customHeight="1">
      <c r="A24" s="262">
        <f>事業主控!A24</f>
        <v>0</v>
      </c>
      <c r="B24" s="263"/>
      <c r="C24" s="264"/>
      <c r="D24" s="232">
        <f>事業主控!D24</f>
        <v>0</v>
      </c>
      <c r="E24" s="233"/>
      <c r="F24" s="233"/>
      <c r="G24" s="233"/>
      <c r="H24" s="233"/>
      <c r="I24" s="233"/>
      <c r="J24" s="233"/>
      <c r="K24" s="234"/>
      <c r="L24" s="232">
        <f>事業主控!L24</f>
        <v>0</v>
      </c>
      <c r="M24" s="233"/>
      <c r="N24" s="233"/>
      <c r="O24" s="233"/>
      <c r="P24" s="233"/>
      <c r="Q24" s="233"/>
      <c r="R24" s="233"/>
      <c r="S24" s="234"/>
      <c r="T24" s="270">
        <f>事業主控!T24</f>
        <v>0</v>
      </c>
      <c r="U24" s="271"/>
      <c r="V24" s="99" t="s">
        <v>0</v>
      </c>
      <c r="W24" s="271">
        <f>事業主控!W24</f>
        <v>0</v>
      </c>
      <c r="X24" s="271"/>
      <c r="Y24" s="100" t="s">
        <v>6</v>
      </c>
      <c r="Z24" s="271">
        <f>事業主控!Z24</f>
        <v>0</v>
      </c>
      <c r="AA24" s="271"/>
      <c r="AB24" s="100" t="s">
        <v>16</v>
      </c>
      <c r="AC24" s="100"/>
      <c r="AD24" s="241" t="str">
        <f>事業主控!AD24</f>
        <v/>
      </c>
      <c r="AE24" s="242"/>
      <c r="AF24" s="242"/>
      <c r="AG24" s="242"/>
      <c r="AH24" s="242"/>
      <c r="AI24" s="242"/>
      <c r="AJ24" s="242"/>
      <c r="AK24" s="243"/>
      <c r="AL24" s="229" t="str">
        <f>事業主控!AL24</f>
        <v/>
      </c>
      <c r="AM24" s="230"/>
      <c r="AN24" s="231"/>
      <c r="AO24" s="232" t="str">
        <f>事業主控!AO24</f>
        <v/>
      </c>
      <c r="AP24" s="233"/>
      <c r="AQ24" s="233"/>
      <c r="AR24" s="233"/>
      <c r="AS24" s="233"/>
      <c r="AT24" s="233"/>
      <c r="AU24" s="233"/>
      <c r="AV24" s="234"/>
      <c r="AW24" s="244" t="str">
        <f>事業主控!AW24</f>
        <v/>
      </c>
      <c r="AX24" s="245"/>
      <c r="AY24" s="245"/>
      <c r="AZ24" s="245"/>
      <c r="BA24" s="245"/>
      <c r="BB24" s="245"/>
      <c r="BC24" s="245"/>
      <c r="BD24" s="246"/>
    </row>
    <row r="25" spans="1:56" ht="21.95" customHeight="1">
      <c r="A25" s="265"/>
      <c r="B25" s="266"/>
      <c r="C25" s="267"/>
      <c r="D25" s="268"/>
      <c r="E25" s="254"/>
      <c r="F25" s="254"/>
      <c r="G25" s="254"/>
      <c r="H25" s="254"/>
      <c r="I25" s="254"/>
      <c r="J25" s="254"/>
      <c r="K25" s="269"/>
      <c r="L25" s="268"/>
      <c r="M25" s="254"/>
      <c r="N25" s="254"/>
      <c r="O25" s="254"/>
      <c r="P25" s="254"/>
      <c r="Q25" s="254"/>
      <c r="R25" s="254"/>
      <c r="S25" s="269"/>
      <c r="T25" s="95" t="s">
        <v>20</v>
      </c>
      <c r="U25" s="272">
        <f>事業主控!U25</f>
        <v>0</v>
      </c>
      <c r="V25" s="272"/>
      <c r="W25" s="96" t="s">
        <v>0</v>
      </c>
      <c r="X25" s="272">
        <f>事業主控!X25</f>
        <v>0</v>
      </c>
      <c r="Y25" s="272"/>
      <c r="Z25" s="97" t="s">
        <v>6</v>
      </c>
      <c r="AA25" s="272">
        <f>事業主控!AA25</f>
        <v>0</v>
      </c>
      <c r="AB25" s="272"/>
      <c r="AC25" s="98" t="s">
        <v>16</v>
      </c>
      <c r="AD25" s="238" t="str">
        <f>事業主控!AD25</f>
        <v/>
      </c>
      <c r="AE25" s="239"/>
      <c r="AF25" s="239"/>
      <c r="AG25" s="239"/>
      <c r="AH25" s="239"/>
      <c r="AI25" s="239"/>
      <c r="AJ25" s="239"/>
      <c r="AK25" s="240"/>
      <c r="AL25" s="268"/>
      <c r="AM25" s="254"/>
      <c r="AN25" s="269"/>
      <c r="AO25" s="268"/>
      <c r="AP25" s="254"/>
      <c r="AQ25" s="254"/>
      <c r="AR25" s="254"/>
      <c r="AS25" s="254"/>
      <c r="AT25" s="254"/>
      <c r="AU25" s="254"/>
      <c r="AV25" s="269"/>
      <c r="AW25" s="247"/>
      <c r="AX25" s="248"/>
      <c r="AY25" s="248"/>
      <c r="AZ25" s="248"/>
      <c r="BA25" s="248"/>
      <c r="BB25" s="248"/>
      <c r="BC25" s="248"/>
      <c r="BD25" s="249"/>
    </row>
    <row r="26" spans="1:56" ht="21.95" customHeight="1">
      <c r="A26" s="262">
        <f>事業主控!A26</f>
        <v>0</v>
      </c>
      <c r="B26" s="263"/>
      <c r="C26" s="264"/>
      <c r="D26" s="232">
        <f>事業主控!D26</f>
        <v>0</v>
      </c>
      <c r="E26" s="233"/>
      <c r="F26" s="233"/>
      <c r="G26" s="233"/>
      <c r="H26" s="233"/>
      <c r="I26" s="233"/>
      <c r="J26" s="233"/>
      <c r="K26" s="234"/>
      <c r="L26" s="232">
        <f>事業主控!L26</f>
        <v>0</v>
      </c>
      <c r="M26" s="233"/>
      <c r="N26" s="233"/>
      <c r="O26" s="233"/>
      <c r="P26" s="233"/>
      <c r="Q26" s="233"/>
      <c r="R26" s="233"/>
      <c r="S26" s="234"/>
      <c r="T26" s="270">
        <f>事業主控!T26</f>
        <v>0</v>
      </c>
      <c r="U26" s="271"/>
      <c r="V26" s="99" t="s">
        <v>0</v>
      </c>
      <c r="W26" s="271">
        <f>事業主控!W26</f>
        <v>0</v>
      </c>
      <c r="X26" s="271"/>
      <c r="Y26" s="100" t="s">
        <v>6</v>
      </c>
      <c r="Z26" s="271">
        <f>事業主控!Z26</f>
        <v>0</v>
      </c>
      <c r="AA26" s="271"/>
      <c r="AB26" s="100" t="s">
        <v>16</v>
      </c>
      <c r="AC26" s="100"/>
      <c r="AD26" s="241" t="str">
        <f>事業主控!AD26</f>
        <v/>
      </c>
      <c r="AE26" s="242"/>
      <c r="AF26" s="242"/>
      <c r="AG26" s="242"/>
      <c r="AH26" s="242"/>
      <c r="AI26" s="242"/>
      <c r="AJ26" s="242"/>
      <c r="AK26" s="243"/>
      <c r="AL26" s="229" t="str">
        <f>事業主控!AL26</f>
        <v/>
      </c>
      <c r="AM26" s="230"/>
      <c r="AN26" s="231"/>
      <c r="AO26" s="232" t="str">
        <f>事業主控!AO26</f>
        <v/>
      </c>
      <c r="AP26" s="233"/>
      <c r="AQ26" s="233"/>
      <c r="AR26" s="233"/>
      <c r="AS26" s="233"/>
      <c r="AT26" s="233"/>
      <c r="AU26" s="233"/>
      <c r="AV26" s="234"/>
      <c r="AW26" s="244" t="str">
        <f>事業主控!AW26</f>
        <v/>
      </c>
      <c r="AX26" s="245"/>
      <c r="AY26" s="245"/>
      <c r="AZ26" s="245"/>
      <c r="BA26" s="245"/>
      <c r="BB26" s="245"/>
      <c r="BC26" s="245"/>
      <c r="BD26" s="246"/>
    </row>
    <row r="27" spans="1:56" ht="21.95" customHeight="1">
      <c r="A27" s="265"/>
      <c r="B27" s="266"/>
      <c r="C27" s="267"/>
      <c r="D27" s="268"/>
      <c r="E27" s="254"/>
      <c r="F27" s="254"/>
      <c r="G27" s="254"/>
      <c r="H27" s="254"/>
      <c r="I27" s="254"/>
      <c r="J27" s="254"/>
      <c r="K27" s="269"/>
      <c r="L27" s="268"/>
      <c r="M27" s="254"/>
      <c r="N27" s="254"/>
      <c r="O27" s="254"/>
      <c r="P27" s="254"/>
      <c r="Q27" s="254"/>
      <c r="R27" s="254"/>
      <c r="S27" s="269"/>
      <c r="T27" s="95" t="s">
        <v>20</v>
      </c>
      <c r="U27" s="272">
        <f>事業主控!U27</f>
        <v>0</v>
      </c>
      <c r="V27" s="272"/>
      <c r="W27" s="96" t="s">
        <v>0</v>
      </c>
      <c r="X27" s="272">
        <f>事業主控!X27</f>
        <v>0</v>
      </c>
      <c r="Y27" s="272"/>
      <c r="Z27" s="97" t="s">
        <v>6</v>
      </c>
      <c r="AA27" s="272">
        <f>事業主控!AA27</f>
        <v>0</v>
      </c>
      <c r="AB27" s="272"/>
      <c r="AC27" s="98" t="s">
        <v>16</v>
      </c>
      <c r="AD27" s="238" t="str">
        <f>事業主控!AD27</f>
        <v/>
      </c>
      <c r="AE27" s="239"/>
      <c r="AF27" s="239"/>
      <c r="AG27" s="239"/>
      <c r="AH27" s="239"/>
      <c r="AI27" s="239"/>
      <c r="AJ27" s="239"/>
      <c r="AK27" s="240"/>
      <c r="AL27" s="268"/>
      <c r="AM27" s="254"/>
      <c r="AN27" s="269"/>
      <c r="AO27" s="268"/>
      <c r="AP27" s="254"/>
      <c r="AQ27" s="254"/>
      <c r="AR27" s="254"/>
      <c r="AS27" s="254"/>
      <c r="AT27" s="254"/>
      <c r="AU27" s="254"/>
      <c r="AV27" s="269"/>
      <c r="AW27" s="247"/>
      <c r="AX27" s="248"/>
      <c r="AY27" s="248"/>
      <c r="AZ27" s="248"/>
      <c r="BA27" s="248"/>
      <c r="BB27" s="248"/>
      <c r="BC27" s="248"/>
      <c r="BD27" s="249"/>
    </row>
    <row r="28" spans="1:56" ht="21.95" customHeight="1">
      <c r="A28" s="262">
        <f>事業主控!A28</f>
        <v>0</v>
      </c>
      <c r="B28" s="263"/>
      <c r="C28" s="264"/>
      <c r="D28" s="232">
        <f>事業主控!D28</f>
        <v>0</v>
      </c>
      <c r="E28" s="233"/>
      <c r="F28" s="233"/>
      <c r="G28" s="233"/>
      <c r="H28" s="233"/>
      <c r="I28" s="233"/>
      <c r="J28" s="233"/>
      <c r="K28" s="234"/>
      <c r="L28" s="232">
        <f>事業主控!L28</f>
        <v>0</v>
      </c>
      <c r="M28" s="233"/>
      <c r="N28" s="233"/>
      <c r="O28" s="233"/>
      <c r="P28" s="233"/>
      <c r="Q28" s="233"/>
      <c r="R28" s="233"/>
      <c r="S28" s="234"/>
      <c r="T28" s="270">
        <f>事業主控!T28</f>
        <v>0</v>
      </c>
      <c r="U28" s="271"/>
      <c r="V28" s="99" t="s">
        <v>0</v>
      </c>
      <c r="W28" s="271">
        <f>事業主控!W28</f>
        <v>0</v>
      </c>
      <c r="X28" s="271"/>
      <c r="Y28" s="100" t="s">
        <v>6</v>
      </c>
      <c r="Z28" s="271">
        <f>事業主控!Z28</f>
        <v>0</v>
      </c>
      <c r="AA28" s="271"/>
      <c r="AB28" s="100" t="s">
        <v>16</v>
      </c>
      <c r="AC28" s="100"/>
      <c r="AD28" s="241" t="str">
        <f>事業主控!AD28</f>
        <v/>
      </c>
      <c r="AE28" s="242"/>
      <c r="AF28" s="242"/>
      <c r="AG28" s="242"/>
      <c r="AH28" s="242"/>
      <c r="AI28" s="242"/>
      <c r="AJ28" s="242"/>
      <c r="AK28" s="243"/>
      <c r="AL28" s="229" t="str">
        <f>事業主控!AL28</f>
        <v/>
      </c>
      <c r="AM28" s="230"/>
      <c r="AN28" s="231"/>
      <c r="AO28" s="232" t="str">
        <f>事業主控!AO28</f>
        <v/>
      </c>
      <c r="AP28" s="233"/>
      <c r="AQ28" s="233"/>
      <c r="AR28" s="233"/>
      <c r="AS28" s="233"/>
      <c r="AT28" s="233"/>
      <c r="AU28" s="233"/>
      <c r="AV28" s="234"/>
      <c r="AW28" s="244" t="str">
        <f>事業主控!AW28</f>
        <v/>
      </c>
      <c r="AX28" s="245"/>
      <c r="AY28" s="245"/>
      <c r="AZ28" s="245"/>
      <c r="BA28" s="245"/>
      <c r="BB28" s="245"/>
      <c r="BC28" s="245"/>
      <c r="BD28" s="246"/>
    </row>
    <row r="29" spans="1:56" ht="21.95" customHeight="1">
      <c r="A29" s="265"/>
      <c r="B29" s="266"/>
      <c r="C29" s="267"/>
      <c r="D29" s="268"/>
      <c r="E29" s="254"/>
      <c r="F29" s="254"/>
      <c r="G29" s="254"/>
      <c r="H29" s="254"/>
      <c r="I29" s="254"/>
      <c r="J29" s="254"/>
      <c r="K29" s="269"/>
      <c r="L29" s="268"/>
      <c r="M29" s="254"/>
      <c r="N29" s="254"/>
      <c r="O29" s="254"/>
      <c r="P29" s="254"/>
      <c r="Q29" s="254"/>
      <c r="R29" s="254"/>
      <c r="S29" s="269"/>
      <c r="T29" s="95" t="s">
        <v>20</v>
      </c>
      <c r="U29" s="272">
        <f>事業主控!U29</f>
        <v>0</v>
      </c>
      <c r="V29" s="272"/>
      <c r="W29" s="96" t="s">
        <v>0</v>
      </c>
      <c r="X29" s="272">
        <f>事業主控!X29</f>
        <v>0</v>
      </c>
      <c r="Y29" s="272"/>
      <c r="Z29" s="97" t="s">
        <v>6</v>
      </c>
      <c r="AA29" s="272">
        <f>事業主控!AA29</f>
        <v>0</v>
      </c>
      <c r="AB29" s="272"/>
      <c r="AC29" s="98" t="s">
        <v>16</v>
      </c>
      <c r="AD29" s="238" t="str">
        <f>事業主控!AD29</f>
        <v/>
      </c>
      <c r="AE29" s="239"/>
      <c r="AF29" s="239"/>
      <c r="AG29" s="239"/>
      <c r="AH29" s="239"/>
      <c r="AI29" s="239"/>
      <c r="AJ29" s="239"/>
      <c r="AK29" s="240"/>
      <c r="AL29" s="268"/>
      <c r="AM29" s="254"/>
      <c r="AN29" s="269"/>
      <c r="AO29" s="268"/>
      <c r="AP29" s="254"/>
      <c r="AQ29" s="254"/>
      <c r="AR29" s="254"/>
      <c r="AS29" s="254"/>
      <c r="AT29" s="254"/>
      <c r="AU29" s="254"/>
      <c r="AV29" s="269"/>
      <c r="AW29" s="247"/>
      <c r="AX29" s="248"/>
      <c r="AY29" s="248"/>
      <c r="AZ29" s="248"/>
      <c r="BA29" s="248"/>
      <c r="BB29" s="248"/>
      <c r="BC29" s="248"/>
      <c r="BD29" s="249"/>
    </row>
    <row r="30" spans="1:56" ht="21.95" customHeight="1">
      <c r="A30" s="262">
        <f>事業主控!A30</f>
        <v>0</v>
      </c>
      <c r="B30" s="263"/>
      <c r="C30" s="264"/>
      <c r="D30" s="232">
        <f>事業主控!D30</f>
        <v>0</v>
      </c>
      <c r="E30" s="233"/>
      <c r="F30" s="233"/>
      <c r="G30" s="233"/>
      <c r="H30" s="233"/>
      <c r="I30" s="233"/>
      <c r="J30" s="233"/>
      <c r="K30" s="234"/>
      <c r="L30" s="232">
        <f>事業主控!L30</f>
        <v>0</v>
      </c>
      <c r="M30" s="233"/>
      <c r="N30" s="233"/>
      <c r="O30" s="233"/>
      <c r="P30" s="233"/>
      <c r="Q30" s="233"/>
      <c r="R30" s="233"/>
      <c r="S30" s="234"/>
      <c r="T30" s="270">
        <f>事業主控!T30</f>
        <v>0</v>
      </c>
      <c r="U30" s="271"/>
      <c r="V30" s="99" t="s">
        <v>0</v>
      </c>
      <c r="W30" s="271">
        <f>事業主控!W30</f>
        <v>0</v>
      </c>
      <c r="X30" s="271"/>
      <c r="Y30" s="100" t="s">
        <v>6</v>
      </c>
      <c r="Z30" s="271">
        <f>事業主控!Z30</f>
        <v>0</v>
      </c>
      <c r="AA30" s="271"/>
      <c r="AB30" s="100" t="s">
        <v>16</v>
      </c>
      <c r="AC30" s="100"/>
      <c r="AD30" s="241" t="str">
        <f>事業主控!AD30</f>
        <v/>
      </c>
      <c r="AE30" s="242"/>
      <c r="AF30" s="242"/>
      <c r="AG30" s="242"/>
      <c r="AH30" s="242"/>
      <c r="AI30" s="242"/>
      <c r="AJ30" s="242"/>
      <c r="AK30" s="243"/>
      <c r="AL30" s="229" t="str">
        <f>事業主控!AL30</f>
        <v/>
      </c>
      <c r="AM30" s="230"/>
      <c r="AN30" s="231"/>
      <c r="AO30" s="232" t="str">
        <f>事業主控!AO30</f>
        <v/>
      </c>
      <c r="AP30" s="233"/>
      <c r="AQ30" s="233"/>
      <c r="AR30" s="233"/>
      <c r="AS30" s="233"/>
      <c r="AT30" s="233"/>
      <c r="AU30" s="233"/>
      <c r="AV30" s="234"/>
      <c r="AW30" s="244" t="str">
        <f>事業主控!AW30</f>
        <v/>
      </c>
      <c r="AX30" s="245"/>
      <c r="AY30" s="245"/>
      <c r="AZ30" s="245"/>
      <c r="BA30" s="245"/>
      <c r="BB30" s="245"/>
      <c r="BC30" s="245"/>
      <c r="BD30" s="246"/>
    </row>
    <row r="31" spans="1:56" ht="21.95" customHeight="1" thickBot="1">
      <c r="A31" s="265"/>
      <c r="B31" s="266"/>
      <c r="C31" s="267"/>
      <c r="D31" s="268"/>
      <c r="E31" s="254"/>
      <c r="F31" s="254"/>
      <c r="G31" s="254"/>
      <c r="H31" s="254"/>
      <c r="I31" s="254"/>
      <c r="J31" s="254"/>
      <c r="K31" s="269"/>
      <c r="L31" s="268"/>
      <c r="M31" s="254"/>
      <c r="N31" s="254"/>
      <c r="O31" s="254"/>
      <c r="P31" s="254"/>
      <c r="Q31" s="254"/>
      <c r="R31" s="254"/>
      <c r="S31" s="269"/>
      <c r="T31" s="92" t="s">
        <v>20</v>
      </c>
      <c r="U31" s="261">
        <f>事業主控!U31</f>
        <v>0</v>
      </c>
      <c r="V31" s="261"/>
      <c r="W31" s="93" t="s">
        <v>0</v>
      </c>
      <c r="X31" s="261">
        <f>事業主控!X31</f>
        <v>0</v>
      </c>
      <c r="Y31" s="261"/>
      <c r="Z31" s="94" t="s">
        <v>6</v>
      </c>
      <c r="AA31" s="261">
        <f>事業主控!AA31</f>
        <v>0</v>
      </c>
      <c r="AB31" s="261"/>
      <c r="AC31" s="101" t="s">
        <v>16</v>
      </c>
      <c r="AD31" s="238" t="str">
        <f>事業主控!AD31</f>
        <v/>
      </c>
      <c r="AE31" s="239"/>
      <c r="AF31" s="239"/>
      <c r="AG31" s="239"/>
      <c r="AH31" s="239"/>
      <c r="AI31" s="239"/>
      <c r="AJ31" s="239"/>
      <c r="AK31" s="240"/>
      <c r="AL31" s="232"/>
      <c r="AM31" s="233"/>
      <c r="AN31" s="234"/>
      <c r="AO31" s="268"/>
      <c r="AP31" s="254"/>
      <c r="AQ31" s="254"/>
      <c r="AR31" s="254"/>
      <c r="AS31" s="254"/>
      <c r="AT31" s="254"/>
      <c r="AU31" s="254"/>
      <c r="AV31" s="269"/>
      <c r="AW31" s="247"/>
      <c r="AX31" s="248"/>
      <c r="AY31" s="248"/>
      <c r="AZ31" s="248"/>
      <c r="BA31" s="248"/>
      <c r="BB31" s="248"/>
      <c r="BC31" s="248"/>
      <c r="BD31" s="249"/>
    </row>
    <row r="32" spans="1:56" ht="35.25" customHeight="1" thickTop="1">
      <c r="A32" s="184" t="s">
        <v>27</v>
      </c>
      <c r="B32" s="184"/>
      <c r="C32" s="184"/>
      <c r="D32" s="260">
        <f>事業主控!D32</f>
        <v>0</v>
      </c>
      <c r="E32" s="260"/>
      <c r="F32" s="260"/>
      <c r="G32" s="260"/>
      <c r="H32" s="260"/>
      <c r="I32" s="260"/>
      <c r="J32" s="260"/>
      <c r="K32" s="260"/>
      <c r="L32" s="150"/>
      <c r="M32" s="150"/>
      <c r="N32" s="150"/>
      <c r="O32" s="150"/>
      <c r="P32" s="150"/>
      <c r="Q32" s="150"/>
      <c r="R32" s="150"/>
      <c r="S32" s="150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226"/>
      <c r="AE32" s="226"/>
      <c r="AF32" s="226"/>
      <c r="AG32" s="226"/>
      <c r="AH32" s="226"/>
      <c r="AI32" s="226"/>
      <c r="AJ32" s="226"/>
      <c r="AK32" s="226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255">
        <f>事業主控!AW32</f>
        <v>0</v>
      </c>
      <c r="AX32" s="255"/>
      <c r="AY32" s="255"/>
      <c r="AZ32" s="255"/>
      <c r="BA32" s="255"/>
      <c r="BB32" s="255"/>
      <c r="BC32" s="255"/>
      <c r="BD32" s="255"/>
    </row>
    <row r="33" spans="1:76" s="2" customFormat="1" ht="6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9"/>
      <c r="BF33" s="9"/>
      <c r="BG33" s="9"/>
      <c r="BH33" s="9"/>
      <c r="BI33" s="9"/>
      <c r="BJ33" s="9"/>
      <c r="BK33" s="9"/>
      <c r="BL33" s="8"/>
    </row>
    <row r="34" spans="1:76" s="2" customFormat="1" ht="15" customHeight="1">
      <c r="A34" s="25"/>
      <c r="B34" s="16" t="s">
        <v>28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8"/>
    </row>
    <row r="35" spans="1:76" s="2" customFormat="1" ht="15" customHeight="1">
      <c r="A35" s="25"/>
      <c r="B35" s="25"/>
      <c r="C35" s="256"/>
      <c r="D35" s="257"/>
      <c r="E35" s="257"/>
      <c r="F35" s="257"/>
      <c r="G35" s="257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</row>
    <row r="36" spans="1:76" s="2" customFormat="1" ht="15" customHeight="1">
      <c r="A36" s="25"/>
      <c r="B36" s="259" t="str">
        <f>IF(ISBLANK(事業主控!B36)," ", 事業主控!B36)</f>
        <v xml:space="preserve"> </v>
      </c>
      <c r="C36" s="259"/>
      <c r="D36" s="259"/>
      <c r="E36" s="259"/>
      <c r="F36" s="259"/>
      <c r="G36" s="258" t="s">
        <v>0</v>
      </c>
      <c r="H36" s="258"/>
      <c r="I36" s="258">
        <f>事業主控!I36</f>
        <v>0</v>
      </c>
      <c r="J36" s="258"/>
      <c r="K36" s="258" t="s">
        <v>6</v>
      </c>
      <c r="L36" s="258"/>
      <c r="M36" s="258">
        <f>事業主控!M36</f>
        <v>0</v>
      </c>
      <c r="N36" s="258"/>
      <c r="O36" s="259" t="s">
        <v>16</v>
      </c>
      <c r="P36" s="259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17"/>
      <c r="AN36" s="26" t="s">
        <v>8</v>
      </c>
      <c r="AO36" s="26"/>
      <c r="AP36" s="44"/>
      <c r="AQ36" s="26"/>
      <c r="AR36" s="26"/>
      <c r="AS36" s="251">
        <f>事業主控!AS36</f>
        <v>0</v>
      </c>
      <c r="AT36" s="251"/>
      <c r="AU36" s="251"/>
      <c r="AV36" s="251"/>
      <c r="AW36" s="45" t="s">
        <v>9</v>
      </c>
      <c r="AX36" s="251">
        <f>事業主控!AX36</f>
        <v>0</v>
      </c>
      <c r="AY36" s="251"/>
      <c r="AZ36" s="251"/>
      <c r="BA36" s="251"/>
      <c r="BB36" s="251"/>
      <c r="BC36" s="251"/>
      <c r="BD36" s="26" t="s">
        <v>10</v>
      </c>
      <c r="BE36" s="9"/>
      <c r="BF36" s="9"/>
      <c r="BG36" s="9"/>
    </row>
    <row r="37" spans="1:76" s="2" customFormat="1" ht="1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6" t="s">
        <v>11</v>
      </c>
      <c r="AO37" s="26"/>
      <c r="AP37" s="44"/>
      <c r="AQ37" s="26"/>
      <c r="AR37" s="26"/>
      <c r="AS37" s="251">
        <f>事業主控!AS37</f>
        <v>0</v>
      </c>
      <c r="AT37" s="251"/>
      <c r="AU37" s="251"/>
      <c r="AV37" s="45" t="s">
        <v>9</v>
      </c>
      <c r="AW37" s="251">
        <f>事業主控!AW37</f>
        <v>0</v>
      </c>
      <c r="AX37" s="251"/>
      <c r="AY37" s="251"/>
      <c r="AZ37" s="45" t="s">
        <v>9</v>
      </c>
      <c r="BA37" s="251">
        <f>事業主控!BA37</f>
        <v>0</v>
      </c>
      <c r="BB37" s="251"/>
      <c r="BC37" s="251"/>
      <c r="BD37" s="26" t="s">
        <v>10</v>
      </c>
    </row>
    <row r="38" spans="1:76" s="2" customFormat="1" ht="15" customHeight="1">
      <c r="A38" s="25"/>
      <c r="B38" s="254">
        <f>事業主控!B38</f>
        <v>0</v>
      </c>
      <c r="C38" s="254"/>
      <c r="D38" s="254"/>
      <c r="E38" s="254"/>
      <c r="F38" s="254"/>
      <c r="G38" s="254"/>
      <c r="H38" s="6" t="s">
        <v>29</v>
      </c>
      <c r="I38" s="26"/>
      <c r="J38" s="26"/>
      <c r="K38" s="26"/>
      <c r="L38" s="26"/>
      <c r="M38" s="26"/>
      <c r="N38" s="26"/>
      <c r="O38" s="26"/>
      <c r="P38" s="26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6"/>
      <c r="AO38" s="26"/>
      <c r="AP38" s="44"/>
      <c r="AQ38" s="26"/>
      <c r="AR38" s="26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26"/>
    </row>
    <row r="39" spans="1:76" s="2" customFormat="1" ht="19.5" customHeight="1">
      <c r="A39" s="25"/>
      <c r="B39" s="25"/>
      <c r="C39" s="25"/>
      <c r="D39" s="25"/>
      <c r="E39" s="27"/>
      <c r="F39" s="27"/>
      <c r="G39" s="27"/>
      <c r="H39" s="26"/>
      <c r="I39" s="26"/>
      <c r="J39" s="27"/>
      <c r="K39" s="27"/>
      <c r="L39" s="27"/>
      <c r="M39" s="26"/>
      <c r="N39" s="26"/>
      <c r="O39" s="26"/>
      <c r="P39" s="26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</row>
    <row r="40" spans="1:76" s="2" customFormat="1" ht="27" customHeight="1">
      <c r="A40" s="16"/>
      <c r="B40" s="16"/>
      <c r="C40" s="16"/>
      <c r="D40" s="16"/>
      <c r="E40" s="16"/>
      <c r="F40" s="16"/>
      <c r="G40" s="16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0" t="s">
        <v>13</v>
      </c>
      <c r="AG40" s="250"/>
      <c r="AH40" s="250"/>
      <c r="AI40" s="250"/>
      <c r="AJ40" s="253">
        <f>事業主控!AJ40</f>
        <v>0</v>
      </c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17"/>
    </row>
    <row r="41" spans="1:76" s="2" customFormat="1" ht="17.25" customHeight="1">
      <c r="A41" s="16"/>
      <c r="B41" s="16"/>
      <c r="C41" s="16"/>
      <c r="D41" s="16"/>
      <c r="E41" s="16"/>
      <c r="F41" s="16"/>
      <c r="G41" s="16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0"/>
      <c r="W41" s="10"/>
      <c r="X41" s="10"/>
      <c r="Y41" s="25"/>
      <c r="Z41" s="25"/>
      <c r="AA41" s="143" t="s">
        <v>12</v>
      </c>
      <c r="AB41" s="143"/>
      <c r="AC41" s="143"/>
      <c r="AD41" s="143"/>
      <c r="AE41" s="143"/>
      <c r="AF41" s="25"/>
      <c r="AG41" s="25"/>
      <c r="AH41" s="25"/>
      <c r="AI41" s="25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5"/>
      <c r="AU41" s="46"/>
      <c r="AV41" s="46"/>
      <c r="AW41" s="46"/>
      <c r="AX41" s="46"/>
      <c r="AY41" s="46"/>
      <c r="AZ41" s="46"/>
      <c r="BA41" s="46"/>
      <c r="BB41" s="46"/>
      <c r="BC41" s="47"/>
      <c r="BD41" s="17"/>
    </row>
    <row r="42" spans="1:76" s="2" customFormat="1" ht="14.25" customHeight="1">
      <c r="A42" s="48"/>
      <c r="B42" s="49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10"/>
      <c r="Z42" s="25"/>
      <c r="AA42" s="27"/>
      <c r="AB42" s="27"/>
      <c r="AC42" s="27"/>
      <c r="AD42" s="27"/>
      <c r="AE42" s="27"/>
      <c r="AF42" s="143" t="s">
        <v>14</v>
      </c>
      <c r="AG42" s="143"/>
      <c r="AH42" s="143"/>
      <c r="AI42" s="143"/>
      <c r="AJ42" s="252">
        <f>事業主控!AJ42</f>
        <v>0</v>
      </c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17"/>
      <c r="BE42" s="19"/>
      <c r="BF42" s="19"/>
      <c r="BG42" s="19"/>
      <c r="BH42" s="19"/>
      <c r="BI42" s="19"/>
      <c r="BJ42" s="19"/>
      <c r="BK42" s="11"/>
      <c r="BL42" s="11"/>
      <c r="BM42" s="11"/>
    </row>
    <row r="43" spans="1:76" s="2" customFormat="1" ht="14.25" customHeight="1">
      <c r="A43" s="48"/>
      <c r="B43" s="49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25"/>
      <c r="AA43" s="25"/>
      <c r="AB43" s="25"/>
      <c r="AC43" s="25"/>
      <c r="AD43" s="25"/>
      <c r="AE43" s="25"/>
      <c r="AF43" s="250"/>
      <c r="AG43" s="250"/>
      <c r="AH43" s="250"/>
      <c r="AI43" s="250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17"/>
      <c r="BE43" s="19"/>
      <c r="BF43" s="19"/>
      <c r="BG43" s="19"/>
      <c r="BH43" s="19"/>
      <c r="BI43" s="19"/>
      <c r="BJ43" s="19"/>
      <c r="BK43" s="11"/>
      <c r="BL43" s="11"/>
      <c r="BM43" s="11"/>
    </row>
    <row r="44" spans="1:76" s="2" customFormat="1" ht="11.1" customHeight="1">
      <c r="A44" s="11"/>
      <c r="B44" s="13"/>
      <c r="C44" s="13"/>
      <c r="D44" s="11"/>
      <c r="E44" s="2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0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23" t="s">
        <v>15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19"/>
      <c r="BF44" s="19"/>
      <c r="BG44" s="19"/>
      <c r="BH44" s="19"/>
      <c r="BI44" s="19"/>
      <c r="BJ44" s="19"/>
      <c r="BK44" s="11"/>
      <c r="BL44" s="11"/>
      <c r="BM44" s="11"/>
    </row>
    <row r="45" spans="1:76" ht="19.5" customHeight="1">
      <c r="A45" s="5" t="s">
        <v>17</v>
      </c>
      <c r="B45" s="15"/>
      <c r="C45" s="15"/>
      <c r="D45" s="15"/>
      <c r="E45" s="15"/>
      <c r="F45" s="15"/>
      <c r="G45" s="15"/>
      <c r="BT45" s="292"/>
      <c r="BU45" s="292"/>
      <c r="BV45" s="292"/>
    </row>
    <row r="46" spans="1:76" ht="19.5" customHeight="1">
      <c r="A46"/>
      <c r="B46" s="15"/>
      <c r="C46" s="15"/>
      <c r="D46" s="15"/>
      <c r="E46" s="15"/>
      <c r="F46" s="15"/>
      <c r="G46" s="15"/>
      <c r="BT46" s="28"/>
      <c r="BU46" s="28"/>
      <c r="BV46" s="28"/>
    </row>
    <row r="47" spans="1:76" ht="23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25" t="s">
        <v>18</v>
      </c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6"/>
      <c r="AU47" s="6"/>
      <c r="AV47" s="6"/>
      <c r="AW47" s="6"/>
      <c r="AX47" s="6"/>
      <c r="AY47" s="6"/>
      <c r="AZ47" s="6"/>
      <c r="BA47" s="6"/>
      <c r="BB47" s="1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24"/>
      <c r="BN47" s="3"/>
      <c r="BO47" s="3"/>
      <c r="BP47" s="3"/>
      <c r="BQ47" s="3"/>
      <c r="BR47" s="3"/>
      <c r="BS47" s="6"/>
      <c r="BT47" s="6"/>
      <c r="BU47" s="6"/>
      <c r="BV47" s="6"/>
      <c r="BW47" s="3"/>
      <c r="BX47" s="1"/>
    </row>
    <row r="48" spans="1:7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25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6"/>
      <c r="AU48" s="6"/>
      <c r="AV48" s="6"/>
      <c r="AW48" s="6"/>
      <c r="AX48" s="6"/>
      <c r="AY48" s="6"/>
      <c r="AZ48" s="6"/>
      <c r="BA48" s="6"/>
      <c r="BB48" s="1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24"/>
      <c r="BN48" s="3"/>
      <c r="BO48" s="3"/>
      <c r="BP48" s="3"/>
      <c r="BQ48" s="3"/>
      <c r="BR48" s="3"/>
      <c r="BS48" s="6"/>
      <c r="BT48" s="6"/>
      <c r="BU48" s="6"/>
      <c r="BV48" s="6"/>
      <c r="BW48" s="3"/>
      <c r="BX48" s="1"/>
    </row>
    <row r="49" spans="1:97" ht="16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29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6"/>
      <c r="AU49" s="6"/>
      <c r="AV49" s="6"/>
      <c r="AW49" s="6"/>
      <c r="AX49" s="6"/>
      <c r="AY49" s="6"/>
      <c r="AZ49" s="6"/>
      <c r="BA49" s="6"/>
      <c r="BB49" s="1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30"/>
      <c r="BN49" s="2"/>
      <c r="BO49" s="2"/>
      <c r="BP49" s="2"/>
      <c r="BQ49" s="2"/>
      <c r="BR49" s="2"/>
      <c r="BS49" s="6"/>
      <c r="BT49" s="6"/>
      <c r="BU49" s="6"/>
      <c r="BV49" s="6"/>
      <c r="BW49" s="3"/>
      <c r="BX49" s="1"/>
    </row>
    <row r="50" spans="1:97" ht="23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29"/>
      <c r="L50" s="7"/>
      <c r="M50" s="6"/>
      <c r="N50" s="6"/>
      <c r="O50" s="6"/>
      <c r="P50" s="6"/>
      <c r="Q50" s="6"/>
      <c r="R50" s="6"/>
      <c r="S50" s="6"/>
      <c r="T50" s="197" t="str">
        <f>IF(ISBLANK(事業主控!T50)," ", 事業主控!T50)</f>
        <v xml:space="preserve"> </v>
      </c>
      <c r="U50" s="197"/>
      <c r="V50" s="197"/>
      <c r="W50" s="197"/>
      <c r="X50" s="197"/>
      <c r="Y50" s="197"/>
      <c r="Z50" s="197"/>
      <c r="AA50" s="197" t="s">
        <v>30</v>
      </c>
      <c r="AB50" s="197"/>
      <c r="AC50" s="197"/>
      <c r="AD50" s="197"/>
      <c r="AE50" s="197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293">
        <f>事業主控!AP50</f>
        <v>0</v>
      </c>
      <c r="AQ50" s="294"/>
      <c r="AR50" s="294"/>
      <c r="AS50" s="154" t="s">
        <v>19</v>
      </c>
      <c r="AT50" s="154"/>
      <c r="AU50" s="154"/>
      <c r="AV50" s="154"/>
      <c r="AW50" s="154"/>
      <c r="AX50" s="294">
        <f>事業主控!AX50</f>
        <v>0</v>
      </c>
      <c r="AY50" s="294"/>
      <c r="AZ50" s="294"/>
      <c r="BA50" s="154" t="s">
        <v>7</v>
      </c>
      <c r="BB50" s="154"/>
      <c r="BC50" s="154"/>
      <c r="BD50" s="155"/>
      <c r="BE50" s="6"/>
      <c r="BF50" s="1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30"/>
      <c r="BR50" s="2"/>
      <c r="BS50" s="2"/>
      <c r="BT50" s="2"/>
      <c r="BU50" s="2"/>
      <c r="BV50" s="2"/>
      <c r="BW50" s="6"/>
      <c r="BX50" s="6"/>
      <c r="BY50" s="6"/>
      <c r="BZ50" s="6"/>
      <c r="CA50" s="3"/>
      <c r="CB50" s="1"/>
    </row>
    <row r="51" spans="1:97" s="2" customFormat="1" ht="10.5" customHeight="1">
      <c r="A51" s="6"/>
      <c r="B51" s="6"/>
      <c r="C51" s="6"/>
      <c r="D51" s="6"/>
      <c r="E51" s="6"/>
      <c r="F51" s="6"/>
      <c r="G51" s="6"/>
      <c r="H51" s="14"/>
      <c r="I51" s="14"/>
      <c r="J51" s="6"/>
      <c r="K51" s="6"/>
      <c r="L51" s="6"/>
      <c r="M51" s="6"/>
      <c r="N51" s="14"/>
      <c r="O51" s="14"/>
      <c r="P51" s="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3"/>
      <c r="BX51" s="12"/>
    </row>
    <row r="52" spans="1:97" s="2" customFormat="1" ht="16.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40" t="s">
        <v>26</v>
      </c>
      <c r="W52" s="141"/>
      <c r="X52" s="141"/>
      <c r="Y52" s="141"/>
      <c r="Z52" s="141"/>
      <c r="AA52" s="141"/>
      <c r="AB52" s="141"/>
      <c r="AC52" s="284" t="s">
        <v>1</v>
      </c>
      <c r="AD52" s="284"/>
      <c r="AE52" s="284"/>
      <c r="AF52" s="284"/>
      <c r="AG52" s="285" t="s">
        <v>2</v>
      </c>
      <c r="AH52" s="286"/>
      <c r="AI52" s="284" t="s">
        <v>3</v>
      </c>
      <c r="AJ52" s="284"/>
      <c r="AK52" s="284"/>
      <c r="AL52" s="284"/>
      <c r="AM52" s="284" t="s">
        <v>4</v>
      </c>
      <c r="AN52" s="287"/>
      <c r="AO52" s="287"/>
      <c r="AP52" s="287"/>
      <c r="AQ52" s="287"/>
      <c r="AR52" s="287"/>
      <c r="AS52" s="287"/>
      <c r="AT52" s="287"/>
      <c r="AU52" s="287"/>
      <c r="AV52" s="287"/>
      <c r="AW52" s="287"/>
      <c r="AX52" s="287"/>
      <c r="AY52" s="284" t="s">
        <v>5</v>
      </c>
      <c r="AZ52" s="284"/>
      <c r="BA52" s="284"/>
      <c r="BB52" s="284"/>
      <c r="BC52" s="284"/>
      <c r="BD52" s="284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12"/>
    </row>
    <row r="53" spans="1:97" s="2" customFormat="1" ht="30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42"/>
      <c r="W53" s="143"/>
      <c r="X53" s="143"/>
      <c r="Y53" s="143"/>
      <c r="Z53" s="143"/>
      <c r="AA53" s="143"/>
      <c r="AB53" s="143"/>
      <c r="AC53" s="282" t="str">
        <f>IF(事業主控!AC53="","",事業主控!AC53)</f>
        <v/>
      </c>
      <c r="AD53" s="278"/>
      <c r="AE53" s="278" t="str">
        <f>IF(事業主控!AE53="","",事業主控!AE53)</f>
        <v/>
      </c>
      <c r="AF53" s="280"/>
      <c r="AG53" s="288" t="str">
        <f>IF(事業主控!AG53="","",事業主控!AG53)</f>
        <v/>
      </c>
      <c r="AH53" s="289"/>
      <c r="AI53" s="282" t="str">
        <f>IF(事業主控!AI53="","",事業主控!AI53)</f>
        <v/>
      </c>
      <c r="AJ53" s="278"/>
      <c r="AK53" s="278" t="str">
        <f>IF(事業主控!AK53="","",事業主控!AK53)</f>
        <v/>
      </c>
      <c r="AL53" s="280"/>
      <c r="AM53" s="282" t="str">
        <f>IF(事業主控!AM53="","",事業主控!AM53)</f>
        <v/>
      </c>
      <c r="AN53" s="278"/>
      <c r="AO53" s="278" t="str">
        <f>IF(事業主控!AO53="","",事業主控!AO53)</f>
        <v/>
      </c>
      <c r="AP53" s="278"/>
      <c r="AQ53" s="278" t="str">
        <f>IF(事業主控!AQ53="","",事業主控!AQ53)</f>
        <v/>
      </c>
      <c r="AR53" s="278"/>
      <c r="AS53" s="278" t="str">
        <f>IF(事業主控!AS53="","",事業主控!AS53)</f>
        <v/>
      </c>
      <c r="AT53" s="278"/>
      <c r="AU53" s="278" t="str">
        <f>IF(事業主控!AU53="","",事業主控!AU53)</f>
        <v/>
      </c>
      <c r="AV53" s="278"/>
      <c r="AW53" s="278" t="str">
        <f>IF(事業主控!AW53="","",事業主控!AW53)</f>
        <v/>
      </c>
      <c r="AX53" s="280"/>
      <c r="AY53" s="282" t="str">
        <f>IF(事業主控!AY53="","",事業主控!AY53)</f>
        <v/>
      </c>
      <c r="AZ53" s="278"/>
      <c r="BA53" s="278" t="str">
        <f>IF(事業主控!BA53="","",事業主控!BA53)</f>
        <v/>
      </c>
      <c r="BB53" s="278"/>
      <c r="BC53" s="278" t="str">
        <f>IF(事業主控!BC53="","",事業主控!BC53)</f>
        <v/>
      </c>
      <c r="BD53" s="280"/>
      <c r="BE53" s="6"/>
      <c r="BF53" s="6"/>
      <c r="BG53" s="6"/>
      <c r="BH53" s="6"/>
      <c r="BI53" s="6"/>
      <c r="BJ53" s="6"/>
      <c r="BK53" s="6"/>
      <c r="BL53" s="6"/>
      <c r="BM53" s="6"/>
      <c r="BN53" s="277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A53" s="277"/>
      <c r="CB53" s="18"/>
      <c r="CC53" s="18"/>
      <c r="CD53" s="277"/>
      <c r="CE53" s="277"/>
      <c r="CF53" s="277"/>
      <c r="CG53" s="277"/>
      <c r="CH53" s="277"/>
      <c r="CI53" s="277"/>
      <c r="CJ53" s="277"/>
      <c r="CK53" s="277"/>
      <c r="CL53" s="277"/>
      <c r="CM53" s="277"/>
      <c r="CN53" s="277"/>
      <c r="CO53" s="277"/>
      <c r="CP53" s="277"/>
      <c r="CQ53" s="277"/>
      <c r="CR53" s="277"/>
      <c r="CS53" s="12"/>
    </row>
    <row r="54" spans="1:97" s="2" customFormat="1" ht="6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42"/>
      <c r="W54" s="143"/>
      <c r="X54" s="143"/>
      <c r="Y54" s="143"/>
      <c r="Z54" s="143"/>
      <c r="AA54" s="143"/>
      <c r="AB54" s="143"/>
      <c r="AC54" s="283"/>
      <c r="AD54" s="279"/>
      <c r="AE54" s="279"/>
      <c r="AF54" s="281"/>
      <c r="AG54" s="290"/>
      <c r="AH54" s="291"/>
      <c r="AI54" s="283"/>
      <c r="AJ54" s="279"/>
      <c r="AK54" s="279"/>
      <c r="AL54" s="281"/>
      <c r="AM54" s="283"/>
      <c r="AN54" s="279"/>
      <c r="AO54" s="279"/>
      <c r="AP54" s="279"/>
      <c r="AQ54" s="279"/>
      <c r="AR54" s="279"/>
      <c r="AS54" s="279"/>
      <c r="AT54" s="279"/>
      <c r="AU54" s="279"/>
      <c r="AV54" s="279"/>
      <c r="AW54" s="279"/>
      <c r="AX54" s="281"/>
      <c r="AY54" s="283"/>
      <c r="AZ54" s="279"/>
      <c r="BA54" s="279"/>
      <c r="BB54" s="279"/>
      <c r="BC54" s="279"/>
      <c r="BD54" s="281"/>
      <c r="BE54" s="17"/>
      <c r="BF54" s="6"/>
      <c r="BG54" s="6"/>
      <c r="BH54" s="6"/>
      <c r="BI54" s="6"/>
      <c r="BJ54" s="6"/>
      <c r="BK54" s="6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0"/>
      <c r="CI54" s="6"/>
      <c r="CJ54" s="6"/>
      <c r="CK54" s="17"/>
      <c r="CL54" s="17"/>
      <c r="CM54" s="17"/>
      <c r="CN54" s="17"/>
      <c r="CO54" s="17"/>
      <c r="CP54" s="17"/>
      <c r="CQ54" s="17"/>
    </row>
    <row r="55" spans="1:97" s="2" customFormat="1" ht="36" customHeight="1" thickBot="1">
      <c r="A55" s="160" t="s">
        <v>71</v>
      </c>
      <c r="B55" s="221"/>
      <c r="C55" s="222"/>
      <c r="D55" s="160" t="s">
        <v>21</v>
      </c>
      <c r="E55" s="161"/>
      <c r="F55" s="161"/>
      <c r="G55" s="161"/>
      <c r="H55" s="161"/>
      <c r="I55" s="161"/>
      <c r="J55" s="161"/>
      <c r="K55" s="162"/>
      <c r="L55" s="160" t="s">
        <v>22</v>
      </c>
      <c r="M55" s="161"/>
      <c r="N55" s="161"/>
      <c r="O55" s="161"/>
      <c r="P55" s="161"/>
      <c r="Q55" s="161"/>
      <c r="R55" s="161"/>
      <c r="S55" s="161"/>
      <c r="T55" s="223" t="s">
        <v>70</v>
      </c>
      <c r="U55" s="224"/>
      <c r="V55" s="224"/>
      <c r="W55" s="224"/>
      <c r="X55" s="224"/>
      <c r="Y55" s="224"/>
      <c r="Z55" s="224"/>
      <c r="AA55" s="224"/>
      <c r="AB55" s="224"/>
      <c r="AC55" s="225"/>
      <c r="AD55" s="160" t="s">
        <v>31</v>
      </c>
      <c r="AE55" s="161"/>
      <c r="AF55" s="161"/>
      <c r="AG55" s="161"/>
      <c r="AH55" s="161"/>
      <c r="AI55" s="161"/>
      <c r="AJ55" s="161"/>
      <c r="AK55" s="162"/>
      <c r="AL55" s="160" t="s">
        <v>23</v>
      </c>
      <c r="AM55" s="161"/>
      <c r="AN55" s="162"/>
      <c r="AO55" s="160" t="s">
        <v>24</v>
      </c>
      <c r="AP55" s="161"/>
      <c r="AQ55" s="161"/>
      <c r="AR55" s="161"/>
      <c r="AS55" s="161"/>
      <c r="AT55" s="161"/>
      <c r="AU55" s="161"/>
      <c r="AV55" s="161"/>
      <c r="AW55" s="160" t="s">
        <v>25</v>
      </c>
      <c r="AX55" s="161"/>
      <c r="AY55" s="161"/>
      <c r="AZ55" s="161"/>
      <c r="BA55" s="161"/>
      <c r="BB55" s="161"/>
      <c r="BC55" s="161"/>
      <c r="BD55" s="162"/>
      <c r="BE55" s="37"/>
      <c r="BF55" s="6"/>
      <c r="BG55" s="6"/>
      <c r="BH55" s="6"/>
      <c r="BI55" s="6"/>
      <c r="BJ55" s="6"/>
      <c r="BK55" s="6"/>
    </row>
    <row r="56" spans="1:97" ht="21.95" customHeight="1" thickTop="1">
      <c r="A56" s="273">
        <f>事業主控!A56</f>
        <v>0</v>
      </c>
      <c r="B56" s="274"/>
      <c r="C56" s="275"/>
      <c r="D56" s="232">
        <f>事業主控!D56</f>
        <v>0</v>
      </c>
      <c r="E56" s="233"/>
      <c r="F56" s="233"/>
      <c r="G56" s="233"/>
      <c r="H56" s="233"/>
      <c r="I56" s="233"/>
      <c r="J56" s="233"/>
      <c r="K56" s="234"/>
      <c r="L56" s="232">
        <f>事業主控!L56</f>
        <v>0</v>
      </c>
      <c r="M56" s="233"/>
      <c r="N56" s="233"/>
      <c r="O56" s="233"/>
      <c r="P56" s="233"/>
      <c r="Q56" s="233"/>
      <c r="R56" s="233"/>
      <c r="S56" s="234"/>
      <c r="T56" s="276">
        <f>事業主控!T56</f>
        <v>0</v>
      </c>
      <c r="U56" s="261"/>
      <c r="V56" s="93" t="s">
        <v>0</v>
      </c>
      <c r="W56" s="261">
        <f>事業主控!W56</f>
        <v>0</v>
      </c>
      <c r="X56" s="261"/>
      <c r="Y56" s="94" t="s">
        <v>6</v>
      </c>
      <c r="Z56" s="261">
        <f>事業主控!Z56</f>
        <v>0</v>
      </c>
      <c r="AA56" s="261"/>
      <c r="AB56" s="94" t="s">
        <v>16</v>
      </c>
      <c r="AC56" s="94"/>
      <c r="AD56" s="241" t="str">
        <f>事業主控!AD56</f>
        <v/>
      </c>
      <c r="AE56" s="242"/>
      <c r="AF56" s="242"/>
      <c r="AG56" s="242"/>
      <c r="AH56" s="242"/>
      <c r="AI56" s="242"/>
      <c r="AJ56" s="242"/>
      <c r="AK56" s="243"/>
      <c r="AL56" s="232" t="str">
        <f>事業主控!AL56</f>
        <v/>
      </c>
      <c r="AM56" s="233"/>
      <c r="AN56" s="234"/>
      <c r="AO56" s="232" t="str">
        <f>事業主控!AO56</f>
        <v/>
      </c>
      <c r="AP56" s="233"/>
      <c r="AQ56" s="233"/>
      <c r="AR56" s="233"/>
      <c r="AS56" s="233"/>
      <c r="AT56" s="233"/>
      <c r="AU56" s="233"/>
      <c r="AV56" s="234"/>
      <c r="AW56" s="244" t="str">
        <f>事業主控!AW56</f>
        <v/>
      </c>
      <c r="AX56" s="245"/>
      <c r="AY56" s="245"/>
      <c r="AZ56" s="245"/>
      <c r="BA56" s="245"/>
      <c r="BB56" s="245"/>
      <c r="BC56" s="245"/>
      <c r="BD56" s="246"/>
    </row>
    <row r="57" spans="1:97" ht="21.95" customHeight="1">
      <c r="A57" s="265"/>
      <c r="B57" s="266"/>
      <c r="C57" s="267"/>
      <c r="D57" s="268"/>
      <c r="E57" s="254"/>
      <c r="F57" s="254"/>
      <c r="G57" s="254"/>
      <c r="H57" s="254"/>
      <c r="I57" s="254"/>
      <c r="J57" s="254"/>
      <c r="K57" s="269"/>
      <c r="L57" s="268"/>
      <c r="M57" s="254"/>
      <c r="N57" s="254"/>
      <c r="O57" s="254"/>
      <c r="P57" s="254"/>
      <c r="Q57" s="254"/>
      <c r="R57" s="254"/>
      <c r="S57" s="269"/>
      <c r="T57" s="95" t="s">
        <v>20</v>
      </c>
      <c r="U57" s="272">
        <f>事業主控!U57</f>
        <v>0</v>
      </c>
      <c r="V57" s="272"/>
      <c r="W57" s="96" t="s">
        <v>0</v>
      </c>
      <c r="X57" s="272">
        <f>事業主控!X57</f>
        <v>0</v>
      </c>
      <c r="Y57" s="272"/>
      <c r="Z57" s="97" t="s">
        <v>6</v>
      </c>
      <c r="AA57" s="272">
        <f>事業主控!AA57</f>
        <v>0</v>
      </c>
      <c r="AB57" s="272"/>
      <c r="AC57" s="98" t="s">
        <v>16</v>
      </c>
      <c r="AD57" s="238" t="str">
        <f>事業主控!AD57</f>
        <v/>
      </c>
      <c r="AE57" s="239"/>
      <c r="AF57" s="239"/>
      <c r="AG57" s="239"/>
      <c r="AH57" s="239"/>
      <c r="AI57" s="239"/>
      <c r="AJ57" s="239"/>
      <c r="AK57" s="240"/>
      <c r="AL57" s="268"/>
      <c r="AM57" s="254"/>
      <c r="AN57" s="269"/>
      <c r="AO57" s="268"/>
      <c r="AP57" s="254"/>
      <c r="AQ57" s="254"/>
      <c r="AR57" s="254"/>
      <c r="AS57" s="254"/>
      <c r="AT57" s="254"/>
      <c r="AU57" s="254"/>
      <c r="AV57" s="269"/>
      <c r="AW57" s="247"/>
      <c r="AX57" s="248"/>
      <c r="AY57" s="248"/>
      <c r="AZ57" s="248"/>
      <c r="BA57" s="248"/>
      <c r="BB57" s="248"/>
      <c r="BC57" s="248"/>
      <c r="BD57" s="249"/>
    </row>
    <row r="58" spans="1:97" ht="21.95" customHeight="1">
      <c r="A58" s="262">
        <f>事業主控!A58</f>
        <v>0</v>
      </c>
      <c r="B58" s="263"/>
      <c r="C58" s="264"/>
      <c r="D58" s="232">
        <f>事業主控!D58</f>
        <v>0</v>
      </c>
      <c r="E58" s="233"/>
      <c r="F58" s="233"/>
      <c r="G58" s="233"/>
      <c r="H58" s="233"/>
      <c r="I58" s="233"/>
      <c r="J58" s="233"/>
      <c r="K58" s="234"/>
      <c r="L58" s="232">
        <f>事業主控!L58</f>
        <v>0</v>
      </c>
      <c r="M58" s="233"/>
      <c r="N58" s="233"/>
      <c r="O58" s="233"/>
      <c r="P58" s="233"/>
      <c r="Q58" s="233"/>
      <c r="R58" s="233"/>
      <c r="S58" s="234"/>
      <c r="T58" s="270">
        <f>事業主控!T58</f>
        <v>0</v>
      </c>
      <c r="U58" s="271"/>
      <c r="V58" s="99" t="s">
        <v>0</v>
      </c>
      <c r="W58" s="271">
        <f>事業主控!W58</f>
        <v>0</v>
      </c>
      <c r="X58" s="271"/>
      <c r="Y58" s="100" t="s">
        <v>6</v>
      </c>
      <c r="Z58" s="271">
        <f>事業主控!Z58</f>
        <v>0</v>
      </c>
      <c r="AA58" s="271"/>
      <c r="AB58" s="100" t="s">
        <v>16</v>
      </c>
      <c r="AC58" s="100"/>
      <c r="AD58" s="241" t="str">
        <f>事業主控!AD58</f>
        <v/>
      </c>
      <c r="AE58" s="242"/>
      <c r="AF58" s="242"/>
      <c r="AG58" s="242"/>
      <c r="AH58" s="242"/>
      <c r="AI58" s="242"/>
      <c r="AJ58" s="242"/>
      <c r="AK58" s="243"/>
      <c r="AL58" s="229" t="str">
        <f>事業主控!AL58</f>
        <v/>
      </c>
      <c r="AM58" s="230"/>
      <c r="AN58" s="231"/>
      <c r="AO58" s="232" t="str">
        <f>事業主控!AO58</f>
        <v/>
      </c>
      <c r="AP58" s="233"/>
      <c r="AQ58" s="233"/>
      <c r="AR58" s="233"/>
      <c r="AS58" s="233"/>
      <c r="AT58" s="233"/>
      <c r="AU58" s="233"/>
      <c r="AV58" s="234"/>
      <c r="AW58" s="244" t="str">
        <f>事業主控!AW58</f>
        <v/>
      </c>
      <c r="AX58" s="245"/>
      <c r="AY58" s="245"/>
      <c r="AZ58" s="245"/>
      <c r="BA58" s="245"/>
      <c r="BB58" s="245"/>
      <c r="BC58" s="245"/>
      <c r="BD58" s="246"/>
    </row>
    <row r="59" spans="1:97" ht="21.95" customHeight="1">
      <c r="A59" s="265"/>
      <c r="B59" s="266"/>
      <c r="C59" s="267"/>
      <c r="D59" s="268"/>
      <c r="E59" s="254"/>
      <c r="F59" s="254"/>
      <c r="G59" s="254"/>
      <c r="H59" s="254"/>
      <c r="I59" s="254"/>
      <c r="J59" s="254"/>
      <c r="K59" s="269"/>
      <c r="L59" s="268"/>
      <c r="M59" s="254"/>
      <c r="N59" s="254"/>
      <c r="O59" s="254"/>
      <c r="P59" s="254"/>
      <c r="Q59" s="254"/>
      <c r="R59" s="254"/>
      <c r="S59" s="269"/>
      <c r="T59" s="95" t="s">
        <v>20</v>
      </c>
      <c r="U59" s="272">
        <f>事業主控!U59</f>
        <v>0</v>
      </c>
      <c r="V59" s="272"/>
      <c r="W59" s="96" t="s">
        <v>0</v>
      </c>
      <c r="X59" s="272">
        <f>事業主控!X59</f>
        <v>0</v>
      </c>
      <c r="Y59" s="272"/>
      <c r="Z59" s="97" t="s">
        <v>6</v>
      </c>
      <c r="AA59" s="272">
        <f>事業主控!AA59</f>
        <v>0</v>
      </c>
      <c r="AB59" s="272"/>
      <c r="AC59" s="98" t="s">
        <v>16</v>
      </c>
      <c r="AD59" s="238" t="str">
        <f>事業主控!AD59</f>
        <v/>
      </c>
      <c r="AE59" s="239"/>
      <c r="AF59" s="239"/>
      <c r="AG59" s="239"/>
      <c r="AH59" s="239"/>
      <c r="AI59" s="239"/>
      <c r="AJ59" s="239"/>
      <c r="AK59" s="240"/>
      <c r="AL59" s="268"/>
      <c r="AM59" s="254"/>
      <c r="AN59" s="269"/>
      <c r="AO59" s="268"/>
      <c r="AP59" s="254"/>
      <c r="AQ59" s="254"/>
      <c r="AR59" s="254"/>
      <c r="AS59" s="254"/>
      <c r="AT59" s="254"/>
      <c r="AU59" s="254"/>
      <c r="AV59" s="269"/>
      <c r="AW59" s="247"/>
      <c r="AX59" s="248"/>
      <c r="AY59" s="248"/>
      <c r="AZ59" s="248"/>
      <c r="BA59" s="248"/>
      <c r="BB59" s="248"/>
      <c r="BC59" s="248"/>
      <c r="BD59" s="249"/>
    </row>
    <row r="60" spans="1:97" ht="21.95" customHeight="1">
      <c r="A60" s="262">
        <f>事業主控!A60</f>
        <v>0</v>
      </c>
      <c r="B60" s="263"/>
      <c r="C60" s="264"/>
      <c r="D60" s="232">
        <f>事業主控!D60</f>
        <v>0</v>
      </c>
      <c r="E60" s="233"/>
      <c r="F60" s="233"/>
      <c r="G60" s="233"/>
      <c r="H60" s="233"/>
      <c r="I60" s="233"/>
      <c r="J60" s="233"/>
      <c r="K60" s="234"/>
      <c r="L60" s="232">
        <f>事業主控!L60</f>
        <v>0</v>
      </c>
      <c r="M60" s="233"/>
      <c r="N60" s="233"/>
      <c r="O60" s="233"/>
      <c r="P60" s="233"/>
      <c r="Q60" s="233"/>
      <c r="R60" s="233"/>
      <c r="S60" s="234"/>
      <c r="T60" s="270">
        <f>事業主控!T60</f>
        <v>0</v>
      </c>
      <c r="U60" s="271"/>
      <c r="V60" s="99" t="s">
        <v>0</v>
      </c>
      <c r="W60" s="271">
        <f>事業主控!W60</f>
        <v>0</v>
      </c>
      <c r="X60" s="271"/>
      <c r="Y60" s="100" t="s">
        <v>6</v>
      </c>
      <c r="Z60" s="271">
        <f>事業主控!Z60</f>
        <v>0</v>
      </c>
      <c r="AA60" s="271"/>
      <c r="AB60" s="100" t="s">
        <v>16</v>
      </c>
      <c r="AC60" s="100"/>
      <c r="AD60" s="241" t="str">
        <f>事業主控!AD60</f>
        <v/>
      </c>
      <c r="AE60" s="242"/>
      <c r="AF60" s="242"/>
      <c r="AG60" s="242"/>
      <c r="AH60" s="242"/>
      <c r="AI60" s="242"/>
      <c r="AJ60" s="242"/>
      <c r="AK60" s="243"/>
      <c r="AL60" s="229" t="str">
        <f>事業主控!AL60</f>
        <v/>
      </c>
      <c r="AM60" s="230"/>
      <c r="AN60" s="231"/>
      <c r="AO60" s="232" t="str">
        <f>事業主控!AO60</f>
        <v/>
      </c>
      <c r="AP60" s="233"/>
      <c r="AQ60" s="233"/>
      <c r="AR60" s="233"/>
      <c r="AS60" s="233"/>
      <c r="AT60" s="233"/>
      <c r="AU60" s="233"/>
      <c r="AV60" s="234"/>
      <c r="AW60" s="244" t="str">
        <f>事業主控!AW60</f>
        <v/>
      </c>
      <c r="AX60" s="245"/>
      <c r="AY60" s="245"/>
      <c r="AZ60" s="245"/>
      <c r="BA60" s="245"/>
      <c r="BB60" s="245"/>
      <c r="BC60" s="245"/>
      <c r="BD60" s="246"/>
    </row>
    <row r="61" spans="1:97" ht="21.95" customHeight="1">
      <c r="A61" s="265"/>
      <c r="B61" s="266"/>
      <c r="C61" s="267"/>
      <c r="D61" s="268"/>
      <c r="E61" s="254"/>
      <c r="F61" s="254"/>
      <c r="G61" s="254"/>
      <c r="H61" s="254"/>
      <c r="I61" s="254"/>
      <c r="J61" s="254"/>
      <c r="K61" s="269"/>
      <c r="L61" s="268"/>
      <c r="M61" s="254"/>
      <c r="N61" s="254"/>
      <c r="O61" s="254"/>
      <c r="P61" s="254"/>
      <c r="Q61" s="254"/>
      <c r="R61" s="254"/>
      <c r="S61" s="269"/>
      <c r="T61" s="95" t="s">
        <v>20</v>
      </c>
      <c r="U61" s="272">
        <f>事業主控!U61</f>
        <v>0</v>
      </c>
      <c r="V61" s="272"/>
      <c r="W61" s="96" t="s">
        <v>0</v>
      </c>
      <c r="X61" s="272">
        <f>事業主控!X61</f>
        <v>0</v>
      </c>
      <c r="Y61" s="272"/>
      <c r="Z61" s="97" t="s">
        <v>6</v>
      </c>
      <c r="AA61" s="272">
        <f>事業主控!AA61</f>
        <v>0</v>
      </c>
      <c r="AB61" s="272"/>
      <c r="AC61" s="98" t="s">
        <v>16</v>
      </c>
      <c r="AD61" s="238" t="str">
        <f>事業主控!AD61</f>
        <v/>
      </c>
      <c r="AE61" s="239"/>
      <c r="AF61" s="239"/>
      <c r="AG61" s="239"/>
      <c r="AH61" s="239"/>
      <c r="AI61" s="239"/>
      <c r="AJ61" s="239"/>
      <c r="AK61" s="240"/>
      <c r="AL61" s="268"/>
      <c r="AM61" s="254"/>
      <c r="AN61" s="269"/>
      <c r="AO61" s="268"/>
      <c r="AP61" s="254"/>
      <c r="AQ61" s="254"/>
      <c r="AR61" s="254"/>
      <c r="AS61" s="254"/>
      <c r="AT61" s="254"/>
      <c r="AU61" s="254"/>
      <c r="AV61" s="269"/>
      <c r="AW61" s="247"/>
      <c r="AX61" s="248"/>
      <c r="AY61" s="248"/>
      <c r="AZ61" s="248"/>
      <c r="BA61" s="248"/>
      <c r="BB61" s="248"/>
      <c r="BC61" s="248"/>
      <c r="BD61" s="249"/>
    </row>
    <row r="62" spans="1:97" ht="21.95" customHeight="1">
      <c r="A62" s="262">
        <f>事業主控!A62</f>
        <v>0</v>
      </c>
      <c r="B62" s="263"/>
      <c r="C62" s="264"/>
      <c r="D62" s="232">
        <f>事業主控!D62</f>
        <v>0</v>
      </c>
      <c r="E62" s="233"/>
      <c r="F62" s="233"/>
      <c r="G62" s="233"/>
      <c r="H62" s="233"/>
      <c r="I62" s="233"/>
      <c r="J62" s="233"/>
      <c r="K62" s="234"/>
      <c r="L62" s="232">
        <f>事業主控!L62</f>
        <v>0</v>
      </c>
      <c r="M62" s="233"/>
      <c r="N62" s="233"/>
      <c r="O62" s="233"/>
      <c r="P62" s="233"/>
      <c r="Q62" s="233"/>
      <c r="R62" s="233"/>
      <c r="S62" s="234"/>
      <c r="T62" s="270">
        <f>事業主控!T62</f>
        <v>0</v>
      </c>
      <c r="U62" s="271"/>
      <c r="V62" s="99" t="s">
        <v>0</v>
      </c>
      <c r="W62" s="271">
        <f>事業主控!W62</f>
        <v>0</v>
      </c>
      <c r="X62" s="271"/>
      <c r="Y62" s="100" t="s">
        <v>6</v>
      </c>
      <c r="Z62" s="271">
        <f>事業主控!Z62</f>
        <v>0</v>
      </c>
      <c r="AA62" s="271"/>
      <c r="AB62" s="100" t="s">
        <v>16</v>
      </c>
      <c r="AC62" s="100"/>
      <c r="AD62" s="241" t="str">
        <f>事業主控!AD62</f>
        <v/>
      </c>
      <c r="AE62" s="242"/>
      <c r="AF62" s="242"/>
      <c r="AG62" s="242"/>
      <c r="AH62" s="242"/>
      <c r="AI62" s="242"/>
      <c r="AJ62" s="242"/>
      <c r="AK62" s="243"/>
      <c r="AL62" s="229" t="str">
        <f>事業主控!AL62</f>
        <v/>
      </c>
      <c r="AM62" s="230"/>
      <c r="AN62" s="231"/>
      <c r="AO62" s="232" t="str">
        <f>事業主控!AO62</f>
        <v/>
      </c>
      <c r="AP62" s="233"/>
      <c r="AQ62" s="233"/>
      <c r="AR62" s="233"/>
      <c r="AS62" s="233"/>
      <c r="AT62" s="233"/>
      <c r="AU62" s="233"/>
      <c r="AV62" s="234"/>
      <c r="AW62" s="244" t="str">
        <f>事業主控!AW62</f>
        <v/>
      </c>
      <c r="AX62" s="245"/>
      <c r="AY62" s="245"/>
      <c r="AZ62" s="245"/>
      <c r="BA62" s="245"/>
      <c r="BB62" s="245"/>
      <c r="BC62" s="245"/>
      <c r="BD62" s="246"/>
    </row>
    <row r="63" spans="1:97" ht="21.95" customHeight="1">
      <c r="A63" s="265"/>
      <c r="B63" s="266"/>
      <c r="C63" s="267"/>
      <c r="D63" s="268"/>
      <c r="E63" s="254"/>
      <c r="F63" s="254"/>
      <c r="G63" s="254"/>
      <c r="H63" s="254"/>
      <c r="I63" s="254"/>
      <c r="J63" s="254"/>
      <c r="K63" s="269"/>
      <c r="L63" s="268"/>
      <c r="M63" s="254"/>
      <c r="N63" s="254"/>
      <c r="O63" s="254"/>
      <c r="P63" s="254"/>
      <c r="Q63" s="254"/>
      <c r="R63" s="254"/>
      <c r="S63" s="269"/>
      <c r="T63" s="95" t="s">
        <v>20</v>
      </c>
      <c r="U63" s="272">
        <f>事業主控!U63</f>
        <v>0</v>
      </c>
      <c r="V63" s="272"/>
      <c r="W63" s="96" t="s">
        <v>0</v>
      </c>
      <c r="X63" s="272">
        <f>事業主控!X63</f>
        <v>0</v>
      </c>
      <c r="Y63" s="272"/>
      <c r="Z63" s="97" t="s">
        <v>6</v>
      </c>
      <c r="AA63" s="272">
        <f>事業主控!AA63</f>
        <v>0</v>
      </c>
      <c r="AB63" s="272"/>
      <c r="AC63" s="98" t="s">
        <v>16</v>
      </c>
      <c r="AD63" s="238" t="str">
        <f>事業主控!AD63</f>
        <v/>
      </c>
      <c r="AE63" s="239"/>
      <c r="AF63" s="239"/>
      <c r="AG63" s="239"/>
      <c r="AH63" s="239"/>
      <c r="AI63" s="239"/>
      <c r="AJ63" s="239"/>
      <c r="AK63" s="240"/>
      <c r="AL63" s="268"/>
      <c r="AM63" s="254"/>
      <c r="AN63" s="269"/>
      <c r="AO63" s="268"/>
      <c r="AP63" s="254"/>
      <c r="AQ63" s="254"/>
      <c r="AR63" s="254"/>
      <c r="AS63" s="254"/>
      <c r="AT63" s="254"/>
      <c r="AU63" s="254"/>
      <c r="AV63" s="269"/>
      <c r="AW63" s="247"/>
      <c r="AX63" s="248"/>
      <c r="AY63" s="248"/>
      <c r="AZ63" s="248"/>
      <c r="BA63" s="248"/>
      <c r="BB63" s="248"/>
      <c r="BC63" s="248"/>
      <c r="BD63" s="249"/>
    </row>
    <row r="64" spans="1:97" ht="21.95" customHeight="1">
      <c r="A64" s="262">
        <f>事業主控!A64</f>
        <v>0</v>
      </c>
      <c r="B64" s="263"/>
      <c r="C64" s="264"/>
      <c r="D64" s="232">
        <f>事業主控!D64</f>
        <v>0</v>
      </c>
      <c r="E64" s="233"/>
      <c r="F64" s="233"/>
      <c r="G64" s="233"/>
      <c r="H64" s="233"/>
      <c r="I64" s="233"/>
      <c r="J64" s="233"/>
      <c r="K64" s="234"/>
      <c r="L64" s="232">
        <f>事業主控!L64</f>
        <v>0</v>
      </c>
      <c r="M64" s="233"/>
      <c r="N64" s="233"/>
      <c r="O64" s="233"/>
      <c r="P64" s="233"/>
      <c r="Q64" s="233"/>
      <c r="R64" s="233"/>
      <c r="S64" s="234"/>
      <c r="T64" s="270">
        <f>事業主控!T64</f>
        <v>0</v>
      </c>
      <c r="U64" s="271"/>
      <c r="V64" s="99" t="s">
        <v>0</v>
      </c>
      <c r="W64" s="271">
        <f>事業主控!W64</f>
        <v>0</v>
      </c>
      <c r="X64" s="271"/>
      <c r="Y64" s="100" t="s">
        <v>6</v>
      </c>
      <c r="Z64" s="271">
        <f>事業主控!Z64</f>
        <v>0</v>
      </c>
      <c r="AA64" s="271"/>
      <c r="AB64" s="100" t="s">
        <v>16</v>
      </c>
      <c r="AC64" s="100"/>
      <c r="AD64" s="241" t="str">
        <f>事業主控!AD64</f>
        <v/>
      </c>
      <c r="AE64" s="242"/>
      <c r="AF64" s="242"/>
      <c r="AG64" s="242"/>
      <c r="AH64" s="242"/>
      <c r="AI64" s="242"/>
      <c r="AJ64" s="242"/>
      <c r="AK64" s="243"/>
      <c r="AL64" s="229" t="str">
        <f>事業主控!AL64</f>
        <v/>
      </c>
      <c r="AM64" s="230"/>
      <c r="AN64" s="231"/>
      <c r="AO64" s="232" t="str">
        <f>事業主控!AO64</f>
        <v/>
      </c>
      <c r="AP64" s="233"/>
      <c r="AQ64" s="233"/>
      <c r="AR64" s="233"/>
      <c r="AS64" s="233"/>
      <c r="AT64" s="233"/>
      <c r="AU64" s="233"/>
      <c r="AV64" s="234"/>
      <c r="AW64" s="244" t="str">
        <f>事業主控!AW64</f>
        <v/>
      </c>
      <c r="AX64" s="245"/>
      <c r="AY64" s="245"/>
      <c r="AZ64" s="245"/>
      <c r="BA64" s="245"/>
      <c r="BB64" s="245"/>
      <c r="BC64" s="245"/>
      <c r="BD64" s="246"/>
    </row>
    <row r="65" spans="1:64" ht="21.95" customHeight="1">
      <c r="A65" s="265"/>
      <c r="B65" s="266"/>
      <c r="C65" s="267"/>
      <c r="D65" s="268"/>
      <c r="E65" s="254"/>
      <c r="F65" s="254"/>
      <c r="G65" s="254"/>
      <c r="H65" s="254"/>
      <c r="I65" s="254"/>
      <c r="J65" s="254"/>
      <c r="K65" s="269"/>
      <c r="L65" s="268"/>
      <c r="M65" s="254"/>
      <c r="N65" s="254"/>
      <c r="O65" s="254"/>
      <c r="P65" s="254"/>
      <c r="Q65" s="254"/>
      <c r="R65" s="254"/>
      <c r="S65" s="269"/>
      <c r="T65" s="95" t="s">
        <v>20</v>
      </c>
      <c r="U65" s="272">
        <f>事業主控!U65</f>
        <v>0</v>
      </c>
      <c r="V65" s="272"/>
      <c r="W65" s="96" t="s">
        <v>0</v>
      </c>
      <c r="X65" s="272">
        <f>事業主控!X65</f>
        <v>0</v>
      </c>
      <c r="Y65" s="272"/>
      <c r="Z65" s="97" t="s">
        <v>6</v>
      </c>
      <c r="AA65" s="272">
        <f>事業主控!AA65</f>
        <v>0</v>
      </c>
      <c r="AB65" s="272"/>
      <c r="AC65" s="98" t="s">
        <v>16</v>
      </c>
      <c r="AD65" s="238" t="str">
        <f>事業主控!AD65</f>
        <v/>
      </c>
      <c r="AE65" s="239"/>
      <c r="AF65" s="239"/>
      <c r="AG65" s="239"/>
      <c r="AH65" s="239"/>
      <c r="AI65" s="239"/>
      <c r="AJ65" s="239"/>
      <c r="AK65" s="240"/>
      <c r="AL65" s="268"/>
      <c r="AM65" s="254"/>
      <c r="AN65" s="269"/>
      <c r="AO65" s="268"/>
      <c r="AP65" s="254"/>
      <c r="AQ65" s="254"/>
      <c r="AR65" s="254"/>
      <c r="AS65" s="254"/>
      <c r="AT65" s="254"/>
      <c r="AU65" s="254"/>
      <c r="AV65" s="269"/>
      <c r="AW65" s="247"/>
      <c r="AX65" s="248"/>
      <c r="AY65" s="248"/>
      <c r="AZ65" s="248"/>
      <c r="BA65" s="248"/>
      <c r="BB65" s="248"/>
      <c r="BC65" s="248"/>
      <c r="BD65" s="249"/>
    </row>
    <row r="66" spans="1:64" ht="21.95" customHeight="1">
      <c r="A66" s="262">
        <f>事業主控!A66</f>
        <v>0</v>
      </c>
      <c r="B66" s="263"/>
      <c r="C66" s="264"/>
      <c r="D66" s="232">
        <f>事業主控!D66</f>
        <v>0</v>
      </c>
      <c r="E66" s="233"/>
      <c r="F66" s="233"/>
      <c r="G66" s="233"/>
      <c r="H66" s="233"/>
      <c r="I66" s="233"/>
      <c r="J66" s="233"/>
      <c r="K66" s="234"/>
      <c r="L66" s="232">
        <f>事業主控!L66</f>
        <v>0</v>
      </c>
      <c r="M66" s="233"/>
      <c r="N66" s="233"/>
      <c r="O66" s="233"/>
      <c r="P66" s="233"/>
      <c r="Q66" s="233"/>
      <c r="R66" s="233"/>
      <c r="S66" s="234"/>
      <c r="T66" s="270">
        <f>事業主控!T66</f>
        <v>0</v>
      </c>
      <c r="U66" s="271"/>
      <c r="V66" s="99" t="s">
        <v>0</v>
      </c>
      <c r="W66" s="271">
        <f>事業主控!W66</f>
        <v>0</v>
      </c>
      <c r="X66" s="271"/>
      <c r="Y66" s="100" t="s">
        <v>6</v>
      </c>
      <c r="Z66" s="271">
        <f>事業主控!Z66</f>
        <v>0</v>
      </c>
      <c r="AA66" s="271"/>
      <c r="AB66" s="100" t="s">
        <v>16</v>
      </c>
      <c r="AC66" s="100"/>
      <c r="AD66" s="241" t="str">
        <f>事業主控!AD66</f>
        <v/>
      </c>
      <c r="AE66" s="242"/>
      <c r="AF66" s="242"/>
      <c r="AG66" s="242"/>
      <c r="AH66" s="242"/>
      <c r="AI66" s="242"/>
      <c r="AJ66" s="242"/>
      <c r="AK66" s="243"/>
      <c r="AL66" s="229" t="str">
        <f>事業主控!AL66</f>
        <v/>
      </c>
      <c r="AM66" s="230"/>
      <c r="AN66" s="231"/>
      <c r="AO66" s="232" t="str">
        <f>事業主控!AO66</f>
        <v/>
      </c>
      <c r="AP66" s="233"/>
      <c r="AQ66" s="233"/>
      <c r="AR66" s="233"/>
      <c r="AS66" s="233"/>
      <c r="AT66" s="233"/>
      <c r="AU66" s="233"/>
      <c r="AV66" s="234"/>
      <c r="AW66" s="244" t="str">
        <f>事業主控!AW66</f>
        <v/>
      </c>
      <c r="AX66" s="245"/>
      <c r="AY66" s="245"/>
      <c r="AZ66" s="245"/>
      <c r="BA66" s="245"/>
      <c r="BB66" s="245"/>
      <c r="BC66" s="245"/>
      <c r="BD66" s="246"/>
    </row>
    <row r="67" spans="1:64" ht="21.95" customHeight="1">
      <c r="A67" s="265"/>
      <c r="B67" s="266"/>
      <c r="C67" s="267"/>
      <c r="D67" s="268"/>
      <c r="E67" s="254"/>
      <c r="F67" s="254"/>
      <c r="G67" s="254"/>
      <c r="H67" s="254"/>
      <c r="I67" s="254"/>
      <c r="J67" s="254"/>
      <c r="K67" s="269"/>
      <c r="L67" s="268"/>
      <c r="M67" s="254"/>
      <c r="N67" s="254"/>
      <c r="O67" s="254"/>
      <c r="P67" s="254"/>
      <c r="Q67" s="254"/>
      <c r="R67" s="254"/>
      <c r="S67" s="269"/>
      <c r="T67" s="95" t="s">
        <v>20</v>
      </c>
      <c r="U67" s="272">
        <f>事業主控!U67</f>
        <v>0</v>
      </c>
      <c r="V67" s="272"/>
      <c r="W67" s="96" t="s">
        <v>0</v>
      </c>
      <c r="X67" s="272">
        <f>事業主控!X67</f>
        <v>0</v>
      </c>
      <c r="Y67" s="272"/>
      <c r="Z67" s="97" t="s">
        <v>6</v>
      </c>
      <c r="AA67" s="272">
        <f>事業主控!AA67</f>
        <v>0</v>
      </c>
      <c r="AB67" s="272"/>
      <c r="AC67" s="98" t="s">
        <v>16</v>
      </c>
      <c r="AD67" s="238" t="str">
        <f>事業主控!AD67</f>
        <v/>
      </c>
      <c r="AE67" s="239"/>
      <c r="AF67" s="239"/>
      <c r="AG67" s="239"/>
      <c r="AH67" s="239"/>
      <c r="AI67" s="239"/>
      <c r="AJ67" s="239"/>
      <c r="AK67" s="240"/>
      <c r="AL67" s="268"/>
      <c r="AM67" s="254"/>
      <c r="AN67" s="269"/>
      <c r="AO67" s="268"/>
      <c r="AP67" s="254"/>
      <c r="AQ67" s="254"/>
      <c r="AR67" s="254"/>
      <c r="AS67" s="254"/>
      <c r="AT67" s="254"/>
      <c r="AU67" s="254"/>
      <c r="AV67" s="269"/>
      <c r="AW67" s="247"/>
      <c r="AX67" s="248"/>
      <c r="AY67" s="248"/>
      <c r="AZ67" s="248"/>
      <c r="BA67" s="248"/>
      <c r="BB67" s="248"/>
      <c r="BC67" s="248"/>
      <c r="BD67" s="249"/>
    </row>
    <row r="68" spans="1:64" ht="21.95" customHeight="1">
      <c r="A68" s="262">
        <f>事業主控!A68</f>
        <v>0</v>
      </c>
      <c r="B68" s="263"/>
      <c r="C68" s="264"/>
      <c r="D68" s="232">
        <f>事業主控!D68</f>
        <v>0</v>
      </c>
      <c r="E68" s="233"/>
      <c r="F68" s="233"/>
      <c r="G68" s="233"/>
      <c r="H68" s="233"/>
      <c r="I68" s="233"/>
      <c r="J68" s="233"/>
      <c r="K68" s="234"/>
      <c r="L68" s="232">
        <f>事業主控!L68</f>
        <v>0</v>
      </c>
      <c r="M68" s="233"/>
      <c r="N68" s="233"/>
      <c r="O68" s="233"/>
      <c r="P68" s="233"/>
      <c r="Q68" s="233"/>
      <c r="R68" s="233"/>
      <c r="S68" s="234"/>
      <c r="T68" s="270">
        <f>事業主控!T68</f>
        <v>0</v>
      </c>
      <c r="U68" s="271"/>
      <c r="V68" s="99" t="s">
        <v>0</v>
      </c>
      <c r="W68" s="271">
        <f>事業主控!W68</f>
        <v>0</v>
      </c>
      <c r="X68" s="271"/>
      <c r="Y68" s="100" t="s">
        <v>6</v>
      </c>
      <c r="Z68" s="271">
        <f>事業主控!Z68</f>
        <v>0</v>
      </c>
      <c r="AA68" s="271"/>
      <c r="AB68" s="100" t="s">
        <v>16</v>
      </c>
      <c r="AC68" s="100"/>
      <c r="AD68" s="241" t="str">
        <f>事業主控!AD68</f>
        <v/>
      </c>
      <c r="AE68" s="242"/>
      <c r="AF68" s="242"/>
      <c r="AG68" s="242"/>
      <c r="AH68" s="242"/>
      <c r="AI68" s="242"/>
      <c r="AJ68" s="242"/>
      <c r="AK68" s="243"/>
      <c r="AL68" s="229" t="str">
        <f>事業主控!AL68</f>
        <v/>
      </c>
      <c r="AM68" s="230"/>
      <c r="AN68" s="231"/>
      <c r="AO68" s="232" t="str">
        <f>事業主控!AO68</f>
        <v/>
      </c>
      <c r="AP68" s="233"/>
      <c r="AQ68" s="233"/>
      <c r="AR68" s="233"/>
      <c r="AS68" s="233"/>
      <c r="AT68" s="233"/>
      <c r="AU68" s="233"/>
      <c r="AV68" s="234"/>
      <c r="AW68" s="244" t="str">
        <f>事業主控!AW68</f>
        <v/>
      </c>
      <c r="AX68" s="245"/>
      <c r="AY68" s="245"/>
      <c r="AZ68" s="245"/>
      <c r="BA68" s="245"/>
      <c r="BB68" s="245"/>
      <c r="BC68" s="245"/>
      <c r="BD68" s="246"/>
    </row>
    <row r="69" spans="1:64" ht="21.95" customHeight="1">
      <c r="A69" s="265"/>
      <c r="B69" s="266"/>
      <c r="C69" s="267"/>
      <c r="D69" s="268"/>
      <c r="E69" s="254"/>
      <c r="F69" s="254"/>
      <c r="G69" s="254"/>
      <c r="H69" s="254"/>
      <c r="I69" s="254"/>
      <c r="J69" s="254"/>
      <c r="K69" s="269"/>
      <c r="L69" s="268"/>
      <c r="M69" s="254"/>
      <c r="N69" s="254"/>
      <c r="O69" s="254"/>
      <c r="P69" s="254"/>
      <c r="Q69" s="254"/>
      <c r="R69" s="254"/>
      <c r="S69" s="269"/>
      <c r="T69" s="95" t="s">
        <v>20</v>
      </c>
      <c r="U69" s="272">
        <f>事業主控!U69</f>
        <v>0</v>
      </c>
      <c r="V69" s="272"/>
      <c r="W69" s="96" t="s">
        <v>0</v>
      </c>
      <c r="X69" s="272">
        <f>事業主控!X69</f>
        <v>0</v>
      </c>
      <c r="Y69" s="272"/>
      <c r="Z69" s="97" t="s">
        <v>6</v>
      </c>
      <c r="AA69" s="272">
        <f>事業主控!AA69</f>
        <v>0</v>
      </c>
      <c r="AB69" s="272"/>
      <c r="AC69" s="98" t="s">
        <v>16</v>
      </c>
      <c r="AD69" s="238" t="str">
        <f>事業主控!AD69</f>
        <v/>
      </c>
      <c r="AE69" s="239"/>
      <c r="AF69" s="239"/>
      <c r="AG69" s="239"/>
      <c r="AH69" s="239"/>
      <c r="AI69" s="239"/>
      <c r="AJ69" s="239"/>
      <c r="AK69" s="240"/>
      <c r="AL69" s="268"/>
      <c r="AM69" s="254"/>
      <c r="AN69" s="269"/>
      <c r="AO69" s="268"/>
      <c r="AP69" s="254"/>
      <c r="AQ69" s="254"/>
      <c r="AR69" s="254"/>
      <c r="AS69" s="254"/>
      <c r="AT69" s="254"/>
      <c r="AU69" s="254"/>
      <c r="AV69" s="269"/>
      <c r="AW69" s="247"/>
      <c r="AX69" s="248"/>
      <c r="AY69" s="248"/>
      <c r="AZ69" s="248"/>
      <c r="BA69" s="248"/>
      <c r="BB69" s="248"/>
      <c r="BC69" s="248"/>
      <c r="BD69" s="249"/>
    </row>
    <row r="70" spans="1:64" ht="21.95" customHeight="1">
      <c r="A70" s="262">
        <f>事業主控!A70</f>
        <v>0</v>
      </c>
      <c r="B70" s="263"/>
      <c r="C70" s="264"/>
      <c r="D70" s="232">
        <f>事業主控!D70</f>
        <v>0</v>
      </c>
      <c r="E70" s="233"/>
      <c r="F70" s="233"/>
      <c r="G70" s="233"/>
      <c r="H70" s="233"/>
      <c r="I70" s="233"/>
      <c r="J70" s="233"/>
      <c r="K70" s="234"/>
      <c r="L70" s="232">
        <f>事業主控!L70</f>
        <v>0</v>
      </c>
      <c r="M70" s="233"/>
      <c r="N70" s="233"/>
      <c r="O70" s="233"/>
      <c r="P70" s="233"/>
      <c r="Q70" s="233"/>
      <c r="R70" s="233"/>
      <c r="S70" s="234"/>
      <c r="T70" s="270">
        <f>事業主控!T70</f>
        <v>0</v>
      </c>
      <c r="U70" s="271"/>
      <c r="V70" s="99" t="s">
        <v>0</v>
      </c>
      <c r="W70" s="271">
        <f>事業主控!W70</f>
        <v>0</v>
      </c>
      <c r="X70" s="271"/>
      <c r="Y70" s="100" t="s">
        <v>6</v>
      </c>
      <c r="Z70" s="271">
        <f>事業主控!Z70</f>
        <v>0</v>
      </c>
      <c r="AA70" s="271"/>
      <c r="AB70" s="100" t="s">
        <v>16</v>
      </c>
      <c r="AC70" s="100"/>
      <c r="AD70" s="241" t="str">
        <f>事業主控!AD70</f>
        <v/>
      </c>
      <c r="AE70" s="242"/>
      <c r="AF70" s="242"/>
      <c r="AG70" s="242"/>
      <c r="AH70" s="242"/>
      <c r="AI70" s="242"/>
      <c r="AJ70" s="242"/>
      <c r="AK70" s="243"/>
      <c r="AL70" s="229" t="str">
        <f>事業主控!AL70</f>
        <v/>
      </c>
      <c r="AM70" s="230"/>
      <c r="AN70" s="231"/>
      <c r="AO70" s="232" t="str">
        <f>事業主控!AO70</f>
        <v/>
      </c>
      <c r="AP70" s="233"/>
      <c r="AQ70" s="233"/>
      <c r="AR70" s="233"/>
      <c r="AS70" s="233"/>
      <c r="AT70" s="233"/>
      <c r="AU70" s="233"/>
      <c r="AV70" s="234"/>
      <c r="AW70" s="244" t="str">
        <f>事業主控!AW70</f>
        <v/>
      </c>
      <c r="AX70" s="245"/>
      <c r="AY70" s="245"/>
      <c r="AZ70" s="245"/>
      <c r="BA70" s="245"/>
      <c r="BB70" s="245"/>
      <c r="BC70" s="245"/>
      <c r="BD70" s="246"/>
    </row>
    <row r="71" spans="1:64" ht="21.95" customHeight="1">
      <c r="A71" s="265"/>
      <c r="B71" s="266"/>
      <c r="C71" s="267"/>
      <c r="D71" s="268"/>
      <c r="E71" s="254"/>
      <c r="F71" s="254"/>
      <c r="G71" s="254"/>
      <c r="H71" s="254"/>
      <c r="I71" s="254"/>
      <c r="J71" s="254"/>
      <c r="K71" s="269"/>
      <c r="L71" s="268"/>
      <c r="M71" s="254"/>
      <c r="N71" s="254"/>
      <c r="O71" s="254"/>
      <c r="P71" s="254"/>
      <c r="Q71" s="254"/>
      <c r="R71" s="254"/>
      <c r="S71" s="269"/>
      <c r="T71" s="95" t="s">
        <v>20</v>
      </c>
      <c r="U71" s="272">
        <f>事業主控!U71</f>
        <v>0</v>
      </c>
      <c r="V71" s="272"/>
      <c r="W71" s="96" t="s">
        <v>0</v>
      </c>
      <c r="X71" s="272">
        <f>事業主控!X71</f>
        <v>0</v>
      </c>
      <c r="Y71" s="272"/>
      <c r="Z71" s="97" t="s">
        <v>6</v>
      </c>
      <c r="AA71" s="272">
        <f>事業主控!AA71</f>
        <v>0</v>
      </c>
      <c r="AB71" s="272"/>
      <c r="AC71" s="98" t="s">
        <v>16</v>
      </c>
      <c r="AD71" s="238" t="str">
        <f>事業主控!AD71</f>
        <v/>
      </c>
      <c r="AE71" s="239"/>
      <c r="AF71" s="239"/>
      <c r="AG71" s="239"/>
      <c r="AH71" s="239"/>
      <c r="AI71" s="239"/>
      <c r="AJ71" s="239"/>
      <c r="AK71" s="240"/>
      <c r="AL71" s="268"/>
      <c r="AM71" s="254"/>
      <c r="AN71" s="269"/>
      <c r="AO71" s="268"/>
      <c r="AP71" s="254"/>
      <c r="AQ71" s="254"/>
      <c r="AR71" s="254"/>
      <c r="AS71" s="254"/>
      <c r="AT71" s="254"/>
      <c r="AU71" s="254"/>
      <c r="AV71" s="269"/>
      <c r="AW71" s="247"/>
      <c r="AX71" s="248"/>
      <c r="AY71" s="248"/>
      <c r="AZ71" s="248"/>
      <c r="BA71" s="248"/>
      <c r="BB71" s="248"/>
      <c r="BC71" s="248"/>
      <c r="BD71" s="249"/>
    </row>
    <row r="72" spans="1:64" ht="21.95" customHeight="1">
      <c r="A72" s="262">
        <f>事業主控!A72</f>
        <v>0</v>
      </c>
      <c r="B72" s="263"/>
      <c r="C72" s="264"/>
      <c r="D72" s="232">
        <f>事業主控!D72</f>
        <v>0</v>
      </c>
      <c r="E72" s="233"/>
      <c r="F72" s="233"/>
      <c r="G72" s="233"/>
      <c r="H72" s="233"/>
      <c r="I72" s="233"/>
      <c r="J72" s="233"/>
      <c r="K72" s="234"/>
      <c r="L72" s="232">
        <f>事業主控!L72</f>
        <v>0</v>
      </c>
      <c r="M72" s="233"/>
      <c r="N72" s="233"/>
      <c r="O72" s="233"/>
      <c r="P72" s="233"/>
      <c r="Q72" s="233"/>
      <c r="R72" s="233"/>
      <c r="S72" s="234"/>
      <c r="T72" s="270">
        <f>事業主控!T72</f>
        <v>0</v>
      </c>
      <c r="U72" s="271"/>
      <c r="V72" s="99" t="s">
        <v>0</v>
      </c>
      <c r="W72" s="271">
        <f>事業主控!W72</f>
        <v>0</v>
      </c>
      <c r="X72" s="271"/>
      <c r="Y72" s="100" t="s">
        <v>6</v>
      </c>
      <c r="Z72" s="271">
        <f>事業主控!Z72</f>
        <v>0</v>
      </c>
      <c r="AA72" s="271"/>
      <c r="AB72" s="100" t="s">
        <v>16</v>
      </c>
      <c r="AC72" s="100"/>
      <c r="AD72" s="241" t="str">
        <f>事業主控!AD72</f>
        <v/>
      </c>
      <c r="AE72" s="242"/>
      <c r="AF72" s="242"/>
      <c r="AG72" s="242"/>
      <c r="AH72" s="242"/>
      <c r="AI72" s="242"/>
      <c r="AJ72" s="242"/>
      <c r="AK72" s="243"/>
      <c r="AL72" s="229" t="str">
        <f>事業主控!AL72</f>
        <v/>
      </c>
      <c r="AM72" s="230"/>
      <c r="AN72" s="231"/>
      <c r="AO72" s="232" t="str">
        <f>事業主控!AO72</f>
        <v/>
      </c>
      <c r="AP72" s="233"/>
      <c r="AQ72" s="233"/>
      <c r="AR72" s="233"/>
      <c r="AS72" s="233"/>
      <c r="AT72" s="233"/>
      <c r="AU72" s="233"/>
      <c r="AV72" s="234"/>
      <c r="AW72" s="244" t="str">
        <f>事業主控!AW72</f>
        <v/>
      </c>
      <c r="AX72" s="245"/>
      <c r="AY72" s="245"/>
      <c r="AZ72" s="245"/>
      <c r="BA72" s="245"/>
      <c r="BB72" s="245"/>
      <c r="BC72" s="245"/>
      <c r="BD72" s="246"/>
    </row>
    <row r="73" spans="1:64" ht="21.95" customHeight="1">
      <c r="A73" s="265"/>
      <c r="B73" s="266"/>
      <c r="C73" s="267"/>
      <c r="D73" s="268"/>
      <c r="E73" s="254"/>
      <c r="F73" s="254"/>
      <c r="G73" s="254"/>
      <c r="H73" s="254"/>
      <c r="I73" s="254"/>
      <c r="J73" s="254"/>
      <c r="K73" s="269"/>
      <c r="L73" s="268"/>
      <c r="M73" s="254"/>
      <c r="N73" s="254"/>
      <c r="O73" s="254"/>
      <c r="P73" s="254"/>
      <c r="Q73" s="254"/>
      <c r="R73" s="254"/>
      <c r="S73" s="269"/>
      <c r="T73" s="95" t="s">
        <v>20</v>
      </c>
      <c r="U73" s="272">
        <f>事業主控!U73</f>
        <v>0</v>
      </c>
      <c r="V73" s="272"/>
      <c r="W73" s="96" t="s">
        <v>0</v>
      </c>
      <c r="X73" s="272">
        <f>事業主控!X73</f>
        <v>0</v>
      </c>
      <c r="Y73" s="272"/>
      <c r="Z73" s="97" t="s">
        <v>6</v>
      </c>
      <c r="AA73" s="272">
        <f>事業主控!AA73</f>
        <v>0</v>
      </c>
      <c r="AB73" s="272"/>
      <c r="AC73" s="98" t="s">
        <v>16</v>
      </c>
      <c r="AD73" s="238" t="str">
        <f>事業主控!AD73</f>
        <v/>
      </c>
      <c r="AE73" s="239"/>
      <c r="AF73" s="239"/>
      <c r="AG73" s="239"/>
      <c r="AH73" s="239"/>
      <c r="AI73" s="239"/>
      <c r="AJ73" s="239"/>
      <c r="AK73" s="240"/>
      <c r="AL73" s="268"/>
      <c r="AM73" s="254"/>
      <c r="AN73" s="269"/>
      <c r="AO73" s="268"/>
      <c r="AP73" s="254"/>
      <c r="AQ73" s="254"/>
      <c r="AR73" s="254"/>
      <c r="AS73" s="254"/>
      <c r="AT73" s="254"/>
      <c r="AU73" s="254"/>
      <c r="AV73" s="269"/>
      <c r="AW73" s="247"/>
      <c r="AX73" s="248"/>
      <c r="AY73" s="248"/>
      <c r="AZ73" s="248"/>
      <c r="BA73" s="248"/>
      <c r="BB73" s="248"/>
      <c r="BC73" s="248"/>
      <c r="BD73" s="249"/>
    </row>
    <row r="74" spans="1:64" ht="21.95" customHeight="1">
      <c r="A74" s="262">
        <f>事業主控!A74</f>
        <v>0</v>
      </c>
      <c r="B74" s="263"/>
      <c r="C74" s="264"/>
      <c r="D74" s="232">
        <f>事業主控!D74</f>
        <v>0</v>
      </c>
      <c r="E74" s="233"/>
      <c r="F74" s="233"/>
      <c r="G74" s="233"/>
      <c r="H74" s="233"/>
      <c r="I74" s="233"/>
      <c r="J74" s="233"/>
      <c r="K74" s="234"/>
      <c r="L74" s="232">
        <f>事業主控!L74</f>
        <v>0</v>
      </c>
      <c r="M74" s="233"/>
      <c r="N74" s="233"/>
      <c r="O74" s="233"/>
      <c r="P74" s="233"/>
      <c r="Q74" s="233"/>
      <c r="R74" s="233"/>
      <c r="S74" s="234"/>
      <c r="T74" s="270">
        <f>事業主控!T74</f>
        <v>0</v>
      </c>
      <c r="U74" s="271"/>
      <c r="V74" s="99" t="s">
        <v>0</v>
      </c>
      <c r="W74" s="271">
        <f>事業主控!W74</f>
        <v>0</v>
      </c>
      <c r="X74" s="271"/>
      <c r="Y74" s="100" t="s">
        <v>6</v>
      </c>
      <c r="Z74" s="271">
        <f>事業主控!Z74</f>
        <v>0</v>
      </c>
      <c r="AA74" s="271"/>
      <c r="AB74" s="100" t="s">
        <v>16</v>
      </c>
      <c r="AC74" s="100"/>
      <c r="AD74" s="241" t="str">
        <f>事業主控!AD74</f>
        <v/>
      </c>
      <c r="AE74" s="242"/>
      <c r="AF74" s="242"/>
      <c r="AG74" s="242"/>
      <c r="AH74" s="242"/>
      <c r="AI74" s="242"/>
      <c r="AJ74" s="242"/>
      <c r="AK74" s="243"/>
      <c r="AL74" s="229" t="str">
        <f>事業主控!AL74</f>
        <v/>
      </c>
      <c r="AM74" s="230"/>
      <c r="AN74" s="231"/>
      <c r="AO74" s="232" t="str">
        <f>事業主控!AO74</f>
        <v/>
      </c>
      <c r="AP74" s="233"/>
      <c r="AQ74" s="233"/>
      <c r="AR74" s="233"/>
      <c r="AS74" s="233"/>
      <c r="AT74" s="233"/>
      <c r="AU74" s="233"/>
      <c r="AV74" s="234"/>
      <c r="AW74" s="244" t="str">
        <f>事業主控!AW74</f>
        <v/>
      </c>
      <c r="AX74" s="245"/>
      <c r="AY74" s="245"/>
      <c r="AZ74" s="245"/>
      <c r="BA74" s="245"/>
      <c r="BB74" s="245"/>
      <c r="BC74" s="245"/>
      <c r="BD74" s="246"/>
    </row>
    <row r="75" spans="1:64" ht="21.95" customHeight="1" thickBot="1">
      <c r="A75" s="265"/>
      <c r="B75" s="266"/>
      <c r="C75" s="267"/>
      <c r="D75" s="268"/>
      <c r="E75" s="254"/>
      <c r="F75" s="254"/>
      <c r="G75" s="254"/>
      <c r="H75" s="254"/>
      <c r="I75" s="254"/>
      <c r="J75" s="254"/>
      <c r="K75" s="269"/>
      <c r="L75" s="268"/>
      <c r="M75" s="254"/>
      <c r="N75" s="254"/>
      <c r="O75" s="254"/>
      <c r="P75" s="254"/>
      <c r="Q75" s="254"/>
      <c r="R75" s="254"/>
      <c r="S75" s="269"/>
      <c r="T75" s="92" t="s">
        <v>20</v>
      </c>
      <c r="U75" s="261">
        <f>事業主控!U75</f>
        <v>0</v>
      </c>
      <c r="V75" s="261"/>
      <c r="W75" s="93" t="s">
        <v>0</v>
      </c>
      <c r="X75" s="261">
        <f>事業主控!X75</f>
        <v>0</v>
      </c>
      <c r="Y75" s="261"/>
      <c r="Z75" s="94" t="s">
        <v>6</v>
      </c>
      <c r="AA75" s="261">
        <f>事業主控!AA75</f>
        <v>0</v>
      </c>
      <c r="AB75" s="261"/>
      <c r="AC75" s="101" t="s">
        <v>16</v>
      </c>
      <c r="AD75" s="238" t="str">
        <f>事業主控!AD75</f>
        <v/>
      </c>
      <c r="AE75" s="239"/>
      <c r="AF75" s="239"/>
      <c r="AG75" s="239"/>
      <c r="AH75" s="239"/>
      <c r="AI75" s="239"/>
      <c r="AJ75" s="239"/>
      <c r="AK75" s="240"/>
      <c r="AL75" s="232"/>
      <c r="AM75" s="233"/>
      <c r="AN75" s="234"/>
      <c r="AO75" s="268"/>
      <c r="AP75" s="254"/>
      <c r="AQ75" s="254"/>
      <c r="AR75" s="254"/>
      <c r="AS75" s="254"/>
      <c r="AT75" s="254"/>
      <c r="AU75" s="254"/>
      <c r="AV75" s="269"/>
      <c r="AW75" s="247"/>
      <c r="AX75" s="248"/>
      <c r="AY75" s="248"/>
      <c r="AZ75" s="248"/>
      <c r="BA75" s="248"/>
      <c r="BB75" s="248"/>
      <c r="BC75" s="248"/>
      <c r="BD75" s="249"/>
    </row>
    <row r="76" spans="1:64" ht="35.25" customHeight="1" thickTop="1">
      <c r="A76" s="184" t="s">
        <v>27</v>
      </c>
      <c r="B76" s="184"/>
      <c r="C76" s="184"/>
      <c r="D76" s="260">
        <f>事業主控!D76</f>
        <v>0</v>
      </c>
      <c r="E76" s="260"/>
      <c r="F76" s="260"/>
      <c r="G76" s="260"/>
      <c r="H76" s="260"/>
      <c r="I76" s="260"/>
      <c r="J76" s="260"/>
      <c r="K76" s="260"/>
      <c r="L76" s="150"/>
      <c r="M76" s="150"/>
      <c r="N76" s="150"/>
      <c r="O76" s="150"/>
      <c r="P76" s="150"/>
      <c r="Q76" s="150"/>
      <c r="R76" s="150"/>
      <c r="S76" s="150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226"/>
      <c r="AE76" s="226"/>
      <c r="AF76" s="226"/>
      <c r="AG76" s="226"/>
      <c r="AH76" s="226"/>
      <c r="AI76" s="226"/>
      <c r="AJ76" s="226"/>
      <c r="AK76" s="226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255">
        <f>事業主控!AW76</f>
        <v>0</v>
      </c>
      <c r="AX76" s="255"/>
      <c r="AY76" s="255"/>
      <c r="AZ76" s="255"/>
      <c r="BA76" s="255"/>
      <c r="BB76" s="255"/>
      <c r="BC76" s="255"/>
      <c r="BD76" s="255"/>
    </row>
    <row r="77" spans="1:64" s="2" customFormat="1" ht="6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9"/>
      <c r="BF77" s="9"/>
      <c r="BG77" s="9"/>
      <c r="BH77" s="9"/>
      <c r="BI77" s="9"/>
      <c r="BJ77" s="9"/>
      <c r="BK77" s="9"/>
      <c r="BL77" s="8"/>
    </row>
    <row r="78" spans="1:64" s="2" customFormat="1" ht="15" customHeight="1">
      <c r="A78" s="25"/>
      <c r="B78" s="16" t="s">
        <v>28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8"/>
    </row>
    <row r="79" spans="1:64" s="2" customFormat="1" ht="15" customHeight="1">
      <c r="A79" s="25"/>
      <c r="B79" s="25"/>
      <c r="C79" s="256"/>
      <c r="D79" s="257"/>
      <c r="E79" s="257"/>
      <c r="F79" s="257"/>
      <c r="G79" s="257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</row>
    <row r="80" spans="1:64" s="2" customFormat="1" ht="15" customHeight="1">
      <c r="A80" s="25"/>
      <c r="B80" s="259" t="str">
        <f>IF(ISBLANK(事業主控!B80)," ", 事業主控!B80)</f>
        <v xml:space="preserve"> </v>
      </c>
      <c r="C80" s="259"/>
      <c r="D80" s="259"/>
      <c r="E80" s="259"/>
      <c r="F80" s="259"/>
      <c r="G80" s="258" t="s">
        <v>0</v>
      </c>
      <c r="H80" s="258"/>
      <c r="I80" s="258">
        <f>事業主控!I80</f>
        <v>0</v>
      </c>
      <c r="J80" s="258"/>
      <c r="K80" s="258" t="s">
        <v>6</v>
      </c>
      <c r="L80" s="258"/>
      <c r="M80" s="258">
        <f>事業主控!M80</f>
        <v>0</v>
      </c>
      <c r="N80" s="258"/>
      <c r="O80" s="259" t="s">
        <v>16</v>
      </c>
      <c r="P80" s="259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17"/>
      <c r="AN80" s="26" t="s">
        <v>8</v>
      </c>
      <c r="AO80" s="26"/>
      <c r="AP80" s="44"/>
      <c r="AQ80" s="26"/>
      <c r="AR80" s="26"/>
      <c r="AS80" s="251">
        <f>事業主控!AS80</f>
        <v>0</v>
      </c>
      <c r="AT80" s="251"/>
      <c r="AU80" s="251"/>
      <c r="AV80" s="251"/>
      <c r="AW80" s="45" t="s">
        <v>9</v>
      </c>
      <c r="AX80" s="251">
        <f>事業主控!AX80</f>
        <v>0</v>
      </c>
      <c r="AY80" s="251"/>
      <c r="AZ80" s="251"/>
      <c r="BA80" s="251"/>
      <c r="BB80" s="251"/>
      <c r="BC80" s="251"/>
      <c r="BD80" s="26" t="s">
        <v>10</v>
      </c>
      <c r="BE80" s="9"/>
      <c r="BF80" s="9"/>
      <c r="BG80" s="9"/>
    </row>
    <row r="81" spans="1:97" s="2" customFormat="1" ht="1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6" t="s">
        <v>11</v>
      </c>
      <c r="AO81" s="26"/>
      <c r="AP81" s="44"/>
      <c r="AQ81" s="26"/>
      <c r="AR81" s="26"/>
      <c r="AS81" s="251">
        <f>事業主控!AS81</f>
        <v>0</v>
      </c>
      <c r="AT81" s="251"/>
      <c r="AU81" s="251"/>
      <c r="AV81" s="45" t="s">
        <v>9</v>
      </c>
      <c r="AW81" s="251">
        <f>事業主控!AW81</f>
        <v>0</v>
      </c>
      <c r="AX81" s="251"/>
      <c r="AY81" s="251"/>
      <c r="AZ81" s="45" t="s">
        <v>9</v>
      </c>
      <c r="BA81" s="251">
        <f>事業主控!BA81</f>
        <v>0</v>
      </c>
      <c r="BB81" s="251"/>
      <c r="BC81" s="251"/>
      <c r="BD81" s="26" t="s">
        <v>10</v>
      </c>
    </row>
    <row r="82" spans="1:97" s="2" customFormat="1" ht="15" customHeight="1">
      <c r="A82" s="25"/>
      <c r="B82" s="254">
        <f>事業主控!B82</f>
        <v>0</v>
      </c>
      <c r="C82" s="254"/>
      <c r="D82" s="254"/>
      <c r="E82" s="254"/>
      <c r="F82" s="254"/>
      <c r="G82" s="254"/>
      <c r="H82" s="6" t="s">
        <v>29</v>
      </c>
      <c r="I82" s="26"/>
      <c r="J82" s="26"/>
      <c r="K82" s="26"/>
      <c r="L82" s="26"/>
      <c r="M82" s="26"/>
      <c r="N82" s="26"/>
      <c r="O82" s="26"/>
      <c r="P82" s="26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6"/>
      <c r="AO82" s="26"/>
      <c r="AP82" s="44"/>
      <c r="AQ82" s="26"/>
      <c r="AR82" s="26"/>
      <c r="AS82" s="27"/>
      <c r="AT82" s="27"/>
      <c r="AU82" s="27"/>
      <c r="AV82" s="26"/>
      <c r="AW82" s="27"/>
      <c r="AX82" s="27"/>
      <c r="AY82" s="27"/>
      <c r="AZ82" s="26"/>
      <c r="BA82" s="27"/>
      <c r="BB82" s="27"/>
      <c r="BC82" s="27"/>
      <c r="BD82" s="26"/>
    </row>
    <row r="83" spans="1:97" s="2" customFormat="1" ht="19.5" customHeight="1">
      <c r="A83" s="25"/>
      <c r="B83" s="25"/>
      <c r="C83" s="25"/>
      <c r="D83" s="25"/>
      <c r="E83" s="27"/>
      <c r="F83" s="27"/>
      <c r="G83" s="27"/>
      <c r="H83" s="26"/>
      <c r="I83" s="26"/>
      <c r="J83" s="27"/>
      <c r="K83" s="27"/>
      <c r="L83" s="27"/>
      <c r="M83" s="26"/>
      <c r="N83" s="26"/>
      <c r="O83" s="26"/>
      <c r="P83" s="26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</row>
    <row r="84" spans="1:97" s="2" customFormat="1" ht="27" customHeight="1">
      <c r="A84" s="16"/>
      <c r="B84" s="16"/>
      <c r="C84" s="16"/>
      <c r="D84" s="16"/>
      <c r="E84" s="16"/>
      <c r="F84" s="16"/>
      <c r="G84" s="16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0" t="s">
        <v>13</v>
      </c>
      <c r="AG84" s="250"/>
      <c r="AH84" s="250"/>
      <c r="AI84" s="250"/>
      <c r="AJ84" s="253">
        <f>事業主控!AJ84</f>
        <v>0</v>
      </c>
      <c r="AK84" s="253"/>
      <c r="AL84" s="253"/>
      <c r="AM84" s="253"/>
      <c r="AN84" s="253"/>
      <c r="AO84" s="253"/>
      <c r="AP84" s="253"/>
      <c r="AQ84" s="253"/>
      <c r="AR84" s="253"/>
      <c r="AS84" s="253"/>
      <c r="AT84" s="253"/>
      <c r="AU84" s="253"/>
      <c r="AV84" s="253"/>
      <c r="AW84" s="253"/>
      <c r="AX84" s="253"/>
      <c r="AY84" s="253"/>
      <c r="AZ84" s="253"/>
      <c r="BA84" s="253"/>
      <c r="BB84" s="253"/>
      <c r="BC84" s="253"/>
      <c r="BD84" s="17"/>
    </row>
    <row r="85" spans="1:97" s="2" customFormat="1" ht="17.25" customHeight="1">
      <c r="A85" s="16"/>
      <c r="B85" s="16"/>
      <c r="C85" s="16"/>
      <c r="D85" s="16"/>
      <c r="E85" s="16"/>
      <c r="F85" s="16"/>
      <c r="G85" s="16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10"/>
      <c r="W85" s="10"/>
      <c r="X85" s="10"/>
      <c r="Y85" s="25"/>
      <c r="Z85" s="25"/>
      <c r="AA85" s="143" t="s">
        <v>12</v>
      </c>
      <c r="AB85" s="143"/>
      <c r="AC85" s="143"/>
      <c r="AD85" s="143"/>
      <c r="AE85" s="143"/>
      <c r="AF85" s="25"/>
      <c r="AG85" s="25"/>
      <c r="AH85" s="25"/>
      <c r="AI85" s="25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5"/>
      <c r="AU85" s="46"/>
      <c r="AV85" s="46"/>
      <c r="AW85" s="46"/>
      <c r="AX85" s="46"/>
      <c r="AY85" s="46"/>
      <c r="AZ85" s="46"/>
      <c r="BA85" s="46"/>
      <c r="BB85" s="46"/>
      <c r="BC85" s="47"/>
      <c r="BD85" s="17"/>
    </row>
    <row r="86" spans="1:97" s="2" customFormat="1" ht="14.25" customHeight="1">
      <c r="A86" s="48"/>
      <c r="B86" s="49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10"/>
      <c r="Z86" s="25"/>
      <c r="AA86" s="27"/>
      <c r="AB86" s="27"/>
      <c r="AC86" s="27"/>
      <c r="AD86" s="27"/>
      <c r="AE86" s="27"/>
      <c r="AF86" s="143" t="s">
        <v>14</v>
      </c>
      <c r="AG86" s="143"/>
      <c r="AH86" s="143"/>
      <c r="AI86" s="143"/>
      <c r="AJ86" s="252">
        <f>事業主控!AJ86</f>
        <v>0</v>
      </c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17"/>
      <c r="BE86" s="19"/>
      <c r="BF86" s="19"/>
      <c r="BG86" s="19"/>
      <c r="BH86" s="19"/>
      <c r="BI86" s="19"/>
      <c r="BJ86" s="19"/>
      <c r="BK86" s="11"/>
      <c r="BL86" s="11"/>
      <c r="BM86" s="11"/>
    </row>
    <row r="87" spans="1:97" s="2" customFormat="1" ht="14.25" customHeight="1">
      <c r="A87" s="48"/>
      <c r="B87" s="49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25"/>
      <c r="AA87" s="25"/>
      <c r="AB87" s="25"/>
      <c r="AC87" s="25"/>
      <c r="AD87" s="25"/>
      <c r="AE87" s="25"/>
      <c r="AF87" s="250"/>
      <c r="AG87" s="250"/>
      <c r="AH87" s="250"/>
      <c r="AI87" s="250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  <c r="AX87" s="253"/>
      <c r="AY87" s="253"/>
      <c r="AZ87" s="253"/>
      <c r="BA87" s="253"/>
      <c r="BB87" s="253"/>
      <c r="BC87" s="253"/>
      <c r="BD87" s="17"/>
      <c r="BE87" s="19"/>
      <c r="BF87" s="19"/>
      <c r="BG87" s="19"/>
      <c r="BH87" s="19"/>
      <c r="BI87" s="19"/>
      <c r="BJ87" s="19"/>
      <c r="BK87" s="11"/>
      <c r="BL87" s="11"/>
      <c r="BM87" s="11"/>
    </row>
    <row r="88" spans="1:97" s="2" customFormat="1" ht="11.1" customHeight="1">
      <c r="A88" s="11"/>
      <c r="B88" s="13"/>
      <c r="C88" s="13"/>
      <c r="D88" s="11"/>
      <c r="E88" s="2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0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23" t="s">
        <v>15</v>
      </c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19"/>
      <c r="BF88" s="19"/>
      <c r="BG88" s="19"/>
      <c r="BH88" s="19"/>
      <c r="BI88" s="19"/>
      <c r="BJ88" s="19"/>
      <c r="BK88" s="11"/>
      <c r="BL88" s="11"/>
      <c r="BM88" s="11"/>
    </row>
    <row r="89" spans="1:97" ht="19.5" customHeight="1">
      <c r="A89" s="5" t="s">
        <v>17</v>
      </c>
      <c r="B89" s="15"/>
      <c r="C89" s="15"/>
      <c r="D89" s="15"/>
      <c r="E89" s="15"/>
      <c r="F89" s="15"/>
      <c r="G89" s="15"/>
      <c r="BT89" s="292"/>
      <c r="BU89" s="292"/>
      <c r="BV89" s="292"/>
    </row>
    <row r="90" spans="1:97" ht="19.5" customHeight="1">
      <c r="A90"/>
      <c r="B90" s="15"/>
      <c r="C90" s="15"/>
      <c r="D90" s="15"/>
      <c r="E90" s="15"/>
      <c r="F90" s="15"/>
      <c r="G90" s="15"/>
      <c r="BT90" s="28"/>
      <c r="BU90" s="28"/>
      <c r="BV90" s="28"/>
    </row>
    <row r="91" spans="1:97" ht="23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25" t="s">
        <v>18</v>
      </c>
      <c r="L91" s="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6"/>
      <c r="AU91" s="6"/>
      <c r="AV91" s="6"/>
      <c r="AW91" s="6"/>
      <c r="AX91" s="6"/>
      <c r="AY91" s="6"/>
      <c r="AZ91" s="6"/>
      <c r="BA91" s="6"/>
      <c r="BB91" s="1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24"/>
      <c r="BN91" s="3"/>
      <c r="BO91" s="3"/>
      <c r="BP91" s="3"/>
      <c r="BQ91" s="3"/>
      <c r="BR91" s="3"/>
      <c r="BS91" s="6"/>
      <c r="BT91" s="6"/>
      <c r="BU91" s="6"/>
      <c r="BV91" s="6"/>
      <c r="BW91" s="3"/>
      <c r="BX91" s="1"/>
    </row>
    <row r="92" spans="1:97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6"/>
      <c r="AU92" s="6"/>
      <c r="AV92" s="6"/>
      <c r="AW92" s="6"/>
      <c r="AX92" s="6"/>
      <c r="AY92" s="6"/>
      <c r="AZ92" s="6"/>
      <c r="BA92" s="6"/>
      <c r="BB92" s="1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24"/>
      <c r="BN92" s="3"/>
      <c r="BO92" s="3"/>
      <c r="BP92" s="3"/>
      <c r="BQ92" s="3"/>
      <c r="BR92" s="3"/>
      <c r="BS92" s="6"/>
      <c r="BT92" s="6"/>
      <c r="BU92" s="6"/>
      <c r="BV92" s="6"/>
      <c r="BW92" s="3"/>
      <c r="BX92" s="1"/>
    </row>
    <row r="93" spans="1:97" ht="16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29"/>
      <c r="L93" s="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6"/>
      <c r="AU93" s="6"/>
      <c r="AV93" s="6"/>
      <c r="AW93" s="6"/>
      <c r="AX93" s="6"/>
      <c r="AY93" s="6"/>
      <c r="AZ93" s="6"/>
      <c r="BA93" s="6"/>
      <c r="BB93" s="1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30"/>
      <c r="BN93" s="2"/>
      <c r="BO93" s="2"/>
      <c r="BP93" s="2"/>
      <c r="BQ93" s="2"/>
      <c r="BR93" s="2"/>
      <c r="BS93" s="6"/>
      <c r="BT93" s="6"/>
      <c r="BU93" s="6"/>
      <c r="BV93" s="6"/>
      <c r="BW93" s="3"/>
      <c r="BX93" s="1"/>
    </row>
    <row r="94" spans="1:97" ht="23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29"/>
      <c r="L94" s="7"/>
      <c r="M94" s="6"/>
      <c r="N94" s="6"/>
      <c r="O94" s="6"/>
      <c r="P94" s="6"/>
      <c r="Q94" s="6"/>
      <c r="R94" s="6"/>
      <c r="S94" s="6"/>
      <c r="T94" s="197" t="str">
        <f>IF(ISBLANK(事業主控!T94), " ", 事業主控!T94)</f>
        <v xml:space="preserve"> </v>
      </c>
      <c r="U94" s="197"/>
      <c r="V94" s="197"/>
      <c r="W94" s="197"/>
      <c r="X94" s="197"/>
      <c r="Y94" s="197"/>
      <c r="Z94" s="197"/>
      <c r="AA94" s="197" t="s">
        <v>30</v>
      </c>
      <c r="AB94" s="197"/>
      <c r="AC94" s="197"/>
      <c r="AD94" s="197"/>
      <c r="AE94" s="197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293">
        <f>事業主控!AP94</f>
        <v>0</v>
      </c>
      <c r="AQ94" s="294"/>
      <c r="AR94" s="294"/>
      <c r="AS94" s="154" t="s">
        <v>19</v>
      </c>
      <c r="AT94" s="154"/>
      <c r="AU94" s="154"/>
      <c r="AV94" s="154"/>
      <c r="AW94" s="154"/>
      <c r="AX94" s="294">
        <f>事業主控!AX94</f>
        <v>0</v>
      </c>
      <c r="AY94" s="294"/>
      <c r="AZ94" s="294"/>
      <c r="BA94" s="154" t="s">
        <v>7</v>
      </c>
      <c r="BB94" s="154"/>
      <c r="BC94" s="154"/>
      <c r="BD94" s="155"/>
      <c r="BE94" s="6"/>
      <c r="BF94" s="1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30"/>
      <c r="BR94" s="2"/>
      <c r="BS94" s="2"/>
      <c r="BT94" s="2"/>
      <c r="BU94" s="2"/>
      <c r="BV94" s="2"/>
      <c r="BW94" s="6"/>
      <c r="BX94" s="6"/>
      <c r="BY94" s="6"/>
      <c r="BZ94" s="6"/>
      <c r="CA94" s="3"/>
      <c r="CB94" s="1"/>
    </row>
    <row r="95" spans="1:97" s="2" customFormat="1" ht="10.5" customHeight="1">
      <c r="A95" s="6"/>
      <c r="B95" s="6"/>
      <c r="C95" s="6"/>
      <c r="D95" s="6"/>
      <c r="E95" s="6"/>
      <c r="F95" s="6"/>
      <c r="G95" s="6"/>
      <c r="H95" s="14"/>
      <c r="I95" s="14"/>
      <c r="J95" s="6"/>
      <c r="K95" s="6"/>
      <c r="L95" s="6"/>
      <c r="M95" s="6"/>
      <c r="N95" s="14"/>
      <c r="O95" s="14"/>
      <c r="P95" s="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3"/>
      <c r="BX95" s="12"/>
    </row>
    <row r="96" spans="1:97" s="2" customFormat="1" ht="16.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40" t="s">
        <v>26</v>
      </c>
      <c r="W96" s="141"/>
      <c r="X96" s="141"/>
      <c r="Y96" s="141"/>
      <c r="Z96" s="141"/>
      <c r="AA96" s="141"/>
      <c r="AB96" s="141"/>
      <c r="AC96" s="284" t="s">
        <v>1</v>
      </c>
      <c r="AD96" s="284"/>
      <c r="AE96" s="284"/>
      <c r="AF96" s="284"/>
      <c r="AG96" s="285" t="s">
        <v>2</v>
      </c>
      <c r="AH96" s="286"/>
      <c r="AI96" s="284" t="s">
        <v>3</v>
      </c>
      <c r="AJ96" s="284"/>
      <c r="AK96" s="284"/>
      <c r="AL96" s="284"/>
      <c r="AM96" s="284" t="s">
        <v>4</v>
      </c>
      <c r="AN96" s="287"/>
      <c r="AO96" s="287"/>
      <c r="AP96" s="287"/>
      <c r="AQ96" s="287"/>
      <c r="AR96" s="287"/>
      <c r="AS96" s="287"/>
      <c r="AT96" s="287"/>
      <c r="AU96" s="287"/>
      <c r="AV96" s="287"/>
      <c r="AW96" s="287"/>
      <c r="AX96" s="287"/>
      <c r="AY96" s="284" t="s">
        <v>5</v>
      </c>
      <c r="AZ96" s="284"/>
      <c r="BA96" s="284"/>
      <c r="BB96" s="284"/>
      <c r="BC96" s="284"/>
      <c r="BD96" s="284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12"/>
    </row>
    <row r="97" spans="1:97" s="2" customFormat="1" ht="30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42"/>
      <c r="W97" s="143"/>
      <c r="X97" s="143"/>
      <c r="Y97" s="143"/>
      <c r="Z97" s="143"/>
      <c r="AA97" s="143"/>
      <c r="AB97" s="143"/>
      <c r="AC97" s="282" t="str">
        <f>IF(事業主控!AC97="","",事業主控!AC97)</f>
        <v/>
      </c>
      <c r="AD97" s="278"/>
      <c r="AE97" s="278" t="str">
        <f>IF(事業主控!AE97="","",事業主控!AE97)</f>
        <v/>
      </c>
      <c r="AF97" s="280"/>
      <c r="AG97" s="288" t="str">
        <f>IF(事業主控!AG97="","",事業主控!AG97)</f>
        <v/>
      </c>
      <c r="AH97" s="289"/>
      <c r="AI97" s="282" t="str">
        <f>IF(事業主控!AI97="","",事業主控!AI97)</f>
        <v/>
      </c>
      <c r="AJ97" s="278"/>
      <c r="AK97" s="278" t="str">
        <f>IF(事業主控!AK97="","",事業主控!AK97)</f>
        <v/>
      </c>
      <c r="AL97" s="280"/>
      <c r="AM97" s="282" t="str">
        <f>IF(事業主控!AM97="","",事業主控!AM97)</f>
        <v/>
      </c>
      <c r="AN97" s="278"/>
      <c r="AO97" s="278" t="str">
        <f>IF(事業主控!AO97="","",事業主控!AO97)</f>
        <v/>
      </c>
      <c r="AP97" s="278"/>
      <c r="AQ97" s="278" t="str">
        <f>IF(事業主控!AQ97="","",事業主控!AQ97)</f>
        <v/>
      </c>
      <c r="AR97" s="278"/>
      <c r="AS97" s="278" t="str">
        <f>IF(事業主控!AS97="","",事業主控!AS97)</f>
        <v/>
      </c>
      <c r="AT97" s="278"/>
      <c r="AU97" s="278" t="str">
        <f>IF(事業主控!AU97="","",事業主控!AU97)</f>
        <v/>
      </c>
      <c r="AV97" s="278"/>
      <c r="AW97" s="278" t="str">
        <f>IF(事業主控!AW97="","",事業主控!AW97)</f>
        <v/>
      </c>
      <c r="AX97" s="280"/>
      <c r="AY97" s="282" t="str">
        <f>IF(事業主控!AY97="","",事業主控!AY97)</f>
        <v/>
      </c>
      <c r="AZ97" s="278"/>
      <c r="BA97" s="278" t="str">
        <f>IF(事業主控!BA97="","",事業主控!BA97)</f>
        <v/>
      </c>
      <c r="BB97" s="278"/>
      <c r="BC97" s="278" t="str">
        <f>IF(事業主控!BC97="","",事業主控!BC97)</f>
        <v/>
      </c>
      <c r="BD97" s="280"/>
      <c r="BE97" s="6"/>
      <c r="BF97" s="6"/>
      <c r="BG97" s="6"/>
      <c r="BH97" s="6"/>
      <c r="BI97" s="6"/>
      <c r="BJ97" s="6"/>
      <c r="BK97" s="6"/>
      <c r="BL97" s="6"/>
      <c r="BM97" s="6"/>
      <c r="BN97" s="277"/>
      <c r="BO97" s="277"/>
      <c r="BP97" s="277"/>
      <c r="BQ97" s="277"/>
      <c r="BR97" s="277"/>
      <c r="BS97" s="277"/>
      <c r="BT97" s="277"/>
      <c r="BU97" s="277"/>
      <c r="BV97" s="277"/>
      <c r="BW97" s="277"/>
      <c r="BX97" s="277"/>
      <c r="BY97" s="277"/>
      <c r="BZ97" s="277"/>
      <c r="CA97" s="277"/>
      <c r="CB97" s="18"/>
      <c r="CC97" s="18"/>
      <c r="CD97" s="277"/>
      <c r="CE97" s="277"/>
      <c r="CF97" s="277"/>
      <c r="CG97" s="277"/>
      <c r="CH97" s="277"/>
      <c r="CI97" s="277"/>
      <c r="CJ97" s="277"/>
      <c r="CK97" s="277"/>
      <c r="CL97" s="277"/>
      <c r="CM97" s="277"/>
      <c r="CN97" s="277"/>
      <c r="CO97" s="277"/>
      <c r="CP97" s="277"/>
      <c r="CQ97" s="277"/>
      <c r="CR97" s="277"/>
      <c r="CS97" s="12"/>
    </row>
    <row r="98" spans="1:97" s="2" customFormat="1" ht="6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42"/>
      <c r="W98" s="143"/>
      <c r="X98" s="143"/>
      <c r="Y98" s="143"/>
      <c r="Z98" s="143"/>
      <c r="AA98" s="143"/>
      <c r="AB98" s="143"/>
      <c r="AC98" s="283"/>
      <c r="AD98" s="279"/>
      <c r="AE98" s="279"/>
      <c r="AF98" s="281"/>
      <c r="AG98" s="290"/>
      <c r="AH98" s="291"/>
      <c r="AI98" s="283"/>
      <c r="AJ98" s="279"/>
      <c r="AK98" s="279"/>
      <c r="AL98" s="281"/>
      <c r="AM98" s="283"/>
      <c r="AN98" s="279"/>
      <c r="AO98" s="279"/>
      <c r="AP98" s="279"/>
      <c r="AQ98" s="279"/>
      <c r="AR98" s="279"/>
      <c r="AS98" s="279"/>
      <c r="AT98" s="279"/>
      <c r="AU98" s="279"/>
      <c r="AV98" s="279"/>
      <c r="AW98" s="279"/>
      <c r="AX98" s="281"/>
      <c r="AY98" s="283"/>
      <c r="AZ98" s="279"/>
      <c r="BA98" s="279"/>
      <c r="BB98" s="279"/>
      <c r="BC98" s="279"/>
      <c r="BD98" s="281"/>
      <c r="BE98" s="17"/>
      <c r="BF98" s="6"/>
      <c r="BG98" s="6"/>
      <c r="BH98" s="6"/>
      <c r="BI98" s="6"/>
      <c r="BJ98" s="6"/>
      <c r="BK98" s="6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0"/>
      <c r="CI98" s="6"/>
      <c r="CJ98" s="6"/>
      <c r="CK98" s="17"/>
      <c r="CL98" s="17"/>
      <c r="CM98" s="17"/>
      <c r="CN98" s="17"/>
      <c r="CO98" s="17"/>
      <c r="CP98" s="17"/>
      <c r="CQ98" s="17"/>
    </row>
    <row r="99" spans="1:97" s="2" customFormat="1" ht="36" customHeight="1" thickBot="1">
      <c r="A99" s="160" t="s">
        <v>71</v>
      </c>
      <c r="B99" s="221"/>
      <c r="C99" s="222"/>
      <c r="D99" s="160" t="s">
        <v>21</v>
      </c>
      <c r="E99" s="161"/>
      <c r="F99" s="161"/>
      <c r="G99" s="161"/>
      <c r="H99" s="161"/>
      <c r="I99" s="161"/>
      <c r="J99" s="161"/>
      <c r="K99" s="162"/>
      <c r="L99" s="160" t="s">
        <v>22</v>
      </c>
      <c r="M99" s="161"/>
      <c r="N99" s="161"/>
      <c r="O99" s="161"/>
      <c r="P99" s="161"/>
      <c r="Q99" s="161"/>
      <c r="R99" s="161"/>
      <c r="S99" s="161"/>
      <c r="T99" s="223" t="s">
        <v>70</v>
      </c>
      <c r="U99" s="224"/>
      <c r="V99" s="224"/>
      <c r="W99" s="224"/>
      <c r="X99" s="224"/>
      <c r="Y99" s="224"/>
      <c r="Z99" s="224"/>
      <c r="AA99" s="224"/>
      <c r="AB99" s="224"/>
      <c r="AC99" s="225"/>
      <c r="AD99" s="160" t="s">
        <v>31</v>
      </c>
      <c r="AE99" s="161"/>
      <c r="AF99" s="161"/>
      <c r="AG99" s="161"/>
      <c r="AH99" s="161"/>
      <c r="AI99" s="161"/>
      <c r="AJ99" s="161"/>
      <c r="AK99" s="162"/>
      <c r="AL99" s="160" t="s">
        <v>23</v>
      </c>
      <c r="AM99" s="161"/>
      <c r="AN99" s="162"/>
      <c r="AO99" s="160" t="s">
        <v>24</v>
      </c>
      <c r="AP99" s="161"/>
      <c r="AQ99" s="161"/>
      <c r="AR99" s="161"/>
      <c r="AS99" s="161"/>
      <c r="AT99" s="161"/>
      <c r="AU99" s="161"/>
      <c r="AV99" s="161"/>
      <c r="AW99" s="160" t="s">
        <v>25</v>
      </c>
      <c r="AX99" s="161"/>
      <c r="AY99" s="161"/>
      <c r="AZ99" s="161"/>
      <c r="BA99" s="161"/>
      <c r="BB99" s="161"/>
      <c r="BC99" s="161"/>
      <c r="BD99" s="162"/>
      <c r="BE99" s="37"/>
      <c r="BF99" s="6"/>
      <c r="BG99" s="6"/>
      <c r="BH99" s="6"/>
      <c r="BI99" s="6"/>
      <c r="BJ99" s="6"/>
      <c r="BK99" s="6"/>
    </row>
    <row r="100" spans="1:97" ht="21.95" customHeight="1" thickTop="1">
      <c r="A100" s="273">
        <f>事業主控!A100</f>
        <v>0</v>
      </c>
      <c r="B100" s="274"/>
      <c r="C100" s="275"/>
      <c r="D100" s="232">
        <f>事業主控!D100</f>
        <v>0</v>
      </c>
      <c r="E100" s="233"/>
      <c r="F100" s="233"/>
      <c r="G100" s="233"/>
      <c r="H100" s="233"/>
      <c r="I100" s="233"/>
      <c r="J100" s="233"/>
      <c r="K100" s="234"/>
      <c r="L100" s="232">
        <f>事業主控!L100</f>
        <v>0</v>
      </c>
      <c r="M100" s="233"/>
      <c r="N100" s="233"/>
      <c r="O100" s="233"/>
      <c r="P100" s="233"/>
      <c r="Q100" s="233"/>
      <c r="R100" s="233"/>
      <c r="S100" s="234"/>
      <c r="T100" s="276">
        <f>事業主控!T100</f>
        <v>0</v>
      </c>
      <c r="U100" s="261"/>
      <c r="V100" s="93" t="s">
        <v>0</v>
      </c>
      <c r="W100" s="261">
        <f>事業主控!W100</f>
        <v>0</v>
      </c>
      <c r="X100" s="261"/>
      <c r="Y100" s="94" t="s">
        <v>6</v>
      </c>
      <c r="Z100" s="261">
        <f>事業主控!Z100</f>
        <v>0</v>
      </c>
      <c r="AA100" s="261"/>
      <c r="AB100" s="94" t="s">
        <v>16</v>
      </c>
      <c r="AC100" s="94"/>
      <c r="AD100" s="235" t="str">
        <f>事業主控!AD100</f>
        <v/>
      </c>
      <c r="AE100" s="236"/>
      <c r="AF100" s="236"/>
      <c r="AG100" s="236"/>
      <c r="AH100" s="236"/>
      <c r="AI100" s="236"/>
      <c r="AJ100" s="236"/>
      <c r="AK100" s="237"/>
      <c r="AL100" s="232" t="str">
        <f>事業主控!AL100</f>
        <v/>
      </c>
      <c r="AM100" s="233"/>
      <c r="AN100" s="234"/>
      <c r="AO100" s="232" t="str">
        <f>事業主控!AO100</f>
        <v/>
      </c>
      <c r="AP100" s="233"/>
      <c r="AQ100" s="233"/>
      <c r="AR100" s="233"/>
      <c r="AS100" s="233"/>
      <c r="AT100" s="233"/>
      <c r="AU100" s="233"/>
      <c r="AV100" s="234"/>
      <c r="AW100" s="244" t="str">
        <f>事業主控!AW100</f>
        <v/>
      </c>
      <c r="AX100" s="245"/>
      <c r="AY100" s="245"/>
      <c r="AZ100" s="245"/>
      <c r="BA100" s="245"/>
      <c r="BB100" s="245"/>
      <c r="BC100" s="245"/>
      <c r="BD100" s="246"/>
    </row>
    <row r="101" spans="1:97" ht="21.95" customHeight="1">
      <c r="A101" s="265"/>
      <c r="B101" s="266"/>
      <c r="C101" s="267"/>
      <c r="D101" s="268"/>
      <c r="E101" s="254"/>
      <c r="F101" s="254"/>
      <c r="G101" s="254"/>
      <c r="H101" s="254"/>
      <c r="I101" s="254"/>
      <c r="J101" s="254"/>
      <c r="K101" s="269"/>
      <c r="L101" s="268"/>
      <c r="M101" s="254"/>
      <c r="N101" s="254"/>
      <c r="O101" s="254"/>
      <c r="P101" s="254"/>
      <c r="Q101" s="254"/>
      <c r="R101" s="254"/>
      <c r="S101" s="269"/>
      <c r="T101" s="95" t="s">
        <v>20</v>
      </c>
      <c r="U101" s="272">
        <f>事業主控!U101</f>
        <v>0</v>
      </c>
      <c r="V101" s="272"/>
      <c r="W101" s="96" t="s">
        <v>0</v>
      </c>
      <c r="X101" s="272">
        <f>事業主控!X101</f>
        <v>0</v>
      </c>
      <c r="Y101" s="272"/>
      <c r="Z101" s="97" t="s">
        <v>6</v>
      </c>
      <c r="AA101" s="272">
        <f>事業主控!AA101</f>
        <v>0</v>
      </c>
      <c r="AB101" s="272"/>
      <c r="AC101" s="98" t="s">
        <v>16</v>
      </c>
      <c r="AD101" s="238" t="str">
        <f>事業主控!AD101</f>
        <v/>
      </c>
      <c r="AE101" s="239"/>
      <c r="AF101" s="239"/>
      <c r="AG101" s="239"/>
      <c r="AH101" s="239"/>
      <c r="AI101" s="239"/>
      <c r="AJ101" s="239"/>
      <c r="AK101" s="240"/>
      <c r="AL101" s="268"/>
      <c r="AM101" s="254"/>
      <c r="AN101" s="269"/>
      <c r="AO101" s="268"/>
      <c r="AP101" s="254"/>
      <c r="AQ101" s="254"/>
      <c r="AR101" s="254"/>
      <c r="AS101" s="254"/>
      <c r="AT101" s="254"/>
      <c r="AU101" s="254"/>
      <c r="AV101" s="269"/>
      <c r="AW101" s="247"/>
      <c r="AX101" s="248"/>
      <c r="AY101" s="248"/>
      <c r="AZ101" s="248"/>
      <c r="BA101" s="248"/>
      <c r="BB101" s="248"/>
      <c r="BC101" s="248"/>
      <c r="BD101" s="249"/>
    </row>
    <row r="102" spans="1:97" ht="21.95" customHeight="1">
      <c r="A102" s="262">
        <f>事業主控!A102</f>
        <v>0</v>
      </c>
      <c r="B102" s="263"/>
      <c r="C102" s="264"/>
      <c r="D102" s="232">
        <f>事業主控!D102</f>
        <v>0</v>
      </c>
      <c r="E102" s="233"/>
      <c r="F102" s="233"/>
      <c r="G102" s="233"/>
      <c r="H102" s="233"/>
      <c r="I102" s="233"/>
      <c r="J102" s="233"/>
      <c r="K102" s="234"/>
      <c r="L102" s="232">
        <f>事業主控!L102</f>
        <v>0</v>
      </c>
      <c r="M102" s="233"/>
      <c r="N102" s="233"/>
      <c r="O102" s="233"/>
      <c r="P102" s="233"/>
      <c r="Q102" s="233"/>
      <c r="R102" s="233"/>
      <c r="S102" s="234"/>
      <c r="T102" s="270">
        <f>事業主控!T102</f>
        <v>0</v>
      </c>
      <c r="U102" s="271"/>
      <c r="V102" s="99" t="s">
        <v>0</v>
      </c>
      <c r="W102" s="271">
        <f>事業主控!W102</f>
        <v>0</v>
      </c>
      <c r="X102" s="271"/>
      <c r="Y102" s="100" t="s">
        <v>6</v>
      </c>
      <c r="Z102" s="271">
        <f>事業主控!Z102</f>
        <v>0</v>
      </c>
      <c r="AA102" s="271"/>
      <c r="AB102" s="100" t="s">
        <v>16</v>
      </c>
      <c r="AC102" s="100"/>
      <c r="AD102" s="241" t="str">
        <f>事業主控!AD102</f>
        <v/>
      </c>
      <c r="AE102" s="242"/>
      <c r="AF102" s="242"/>
      <c r="AG102" s="242"/>
      <c r="AH102" s="242"/>
      <c r="AI102" s="242"/>
      <c r="AJ102" s="242"/>
      <c r="AK102" s="243"/>
      <c r="AL102" s="229" t="str">
        <f>事業主控!AL102</f>
        <v/>
      </c>
      <c r="AM102" s="230"/>
      <c r="AN102" s="231"/>
      <c r="AO102" s="232" t="str">
        <f>事業主控!AO102</f>
        <v/>
      </c>
      <c r="AP102" s="233"/>
      <c r="AQ102" s="233"/>
      <c r="AR102" s="233"/>
      <c r="AS102" s="233"/>
      <c r="AT102" s="233"/>
      <c r="AU102" s="233"/>
      <c r="AV102" s="234"/>
      <c r="AW102" s="244" t="str">
        <f>事業主控!AW102</f>
        <v/>
      </c>
      <c r="AX102" s="245"/>
      <c r="AY102" s="245"/>
      <c r="AZ102" s="245"/>
      <c r="BA102" s="245"/>
      <c r="BB102" s="245"/>
      <c r="BC102" s="245"/>
      <c r="BD102" s="246"/>
    </row>
    <row r="103" spans="1:97" ht="21.95" customHeight="1">
      <c r="A103" s="265"/>
      <c r="B103" s="266"/>
      <c r="C103" s="267"/>
      <c r="D103" s="268"/>
      <c r="E103" s="254"/>
      <c r="F103" s="254"/>
      <c r="G103" s="254"/>
      <c r="H103" s="254"/>
      <c r="I103" s="254"/>
      <c r="J103" s="254"/>
      <c r="K103" s="269"/>
      <c r="L103" s="268"/>
      <c r="M103" s="254"/>
      <c r="N103" s="254"/>
      <c r="O103" s="254"/>
      <c r="P103" s="254"/>
      <c r="Q103" s="254"/>
      <c r="R103" s="254"/>
      <c r="S103" s="269"/>
      <c r="T103" s="95" t="s">
        <v>20</v>
      </c>
      <c r="U103" s="272">
        <f>事業主控!U103</f>
        <v>0</v>
      </c>
      <c r="V103" s="272"/>
      <c r="W103" s="96" t="s">
        <v>0</v>
      </c>
      <c r="X103" s="272">
        <f>事業主控!X103</f>
        <v>0</v>
      </c>
      <c r="Y103" s="272"/>
      <c r="Z103" s="97" t="s">
        <v>6</v>
      </c>
      <c r="AA103" s="272">
        <f>事業主控!AA103</f>
        <v>0</v>
      </c>
      <c r="AB103" s="272"/>
      <c r="AC103" s="98" t="s">
        <v>16</v>
      </c>
      <c r="AD103" s="238" t="str">
        <f>事業主控!AD103</f>
        <v/>
      </c>
      <c r="AE103" s="239"/>
      <c r="AF103" s="239"/>
      <c r="AG103" s="239"/>
      <c r="AH103" s="239"/>
      <c r="AI103" s="239"/>
      <c r="AJ103" s="239"/>
      <c r="AK103" s="240"/>
      <c r="AL103" s="268"/>
      <c r="AM103" s="254"/>
      <c r="AN103" s="269"/>
      <c r="AO103" s="268"/>
      <c r="AP103" s="254"/>
      <c r="AQ103" s="254"/>
      <c r="AR103" s="254"/>
      <c r="AS103" s="254"/>
      <c r="AT103" s="254"/>
      <c r="AU103" s="254"/>
      <c r="AV103" s="269"/>
      <c r="AW103" s="247"/>
      <c r="AX103" s="248"/>
      <c r="AY103" s="248"/>
      <c r="AZ103" s="248"/>
      <c r="BA103" s="248"/>
      <c r="BB103" s="248"/>
      <c r="BC103" s="248"/>
      <c r="BD103" s="249"/>
    </row>
    <row r="104" spans="1:97" ht="21.95" customHeight="1">
      <c r="A104" s="262">
        <f>事業主控!A104</f>
        <v>0</v>
      </c>
      <c r="B104" s="263"/>
      <c r="C104" s="264"/>
      <c r="D104" s="232">
        <f>事業主控!D104</f>
        <v>0</v>
      </c>
      <c r="E104" s="233"/>
      <c r="F104" s="233"/>
      <c r="G104" s="233"/>
      <c r="H104" s="233"/>
      <c r="I104" s="233"/>
      <c r="J104" s="233"/>
      <c r="K104" s="234"/>
      <c r="L104" s="232">
        <f>事業主控!L104</f>
        <v>0</v>
      </c>
      <c r="M104" s="233"/>
      <c r="N104" s="233"/>
      <c r="O104" s="233"/>
      <c r="P104" s="233"/>
      <c r="Q104" s="233"/>
      <c r="R104" s="233"/>
      <c r="S104" s="234"/>
      <c r="T104" s="270">
        <f>事業主控!T104</f>
        <v>0</v>
      </c>
      <c r="U104" s="271"/>
      <c r="V104" s="99" t="s">
        <v>0</v>
      </c>
      <c r="W104" s="271">
        <f>事業主控!W104</f>
        <v>0</v>
      </c>
      <c r="X104" s="271"/>
      <c r="Y104" s="100" t="s">
        <v>6</v>
      </c>
      <c r="Z104" s="271">
        <f>事業主控!Z104</f>
        <v>0</v>
      </c>
      <c r="AA104" s="271"/>
      <c r="AB104" s="100" t="s">
        <v>16</v>
      </c>
      <c r="AC104" s="100"/>
      <c r="AD104" s="241" t="str">
        <f>事業主控!AD104</f>
        <v/>
      </c>
      <c r="AE104" s="242"/>
      <c r="AF104" s="242"/>
      <c r="AG104" s="242"/>
      <c r="AH104" s="242"/>
      <c r="AI104" s="242"/>
      <c r="AJ104" s="242"/>
      <c r="AK104" s="243"/>
      <c r="AL104" s="229" t="str">
        <f>事業主控!AL104</f>
        <v/>
      </c>
      <c r="AM104" s="230"/>
      <c r="AN104" s="231"/>
      <c r="AO104" s="232" t="str">
        <f>事業主控!AO104</f>
        <v/>
      </c>
      <c r="AP104" s="233"/>
      <c r="AQ104" s="233"/>
      <c r="AR104" s="233"/>
      <c r="AS104" s="233"/>
      <c r="AT104" s="233"/>
      <c r="AU104" s="233"/>
      <c r="AV104" s="234"/>
      <c r="AW104" s="244" t="str">
        <f>事業主控!AW104</f>
        <v/>
      </c>
      <c r="AX104" s="245"/>
      <c r="AY104" s="245"/>
      <c r="AZ104" s="245"/>
      <c r="BA104" s="245"/>
      <c r="BB104" s="245"/>
      <c r="BC104" s="245"/>
      <c r="BD104" s="246"/>
    </row>
    <row r="105" spans="1:97" ht="21.95" customHeight="1">
      <c r="A105" s="265"/>
      <c r="B105" s="266"/>
      <c r="C105" s="267"/>
      <c r="D105" s="268"/>
      <c r="E105" s="254"/>
      <c r="F105" s="254"/>
      <c r="G105" s="254"/>
      <c r="H105" s="254"/>
      <c r="I105" s="254"/>
      <c r="J105" s="254"/>
      <c r="K105" s="269"/>
      <c r="L105" s="268"/>
      <c r="M105" s="254"/>
      <c r="N105" s="254"/>
      <c r="O105" s="254"/>
      <c r="P105" s="254"/>
      <c r="Q105" s="254"/>
      <c r="R105" s="254"/>
      <c r="S105" s="269"/>
      <c r="T105" s="95" t="s">
        <v>20</v>
      </c>
      <c r="U105" s="272">
        <f>事業主控!U105</f>
        <v>0</v>
      </c>
      <c r="V105" s="272"/>
      <c r="W105" s="96" t="s">
        <v>0</v>
      </c>
      <c r="X105" s="272">
        <f>事業主控!X105</f>
        <v>0</v>
      </c>
      <c r="Y105" s="272"/>
      <c r="Z105" s="97" t="s">
        <v>6</v>
      </c>
      <c r="AA105" s="272">
        <f>事業主控!AA105</f>
        <v>0</v>
      </c>
      <c r="AB105" s="272"/>
      <c r="AC105" s="98" t="s">
        <v>16</v>
      </c>
      <c r="AD105" s="238" t="str">
        <f>事業主控!AD105</f>
        <v/>
      </c>
      <c r="AE105" s="239"/>
      <c r="AF105" s="239"/>
      <c r="AG105" s="239"/>
      <c r="AH105" s="239"/>
      <c r="AI105" s="239"/>
      <c r="AJ105" s="239"/>
      <c r="AK105" s="240"/>
      <c r="AL105" s="268"/>
      <c r="AM105" s="254"/>
      <c r="AN105" s="269"/>
      <c r="AO105" s="268"/>
      <c r="AP105" s="254"/>
      <c r="AQ105" s="254"/>
      <c r="AR105" s="254"/>
      <c r="AS105" s="254"/>
      <c r="AT105" s="254"/>
      <c r="AU105" s="254"/>
      <c r="AV105" s="269"/>
      <c r="AW105" s="247"/>
      <c r="AX105" s="248"/>
      <c r="AY105" s="248"/>
      <c r="AZ105" s="248"/>
      <c r="BA105" s="248"/>
      <c r="BB105" s="248"/>
      <c r="BC105" s="248"/>
      <c r="BD105" s="249"/>
    </row>
    <row r="106" spans="1:97" ht="21.95" customHeight="1">
      <c r="A106" s="262">
        <f>事業主控!A106</f>
        <v>0</v>
      </c>
      <c r="B106" s="263"/>
      <c r="C106" s="264"/>
      <c r="D106" s="232">
        <f>事業主控!D106</f>
        <v>0</v>
      </c>
      <c r="E106" s="233"/>
      <c r="F106" s="233"/>
      <c r="G106" s="233"/>
      <c r="H106" s="233"/>
      <c r="I106" s="233"/>
      <c r="J106" s="233"/>
      <c r="K106" s="234"/>
      <c r="L106" s="232">
        <f>事業主控!L106</f>
        <v>0</v>
      </c>
      <c r="M106" s="233"/>
      <c r="N106" s="233"/>
      <c r="O106" s="233"/>
      <c r="P106" s="233"/>
      <c r="Q106" s="233"/>
      <c r="R106" s="233"/>
      <c r="S106" s="234"/>
      <c r="T106" s="270">
        <f>事業主控!T106</f>
        <v>0</v>
      </c>
      <c r="U106" s="271"/>
      <c r="V106" s="99" t="s">
        <v>0</v>
      </c>
      <c r="W106" s="271">
        <f>事業主控!W106</f>
        <v>0</v>
      </c>
      <c r="X106" s="271"/>
      <c r="Y106" s="100" t="s">
        <v>6</v>
      </c>
      <c r="Z106" s="271">
        <f>事業主控!Z106</f>
        <v>0</v>
      </c>
      <c r="AA106" s="271"/>
      <c r="AB106" s="100" t="s">
        <v>16</v>
      </c>
      <c r="AC106" s="100"/>
      <c r="AD106" s="241" t="str">
        <f>事業主控!AD106</f>
        <v/>
      </c>
      <c r="AE106" s="242"/>
      <c r="AF106" s="242"/>
      <c r="AG106" s="242"/>
      <c r="AH106" s="242"/>
      <c r="AI106" s="242"/>
      <c r="AJ106" s="242"/>
      <c r="AK106" s="243"/>
      <c r="AL106" s="229" t="str">
        <f>事業主控!AL106</f>
        <v/>
      </c>
      <c r="AM106" s="230"/>
      <c r="AN106" s="231"/>
      <c r="AO106" s="232" t="str">
        <f>事業主控!AO106</f>
        <v/>
      </c>
      <c r="AP106" s="233"/>
      <c r="AQ106" s="233"/>
      <c r="AR106" s="233"/>
      <c r="AS106" s="233"/>
      <c r="AT106" s="233"/>
      <c r="AU106" s="233"/>
      <c r="AV106" s="234"/>
      <c r="AW106" s="244" t="str">
        <f>事業主控!AW106</f>
        <v/>
      </c>
      <c r="AX106" s="245"/>
      <c r="AY106" s="245"/>
      <c r="AZ106" s="245"/>
      <c r="BA106" s="245"/>
      <c r="BB106" s="245"/>
      <c r="BC106" s="245"/>
      <c r="BD106" s="246"/>
    </row>
    <row r="107" spans="1:97" ht="21.95" customHeight="1">
      <c r="A107" s="265"/>
      <c r="B107" s="266"/>
      <c r="C107" s="267"/>
      <c r="D107" s="268"/>
      <c r="E107" s="254"/>
      <c r="F107" s="254"/>
      <c r="G107" s="254"/>
      <c r="H107" s="254"/>
      <c r="I107" s="254"/>
      <c r="J107" s="254"/>
      <c r="K107" s="269"/>
      <c r="L107" s="268"/>
      <c r="M107" s="254"/>
      <c r="N107" s="254"/>
      <c r="O107" s="254"/>
      <c r="P107" s="254"/>
      <c r="Q107" s="254"/>
      <c r="R107" s="254"/>
      <c r="S107" s="269"/>
      <c r="T107" s="95" t="s">
        <v>20</v>
      </c>
      <c r="U107" s="272">
        <f>事業主控!U107</f>
        <v>0</v>
      </c>
      <c r="V107" s="272"/>
      <c r="W107" s="96" t="s">
        <v>0</v>
      </c>
      <c r="X107" s="272">
        <f>事業主控!X107</f>
        <v>0</v>
      </c>
      <c r="Y107" s="272"/>
      <c r="Z107" s="97" t="s">
        <v>6</v>
      </c>
      <c r="AA107" s="272">
        <f>事業主控!AA107</f>
        <v>0</v>
      </c>
      <c r="AB107" s="272"/>
      <c r="AC107" s="98" t="s">
        <v>16</v>
      </c>
      <c r="AD107" s="238" t="str">
        <f>事業主控!AD107</f>
        <v/>
      </c>
      <c r="AE107" s="239"/>
      <c r="AF107" s="239"/>
      <c r="AG107" s="239"/>
      <c r="AH107" s="239"/>
      <c r="AI107" s="239"/>
      <c r="AJ107" s="239"/>
      <c r="AK107" s="240"/>
      <c r="AL107" s="268"/>
      <c r="AM107" s="254"/>
      <c r="AN107" s="269"/>
      <c r="AO107" s="268"/>
      <c r="AP107" s="254"/>
      <c r="AQ107" s="254"/>
      <c r="AR107" s="254"/>
      <c r="AS107" s="254"/>
      <c r="AT107" s="254"/>
      <c r="AU107" s="254"/>
      <c r="AV107" s="269"/>
      <c r="AW107" s="247"/>
      <c r="AX107" s="248"/>
      <c r="AY107" s="248"/>
      <c r="AZ107" s="248"/>
      <c r="BA107" s="248"/>
      <c r="BB107" s="248"/>
      <c r="BC107" s="248"/>
      <c r="BD107" s="249"/>
    </row>
    <row r="108" spans="1:97" ht="21.95" customHeight="1">
      <c r="A108" s="262">
        <f>事業主控!A108</f>
        <v>0</v>
      </c>
      <c r="B108" s="263"/>
      <c r="C108" s="264"/>
      <c r="D108" s="232">
        <f>事業主控!D108</f>
        <v>0</v>
      </c>
      <c r="E108" s="233"/>
      <c r="F108" s="233"/>
      <c r="G108" s="233"/>
      <c r="H108" s="233"/>
      <c r="I108" s="233"/>
      <c r="J108" s="233"/>
      <c r="K108" s="234"/>
      <c r="L108" s="232">
        <f>事業主控!L108</f>
        <v>0</v>
      </c>
      <c r="M108" s="233"/>
      <c r="N108" s="233"/>
      <c r="O108" s="233"/>
      <c r="P108" s="233"/>
      <c r="Q108" s="233"/>
      <c r="R108" s="233"/>
      <c r="S108" s="234"/>
      <c r="T108" s="270">
        <f>事業主控!T108</f>
        <v>0</v>
      </c>
      <c r="U108" s="271"/>
      <c r="V108" s="99" t="s">
        <v>0</v>
      </c>
      <c r="W108" s="271">
        <f>事業主控!W108</f>
        <v>0</v>
      </c>
      <c r="X108" s="271"/>
      <c r="Y108" s="100" t="s">
        <v>6</v>
      </c>
      <c r="Z108" s="271">
        <f>事業主控!Z108</f>
        <v>0</v>
      </c>
      <c r="AA108" s="271"/>
      <c r="AB108" s="100" t="s">
        <v>16</v>
      </c>
      <c r="AC108" s="100"/>
      <c r="AD108" s="241" t="str">
        <f>事業主控!AD108</f>
        <v/>
      </c>
      <c r="AE108" s="242"/>
      <c r="AF108" s="242"/>
      <c r="AG108" s="242"/>
      <c r="AH108" s="242"/>
      <c r="AI108" s="242"/>
      <c r="AJ108" s="242"/>
      <c r="AK108" s="243"/>
      <c r="AL108" s="229" t="str">
        <f>事業主控!AL108</f>
        <v/>
      </c>
      <c r="AM108" s="230"/>
      <c r="AN108" s="231"/>
      <c r="AO108" s="232" t="str">
        <f>事業主控!AO108</f>
        <v/>
      </c>
      <c r="AP108" s="233"/>
      <c r="AQ108" s="233"/>
      <c r="AR108" s="233"/>
      <c r="AS108" s="233"/>
      <c r="AT108" s="233"/>
      <c r="AU108" s="233"/>
      <c r="AV108" s="234"/>
      <c r="AW108" s="244" t="str">
        <f>事業主控!AW108</f>
        <v/>
      </c>
      <c r="AX108" s="245"/>
      <c r="AY108" s="245"/>
      <c r="AZ108" s="245"/>
      <c r="BA108" s="245"/>
      <c r="BB108" s="245"/>
      <c r="BC108" s="245"/>
      <c r="BD108" s="246"/>
    </row>
    <row r="109" spans="1:97" ht="21.95" customHeight="1">
      <c r="A109" s="265"/>
      <c r="B109" s="266"/>
      <c r="C109" s="267"/>
      <c r="D109" s="268"/>
      <c r="E109" s="254"/>
      <c r="F109" s="254"/>
      <c r="G109" s="254"/>
      <c r="H109" s="254"/>
      <c r="I109" s="254"/>
      <c r="J109" s="254"/>
      <c r="K109" s="269"/>
      <c r="L109" s="268"/>
      <c r="M109" s="254"/>
      <c r="N109" s="254"/>
      <c r="O109" s="254"/>
      <c r="P109" s="254"/>
      <c r="Q109" s="254"/>
      <c r="R109" s="254"/>
      <c r="S109" s="269"/>
      <c r="T109" s="95" t="s">
        <v>20</v>
      </c>
      <c r="U109" s="272">
        <f>事業主控!U109</f>
        <v>0</v>
      </c>
      <c r="V109" s="272"/>
      <c r="W109" s="96" t="s">
        <v>0</v>
      </c>
      <c r="X109" s="272">
        <f>事業主控!X109</f>
        <v>0</v>
      </c>
      <c r="Y109" s="272"/>
      <c r="Z109" s="97" t="s">
        <v>6</v>
      </c>
      <c r="AA109" s="272">
        <f>事業主控!AA109</f>
        <v>0</v>
      </c>
      <c r="AB109" s="272"/>
      <c r="AC109" s="98" t="s">
        <v>16</v>
      </c>
      <c r="AD109" s="238" t="str">
        <f>事業主控!AD109</f>
        <v/>
      </c>
      <c r="AE109" s="239"/>
      <c r="AF109" s="239"/>
      <c r="AG109" s="239"/>
      <c r="AH109" s="239"/>
      <c r="AI109" s="239"/>
      <c r="AJ109" s="239"/>
      <c r="AK109" s="240"/>
      <c r="AL109" s="268"/>
      <c r="AM109" s="254"/>
      <c r="AN109" s="269"/>
      <c r="AO109" s="268"/>
      <c r="AP109" s="254"/>
      <c r="AQ109" s="254"/>
      <c r="AR109" s="254"/>
      <c r="AS109" s="254"/>
      <c r="AT109" s="254"/>
      <c r="AU109" s="254"/>
      <c r="AV109" s="269"/>
      <c r="AW109" s="247"/>
      <c r="AX109" s="248"/>
      <c r="AY109" s="248"/>
      <c r="AZ109" s="248"/>
      <c r="BA109" s="248"/>
      <c r="BB109" s="248"/>
      <c r="BC109" s="248"/>
      <c r="BD109" s="249"/>
    </row>
    <row r="110" spans="1:97" ht="21.95" customHeight="1">
      <c r="A110" s="262">
        <f>事業主控!A110</f>
        <v>0</v>
      </c>
      <c r="B110" s="263"/>
      <c r="C110" s="264"/>
      <c r="D110" s="232">
        <f>事業主控!D110</f>
        <v>0</v>
      </c>
      <c r="E110" s="233"/>
      <c r="F110" s="233"/>
      <c r="G110" s="233"/>
      <c r="H110" s="233"/>
      <c r="I110" s="233"/>
      <c r="J110" s="233"/>
      <c r="K110" s="234"/>
      <c r="L110" s="232">
        <f>事業主控!L110</f>
        <v>0</v>
      </c>
      <c r="M110" s="233"/>
      <c r="N110" s="233"/>
      <c r="O110" s="233"/>
      <c r="P110" s="233"/>
      <c r="Q110" s="233"/>
      <c r="R110" s="233"/>
      <c r="S110" s="234"/>
      <c r="T110" s="270">
        <f>事業主控!T110</f>
        <v>0</v>
      </c>
      <c r="U110" s="271"/>
      <c r="V110" s="99" t="s">
        <v>0</v>
      </c>
      <c r="W110" s="271">
        <f>事業主控!W110</f>
        <v>0</v>
      </c>
      <c r="X110" s="271"/>
      <c r="Y110" s="100" t="s">
        <v>6</v>
      </c>
      <c r="Z110" s="271">
        <f>事業主控!Z110</f>
        <v>0</v>
      </c>
      <c r="AA110" s="271"/>
      <c r="AB110" s="100" t="s">
        <v>16</v>
      </c>
      <c r="AC110" s="100"/>
      <c r="AD110" s="241" t="str">
        <f>事業主控!AD110</f>
        <v/>
      </c>
      <c r="AE110" s="242"/>
      <c r="AF110" s="242"/>
      <c r="AG110" s="242"/>
      <c r="AH110" s="242"/>
      <c r="AI110" s="242"/>
      <c r="AJ110" s="242"/>
      <c r="AK110" s="243"/>
      <c r="AL110" s="229" t="str">
        <f>事業主控!AL110</f>
        <v/>
      </c>
      <c r="AM110" s="230"/>
      <c r="AN110" s="231"/>
      <c r="AO110" s="232" t="str">
        <f>事業主控!AO110</f>
        <v/>
      </c>
      <c r="AP110" s="233"/>
      <c r="AQ110" s="233"/>
      <c r="AR110" s="233"/>
      <c r="AS110" s="233"/>
      <c r="AT110" s="233"/>
      <c r="AU110" s="233"/>
      <c r="AV110" s="234"/>
      <c r="AW110" s="244" t="str">
        <f>事業主控!AW110</f>
        <v/>
      </c>
      <c r="AX110" s="245"/>
      <c r="AY110" s="245"/>
      <c r="AZ110" s="245"/>
      <c r="BA110" s="245"/>
      <c r="BB110" s="245"/>
      <c r="BC110" s="245"/>
      <c r="BD110" s="246"/>
    </row>
    <row r="111" spans="1:97" ht="21.95" customHeight="1">
      <c r="A111" s="265"/>
      <c r="B111" s="266"/>
      <c r="C111" s="267"/>
      <c r="D111" s="268"/>
      <c r="E111" s="254"/>
      <c r="F111" s="254"/>
      <c r="G111" s="254"/>
      <c r="H111" s="254"/>
      <c r="I111" s="254"/>
      <c r="J111" s="254"/>
      <c r="K111" s="269"/>
      <c r="L111" s="268"/>
      <c r="M111" s="254"/>
      <c r="N111" s="254"/>
      <c r="O111" s="254"/>
      <c r="P111" s="254"/>
      <c r="Q111" s="254"/>
      <c r="R111" s="254"/>
      <c r="S111" s="269"/>
      <c r="T111" s="95" t="s">
        <v>20</v>
      </c>
      <c r="U111" s="272">
        <f>事業主控!U111</f>
        <v>0</v>
      </c>
      <c r="V111" s="272"/>
      <c r="W111" s="96" t="s">
        <v>0</v>
      </c>
      <c r="X111" s="272">
        <f>事業主控!X111</f>
        <v>0</v>
      </c>
      <c r="Y111" s="272"/>
      <c r="Z111" s="97" t="s">
        <v>6</v>
      </c>
      <c r="AA111" s="272">
        <f>事業主控!AA111</f>
        <v>0</v>
      </c>
      <c r="AB111" s="272"/>
      <c r="AC111" s="98" t="s">
        <v>16</v>
      </c>
      <c r="AD111" s="238" t="str">
        <f>事業主控!AD111</f>
        <v/>
      </c>
      <c r="AE111" s="239"/>
      <c r="AF111" s="239"/>
      <c r="AG111" s="239"/>
      <c r="AH111" s="239"/>
      <c r="AI111" s="239"/>
      <c r="AJ111" s="239"/>
      <c r="AK111" s="240"/>
      <c r="AL111" s="268"/>
      <c r="AM111" s="254"/>
      <c r="AN111" s="269"/>
      <c r="AO111" s="268"/>
      <c r="AP111" s="254"/>
      <c r="AQ111" s="254"/>
      <c r="AR111" s="254"/>
      <c r="AS111" s="254"/>
      <c r="AT111" s="254"/>
      <c r="AU111" s="254"/>
      <c r="AV111" s="269"/>
      <c r="AW111" s="247"/>
      <c r="AX111" s="248"/>
      <c r="AY111" s="248"/>
      <c r="AZ111" s="248"/>
      <c r="BA111" s="248"/>
      <c r="BB111" s="248"/>
      <c r="BC111" s="248"/>
      <c r="BD111" s="249"/>
    </row>
    <row r="112" spans="1:97" ht="21.95" customHeight="1">
      <c r="A112" s="262">
        <f>事業主控!A112</f>
        <v>0</v>
      </c>
      <c r="B112" s="263"/>
      <c r="C112" s="264"/>
      <c r="D112" s="232">
        <f>事業主控!D112</f>
        <v>0</v>
      </c>
      <c r="E112" s="233"/>
      <c r="F112" s="233"/>
      <c r="G112" s="233"/>
      <c r="H112" s="233"/>
      <c r="I112" s="233"/>
      <c r="J112" s="233"/>
      <c r="K112" s="234"/>
      <c r="L112" s="232">
        <f>事業主控!L112</f>
        <v>0</v>
      </c>
      <c r="M112" s="233"/>
      <c r="N112" s="233"/>
      <c r="O112" s="233"/>
      <c r="P112" s="233"/>
      <c r="Q112" s="233"/>
      <c r="R112" s="233"/>
      <c r="S112" s="234"/>
      <c r="T112" s="270">
        <f>事業主控!T112</f>
        <v>0</v>
      </c>
      <c r="U112" s="271"/>
      <c r="V112" s="99" t="s">
        <v>0</v>
      </c>
      <c r="W112" s="271">
        <f>事業主控!W112</f>
        <v>0</v>
      </c>
      <c r="X112" s="271"/>
      <c r="Y112" s="100" t="s">
        <v>6</v>
      </c>
      <c r="Z112" s="271">
        <f>事業主控!Z112</f>
        <v>0</v>
      </c>
      <c r="AA112" s="271"/>
      <c r="AB112" s="100" t="s">
        <v>16</v>
      </c>
      <c r="AC112" s="100"/>
      <c r="AD112" s="241" t="str">
        <f>事業主控!AD112</f>
        <v/>
      </c>
      <c r="AE112" s="242"/>
      <c r="AF112" s="242"/>
      <c r="AG112" s="242"/>
      <c r="AH112" s="242"/>
      <c r="AI112" s="242"/>
      <c r="AJ112" s="242"/>
      <c r="AK112" s="243"/>
      <c r="AL112" s="229" t="str">
        <f>事業主控!AL112</f>
        <v/>
      </c>
      <c r="AM112" s="230"/>
      <c r="AN112" s="231"/>
      <c r="AO112" s="232" t="str">
        <f>事業主控!AO112</f>
        <v/>
      </c>
      <c r="AP112" s="233"/>
      <c r="AQ112" s="233"/>
      <c r="AR112" s="233"/>
      <c r="AS112" s="233"/>
      <c r="AT112" s="233"/>
      <c r="AU112" s="233"/>
      <c r="AV112" s="234"/>
      <c r="AW112" s="244" t="str">
        <f>事業主控!AW112</f>
        <v/>
      </c>
      <c r="AX112" s="245"/>
      <c r="AY112" s="245"/>
      <c r="AZ112" s="245"/>
      <c r="BA112" s="245"/>
      <c r="BB112" s="245"/>
      <c r="BC112" s="245"/>
      <c r="BD112" s="246"/>
    </row>
    <row r="113" spans="1:64" ht="21.95" customHeight="1">
      <c r="A113" s="265"/>
      <c r="B113" s="266"/>
      <c r="C113" s="267"/>
      <c r="D113" s="268"/>
      <c r="E113" s="254"/>
      <c r="F113" s="254"/>
      <c r="G113" s="254"/>
      <c r="H113" s="254"/>
      <c r="I113" s="254"/>
      <c r="J113" s="254"/>
      <c r="K113" s="269"/>
      <c r="L113" s="268"/>
      <c r="M113" s="254"/>
      <c r="N113" s="254"/>
      <c r="O113" s="254"/>
      <c r="P113" s="254"/>
      <c r="Q113" s="254"/>
      <c r="R113" s="254"/>
      <c r="S113" s="269"/>
      <c r="T113" s="95" t="s">
        <v>20</v>
      </c>
      <c r="U113" s="272">
        <f>事業主控!U113</f>
        <v>0</v>
      </c>
      <c r="V113" s="272"/>
      <c r="W113" s="96" t="s">
        <v>0</v>
      </c>
      <c r="X113" s="272">
        <f>事業主控!X113</f>
        <v>0</v>
      </c>
      <c r="Y113" s="272"/>
      <c r="Z113" s="97" t="s">
        <v>6</v>
      </c>
      <c r="AA113" s="272">
        <f>事業主控!AA113</f>
        <v>0</v>
      </c>
      <c r="AB113" s="272"/>
      <c r="AC113" s="98" t="s">
        <v>16</v>
      </c>
      <c r="AD113" s="238" t="str">
        <f>事業主控!AD113</f>
        <v/>
      </c>
      <c r="AE113" s="239"/>
      <c r="AF113" s="239"/>
      <c r="AG113" s="239"/>
      <c r="AH113" s="239"/>
      <c r="AI113" s="239"/>
      <c r="AJ113" s="239"/>
      <c r="AK113" s="240"/>
      <c r="AL113" s="268"/>
      <c r="AM113" s="254"/>
      <c r="AN113" s="269"/>
      <c r="AO113" s="268"/>
      <c r="AP113" s="254"/>
      <c r="AQ113" s="254"/>
      <c r="AR113" s="254"/>
      <c r="AS113" s="254"/>
      <c r="AT113" s="254"/>
      <c r="AU113" s="254"/>
      <c r="AV113" s="269"/>
      <c r="AW113" s="247"/>
      <c r="AX113" s="248"/>
      <c r="AY113" s="248"/>
      <c r="AZ113" s="248"/>
      <c r="BA113" s="248"/>
      <c r="BB113" s="248"/>
      <c r="BC113" s="248"/>
      <c r="BD113" s="249"/>
    </row>
    <row r="114" spans="1:64" ht="21.95" customHeight="1">
      <c r="A114" s="262">
        <f>事業主控!A114</f>
        <v>0</v>
      </c>
      <c r="B114" s="263"/>
      <c r="C114" s="264"/>
      <c r="D114" s="232">
        <f>事業主控!D114</f>
        <v>0</v>
      </c>
      <c r="E114" s="233"/>
      <c r="F114" s="233"/>
      <c r="G114" s="233"/>
      <c r="H114" s="233"/>
      <c r="I114" s="233"/>
      <c r="J114" s="233"/>
      <c r="K114" s="234"/>
      <c r="L114" s="232">
        <f>事業主控!L114</f>
        <v>0</v>
      </c>
      <c r="M114" s="233"/>
      <c r="N114" s="233"/>
      <c r="O114" s="233"/>
      <c r="P114" s="233"/>
      <c r="Q114" s="233"/>
      <c r="R114" s="233"/>
      <c r="S114" s="234"/>
      <c r="T114" s="270">
        <f>事業主控!T114</f>
        <v>0</v>
      </c>
      <c r="U114" s="271"/>
      <c r="V114" s="99" t="s">
        <v>0</v>
      </c>
      <c r="W114" s="271">
        <f>事業主控!W114</f>
        <v>0</v>
      </c>
      <c r="X114" s="271"/>
      <c r="Y114" s="100" t="s">
        <v>6</v>
      </c>
      <c r="Z114" s="271">
        <f>事業主控!Z114</f>
        <v>0</v>
      </c>
      <c r="AA114" s="271"/>
      <c r="AB114" s="100" t="s">
        <v>16</v>
      </c>
      <c r="AC114" s="100"/>
      <c r="AD114" s="241" t="str">
        <f>事業主控!AD114</f>
        <v/>
      </c>
      <c r="AE114" s="242"/>
      <c r="AF114" s="242"/>
      <c r="AG114" s="242"/>
      <c r="AH114" s="242"/>
      <c r="AI114" s="242"/>
      <c r="AJ114" s="242"/>
      <c r="AK114" s="243"/>
      <c r="AL114" s="229" t="str">
        <f>事業主控!AL114</f>
        <v/>
      </c>
      <c r="AM114" s="230"/>
      <c r="AN114" s="231"/>
      <c r="AO114" s="232" t="str">
        <f>事業主控!AO114</f>
        <v/>
      </c>
      <c r="AP114" s="233"/>
      <c r="AQ114" s="233"/>
      <c r="AR114" s="233"/>
      <c r="AS114" s="233"/>
      <c r="AT114" s="233"/>
      <c r="AU114" s="233"/>
      <c r="AV114" s="234"/>
      <c r="AW114" s="244" t="str">
        <f>事業主控!AW114</f>
        <v/>
      </c>
      <c r="AX114" s="245"/>
      <c r="AY114" s="245"/>
      <c r="AZ114" s="245"/>
      <c r="BA114" s="245"/>
      <c r="BB114" s="245"/>
      <c r="BC114" s="245"/>
      <c r="BD114" s="246"/>
    </row>
    <row r="115" spans="1:64" ht="21.95" customHeight="1">
      <c r="A115" s="265"/>
      <c r="B115" s="266"/>
      <c r="C115" s="267"/>
      <c r="D115" s="268"/>
      <c r="E115" s="254"/>
      <c r="F115" s="254"/>
      <c r="G115" s="254"/>
      <c r="H115" s="254"/>
      <c r="I115" s="254"/>
      <c r="J115" s="254"/>
      <c r="K115" s="269"/>
      <c r="L115" s="268"/>
      <c r="M115" s="254"/>
      <c r="N115" s="254"/>
      <c r="O115" s="254"/>
      <c r="P115" s="254"/>
      <c r="Q115" s="254"/>
      <c r="R115" s="254"/>
      <c r="S115" s="269"/>
      <c r="T115" s="95" t="s">
        <v>20</v>
      </c>
      <c r="U115" s="272">
        <f>事業主控!U115</f>
        <v>0</v>
      </c>
      <c r="V115" s="272"/>
      <c r="W115" s="96" t="s">
        <v>0</v>
      </c>
      <c r="X115" s="272">
        <f>事業主控!X115</f>
        <v>0</v>
      </c>
      <c r="Y115" s="272"/>
      <c r="Z115" s="97" t="s">
        <v>6</v>
      </c>
      <c r="AA115" s="272">
        <f>事業主控!AA115</f>
        <v>0</v>
      </c>
      <c r="AB115" s="272"/>
      <c r="AC115" s="98" t="s">
        <v>16</v>
      </c>
      <c r="AD115" s="238" t="str">
        <f>事業主控!AD115</f>
        <v/>
      </c>
      <c r="AE115" s="239"/>
      <c r="AF115" s="239"/>
      <c r="AG115" s="239"/>
      <c r="AH115" s="239"/>
      <c r="AI115" s="239"/>
      <c r="AJ115" s="239"/>
      <c r="AK115" s="240"/>
      <c r="AL115" s="268"/>
      <c r="AM115" s="254"/>
      <c r="AN115" s="269"/>
      <c r="AO115" s="268"/>
      <c r="AP115" s="254"/>
      <c r="AQ115" s="254"/>
      <c r="AR115" s="254"/>
      <c r="AS115" s="254"/>
      <c r="AT115" s="254"/>
      <c r="AU115" s="254"/>
      <c r="AV115" s="269"/>
      <c r="AW115" s="247"/>
      <c r="AX115" s="248"/>
      <c r="AY115" s="248"/>
      <c r="AZ115" s="248"/>
      <c r="BA115" s="248"/>
      <c r="BB115" s="248"/>
      <c r="BC115" s="248"/>
      <c r="BD115" s="249"/>
    </row>
    <row r="116" spans="1:64" ht="21.95" customHeight="1">
      <c r="A116" s="262">
        <f>事業主控!A116</f>
        <v>0</v>
      </c>
      <c r="B116" s="263"/>
      <c r="C116" s="264"/>
      <c r="D116" s="232">
        <f>事業主控!D116</f>
        <v>0</v>
      </c>
      <c r="E116" s="233"/>
      <c r="F116" s="233"/>
      <c r="G116" s="233"/>
      <c r="H116" s="233"/>
      <c r="I116" s="233"/>
      <c r="J116" s="233"/>
      <c r="K116" s="234"/>
      <c r="L116" s="232">
        <f>事業主控!L116</f>
        <v>0</v>
      </c>
      <c r="M116" s="233"/>
      <c r="N116" s="233"/>
      <c r="O116" s="233"/>
      <c r="P116" s="233"/>
      <c r="Q116" s="233"/>
      <c r="R116" s="233"/>
      <c r="S116" s="234"/>
      <c r="T116" s="270">
        <f>事業主控!T116</f>
        <v>0</v>
      </c>
      <c r="U116" s="271"/>
      <c r="V116" s="99" t="s">
        <v>0</v>
      </c>
      <c r="W116" s="271">
        <f>事業主控!W116</f>
        <v>0</v>
      </c>
      <c r="X116" s="271"/>
      <c r="Y116" s="100" t="s">
        <v>6</v>
      </c>
      <c r="Z116" s="271">
        <f>事業主控!Z116</f>
        <v>0</v>
      </c>
      <c r="AA116" s="271"/>
      <c r="AB116" s="100" t="s">
        <v>16</v>
      </c>
      <c r="AC116" s="100"/>
      <c r="AD116" s="241" t="str">
        <f>事業主控!AD116</f>
        <v/>
      </c>
      <c r="AE116" s="242"/>
      <c r="AF116" s="242"/>
      <c r="AG116" s="242"/>
      <c r="AH116" s="242"/>
      <c r="AI116" s="242"/>
      <c r="AJ116" s="242"/>
      <c r="AK116" s="243"/>
      <c r="AL116" s="229" t="str">
        <f>事業主控!AL116</f>
        <v/>
      </c>
      <c r="AM116" s="230"/>
      <c r="AN116" s="231"/>
      <c r="AO116" s="232" t="str">
        <f>事業主控!AO116</f>
        <v/>
      </c>
      <c r="AP116" s="233"/>
      <c r="AQ116" s="233"/>
      <c r="AR116" s="233"/>
      <c r="AS116" s="233"/>
      <c r="AT116" s="233"/>
      <c r="AU116" s="233"/>
      <c r="AV116" s="234"/>
      <c r="AW116" s="244" t="str">
        <f>事業主控!AW116</f>
        <v/>
      </c>
      <c r="AX116" s="245"/>
      <c r="AY116" s="245"/>
      <c r="AZ116" s="245"/>
      <c r="BA116" s="245"/>
      <c r="BB116" s="245"/>
      <c r="BC116" s="245"/>
      <c r="BD116" s="246"/>
    </row>
    <row r="117" spans="1:64" ht="21.95" customHeight="1">
      <c r="A117" s="265"/>
      <c r="B117" s="266"/>
      <c r="C117" s="267"/>
      <c r="D117" s="268"/>
      <c r="E117" s="254"/>
      <c r="F117" s="254"/>
      <c r="G117" s="254"/>
      <c r="H117" s="254"/>
      <c r="I117" s="254"/>
      <c r="J117" s="254"/>
      <c r="K117" s="269"/>
      <c r="L117" s="268"/>
      <c r="M117" s="254"/>
      <c r="N117" s="254"/>
      <c r="O117" s="254"/>
      <c r="P117" s="254"/>
      <c r="Q117" s="254"/>
      <c r="R117" s="254"/>
      <c r="S117" s="269"/>
      <c r="T117" s="95" t="s">
        <v>20</v>
      </c>
      <c r="U117" s="272">
        <f>事業主控!U117</f>
        <v>0</v>
      </c>
      <c r="V117" s="272"/>
      <c r="W117" s="96" t="s">
        <v>0</v>
      </c>
      <c r="X117" s="272">
        <f>事業主控!X117</f>
        <v>0</v>
      </c>
      <c r="Y117" s="272"/>
      <c r="Z117" s="97" t="s">
        <v>6</v>
      </c>
      <c r="AA117" s="272">
        <f>事業主控!AA117</f>
        <v>0</v>
      </c>
      <c r="AB117" s="272"/>
      <c r="AC117" s="98" t="s">
        <v>16</v>
      </c>
      <c r="AD117" s="238" t="str">
        <f>事業主控!AD117</f>
        <v/>
      </c>
      <c r="AE117" s="239"/>
      <c r="AF117" s="239"/>
      <c r="AG117" s="239"/>
      <c r="AH117" s="239"/>
      <c r="AI117" s="239"/>
      <c r="AJ117" s="239"/>
      <c r="AK117" s="240"/>
      <c r="AL117" s="268"/>
      <c r="AM117" s="254"/>
      <c r="AN117" s="269"/>
      <c r="AO117" s="268"/>
      <c r="AP117" s="254"/>
      <c r="AQ117" s="254"/>
      <c r="AR117" s="254"/>
      <c r="AS117" s="254"/>
      <c r="AT117" s="254"/>
      <c r="AU117" s="254"/>
      <c r="AV117" s="269"/>
      <c r="AW117" s="247"/>
      <c r="AX117" s="248"/>
      <c r="AY117" s="248"/>
      <c r="AZ117" s="248"/>
      <c r="BA117" s="248"/>
      <c r="BB117" s="248"/>
      <c r="BC117" s="248"/>
      <c r="BD117" s="249"/>
    </row>
    <row r="118" spans="1:64" ht="21.95" customHeight="1">
      <c r="A118" s="262">
        <f>事業主控!A118</f>
        <v>0</v>
      </c>
      <c r="B118" s="263"/>
      <c r="C118" s="264"/>
      <c r="D118" s="232">
        <f>事業主控!D118</f>
        <v>0</v>
      </c>
      <c r="E118" s="233"/>
      <c r="F118" s="233"/>
      <c r="G118" s="233"/>
      <c r="H118" s="233"/>
      <c r="I118" s="233"/>
      <c r="J118" s="233"/>
      <c r="K118" s="234"/>
      <c r="L118" s="232">
        <f>事業主控!L118</f>
        <v>0</v>
      </c>
      <c r="M118" s="233"/>
      <c r="N118" s="233"/>
      <c r="O118" s="233"/>
      <c r="P118" s="233"/>
      <c r="Q118" s="233"/>
      <c r="R118" s="233"/>
      <c r="S118" s="234"/>
      <c r="T118" s="270">
        <f>事業主控!T118</f>
        <v>0</v>
      </c>
      <c r="U118" s="271"/>
      <c r="V118" s="99" t="s">
        <v>0</v>
      </c>
      <c r="W118" s="271">
        <f>事業主控!W118</f>
        <v>0</v>
      </c>
      <c r="X118" s="271"/>
      <c r="Y118" s="100" t="s">
        <v>6</v>
      </c>
      <c r="Z118" s="271">
        <f>事業主控!Z118</f>
        <v>0</v>
      </c>
      <c r="AA118" s="271"/>
      <c r="AB118" s="100" t="s">
        <v>16</v>
      </c>
      <c r="AC118" s="100"/>
      <c r="AD118" s="241" t="str">
        <f>事業主控!AD118</f>
        <v/>
      </c>
      <c r="AE118" s="242"/>
      <c r="AF118" s="242"/>
      <c r="AG118" s="242"/>
      <c r="AH118" s="242"/>
      <c r="AI118" s="242"/>
      <c r="AJ118" s="242"/>
      <c r="AK118" s="243"/>
      <c r="AL118" s="229" t="str">
        <f>事業主控!AL118</f>
        <v/>
      </c>
      <c r="AM118" s="230"/>
      <c r="AN118" s="231"/>
      <c r="AO118" s="232" t="str">
        <f>事業主控!AO118</f>
        <v/>
      </c>
      <c r="AP118" s="233"/>
      <c r="AQ118" s="233"/>
      <c r="AR118" s="233"/>
      <c r="AS118" s="233"/>
      <c r="AT118" s="233"/>
      <c r="AU118" s="233"/>
      <c r="AV118" s="234"/>
      <c r="AW118" s="244" t="str">
        <f>事業主控!AW118</f>
        <v/>
      </c>
      <c r="AX118" s="245"/>
      <c r="AY118" s="245"/>
      <c r="AZ118" s="245"/>
      <c r="BA118" s="245"/>
      <c r="BB118" s="245"/>
      <c r="BC118" s="245"/>
      <c r="BD118" s="246"/>
    </row>
    <row r="119" spans="1:64" ht="21.95" customHeight="1" thickBot="1">
      <c r="A119" s="265"/>
      <c r="B119" s="266"/>
      <c r="C119" s="267"/>
      <c r="D119" s="268"/>
      <c r="E119" s="254"/>
      <c r="F119" s="254"/>
      <c r="G119" s="254"/>
      <c r="H119" s="254"/>
      <c r="I119" s="254"/>
      <c r="J119" s="254"/>
      <c r="K119" s="269"/>
      <c r="L119" s="268"/>
      <c r="M119" s="254"/>
      <c r="N119" s="254"/>
      <c r="O119" s="254"/>
      <c r="P119" s="254"/>
      <c r="Q119" s="254"/>
      <c r="R119" s="254"/>
      <c r="S119" s="269"/>
      <c r="T119" s="92" t="s">
        <v>20</v>
      </c>
      <c r="U119" s="261">
        <f>事業主控!U119</f>
        <v>0</v>
      </c>
      <c r="V119" s="261"/>
      <c r="W119" s="93" t="s">
        <v>0</v>
      </c>
      <c r="X119" s="261">
        <f>事業主控!X119</f>
        <v>0</v>
      </c>
      <c r="Y119" s="261"/>
      <c r="Z119" s="94" t="s">
        <v>6</v>
      </c>
      <c r="AA119" s="261">
        <f>事業主控!AA119</f>
        <v>0</v>
      </c>
      <c r="AB119" s="261"/>
      <c r="AC119" s="101" t="s">
        <v>16</v>
      </c>
      <c r="AD119" s="295" t="str">
        <f>事業主控!AD119</f>
        <v/>
      </c>
      <c r="AE119" s="296"/>
      <c r="AF119" s="296"/>
      <c r="AG119" s="296"/>
      <c r="AH119" s="296"/>
      <c r="AI119" s="296"/>
      <c r="AJ119" s="296"/>
      <c r="AK119" s="297"/>
      <c r="AL119" s="232"/>
      <c r="AM119" s="233"/>
      <c r="AN119" s="234"/>
      <c r="AO119" s="268"/>
      <c r="AP119" s="254"/>
      <c r="AQ119" s="254"/>
      <c r="AR119" s="254"/>
      <c r="AS119" s="254"/>
      <c r="AT119" s="254"/>
      <c r="AU119" s="254"/>
      <c r="AV119" s="269"/>
      <c r="AW119" s="247"/>
      <c r="AX119" s="248"/>
      <c r="AY119" s="248"/>
      <c r="AZ119" s="248"/>
      <c r="BA119" s="248"/>
      <c r="BB119" s="248"/>
      <c r="BC119" s="248"/>
      <c r="BD119" s="249"/>
    </row>
    <row r="120" spans="1:64" ht="35.25" customHeight="1" thickTop="1">
      <c r="A120" s="184" t="s">
        <v>27</v>
      </c>
      <c r="B120" s="184"/>
      <c r="C120" s="184"/>
      <c r="D120" s="260">
        <f>事業主控!D120</f>
        <v>0</v>
      </c>
      <c r="E120" s="260"/>
      <c r="F120" s="260"/>
      <c r="G120" s="260"/>
      <c r="H120" s="260"/>
      <c r="I120" s="260"/>
      <c r="J120" s="260"/>
      <c r="K120" s="260"/>
      <c r="L120" s="150"/>
      <c r="M120" s="150"/>
      <c r="N120" s="150"/>
      <c r="O120" s="150"/>
      <c r="P120" s="150"/>
      <c r="Q120" s="150"/>
      <c r="R120" s="150"/>
      <c r="S120" s="150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226"/>
      <c r="AE120" s="226"/>
      <c r="AF120" s="226"/>
      <c r="AG120" s="226"/>
      <c r="AH120" s="226"/>
      <c r="AI120" s="226"/>
      <c r="AJ120" s="226"/>
      <c r="AK120" s="226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255">
        <f>事業主控!AW120</f>
        <v>0</v>
      </c>
      <c r="AX120" s="255"/>
      <c r="AY120" s="255"/>
      <c r="AZ120" s="255"/>
      <c r="BA120" s="255"/>
      <c r="BB120" s="255"/>
      <c r="BC120" s="255"/>
      <c r="BD120" s="255"/>
    </row>
    <row r="121" spans="1:64" s="2" customFormat="1" ht="6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9"/>
      <c r="BF121" s="9"/>
      <c r="BG121" s="9"/>
      <c r="BH121" s="9"/>
      <c r="BI121" s="9"/>
      <c r="BJ121" s="9"/>
      <c r="BK121" s="9"/>
      <c r="BL121" s="8"/>
    </row>
    <row r="122" spans="1:64" s="2" customFormat="1" ht="15" customHeight="1">
      <c r="A122" s="25"/>
      <c r="B122" s="16" t="s">
        <v>28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8"/>
    </row>
    <row r="123" spans="1:64" s="2" customFormat="1" ht="15" customHeight="1">
      <c r="A123" s="25"/>
      <c r="B123" s="25"/>
      <c r="C123" s="256"/>
      <c r="D123" s="257"/>
      <c r="E123" s="257"/>
      <c r="F123" s="257"/>
      <c r="G123" s="257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</row>
    <row r="124" spans="1:64" s="2" customFormat="1" ht="15" customHeight="1">
      <c r="A124" s="25"/>
      <c r="B124" s="259" t="str">
        <f>IF(ISBLANK(事業主控!B124), " ", 事業主控!B124)</f>
        <v xml:space="preserve"> </v>
      </c>
      <c r="C124" s="259"/>
      <c r="D124" s="259"/>
      <c r="E124" s="259"/>
      <c r="F124" s="259"/>
      <c r="G124" s="258" t="s">
        <v>0</v>
      </c>
      <c r="H124" s="258"/>
      <c r="I124" s="258">
        <f>事業主控!I124</f>
        <v>0</v>
      </c>
      <c r="J124" s="258"/>
      <c r="K124" s="258" t="s">
        <v>6</v>
      </c>
      <c r="L124" s="258"/>
      <c r="M124" s="258">
        <f>事業主控!M124</f>
        <v>0</v>
      </c>
      <c r="N124" s="258"/>
      <c r="O124" s="259" t="s">
        <v>16</v>
      </c>
      <c r="P124" s="259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17"/>
      <c r="AN124" s="26" t="s">
        <v>8</v>
      </c>
      <c r="AO124" s="26"/>
      <c r="AP124" s="44"/>
      <c r="AQ124" s="26"/>
      <c r="AR124" s="26"/>
      <c r="AS124" s="251">
        <f>事業主控!AS124</f>
        <v>0</v>
      </c>
      <c r="AT124" s="251"/>
      <c r="AU124" s="251"/>
      <c r="AV124" s="251"/>
      <c r="AW124" s="45" t="s">
        <v>9</v>
      </c>
      <c r="AX124" s="251">
        <f>事業主控!AX124</f>
        <v>0</v>
      </c>
      <c r="AY124" s="251"/>
      <c r="AZ124" s="251"/>
      <c r="BA124" s="251"/>
      <c r="BB124" s="251"/>
      <c r="BC124" s="251"/>
      <c r="BD124" s="26" t="s">
        <v>10</v>
      </c>
      <c r="BE124" s="9"/>
      <c r="BF124" s="9"/>
      <c r="BG124" s="9"/>
    </row>
    <row r="125" spans="1:64" s="2" customFormat="1" ht="1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6" t="s">
        <v>11</v>
      </c>
      <c r="AO125" s="26"/>
      <c r="AP125" s="44"/>
      <c r="AQ125" s="26"/>
      <c r="AR125" s="26"/>
      <c r="AS125" s="251">
        <f>事業主控!AS125</f>
        <v>0</v>
      </c>
      <c r="AT125" s="251"/>
      <c r="AU125" s="251"/>
      <c r="AV125" s="45" t="s">
        <v>9</v>
      </c>
      <c r="AW125" s="251">
        <f>事業主控!AW125</f>
        <v>0</v>
      </c>
      <c r="AX125" s="251"/>
      <c r="AY125" s="251"/>
      <c r="AZ125" s="45" t="s">
        <v>9</v>
      </c>
      <c r="BA125" s="251">
        <f>事業主控!BA125</f>
        <v>0</v>
      </c>
      <c r="BB125" s="251"/>
      <c r="BC125" s="251"/>
      <c r="BD125" s="26" t="s">
        <v>10</v>
      </c>
    </row>
    <row r="126" spans="1:64" s="2" customFormat="1" ht="15" customHeight="1">
      <c r="A126" s="25"/>
      <c r="B126" s="254">
        <f>事業主控!B126</f>
        <v>0</v>
      </c>
      <c r="C126" s="254"/>
      <c r="D126" s="254"/>
      <c r="E126" s="254"/>
      <c r="F126" s="254"/>
      <c r="G126" s="254"/>
      <c r="H126" s="6" t="s">
        <v>29</v>
      </c>
      <c r="I126" s="26"/>
      <c r="J126" s="26"/>
      <c r="K126" s="26"/>
      <c r="L126" s="26"/>
      <c r="M126" s="26"/>
      <c r="N126" s="26"/>
      <c r="O126" s="26"/>
      <c r="P126" s="26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6"/>
      <c r="AO126" s="26"/>
      <c r="AP126" s="44"/>
      <c r="AQ126" s="26"/>
      <c r="AR126" s="26"/>
      <c r="AS126" s="27"/>
      <c r="AT126" s="27"/>
      <c r="AU126" s="27"/>
      <c r="AV126" s="26"/>
      <c r="AW126" s="27"/>
      <c r="AX126" s="27"/>
      <c r="AY126" s="27"/>
      <c r="AZ126" s="26"/>
      <c r="BA126" s="27"/>
      <c r="BB126" s="27"/>
      <c r="BC126" s="27"/>
      <c r="BD126" s="26"/>
    </row>
    <row r="127" spans="1:64" s="2" customFormat="1" ht="19.5" customHeight="1">
      <c r="A127" s="25"/>
      <c r="B127" s="25"/>
      <c r="C127" s="25"/>
      <c r="D127" s="25"/>
      <c r="E127" s="27"/>
      <c r="F127" s="27"/>
      <c r="G127" s="27"/>
      <c r="H127" s="26"/>
      <c r="I127" s="26"/>
      <c r="J127" s="27"/>
      <c r="K127" s="27"/>
      <c r="L127" s="27"/>
      <c r="M127" s="26"/>
      <c r="N127" s="26"/>
      <c r="O127" s="26"/>
      <c r="P127" s="26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</row>
    <row r="128" spans="1:64" s="2" customFormat="1" ht="27" customHeight="1">
      <c r="A128" s="16"/>
      <c r="B128" s="16"/>
      <c r="C128" s="16"/>
      <c r="D128" s="16"/>
      <c r="E128" s="16"/>
      <c r="F128" s="16"/>
      <c r="G128" s="16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0" t="s">
        <v>13</v>
      </c>
      <c r="AG128" s="250"/>
      <c r="AH128" s="250"/>
      <c r="AI128" s="250"/>
      <c r="AJ128" s="253">
        <f>事業主控!AJ128</f>
        <v>0</v>
      </c>
      <c r="AK128" s="253"/>
      <c r="AL128" s="253"/>
      <c r="AM128" s="253"/>
      <c r="AN128" s="253"/>
      <c r="AO128" s="253"/>
      <c r="AP128" s="253"/>
      <c r="AQ128" s="253"/>
      <c r="AR128" s="253"/>
      <c r="AS128" s="253"/>
      <c r="AT128" s="253"/>
      <c r="AU128" s="253"/>
      <c r="AV128" s="253"/>
      <c r="AW128" s="253"/>
      <c r="AX128" s="253"/>
      <c r="AY128" s="253"/>
      <c r="AZ128" s="253"/>
      <c r="BA128" s="253"/>
      <c r="BB128" s="253"/>
      <c r="BC128" s="253"/>
      <c r="BD128" s="17"/>
    </row>
    <row r="129" spans="1:97" s="2" customFormat="1" ht="17.25" customHeight="1">
      <c r="A129" s="16"/>
      <c r="B129" s="16"/>
      <c r="C129" s="16"/>
      <c r="D129" s="16"/>
      <c r="E129" s="16"/>
      <c r="F129" s="16"/>
      <c r="G129" s="16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10"/>
      <c r="W129" s="10"/>
      <c r="X129" s="10"/>
      <c r="Y129" s="25"/>
      <c r="Z129" s="25"/>
      <c r="AA129" s="143" t="s">
        <v>12</v>
      </c>
      <c r="AB129" s="143"/>
      <c r="AC129" s="143"/>
      <c r="AD129" s="143"/>
      <c r="AE129" s="143"/>
      <c r="AF129" s="25"/>
      <c r="AG129" s="25"/>
      <c r="AH129" s="25"/>
      <c r="AI129" s="25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5"/>
      <c r="AU129" s="46"/>
      <c r="AV129" s="46"/>
      <c r="AW129" s="46"/>
      <c r="AX129" s="46"/>
      <c r="AY129" s="46"/>
      <c r="AZ129" s="46"/>
      <c r="BA129" s="46"/>
      <c r="BB129" s="46"/>
      <c r="BC129" s="47"/>
      <c r="BD129" s="17"/>
    </row>
    <row r="130" spans="1:97" s="2" customFormat="1" ht="14.25" customHeight="1">
      <c r="A130" s="48"/>
      <c r="B130" s="49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10"/>
      <c r="Z130" s="25"/>
      <c r="AA130" s="27"/>
      <c r="AB130" s="27"/>
      <c r="AC130" s="27"/>
      <c r="AD130" s="27"/>
      <c r="AE130" s="27"/>
      <c r="AF130" s="143" t="s">
        <v>14</v>
      </c>
      <c r="AG130" s="143"/>
      <c r="AH130" s="143"/>
      <c r="AI130" s="143"/>
      <c r="AJ130" s="252">
        <f>事業主控!AJ130</f>
        <v>0</v>
      </c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2"/>
      <c r="AX130" s="252"/>
      <c r="AY130" s="252"/>
      <c r="AZ130" s="252"/>
      <c r="BA130" s="252"/>
      <c r="BB130" s="252"/>
      <c r="BC130" s="252"/>
      <c r="BD130" s="17"/>
      <c r="BE130" s="19"/>
      <c r="BF130" s="19"/>
      <c r="BG130" s="19"/>
      <c r="BH130" s="19"/>
      <c r="BI130" s="19"/>
      <c r="BJ130" s="19"/>
      <c r="BK130" s="11"/>
      <c r="BL130" s="11"/>
      <c r="BM130" s="11"/>
    </row>
    <row r="131" spans="1:97" s="2" customFormat="1" ht="14.25" customHeight="1">
      <c r="A131" s="48"/>
      <c r="B131" s="49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25"/>
      <c r="AA131" s="25"/>
      <c r="AB131" s="25"/>
      <c r="AC131" s="25"/>
      <c r="AD131" s="25"/>
      <c r="AE131" s="25"/>
      <c r="AF131" s="250"/>
      <c r="AG131" s="250"/>
      <c r="AH131" s="250"/>
      <c r="AI131" s="250"/>
      <c r="AJ131" s="253"/>
      <c r="AK131" s="253"/>
      <c r="AL131" s="253"/>
      <c r="AM131" s="253"/>
      <c r="AN131" s="253"/>
      <c r="AO131" s="253"/>
      <c r="AP131" s="253"/>
      <c r="AQ131" s="253"/>
      <c r="AR131" s="253"/>
      <c r="AS131" s="253"/>
      <c r="AT131" s="253"/>
      <c r="AU131" s="253"/>
      <c r="AV131" s="253"/>
      <c r="AW131" s="253"/>
      <c r="AX131" s="253"/>
      <c r="AY131" s="253"/>
      <c r="AZ131" s="253"/>
      <c r="BA131" s="253"/>
      <c r="BB131" s="253"/>
      <c r="BC131" s="253"/>
      <c r="BD131" s="17"/>
      <c r="BE131" s="19"/>
      <c r="BF131" s="19"/>
      <c r="BG131" s="19"/>
      <c r="BH131" s="19"/>
      <c r="BI131" s="19"/>
      <c r="BJ131" s="19"/>
      <c r="BK131" s="11"/>
      <c r="BL131" s="11"/>
      <c r="BM131" s="11"/>
    </row>
    <row r="132" spans="1:97" s="2" customFormat="1" ht="11.1" customHeight="1">
      <c r="A132" s="11"/>
      <c r="B132" s="13"/>
      <c r="C132" s="13"/>
      <c r="D132" s="11"/>
      <c r="E132" s="2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0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23" t="s">
        <v>15</v>
      </c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19"/>
      <c r="BF132" s="19"/>
      <c r="BG132" s="19"/>
      <c r="BH132" s="19"/>
      <c r="BI132" s="19"/>
      <c r="BJ132" s="19"/>
      <c r="BK132" s="11"/>
      <c r="BL132" s="11"/>
      <c r="BM132" s="11"/>
    </row>
    <row r="133" spans="1:97" ht="19.5" customHeight="1">
      <c r="A133" s="5" t="s">
        <v>17</v>
      </c>
      <c r="B133" s="15"/>
      <c r="C133" s="15"/>
      <c r="D133" s="15"/>
      <c r="E133" s="15"/>
      <c r="F133" s="15"/>
      <c r="G133" s="15"/>
      <c r="BT133" s="292"/>
      <c r="BU133" s="292"/>
      <c r="BV133" s="292"/>
    </row>
    <row r="134" spans="1:97" ht="19.5" customHeight="1">
      <c r="A134"/>
      <c r="B134" s="15"/>
      <c r="C134" s="15"/>
      <c r="D134" s="15"/>
      <c r="E134" s="15"/>
      <c r="F134" s="15"/>
      <c r="G134" s="15"/>
      <c r="BT134" s="28"/>
      <c r="BU134" s="28"/>
      <c r="BV134" s="28"/>
    </row>
    <row r="135" spans="1:97" ht="23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5" t="s">
        <v>18</v>
      </c>
      <c r="L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6"/>
      <c r="AU135" s="6"/>
      <c r="AV135" s="6"/>
      <c r="AW135" s="6"/>
      <c r="AX135" s="6"/>
      <c r="AY135" s="6"/>
      <c r="AZ135" s="6"/>
      <c r="BA135" s="6"/>
      <c r="BB135" s="1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24"/>
      <c r="BN135" s="3"/>
      <c r="BO135" s="3"/>
      <c r="BP135" s="3"/>
      <c r="BQ135" s="3"/>
      <c r="BR135" s="3"/>
      <c r="BS135" s="6"/>
      <c r="BT135" s="6"/>
      <c r="BU135" s="6"/>
      <c r="BV135" s="6"/>
      <c r="BW135" s="3"/>
      <c r="BX135" s="1"/>
    </row>
    <row r="136" spans="1:97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5"/>
      <c r="L136" s="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6"/>
      <c r="AU136" s="6"/>
      <c r="AV136" s="6"/>
      <c r="AW136" s="6"/>
      <c r="AX136" s="6"/>
      <c r="AY136" s="6"/>
      <c r="AZ136" s="6"/>
      <c r="BA136" s="6"/>
      <c r="BB136" s="1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24"/>
      <c r="BN136" s="3"/>
      <c r="BO136" s="3"/>
      <c r="BP136" s="3"/>
      <c r="BQ136" s="3"/>
      <c r="BR136" s="3"/>
      <c r="BS136" s="6"/>
      <c r="BT136" s="6"/>
      <c r="BU136" s="6"/>
      <c r="BV136" s="6"/>
      <c r="BW136" s="3"/>
      <c r="BX136" s="1"/>
    </row>
    <row r="137" spans="1:9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9"/>
      <c r="L137" s="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6"/>
      <c r="AU137" s="6"/>
      <c r="AV137" s="6"/>
      <c r="AW137" s="6"/>
      <c r="AX137" s="6"/>
      <c r="AY137" s="6"/>
      <c r="AZ137" s="6"/>
      <c r="BA137" s="6"/>
      <c r="BB137" s="1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30"/>
      <c r="BN137" s="2"/>
      <c r="BO137" s="2"/>
      <c r="BP137" s="2"/>
      <c r="BQ137" s="2"/>
      <c r="BR137" s="2"/>
      <c r="BS137" s="6"/>
      <c r="BT137" s="6"/>
      <c r="BU137" s="6"/>
      <c r="BV137" s="6"/>
      <c r="BW137" s="3"/>
      <c r="BX137" s="1"/>
    </row>
    <row r="138" spans="1:97" ht="23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9"/>
      <c r="L138" s="7"/>
      <c r="M138" s="6"/>
      <c r="N138" s="6"/>
      <c r="O138" s="6"/>
      <c r="P138" s="6"/>
      <c r="Q138" s="6"/>
      <c r="R138" s="6"/>
      <c r="S138" s="6"/>
      <c r="T138" s="197" t="str">
        <f>IF(ISBLANK(事業主控!T138), " ", 事業主控!T138)</f>
        <v xml:space="preserve"> </v>
      </c>
      <c r="U138" s="197"/>
      <c r="V138" s="197"/>
      <c r="W138" s="197"/>
      <c r="X138" s="197"/>
      <c r="Y138" s="197"/>
      <c r="Z138" s="197"/>
      <c r="AA138" s="197" t="s">
        <v>30</v>
      </c>
      <c r="AB138" s="197"/>
      <c r="AC138" s="197"/>
      <c r="AD138" s="197"/>
      <c r="AE138" s="197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293">
        <f>事業主控!AP138</f>
        <v>0</v>
      </c>
      <c r="AQ138" s="294"/>
      <c r="AR138" s="294"/>
      <c r="AS138" s="154" t="s">
        <v>19</v>
      </c>
      <c r="AT138" s="154"/>
      <c r="AU138" s="154"/>
      <c r="AV138" s="154"/>
      <c r="AW138" s="154"/>
      <c r="AX138" s="294">
        <f>事業主控!AX138</f>
        <v>0</v>
      </c>
      <c r="AY138" s="294"/>
      <c r="AZ138" s="294"/>
      <c r="BA138" s="154" t="s">
        <v>7</v>
      </c>
      <c r="BB138" s="154"/>
      <c r="BC138" s="154"/>
      <c r="BD138" s="155"/>
      <c r="BE138" s="6"/>
      <c r="BF138" s="1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30"/>
      <c r="BR138" s="2"/>
      <c r="BS138" s="2"/>
      <c r="BT138" s="2"/>
      <c r="BU138" s="2"/>
      <c r="BV138" s="2"/>
      <c r="BW138" s="6"/>
      <c r="BX138" s="6"/>
      <c r="BY138" s="6"/>
      <c r="BZ138" s="6"/>
      <c r="CA138" s="3"/>
      <c r="CB138" s="1"/>
    </row>
    <row r="139" spans="1:97" s="2" customFormat="1" ht="10.5" customHeight="1">
      <c r="A139" s="6"/>
      <c r="B139" s="6"/>
      <c r="C139" s="6"/>
      <c r="D139" s="6"/>
      <c r="E139" s="6"/>
      <c r="F139" s="6"/>
      <c r="G139" s="6"/>
      <c r="H139" s="14"/>
      <c r="I139" s="14"/>
      <c r="J139" s="6"/>
      <c r="K139" s="6"/>
      <c r="L139" s="6"/>
      <c r="M139" s="6"/>
      <c r="N139" s="14"/>
      <c r="O139" s="14"/>
      <c r="P139" s="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3"/>
      <c r="BX139" s="12"/>
    </row>
    <row r="140" spans="1:97" s="2" customFormat="1" ht="16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40" t="s">
        <v>26</v>
      </c>
      <c r="W140" s="141"/>
      <c r="X140" s="141"/>
      <c r="Y140" s="141"/>
      <c r="Z140" s="141"/>
      <c r="AA140" s="141"/>
      <c r="AB140" s="141"/>
      <c r="AC140" s="284" t="s">
        <v>1</v>
      </c>
      <c r="AD140" s="284"/>
      <c r="AE140" s="284"/>
      <c r="AF140" s="284"/>
      <c r="AG140" s="285" t="s">
        <v>2</v>
      </c>
      <c r="AH140" s="286"/>
      <c r="AI140" s="284" t="s">
        <v>3</v>
      </c>
      <c r="AJ140" s="284"/>
      <c r="AK140" s="284"/>
      <c r="AL140" s="284"/>
      <c r="AM140" s="284" t="s">
        <v>4</v>
      </c>
      <c r="AN140" s="287"/>
      <c r="AO140" s="287"/>
      <c r="AP140" s="287"/>
      <c r="AQ140" s="287"/>
      <c r="AR140" s="287"/>
      <c r="AS140" s="287"/>
      <c r="AT140" s="287"/>
      <c r="AU140" s="287"/>
      <c r="AV140" s="287"/>
      <c r="AW140" s="287"/>
      <c r="AX140" s="287"/>
      <c r="AY140" s="284" t="s">
        <v>5</v>
      </c>
      <c r="AZ140" s="284"/>
      <c r="BA140" s="284"/>
      <c r="BB140" s="284"/>
      <c r="BC140" s="284"/>
      <c r="BD140" s="284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12"/>
    </row>
    <row r="141" spans="1:97" s="2" customFormat="1" ht="30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42"/>
      <c r="W141" s="143"/>
      <c r="X141" s="143"/>
      <c r="Y141" s="143"/>
      <c r="Z141" s="143"/>
      <c r="AA141" s="143"/>
      <c r="AB141" s="143"/>
      <c r="AC141" s="282" t="str">
        <f>IF(事業主控!AC141="","",事業主控!AC141)</f>
        <v/>
      </c>
      <c r="AD141" s="278"/>
      <c r="AE141" s="278" t="str">
        <f>IF(事業主控!AE141="","",事業主控!AE141)</f>
        <v/>
      </c>
      <c r="AF141" s="280"/>
      <c r="AG141" s="288" t="str">
        <f>IF(事業主控!AG141="","",事業主控!AG141)</f>
        <v/>
      </c>
      <c r="AH141" s="289"/>
      <c r="AI141" s="282" t="str">
        <f>IF(事業主控!AI141="","",事業主控!AI141)</f>
        <v/>
      </c>
      <c r="AJ141" s="278"/>
      <c r="AK141" s="278" t="str">
        <f>IF(事業主控!AK141="","",事業主控!AK141)</f>
        <v/>
      </c>
      <c r="AL141" s="280"/>
      <c r="AM141" s="282" t="str">
        <f>IF(事業主控!AM141="","",事業主控!AM141)</f>
        <v/>
      </c>
      <c r="AN141" s="278"/>
      <c r="AO141" s="278" t="str">
        <f>IF(事業主控!AO141="","",事業主控!AO141)</f>
        <v/>
      </c>
      <c r="AP141" s="278"/>
      <c r="AQ141" s="278" t="str">
        <f>IF(事業主控!AQ141="","",事業主控!AQ141)</f>
        <v/>
      </c>
      <c r="AR141" s="278"/>
      <c r="AS141" s="278" t="str">
        <f>IF(事業主控!AS141="","",事業主控!AS141)</f>
        <v/>
      </c>
      <c r="AT141" s="278"/>
      <c r="AU141" s="278" t="str">
        <f>IF(事業主控!AU141="","",事業主控!AU141)</f>
        <v/>
      </c>
      <c r="AV141" s="278"/>
      <c r="AW141" s="278" t="str">
        <f>IF(事業主控!AW141="","",事業主控!AW141)</f>
        <v/>
      </c>
      <c r="AX141" s="280"/>
      <c r="AY141" s="282" t="str">
        <f>IF(事業主控!AY141="","",事業主控!AY141)</f>
        <v/>
      </c>
      <c r="AZ141" s="278"/>
      <c r="BA141" s="278" t="str">
        <f>IF(事業主控!BA141="","",事業主控!BA141)</f>
        <v/>
      </c>
      <c r="BB141" s="278"/>
      <c r="BC141" s="278" t="str">
        <f>IF(事業主控!BC141="","",事業主控!BC141)</f>
        <v/>
      </c>
      <c r="BD141" s="280"/>
      <c r="BE141" s="6"/>
      <c r="BF141" s="6"/>
      <c r="BG141" s="6"/>
      <c r="BH141" s="6"/>
      <c r="BI141" s="6"/>
      <c r="BJ141" s="6"/>
      <c r="BK141" s="6"/>
      <c r="BL141" s="6"/>
      <c r="BM141" s="6"/>
      <c r="BN141" s="277"/>
      <c r="BO141" s="277"/>
      <c r="BP141" s="277"/>
      <c r="BQ141" s="277"/>
      <c r="BR141" s="277"/>
      <c r="BS141" s="277"/>
      <c r="BT141" s="277"/>
      <c r="BU141" s="277"/>
      <c r="BV141" s="277"/>
      <c r="BW141" s="277"/>
      <c r="BX141" s="277"/>
      <c r="BY141" s="277"/>
      <c r="BZ141" s="277"/>
      <c r="CA141" s="277"/>
      <c r="CB141" s="18"/>
      <c r="CC141" s="18"/>
      <c r="CD141" s="277"/>
      <c r="CE141" s="277"/>
      <c r="CF141" s="277"/>
      <c r="CG141" s="277"/>
      <c r="CH141" s="277"/>
      <c r="CI141" s="277"/>
      <c r="CJ141" s="277"/>
      <c r="CK141" s="277"/>
      <c r="CL141" s="277"/>
      <c r="CM141" s="277"/>
      <c r="CN141" s="277"/>
      <c r="CO141" s="277"/>
      <c r="CP141" s="277"/>
      <c r="CQ141" s="277"/>
      <c r="CR141" s="277"/>
      <c r="CS141" s="12"/>
    </row>
    <row r="142" spans="1:97" s="2" customFormat="1" ht="6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42"/>
      <c r="W142" s="143"/>
      <c r="X142" s="143"/>
      <c r="Y142" s="143"/>
      <c r="Z142" s="143"/>
      <c r="AA142" s="143"/>
      <c r="AB142" s="143"/>
      <c r="AC142" s="283"/>
      <c r="AD142" s="279"/>
      <c r="AE142" s="279"/>
      <c r="AF142" s="281"/>
      <c r="AG142" s="290"/>
      <c r="AH142" s="291"/>
      <c r="AI142" s="283"/>
      <c r="AJ142" s="279"/>
      <c r="AK142" s="279"/>
      <c r="AL142" s="281"/>
      <c r="AM142" s="283"/>
      <c r="AN142" s="279"/>
      <c r="AO142" s="279"/>
      <c r="AP142" s="279"/>
      <c r="AQ142" s="279"/>
      <c r="AR142" s="279"/>
      <c r="AS142" s="279"/>
      <c r="AT142" s="279"/>
      <c r="AU142" s="279"/>
      <c r="AV142" s="279"/>
      <c r="AW142" s="279"/>
      <c r="AX142" s="281"/>
      <c r="AY142" s="283"/>
      <c r="AZ142" s="279"/>
      <c r="BA142" s="279"/>
      <c r="BB142" s="279"/>
      <c r="BC142" s="279"/>
      <c r="BD142" s="281"/>
      <c r="BE142" s="17"/>
      <c r="BF142" s="6"/>
      <c r="BG142" s="6"/>
      <c r="BH142" s="6"/>
      <c r="BI142" s="6"/>
      <c r="BJ142" s="6"/>
      <c r="BK142" s="6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0"/>
      <c r="CI142" s="6"/>
      <c r="CJ142" s="6"/>
      <c r="CK142" s="17"/>
      <c r="CL142" s="17"/>
      <c r="CM142" s="17"/>
      <c r="CN142" s="17"/>
      <c r="CO142" s="17"/>
      <c r="CP142" s="17"/>
      <c r="CQ142" s="17"/>
    </row>
    <row r="143" spans="1:97" s="2" customFormat="1" ht="36" customHeight="1" thickBot="1">
      <c r="A143" s="160" t="s">
        <v>71</v>
      </c>
      <c r="B143" s="221"/>
      <c r="C143" s="222"/>
      <c r="D143" s="160" t="s">
        <v>21</v>
      </c>
      <c r="E143" s="161"/>
      <c r="F143" s="161"/>
      <c r="G143" s="161"/>
      <c r="H143" s="161"/>
      <c r="I143" s="161"/>
      <c r="J143" s="161"/>
      <c r="K143" s="162"/>
      <c r="L143" s="160" t="s">
        <v>22</v>
      </c>
      <c r="M143" s="161"/>
      <c r="N143" s="161"/>
      <c r="O143" s="161"/>
      <c r="P143" s="161"/>
      <c r="Q143" s="161"/>
      <c r="R143" s="161"/>
      <c r="S143" s="161"/>
      <c r="T143" s="223" t="s">
        <v>70</v>
      </c>
      <c r="U143" s="224"/>
      <c r="V143" s="224"/>
      <c r="W143" s="224"/>
      <c r="X143" s="224"/>
      <c r="Y143" s="224"/>
      <c r="Z143" s="224"/>
      <c r="AA143" s="224"/>
      <c r="AB143" s="224"/>
      <c r="AC143" s="225"/>
      <c r="AD143" s="160" t="s">
        <v>31</v>
      </c>
      <c r="AE143" s="161"/>
      <c r="AF143" s="161"/>
      <c r="AG143" s="161"/>
      <c r="AH143" s="161"/>
      <c r="AI143" s="161"/>
      <c r="AJ143" s="161"/>
      <c r="AK143" s="162"/>
      <c r="AL143" s="160" t="s">
        <v>23</v>
      </c>
      <c r="AM143" s="161"/>
      <c r="AN143" s="162"/>
      <c r="AO143" s="160" t="s">
        <v>24</v>
      </c>
      <c r="AP143" s="161"/>
      <c r="AQ143" s="161"/>
      <c r="AR143" s="161"/>
      <c r="AS143" s="161"/>
      <c r="AT143" s="161"/>
      <c r="AU143" s="161"/>
      <c r="AV143" s="161"/>
      <c r="AW143" s="160" t="s">
        <v>25</v>
      </c>
      <c r="AX143" s="161"/>
      <c r="AY143" s="161"/>
      <c r="AZ143" s="161"/>
      <c r="BA143" s="161"/>
      <c r="BB143" s="161"/>
      <c r="BC143" s="161"/>
      <c r="BD143" s="162"/>
      <c r="BE143" s="37"/>
      <c r="BF143" s="6"/>
      <c r="BG143" s="6"/>
      <c r="BH143" s="6"/>
      <c r="BI143" s="6"/>
      <c r="BJ143" s="6"/>
      <c r="BK143" s="6"/>
    </row>
    <row r="144" spans="1:97" ht="21.95" customHeight="1" thickTop="1">
      <c r="A144" s="273">
        <f>事業主控!A144</f>
        <v>0</v>
      </c>
      <c r="B144" s="274"/>
      <c r="C144" s="275"/>
      <c r="D144" s="232">
        <f>事業主控!D144</f>
        <v>0</v>
      </c>
      <c r="E144" s="233"/>
      <c r="F144" s="233"/>
      <c r="G144" s="233"/>
      <c r="H144" s="233"/>
      <c r="I144" s="233"/>
      <c r="J144" s="233"/>
      <c r="K144" s="234"/>
      <c r="L144" s="232">
        <f>事業主控!L144</f>
        <v>0</v>
      </c>
      <c r="M144" s="233"/>
      <c r="N144" s="233"/>
      <c r="O144" s="233"/>
      <c r="P144" s="233"/>
      <c r="Q144" s="233"/>
      <c r="R144" s="233"/>
      <c r="S144" s="234"/>
      <c r="T144" s="276">
        <f>事業主控!T144</f>
        <v>0</v>
      </c>
      <c r="U144" s="261"/>
      <c r="V144" s="93" t="s">
        <v>0</v>
      </c>
      <c r="W144" s="261">
        <f>事業主控!W144</f>
        <v>0</v>
      </c>
      <c r="X144" s="261"/>
      <c r="Y144" s="94" t="s">
        <v>6</v>
      </c>
      <c r="Z144" s="261">
        <f>事業主控!Z144</f>
        <v>0</v>
      </c>
      <c r="AA144" s="261"/>
      <c r="AB144" s="94" t="s">
        <v>16</v>
      </c>
      <c r="AC144" s="94"/>
      <c r="AD144" s="241" t="str">
        <f>事業主控!AD144</f>
        <v/>
      </c>
      <c r="AE144" s="242"/>
      <c r="AF144" s="242"/>
      <c r="AG144" s="242"/>
      <c r="AH144" s="242"/>
      <c r="AI144" s="242"/>
      <c r="AJ144" s="242"/>
      <c r="AK144" s="243"/>
      <c r="AL144" s="232" t="str">
        <f>事業主控!AL144</f>
        <v/>
      </c>
      <c r="AM144" s="233"/>
      <c r="AN144" s="234"/>
      <c r="AO144" s="232" t="str">
        <f>事業主控!AO144</f>
        <v/>
      </c>
      <c r="AP144" s="233"/>
      <c r="AQ144" s="233"/>
      <c r="AR144" s="233"/>
      <c r="AS144" s="233"/>
      <c r="AT144" s="233"/>
      <c r="AU144" s="233"/>
      <c r="AV144" s="234"/>
      <c r="AW144" s="244" t="str">
        <f>事業主控!AW144</f>
        <v/>
      </c>
      <c r="AX144" s="245"/>
      <c r="AY144" s="245"/>
      <c r="AZ144" s="245"/>
      <c r="BA144" s="245"/>
      <c r="BB144" s="245"/>
      <c r="BC144" s="245"/>
      <c r="BD144" s="246"/>
    </row>
    <row r="145" spans="1:56" ht="21.95" customHeight="1">
      <c r="A145" s="265"/>
      <c r="B145" s="266"/>
      <c r="C145" s="267"/>
      <c r="D145" s="268"/>
      <c r="E145" s="254"/>
      <c r="F145" s="254"/>
      <c r="G145" s="254"/>
      <c r="H145" s="254"/>
      <c r="I145" s="254"/>
      <c r="J145" s="254"/>
      <c r="K145" s="269"/>
      <c r="L145" s="268"/>
      <c r="M145" s="254"/>
      <c r="N145" s="254"/>
      <c r="O145" s="254"/>
      <c r="P145" s="254"/>
      <c r="Q145" s="254"/>
      <c r="R145" s="254"/>
      <c r="S145" s="269"/>
      <c r="T145" s="95" t="s">
        <v>20</v>
      </c>
      <c r="U145" s="272">
        <f>事業主控!U145</f>
        <v>0</v>
      </c>
      <c r="V145" s="272"/>
      <c r="W145" s="96" t="s">
        <v>0</v>
      </c>
      <c r="X145" s="272">
        <f>事業主控!X145</f>
        <v>0</v>
      </c>
      <c r="Y145" s="272"/>
      <c r="Z145" s="97" t="s">
        <v>6</v>
      </c>
      <c r="AA145" s="272">
        <f>事業主控!AA145</f>
        <v>0</v>
      </c>
      <c r="AB145" s="272"/>
      <c r="AC145" s="98" t="s">
        <v>16</v>
      </c>
      <c r="AD145" s="238" t="str">
        <f>事業主控!AD145</f>
        <v/>
      </c>
      <c r="AE145" s="239"/>
      <c r="AF145" s="239"/>
      <c r="AG145" s="239"/>
      <c r="AH145" s="239"/>
      <c r="AI145" s="239"/>
      <c r="AJ145" s="239"/>
      <c r="AK145" s="240"/>
      <c r="AL145" s="268"/>
      <c r="AM145" s="254"/>
      <c r="AN145" s="269"/>
      <c r="AO145" s="268"/>
      <c r="AP145" s="254"/>
      <c r="AQ145" s="254"/>
      <c r="AR145" s="254"/>
      <c r="AS145" s="254"/>
      <c r="AT145" s="254"/>
      <c r="AU145" s="254"/>
      <c r="AV145" s="269"/>
      <c r="AW145" s="247"/>
      <c r="AX145" s="248"/>
      <c r="AY145" s="248"/>
      <c r="AZ145" s="248"/>
      <c r="BA145" s="248"/>
      <c r="BB145" s="248"/>
      <c r="BC145" s="248"/>
      <c r="BD145" s="249"/>
    </row>
    <row r="146" spans="1:56" ht="21.95" customHeight="1">
      <c r="A146" s="262">
        <f>事業主控!A146</f>
        <v>0</v>
      </c>
      <c r="B146" s="263"/>
      <c r="C146" s="264"/>
      <c r="D146" s="232">
        <f>事業主控!D146</f>
        <v>0</v>
      </c>
      <c r="E146" s="233"/>
      <c r="F146" s="233"/>
      <c r="G146" s="233"/>
      <c r="H146" s="233"/>
      <c r="I146" s="233"/>
      <c r="J146" s="233"/>
      <c r="K146" s="234"/>
      <c r="L146" s="232">
        <f>事業主控!L146</f>
        <v>0</v>
      </c>
      <c r="M146" s="233"/>
      <c r="N146" s="233"/>
      <c r="O146" s="233"/>
      <c r="P146" s="233"/>
      <c r="Q146" s="233"/>
      <c r="R146" s="233"/>
      <c r="S146" s="234"/>
      <c r="T146" s="270">
        <f>事業主控!T146</f>
        <v>0</v>
      </c>
      <c r="U146" s="271"/>
      <c r="V146" s="99" t="s">
        <v>0</v>
      </c>
      <c r="W146" s="271">
        <f>事業主控!W146</f>
        <v>0</v>
      </c>
      <c r="X146" s="271"/>
      <c r="Y146" s="100" t="s">
        <v>6</v>
      </c>
      <c r="Z146" s="271">
        <f>事業主控!Z146</f>
        <v>0</v>
      </c>
      <c r="AA146" s="271"/>
      <c r="AB146" s="100" t="s">
        <v>16</v>
      </c>
      <c r="AC146" s="100"/>
      <c r="AD146" s="241" t="str">
        <f>事業主控!AD146</f>
        <v/>
      </c>
      <c r="AE146" s="242"/>
      <c r="AF146" s="242"/>
      <c r="AG146" s="242"/>
      <c r="AH146" s="242"/>
      <c r="AI146" s="242"/>
      <c r="AJ146" s="242"/>
      <c r="AK146" s="243"/>
      <c r="AL146" s="229" t="str">
        <f>事業主控!AL146</f>
        <v/>
      </c>
      <c r="AM146" s="230"/>
      <c r="AN146" s="231"/>
      <c r="AO146" s="232" t="str">
        <f>事業主控!AO146</f>
        <v/>
      </c>
      <c r="AP146" s="233"/>
      <c r="AQ146" s="233"/>
      <c r="AR146" s="233"/>
      <c r="AS146" s="233"/>
      <c r="AT146" s="233"/>
      <c r="AU146" s="233"/>
      <c r="AV146" s="234"/>
      <c r="AW146" s="244" t="str">
        <f>事業主控!AW146</f>
        <v/>
      </c>
      <c r="AX146" s="245"/>
      <c r="AY146" s="245"/>
      <c r="AZ146" s="245"/>
      <c r="BA146" s="245"/>
      <c r="BB146" s="245"/>
      <c r="BC146" s="245"/>
      <c r="BD146" s="246"/>
    </row>
    <row r="147" spans="1:56" ht="21.95" customHeight="1">
      <c r="A147" s="265"/>
      <c r="B147" s="266"/>
      <c r="C147" s="267"/>
      <c r="D147" s="268"/>
      <c r="E147" s="254"/>
      <c r="F147" s="254"/>
      <c r="G147" s="254"/>
      <c r="H147" s="254"/>
      <c r="I147" s="254"/>
      <c r="J147" s="254"/>
      <c r="K147" s="269"/>
      <c r="L147" s="268"/>
      <c r="M147" s="254"/>
      <c r="N147" s="254"/>
      <c r="O147" s="254"/>
      <c r="P147" s="254"/>
      <c r="Q147" s="254"/>
      <c r="R147" s="254"/>
      <c r="S147" s="269"/>
      <c r="T147" s="95" t="s">
        <v>20</v>
      </c>
      <c r="U147" s="272">
        <f>事業主控!U147</f>
        <v>0</v>
      </c>
      <c r="V147" s="272"/>
      <c r="W147" s="96" t="s">
        <v>0</v>
      </c>
      <c r="X147" s="272">
        <f>事業主控!X147</f>
        <v>0</v>
      </c>
      <c r="Y147" s="272"/>
      <c r="Z147" s="97" t="s">
        <v>6</v>
      </c>
      <c r="AA147" s="272">
        <f>事業主控!AA147</f>
        <v>0</v>
      </c>
      <c r="AB147" s="272"/>
      <c r="AC147" s="98" t="s">
        <v>16</v>
      </c>
      <c r="AD147" s="238" t="str">
        <f>事業主控!AD147</f>
        <v/>
      </c>
      <c r="AE147" s="239"/>
      <c r="AF147" s="239"/>
      <c r="AG147" s="239"/>
      <c r="AH147" s="239"/>
      <c r="AI147" s="239"/>
      <c r="AJ147" s="239"/>
      <c r="AK147" s="240"/>
      <c r="AL147" s="268"/>
      <c r="AM147" s="254"/>
      <c r="AN147" s="269"/>
      <c r="AO147" s="268"/>
      <c r="AP147" s="254"/>
      <c r="AQ147" s="254"/>
      <c r="AR147" s="254"/>
      <c r="AS147" s="254"/>
      <c r="AT147" s="254"/>
      <c r="AU147" s="254"/>
      <c r="AV147" s="269"/>
      <c r="AW147" s="247"/>
      <c r="AX147" s="248"/>
      <c r="AY147" s="248"/>
      <c r="AZ147" s="248"/>
      <c r="BA147" s="248"/>
      <c r="BB147" s="248"/>
      <c r="BC147" s="248"/>
      <c r="BD147" s="249"/>
    </row>
    <row r="148" spans="1:56" ht="21.95" customHeight="1">
      <c r="A148" s="262">
        <f>事業主控!A148</f>
        <v>0</v>
      </c>
      <c r="B148" s="263"/>
      <c r="C148" s="264"/>
      <c r="D148" s="232">
        <f>事業主控!D148</f>
        <v>0</v>
      </c>
      <c r="E148" s="233"/>
      <c r="F148" s="233"/>
      <c r="G148" s="233"/>
      <c r="H148" s="233"/>
      <c r="I148" s="233"/>
      <c r="J148" s="233"/>
      <c r="K148" s="234"/>
      <c r="L148" s="232">
        <f>事業主控!L148</f>
        <v>0</v>
      </c>
      <c r="M148" s="233"/>
      <c r="N148" s="233"/>
      <c r="O148" s="233"/>
      <c r="P148" s="233"/>
      <c r="Q148" s="233"/>
      <c r="R148" s="233"/>
      <c r="S148" s="234"/>
      <c r="T148" s="270">
        <f>事業主控!T148</f>
        <v>0</v>
      </c>
      <c r="U148" s="271"/>
      <c r="V148" s="99" t="s">
        <v>0</v>
      </c>
      <c r="W148" s="271">
        <f>事業主控!W148</f>
        <v>0</v>
      </c>
      <c r="X148" s="271"/>
      <c r="Y148" s="100" t="s">
        <v>6</v>
      </c>
      <c r="Z148" s="271">
        <f>事業主控!Z148</f>
        <v>0</v>
      </c>
      <c r="AA148" s="271"/>
      <c r="AB148" s="100" t="s">
        <v>16</v>
      </c>
      <c r="AC148" s="100"/>
      <c r="AD148" s="241" t="str">
        <f>事業主控!AD148</f>
        <v/>
      </c>
      <c r="AE148" s="242"/>
      <c r="AF148" s="242"/>
      <c r="AG148" s="242"/>
      <c r="AH148" s="242"/>
      <c r="AI148" s="242"/>
      <c r="AJ148" s="242"/>
      <c r="AK148" s="243"/>
      <c r="AL148" s="229" t="str">
        <f>事業主控!AL148</f>
        <v/>
      </c>
      <c r="AM148" s="230"/>
      <c r="AN148" s="231"/>
      <c r="AO148" s="232" t="str">
        <f>事業主控!AO148</f>
        <v/>
      </c>
      <c r="AP148" s="233"/>
      <c r="AQ148" s="233"/>
      <c r="AR148" s="233"/>
      <c r="AS148" s="233"/>
      <c r="AT148" s="233"/>
      <c r="AU148" s="233"/>
      <c r="AV148" s="234"/>
      <c r="AW148" s="244" t="str">
        <f>事業主控!AW148</f>
        <v/>
      </c>
      <c r="AX148" s="245"/>
      <c r="AY148" s="245"/>
      <c r="AZ148" s="245"/>
      <c r="BA148" s="245"/>
      <c r="BB148" s="245"/>
      <c r="BC148" s="245"/>
      <c r="BD148" s="246"/>
    </row>
    <row r="149" spans="1:56" ht="21.95" customHeight="1">
      <c r="A149" s="265"/>
      <c r="B149" s="266"/>
      <c r="C149" s="267"/>
      <c r="D149" s="268"/>
      <c r="E149" s="254"/>
      <c r="F149" s="254"/>
      <c r="G149" s="254"/>
      <c r="H149" s="254"/>
      <c r="I149" s="254"/>
      <c r="J149" s="254"/>
      <c r="K149" s="269"/>
      <c r="L149" s="268"/>
      <c r="M149" s="254"/>
      <c r="N149" s="254"/>
      <c r="O149" s="254"/>
      <c r="P149" s="254"/>
      <c r="Q149" s="254"/>
      <c r="R149" s="254"/>
      <c r="S149" s="269"/>
      <c r="T149" s="95" t="s">
        <v>20</v>
      </c>
      <c r="U149" s="272">
        <f>事業主控!U149</f>
        <v>0</v>
      </c>
      <c r="V149" s="272"/>
      <c r="W149" s="96" t="s">
        <v>0</v>
      </c>
      <c r="X149" s="272">
        <f>事業主控!X149</f>
        <v>0</v>
      </c>
      <c r="Y149" s="272"/>
      <c r="Z149" s="97" t="s">
        <v>6</v>
      </c>
      <c r="AA149" s="272">
        <f>事業主控!AA149</f>
        <v>0</v>
      </c>
      <c r="AB149" s="272"/>
      <c r="AC149" s="98" t="s">
        <v>16</v>
      </c>
      <c r="AD149" s="238" t="str">
        <f>事業主控!AD149</f>
        <v/>
      </c>
      <c r="AE149" s="239"/>
      <c r="AF149" s="239"/>
      <c r="AG149" s="239"/>
      <c r="AH149" s="239"/>
      <c r="AI149" s="239"/>
      <c r="AJ149" s="239"/>
      <c r="AK149" s="240"/>
      <c r="AL149" s="268"/>
      <c r="AM149" s="254"/>
      <c r="AN149" s="269"/>
      <c r="AO149" s="268"/>
      <c r="AP149" s="254"/>
      <c r="AQ149" s="254"/>
      <c r="AR149" s="254"/>
      <c r="AS149" s="254"/>
      <c r="AT149" s="254"/>
      <c r="AU149" s="254"/>
      <c r="AV149" s="269"/>
      <c r="AW149" s="247"/>
      <c r="AX149" s="248"/>
      <c r="AY149" s="248"/>
      <c r="AZ149" s="248"/>
      <c r="BA149" s="248"/>
      <c r="BB149" s="248"/>
      <c r="BC149" s="248"/>
      <c r="BD149" s="249"/>
    </row>
    <row r="150" spans="1:56" ht="21.95" customHeight="1">
      <c r="A150" s="262">
        <f>事業主控!A150</f>
        <v>0</v>
      </c>
      <c r="B150" s="263"/>
      <c r="C150" s="264"/>
      <c r="D150" s="232">
        <f>事業主控!D150</f>
        <v>0</v>
      </c>
      <c r="E150" s="233"/>
      <c r="F150" s="233"/>
      <c r="G150" s="233"/>
      <c r="H150" s="233"/>
      <c r="I150" s="233"/>
      <c r="J150" s="233"/>
      <c r="K150" s="234"/>
      <c r="L150" s="232">
        <f>事業主控!L150</f>
        <v>0</v>
      </c>
      <c r="M150" s="233"/>
      <c r="N150" s="233"/>
      <c r="O150" s="233"/>
      <c r="P150" s="233"/>
      <c r="Q150" s="233"/>
      <c r="R150" s="233"/>
      <c r="S150" s="234"/>
      <c r="T150" s="270">
        <f>事業主控!T150</f>
        <v>0</v>
      </c>
      <c r="U150" s="271"/>
      <c r="V150" s="99" t="s">
        <v>0</v>
      </c>
      <c r="W150" s="271">
        <f>事業主控!W150</f>
        <v>0</v>
      </c>
      <c r="X150" s="271"/>
      <c r="Y150" s="100" t="s">
        <v>6</v>
      </c>
      <c r="Z150" s="271">
        <f>事業主控!Z150</f>
        <v>0</v>
      </c>
      <c r="AA150" s="271"/>
      <c r="AB150" s="100" t="s">
        <v>16</v>
      </c>
      <c r="AC150" s="100"/>
      <c r="AD150" s="241" t="str">
        <f>事業主控!AD150</f>
        <v/>
      </c>
      <c r="AE150" s="242"/>
      <c r="AF150" s="242"/>
      <c r="AG150" s="242"/>
      <c r="AH150" s="242"/>
      <c r="AI150" s="242"/>
      <c r="AJ150" s="242"/>
      <c r="AK150" s="243"/>
      <c r="AL150" s="229" t="str">
        <f>事業主控!AL150</f>
        <v/>
      </c>
      <c r="AM150" s="230"/>
      <c r="AN150" s="231"/>
      <c r="AO150" s="232" t="str">
        <f>事業主控!AO150</f>
        <v/>
      </c>
      <c r="AP150" s="233"/>
      <c r="AQ150" s="233"/>
      <c r="AR150" s="233"/>
      <c r="AS150" s="233"/>
      <c r="AT150" s="233"/>
      <c r="AU150" s="233"/>
      <c r="AV150" s="234"/>
      <c r="AW150" s="244" t="str">
        <f>事業主控!AW150</f>
        <v/>
      </c>
      <c r="AX150" s="245"/>
      <c r="AY150" s="245"/>
      <c r="AZ150" s="245"/>
      <c r="BA150" s="245"/>
      <c r="BB150" s="245"/>
      <c r="BC150" s="245"/>
      <c r="BD150" s="246"/>
    </row>
    <row r="151" spans="1:56" ht="21.95" customHeight="1">
      <c r="A151" s="265"/>
      <c r="B151" s="266"/>
      <c r="C151" s="267"/>
      <c r="D151" s="268"/>
      <c r="E151" s="254"/>
      <c r="F151" s="254"/>
      <c r="G151" s="254"/>
      <c r="H151" s="254"/>
      <c r="I151" s="254"/>
      <c r="J151" s="254"/>
      <c r="K151" s="269"/>
      <c r="L151" s="268"/>
      <c r="M151" s="254"/>
      <c r="N151" s="254"/>
      <c r="O151" s="254"/>
      <c r="P151" s="254"/>
      <c r="Q151" s="254"/>
      <c r="R151" s="254"/>
      <c r="S151" s="269"/>
      <c r="T151" s="95" t="s">
        <v>20</v>
      </c>
      <c r="U151" s="272">
        <f>事業主控!U151</f>
        <v>0</v>
      </c>
      <c r="V151" s="272"/>
      <c r="W151" s="96" t="s">
        <v>0</v>
      </c>
      <c r="X151" s="272">
        <f>事業主控!X151</f>
        <v>0</v>
      </c>
      <c r="Y151" s="272"/>
      <c r="Z151" s="97" t="s">
        <v>6</v>
      </c>
      <c r="AA151" s="272">
        <f>事業主控!AA151</f>
        <v>0</v>
      </c>
      <c r="AB151" s="272"/>
      <c r="AC151" s="98" t="s">
        <v>16</v>
      </c>
      <c r="AD151" s="238" t="str">
        <f>事業主控!AD151</f>
        <v/>
      </c>
      <c r="AE151" s="239"/>
      <c r="AF151" s="239"/>
      <c r="AG151" s="239"/>
      <c r="AH151" s="239"/>
      <c r="AI151" s="239"/>
      <c r="AJ151" s="239"/>
      <c r="AK151" s="240"/>
      <c r="AL151" s="268"/>
      <c r="AM151" s="254"/>
      <c r="AN151" s="269"/>
      <c r="AO151" s="268"/>
      <c r="AP151" s="254"/>
      <c r="AQ151" s="254"/>
      <c r="AR151" s="254"/>
      <c r="AS151" s="254"/>
      <c r="AT151" s="254"/>
      <c r="AU151" s="254"/>
      <c r="AV151" s="269"/>
      <c r="AW151" s="247"/>
      <c r="AX151" s="248"/>
      <c r="AY151" s="248"/>
      <c r="AZ151" s="248"/>
      <c r="BA151" s="248"/>
      <c r="BB151" s="248"/>
      <c r="BC151" s="248"/>
      <c r="BD151" s="249"/>
    </row>
    <row r="152" spans="1:56" ht="21.95" customHeight="1">
      <c r="A152" s="262">
        <f>事業主控!A152</f>
        <v>0</v>
      </c>
      <c r="B152" s="263"/>
      <c r="C152" s="264"/>
      <c r="D152" s="232">
        <f>事業主控!D152</f>
        <v>0</v>
      </c>
      <c r="E152" s="233"/>
      <c r="F152" s="233"/>
      <c r="G152" s="233"/>
      <c r="H152" s="233"/>
      <c r="I152" s="233"/>
      <c r="J152" s="233"/>
      <c r="K152" s="234"/>
      <c r="L152" s="232">
        <f>事業主控!L152</f>
        <v>0</v>
      </c>
      <c r="M152" s="233"/>
      <c r="N152" s="233"/>
      <c r="O152" s="233"/>
      <c r="P152" s="233"/>
      <c r="Q152" s="233"/>
      <c r="R152" s="233"/>
      <c r="S152" s="234"/>
      <c r="T152" s="270">
        <f>事業主控!T152</f>
        <v>0</v>
      </c>
      <c r="U152" s="271"/>
      <c r="V152" s="99" t="s">
        <v>0</v>
      </c>
      <c r="W152" s="271">
        <f>事業主控!W152</f>
        <v>0</v>
      </c>
      <c r="X152" s="271"/>
      <c r="Y152" s="100" t="s">
        <v>6</v>
      </c>
      <c r="Z152" s="271">
        <f>事業主控!Z152</f>
        <v>0</v>
      </c>
      <c r="AA152" s="271"/>
      <c r="AB152" s="100" t="s">
        <v>16</v>
      </c>
      <c r="AC152" s="100"/>
      <c r="AD152" s="241" t="str">
        <f>事業主控!AD152</f>
        <v/>
      </c>
      <c r="AE152" s="242"/>
      <c r="AF152" s="242"/>
      <c r="AG152" s="242"/>
      <c r="AH152" s="242"/>
      <c r="AI152" s="242"/>
      <c r="AJ152" s="242"/>
      <c r="AK152" s="243"/>
      <c r="AL152" s="229" t="str">
        <f>事業主控!AL152</f>
        <v/>
      </c>
      <c r="AM152" s="230"/>
      <c r="AN152" s="231"/>
      <c r="AO152" s="232" t="str">
        <f>事業主控!AO152</f>
        <v/>
      </c>
      <c r="AP152" s="233"/>
      <c r="AQ152" s="233"/>
      <c r="AR152" s="233"/>
      <c r="AS152" s="233"/>
      <c r="AT152" s="233"/>
      <c r="AU152" s="233"/>
      <c r="AV152" s="234"/>
      <c r="AW152" s="244" t="str">
        <f>事業主控!AW152</f>
        <v/>
      </c>
      <c r="AX152" s="245"/>
      <c r="AY152" s="245"/>
      <c r="AZ152" s="245"/>
      <c r="BA152" s="245"/>
      <c r="BB152" s="245"/>
      <c r="BC152" s="245"/>
      <c r="BD152" s="246"/>
    </row>
    <row r="153" spans="1:56" ht="21.95" customHeight="1">
      <c r="A153" s="265"/>
      <c r="B153" s="266"/>
      <c r="C153" s="267"/>
      <c r="D153" s="268"/>
      <c r="E153" s="254"/>
      <c r="F153" s="254"/>
      <c r="G153" s="254"/>
      <c r="H153" s="254"/>
      <c r="I153" s="254"/>
      <c r="J153" s="254"/>
      <c r="K153" s="269"/>
      <c r="L153" s="268"/>
      <c r="M153" s="254"/>
      <c r="N153" s="254"/>
      <c r="O153" s="254"/>
      <c r="P153" s="254"/>
      <c r="Q153" s="254"/>
      <c r="R153" s="254"/>
      <c r="S153" s="269"/>
      <c r="T153" s="95" t="s">
        <v>20</v>
      </c>
      <c r="U153" s="272">
        <f>事業主控!U153</f>
        <v>0</v>
      </c>
      <c r="V153" s="272"/>
      <c r="W153" s="96" t="s">
        <v>0</v>
      </c>
      <c r="X153" s="272">
        <f>事業主控!X153</f>
        <v>0</v>
      </c>
      <c r="Y153" s="272"/>
      <c r="Z153" s="97" t="s">
        <v>6</v>
      </c>
      <c r="AA153" s="272">
        <f>事業主控!AA153</f>
        <v>0</v>
      </c>
      <c r="AB153" s="272"/>
      <c r="AC153" s="98" t="s">
        <v>16</v>
      </c>
      <c r="AD153" s="238" t="str">
        <f>事業主控!AD153</f>
        <v/>
      </c>
      <c r="AE153" s="239"/>
      <c r="AF153" s="239"/>
      <c r="AG153" s="239"/>
      <c r="AH153" s="239"/>
      <c r="AI153" s="239"/>
      <c r="AJ153" s="239"/>
      <c r="AK153" s="240"/>
      <c r="AL153" s="268"/>
      <c r="AM153" s="254"/>
      <c r="AN153" s="269"/>
      <c r="AO153" s="268"/>
      <c r="AP153" s="254"/>
      <c r="AQ153" s="254"/>
      <c r="AR153" s="254"/>
      <c r="AS153" s="254"/>
      <c r="AT153" s="254"/>
      <c r="AU153" s="254"/>
      <c r="AV153" s="269"/>
      <c r="AW153" s="247"/>
      <c r="AX153" s="248"/>
      <c r="AY153" s="248"/>
      <c r="AZ153" s="248"/>
      <c r="BA153" s="248"/>
      <c r="BB153" s="248"/>
      <c r="BC153" s="248"/>
      <c r="BD153" s="249"/>
    </row>
    <row r="154" spans="1:56" ht="21.95" customHeight="1">
      <c r="A154" s="262">
        <f>事業主控!A154</f>
        <v>0</v>
      </c>
      <c r="B154" s="263"/>
      <c r="C154" s="264"/>
      <c r="D154" s="232">
        <f>事業主控!D154</f>
        <v>0</v>
      </c>
      <c r="E154" s="233"/>
      <c r="F154" s="233"/>
      <c r="G154" s="233"/>
      <c r="H154" s="233"/>
      <c r="I154" s="233"/>
      <c r="J154" s="233"/>
      <c r="K154" s="234"/>
      <c r="L154" s="232">
        <f>事業主控!L154</f>
        <v>0</v>
      </c>
      <c r="M154" s="233"/>
      <c r="N154" s="233"/>
      <c r="O154" s="233"/>
      <c r="P154" s="233"/>
      <c r="Q154" s="233"/>
      <c r="R154" s="233"/>
      <c r="S154" s="234"/>
      <c r="T154" s="270">
        <f>事業主控!T154</f>
        <v>0</v>
      </c>
      <c r="U154" s="271"/>
      <c r="V154" s="99" t="s">
        <v>0</v>
      </c>
      <c r="W154" s="271">
        <f>事業主控!W154</f>
        <v>0</v>
      </c>
      <c r="X154" s="271"/>
      <c r="Y154" s="100" t="s">
        <v>6</v>
      </c>
      <c r="Z154" s="271">
        <f>事業主控!Z154</f>
        <v>0</v>
      </c>
      <c r="AA154" s="271"/>
      <c r="AB154" s="100" t="s">
        <v>16</v>
      </c>
      <c r="AC154" s="100"/>
      <c r="AD154" s="241" t="str">
        <f>事業主控!AD154</f>
        <v/>
      </c>
      <c r="AE154" s="242"/>
      <c r="AF154" s="242"/>
      <c r="AG154" s="242"/>
      <c r="AH154" s="242"/>
      <c r="AI154" s="242"/>
      <c r="AJ154" s="242"/>
      <c r="AK154" s="243"/>
      <c r="AL154" s="229" t="str">
        <f>事業主控!AL154</f>
        <v/>
      </c>
      <c r="AM154" s="230"/>
      <c r="AN154" s="231"/>
      <c r="AO154" s="232" t="str">
        <f>事業主控!AO154</f>
        <v/>
      </c>
      <c r="AP154" s="233"/>
      <c r="AQ154" s="233"/>
      <c r="AR154" s="233"/>
      <c r="AS154" s="233"/>
      <c r="AT154" s="233"/>
      <c r="AU154" s="233"/>
      <c r="AV154" s="234"/>
      <c r="AW154" s="244" t="str">
        <f>事業主控!AW154</f>
        <v/>
      </c>
      <c r="AX154" s="245"/>
      <c r="AY154" s="245"/>
      <c r="AZ154" s="245"/>
      <c r="BA154" s="245"/>
      <c r="BB154" s="245"/>
      <c r="BC154" s="245"/>
      <c r="BD154" s="246"/>
    </row>
    <row r="155" spans="1:56" ht="21.95" customHeight="1">
      <c r="A155" s="265"/>
      <c r="B155" s="266"/>
      <c r="C155" s="267"/>
      <c r="D155" s="268"/>
      <c r="E155" s="254"/>
      <c r="F155" s="254"/>
      <c r="G155" s="254"/>
      <c r="H155" s="254"/>
      <c r="I155" s="254"/>
      <c r="J155" s="254"/>
      <c r="K155" s="269"/>
      <c r="L155" s="268"/>
      <c r="M155" s="254"/>
      <c r="N155" s="254"/>
      <c r="O155" s="254"/>
      <c r="P155" s="254"/>
      <c r="Q155" s="254"/>
      <c r="R155" s="254"/>
      <c r="S155" s="269"/>
      <c r="T155" s="95" t="s">
        <v>20</v>
      </c>
      <c r="U155" s="272">
        <f>事業主控!U155</f>
        <v>0</v>
      </c>
      <c r="V155" s="272"/>
      <c r="W155" s="96" t="s">
        <v>0</v>
      </c>
      <c r="X155" s="272">
        <f>事業主控!X155</f>
        <v>0</v>
      </c>
      <c r="Y155" s="272"/>
      <c r="Z155" s="97" t="s">
        <v>6</v>
      </c>
      <c r="AA155" s="272">
        <f>事業主控!AA155</f>
        <v>0</v>
      </c>
      <c r="AB155" s="272"/>
      <c r="AC155" s="98" t="s">
        <v>16</v>
      </c>
      <c r="AD155" s="238" t="str">
        <f>事業主控!AD155</f>
        <v/>
      </c>
      <c r="AE155" s="239"/>
      <c r="AF155" s="239"/>
      <c r="AG155" s="239"/>
      <c r="AH155" s="239"/>
      <c r="AI155" s="239"/>
      <c r="AJ155" s="239"/>
      <c r="AK155" s="240"/>
      <c r="AL155" s="268"/>
      <c r="AM155" s="254"/>
      <c r="AN155" s="269"/>
      <c r="AO155" s="268"/>
      <c r="AP155" s="254"/>
      <c r="AQ155" s="254"/>
      <c r="AR155" s="254"/>
      <c r="AS155" s="254"/>
      <c r="AT155" s="254"/>
      <c r="AU155" s="254"/>
      <c r="AV155" s="269"/>
      <c r="AW155" s="247"/>
      <c r="AX155" s="248"/>
      <c r="AY155" s="248"/>
      <c r="AZ155" s="248"/>
      <c r="BA155" s="248"/>
      <c r="BB155" s="248"/>
      <c r="BC155" s="248"/>
      <c r="BD155" s="249"/>
    </row>
    <row r="156" spans="1:56" ht="21.95" customHeight="1">
      <c r="A156" s="262">
        <f>事業主控!A156</f>
        <v>0</v>
      </c>
      <c r="B156" s="263"/>
      <c r="C156" s="264"/>
      <c r="D156" s="232">
        <f>事業主控!D156</f>
        <v>0</v>
      </c>
      <c r="E156" s="233"/>
      <c r="F156" s="233"/>
      <c r="G156" s="233"/>
      <c r="H156" s="233"/>
      <c r="I156" s="233"/>
      <c r="J156" s="233"/>
      <c r="K156" s="234"/>
      <c r="L156" s="232">
        <f>事業主控!L156</f>
        <v>0</v>
      </c>
      <c r="M156" s="233"/>
      <c r="N156" s="233"/>
      <c r="O156" s="233"/>
      <c r="P156" s="233"/>
      <c r="Q156" s="233"/>
      <c r="R156" s="233"/>
      <c r="S156" s="234"/>
      <c r="T156" s="270">
        <f>事業主控!T156</f>
        <v>0</v>
      </c>
      <c r="U156" s="271"/>
      <c r="V156" s="99" t="s">
        <v>0</v>
      </c>
      <c r="W156" s="271">
        <f>事業主控!W156</f>
        <v>0</v>
      </c>
      <c r="X156" s="271"/>
      <c r="Y156" s="100" t="s">
        <v>6</v>
      </c>
      <c r="Z156" s="271">
        <f>事業主控!Z156</f>
        <v>0</v>
      </c>
      <c r="AA156" s="271"/>
      <c r="AB156" s="100" t="s">
        <v>16</v>
      </c>
      <c r="AC156" s="100"/>
      <c r="AD156" s="241" t="str">
        <f>事業主控!AD156</f>
        <v/>
      </c>
      <c r="AE156" s="242"/>
      <c r="AF156" s="242"/>
      <c r="AG156" s="242"/>
      <c r="AH156" s="242"/>
      <c r="AI156" s="242"/>
      <c r="AJ156" s="242"/>
      <c r="AK156" s="243"/>
      <c r="AL156" s="229" t="str">
        <f>事業主控!AL156</f>
        <v/>
      </c>
      <c r="AM156" s="230"/>
      <c r="AN156" s="231"/>
      <c r="AO156" s="232" t="str">
        <f>事業主控!AO156</f>
        <v/>
      </c>
      <c r="AP156" s="233"/>
      <c r="AQ156" s="233"/>
      <c r="AR156" s="233"/>
      <c r="AS156" s="233"/>
      <c r="AT156" s="233"/>
      <c r="AU156" s="233"/>
      <c r="AV156" s="234"/>
      <c r="AW156" s="244" t="str">
        <f>事業主控!AW156</f>
        <v/>
      </c>
      <c r="AX156" s="245"/>
      <c r="AY156" s="245"/>
      <c r="AZ156" s="245"/>
      <c r="BA156" s="245"/>
      <c r="BB156" s="245"/>
      <c r="BC156" s="245"/>
      <c r="BD156" s="246"/>
    </row>
    <row r="157" spans="1:56" ht="21.95" customHeight="1">
      <c r="A157" s="265"/>
      <c r="B157" s="266"/>
      <c r="C157" s="267"/>
      <c r="D157" s="268"/>
      <c r="E157" s="254"/>
      <c r="F157" s="254"/>
      <c r="G157" s="254"/>
      <c r="H157" s="254"/>
      <c r="I157" s="254"/>
      <c r="J157" s="254"/>
      <c r="K157" s="269"/>
      <c r="L157" s="268"/>
      <c r="M157" s="254"/>
      <c r="N157" s="254"/>
      <c r="O157" s="254"/>
      <c r="P157" s="254"/>
      <c r="Q157" s="254"/>
      <c r="R157" s="254"/>
      <c r="S157" s="269"/>
      <c r="T157" s="95" t="s">
        <v>20</v>
      </c>
      <c r="U157" s="272">
        <f>事業主控!U157</f>
        <v>0</v>
      </c>
      <c r="V157" s="272"/>
      <c r="W157" s="96" t="s">
        <v>0</v>
      </c>
      <c r="X157" s="272">
        <f>事業主控!X157</f>
        <v>0</v>
      </c>
      <c r="Y157" s="272"/>
      <c r="Z157" s="97" t="s">
        <v>6</v>
      </c>
      <c r="AA157" s="272">
        <f>事業主控!AA157</f>
        <v>0</v>
      </c>
      <c r="AB157" s="272"/>
      <c r="AC157" s="98" t="s">
        <v>16</v>
      </c>
      <c r="AD157" s="238" t="str">
        <f>事業主控!AD157</f>
        <v/>
      </c>
      <c r="AE157" s="239"/>
      <c r="AF157" s="239"/>
      <c r="AG157" s="239"/>
      <c r="AH157" s="239"/>
      <c r="AI157" s="239"/>
      <c r="AJ157" s="239"/>
      <c r="AK157" s="240"/>
      <c r="AL157" s="268"/>
      <c r="AM157" s="254"/>
      <c r="AN157" s="269"/>
      <c r="AO157" s="268"/>
      <c r="AP157" s="254"/>
      <c r="AQ157" s="254"/>
      <c r="AR157" s="254"/>
      <c r="AS157" s="254"/>
      <c r="AT157" s="254"/>
      <c r="AU157" s="254"/>
      <c r="AV157" s="269"/>
      <c r="AW157" s="247"/>
      <c r="AX157" s="248"/>
      <c r="AY157" s="248"/>
      <c r="AZ157" s="248"/>
      <c r="BA157" s="248"/>
      <c r="BB157" s="248"/>
      <c r="BC157" s="248"/>
      <c r="BD157" s="249"/>
    </row>
    <row r="158" spans="1:56" ht="21.95" customHeight="1">
      <c r="A158" s="262">
        <f>事業主控!A158</f>
        <v>0</v>
      </c>
      <c r="B158" s="263"/>
      <c r="C158" s="264"/>
      <c r="D158" s="232">
        <f>事業主控!D158</f>
        <v>0</v>
      </c>
      <c r="E158" s="233"/>
      <c r="F158" s="233"/>
      <c r="G158" s="233"/>
      <c r="H158" s="233"/>
      <c r="I158" s="233"/>
      <c r="J158" s="233"/>
      <c r="K158" s="234"/>
      <c r="L158" s="232">
        <f>事業主控!L158</f>
        <v>0</v>
      </c>
      <c r="M158" s="233"/>
      <c r="N158" s="233"/>
      <c r="O158" s="233"/>
      <c r="P158" s="233"/>
      <c r="Q158" s="233"/>
      <c r="R158" s="233"/>
      <c r="S158" s="234"/>
      <c r="T158" s="270">
        <f>事業主控!T158</f>
        <v>0</v>
      </c>
      <c r="U158" s="271"/>
      <c r="V158" s="99" t="s">
        <v>0</v>
      </c>
      <c r="W158" s="271">
        <f>事業主控!W158</f>
        <v>0</v>
      </c>
      <c r="X158" s="271"/>
      <c r="Y158" s="100" t="s">
        <v>6</v>
      </c>
      <c r="Z158" s="271">
        <f>事業主控!Z158</f>
        <v>0</v>
      </c>
      <c r="AA158" s="271"/>
      <c r="AB158" s="100" t="s">
        <v>16</v>
      </c>
      <c r="AC158" s="100"/>
      <c r="AD158" s="241" t="str">
        <f>事業主控!AD158</f>
        <v/>
      </c>
      <c r="AE158" s="242"/>
      <c r="AF158" s="242"/>
      <c r="AG158" s="242"/>
      <c r="AH158" s="242"/>
      <c r="AI158" s="242"/>
      <c r="AJ158" s="242"/>
      <c r="AK158" s="243"/>
      <c r="AL158" s="229" t="str">
        <f>事業主控!AL158</f>
        <v/>
      </c>
      <c r="AM158" s="230"/>
      <c r="AN158" s="231"/>
      <c r="AO158" s="232" t="str">
        <f>事業主控!AO158</f>
        <v/>
      </c>
      <c r="AP158" s="233"/>
      <c r="AQ158" s="233"/>
      <c r="AR158" s="233"/>
      <c r="AS158" s="233"/>
      <c r="AT158" s="233"/>
      <c r="AU158" s="233"/>
      <c r="AV158" s="234"/>
      <c r="AW158" s="244" t="str">
        <f>事業主控!AW158</f>
        <v/>
      </c>
      <c r="AX158" s="245"/>
      <c r="AY158" s="245"/>
      <c r="AZ158" s="245"/>
      <c r="BA158" s="245"/>
      <c r="BB158" s="245"/>
      <c r="BC158" s="245"/>
      <c r="BD158" s="246"/>
    </row>
    <row r="159" spans="1:56" ht="21.95" customHeight="1">
      <c r="A159" s="265"/>
      <c r="B159" s="266"/>
      <c r="C159" s="267"/>
      <c r="D159" s="268"/>
      <c r="E159" s="254"/>
      <c r="F159" s="254"/>
      <c r="G159" s="254"/>
      <c r="H159" s="254"/>
      <c r="I159" s="254"/>
      <c r="J159" s="254"/>
      <c r="K159" s="269"/>
      <c r="L159" s="268"/>
      <c r="M159" s="254"/>
      <c r="N159" s="254"/>
      <c r="O159" s="254"/>
      <c r="P159" s="254"/>
      <c r="Q159" s="254"/>
      <c r="R159" s="254"/>
      <c r="S159" s="269"/>
      <c r="T159" s="95" t="s">
        <v>20</v>
      </c>
      <c r="U159" s="272">
        <f>事業主控!U159</f>
        <v>0</v>
      </c>
      <c r="V159" s="272"/>
      <c r="W159" s="96" t="s">
        <v>0</v>
      </c>
      <c r="X159" s="272">
        <f>事業主控!X159</f>
        <v>0</v>
      </c>
      <c r="Y159" s="272"/>
      <c r="Z159" s="97" t="s">
        <v>6</v>
      </c>
      <c r="AA159" s="272">
        <f>事業主控!AA159</f>
        <v>0</v>
      </c>
      <c r="AB159" s="272"/>
      <c r="AC159" s="98" t="s">
        <v>16</v>
      </c>
      <c r="AD159" s="238" t="str">
        <f>事業主控!AD159</f>
        <v/>
      </c>
      <c r="AE159" s="239"/>
      <c r="AF159" s="239"/>
      <c r="AG159" s="239"/>
      <c r="AH159" s="239"/>
      <c r="AI159" s="239"/>
      <c r="AJ159" s="239"/>
      <c r="AK159" s="240"/>
      <c r="AL159" s="268"/>
      <c r="AM159" s="254"/>
      <c r="AN159" s="269"/>
      <c r="AO159" s="268"/>
      <c r="AP159" s="254"/>
      <c r="AQ159" s="254"/>
      <c r="AR159" s="254"/>
      <c r="AS159" s="254"/>
      <c r="AT159" s="254"/>
      <c r="AU159" s="254"/>
      <c r="AV159" s="269"/>
      <c r="AW159" s="247"/>
      <c r="AX159" s="248"/>
      <c r="AY159" s="248"/>
      <c r="AZ159" s="248"/>
      <c r="BA159" s="248"/>
      <c r="BB159" s="248"/>
      <c r="BC159" s="248"/>
      <c r="BD159" s="249"/>
    </row>
    <row r="160" spans="1:56" ht="21.95" customHeight="1">
      <c r="A160" s="262">
        <f>事業主控!A160</f>
        <v>0</v>
      </c>
      <c r="B160" s="263"/>
      <c r="C160" s="264"/>
      <c r="D160" s="232">
        <f>事業主控!D160</f>
        <v>0</v>
      </c>
      <c r="E160" s="233"/>
      <c r="F160" s="233"/>
      <c r="G160" s="233"/>
      <c r="H160" s="233"/>
      <c r="I160" s="233"/>
      <c r="J160" s="233"/>
      <c r="K160" s="234"/>
      <c r="L160" s="232">
        <f>事業主控!L160</f>
        <v>0</v>
      </c>
      <c r="M160" s="233"/>
      <c r="N160" s="233"/>
      <c r="O160" s="233"/>
      <c r="P160" s="233"/>
      <c r="Q160" s="233"/>
      <c r="R160" s="233"/>
      <c r="S160" s="234"/>
      <c r="T160" s="270">
        <f>事業主控!T160</f>
        <v>0</v>
      </c>
      <c r="U160" s="271"/>
      <c r="V160" s="99" t="s">
        <v>0</v>
      </c>
      <c r="W160" s="271">
        <f>事業主控!W160</f>
        <v>0</v>
      </c>
      <c r="X160" s="271"/>
      <c r="Y160" s="100" t="s">
        <v>6</v>
      </c>
      <c r="Z160" s="271">
        <f>事業主控!Z160</f>
        <v>0</v>
      </c>
      <c r="AA160" s="271"/>
      <c r="AB160" s="100" t="s">
        <v>16</v>
      </c>
      <c r="AC160" s="100"/>
      <c r="AD160" s="241" t="str">
        <f>事業主控!AD160</f>
        <v/>
      </c>
      <c r="AE160" s="242"/>
      <c r="AF160" s="242"/>
      <c r="AG160" s="242"/>
      <c r="AH160" s="242"/>
      <c r="AI160" s="242"/>
      <c r="AJ160" s="242"/>
      <c r="AK160" s="243"/>
      <c r="AL160" s="229" t="str">
        <f>事業主控!AL160</f>
        <v/>
      </c>
      <c r="AM160" s="230"/>
      <c r="AN160" s="231"/>
      <c r="AO160" s="232" t="str">
        <f>事業主控!AO160</f>
        <v/>
      </c>
      <c r="AP160" s="233"/>
      <c r="AQ160" s="233"/>
      <c r="AR160" s="233"/>
      <c r="AS160" s="233"/>
      <c r="AT160" s="233"/>
      <c r="AU160" s="233"/>
      <c r="AV160" s="234"/>
      <c r="AW160" s="244" t="str">
        <f>事業主控!AW160</f>
        <v/>
      </c>
      <c r="AX160" s="245"/>
      <c r="AY160" s="245"/>
      <c r="AZ160" s="245"/>
      <c r="BA160" s="245"/>
      <c r="BB160" s="245"/>
      <c r="BC160" s="245"/>
      <c r="BD160" s="246"/>
    </row>
    <row r="161" spans="1:65" ht="21.95" customHeight="1">
      <c r="A161" s="265"/>
      <c r="B161" s="266"/>
      <c r="C161" s="267"/>
      <c r="D161" s="268"/>
      <c r="E161" s="254"/>
      <c r="F161" s="254"/>
      <c r="G161" s="254"/>
      <c r="H161" s="254"/>
      <c r="I161" s="254"/>
      <c r="J161" s="254"/>
      <c r="K161" s="269"/>
      <c r="L161" s="268"/>
      <c r="M161" s="254"/>
      <c r="N161" s="254"/>
      <c r="O161" s="254"/>
      <c r="P161" s="254"/>
      <c r="Q161" s="254"/>
      <c r="R161" s="254"/>
      <c r="S161" s="269"/>
      <c r="T161" s="95" t="s">
        <v>20</v>
      </c>
      <c r="U161" s="272">
        <f>事業主控!U161</f>
        <v>0</v>
      </c>
      <c r="V161" s="272"/>
      <c r="W161" s="96" t="s">
        <v>0</v>
      </c>
      <c r="X161" s="272">
        <f>事業主控!X161</f>
        <v>0</v>
      </c>
      <c r="Y161" s="272"/>
      <c r="Z161" s="97" t="s">
        <v>6</v>
      </c>
      <c r="AA161" s="272">
        <f>事業主控!AA161</f>
        <v>0</v>
      </c>
      <c r="AB161" s="272"/>
      <c r="AC161" s="98" t="s">
        <v>16</v>
      </c>
      <c r="AD161" s="238" t="str">
        <f>事業主控!AD161</f>
        <v/>
      </c>
      <c r="AE161" s="239"/>
      <c r="AF161" s="239"/>
      <c r="AG161" s="239"/>
      <c r="AH161" s="239"/>
      <c r="AI161" s="239"/>
      <c r="AJ161" s="239"/>
      <c r="AK161" s="240"/>
      <c r="AL161" s="268"/>
      <c r="AM161" s="254"/>
      <c r="AN161" s="269"/>
      <c r="AO161" s="268"/>
      <c r="AP161" s="254"/>
      <c r="AQ161" s="254"/>
      <c r="AR161" s="254"/>
      <c r="AS161" s="254"/>
      <c r="AT161" s="254"/>
      <c r="AU161" s="254"/>
      <c r="AV161" s="269"/>
      <c r="AW161" s="247"/>
      <c r="AX161" s="248"/>
      <c r="AY161" s="248"/>
      <c r="AZ161" s="248"/>
      <c r="BA161" s="248"/>
      <c r="BB161" s="248"/>
      <c r="BC161" s="248"/>
      <c r="BD161" s="249"/>
    </row>
    <row r="162" spans="1:65" ht="21.95" customHeight="1">
      <c r="A162" s="262">
        <f>事業主控!A162</f>
        <v>0</v>
      </c>
      <c r="B162" s="263"/>
      <c r="C162" s="264"/>
      <c r="D162" s="232">
        <f>事業主控!D162</f>
        <v>0</v>
      </c>
      <c r="E162" s="233"/>
      <c r="F162" s="233"/>
      <c r="G162" s="233"/>
      <c r="H162" s="233"/>
      <c r="I162" s="233"/>
      <c r="J162" s="233"/>
      <c r="K162" s="234"/>
      <c r="L162" s="232">
        <f>事業主控!L162</f>
        <v>0</v>
      </c>
      <c r="M162" s="233"/>
      <c r="N162" s="233"/>
      <c r="O162" s="233"/>
      <c r="P162" s="233"/>
      <c r="Q162" s="233"/>
      <c r="R162" s="233"/>
      <c r="S162" s="234"/>
      <c r="T162" s="270">
        <f>事業主控!T162</f>
        <v>0</v>
      </c>
      <c r="U162" s="271"/>
      <c r="V162" s="99" t="s">
        <v>0</v>
      </c>
      <c r="W162" s="271">
        <f>事業主控!W162</f>
        <v>0</v>
      </c>
      <c r="X162" s="271"/>
      <c r="Y162" s="100" t="s">
        <v>6</v>
      </c>
      <c r="Z162" s="271">
        <f>事業主控!Z162</f>
        <v>0</v>
      </c>
      <c r="AA162" s="271"/>
      <c r="AB162" s="100" t="s">
        <v>16</v>
      </c>
      <c r="AC162" s="100"/>
      <c r="AD162" s="241" t="str">
        <f>事業主控!AD162</f>
        <v/>
      </c>
      <c r="AE162" s="242"/>
      <c r="AF162" s="242"/>
      <c r="AG162" s="242"/>
      <c r="AH162" s="242"/>
      <c r="AI162" s="242"/>
      <c r="AJ162" s="242"/>
      <c r="AK162" s="243"/>
      <c r="AL162" s="229" t="str">
        <f>事業主控!AL162</f>
        <v/>
      </c>
      <c r="AM162" s="230"/>
      <c r="AN162" s="231"/>
      <c r="AO162" s="232" t="str">
        <f>事業主控!AO162</f>
        <v/>
      </c>
      <c r="AP162" s="233"/>
      <c r="AQ162" s="233"/>
      <c r="AR162" s="233"/>
      <c r="AS162" s="233"/>
      <c r="AT162" s="233"/>
      <c r="AU162" s="233"/>
      <c r="AV162" s="234"/>
      <c r="AW162" s="244" t="str">
        <f>事業主控!AW162</f>
        <v/>
      </c>
      <c r="AX162" s="245"/>
      <c r="AY162" s="245"/>
      <c r="AZ162" s="245"/>
      <c r="BA162" s="245"/>
      <c r="BB162" s="245"/>
      <c r="BC162" s="245"/>
      <c r="BD162" s="246"/>
    </row>
    <row r="163" spans="1:65" ht="21.95" customHeight="1" thickBot="1">
      <c r="A163" s="265"/>
      <c r="B163" s="266"/>
      <c r="C163" s="267"/>
      <c r="D163" s="268"/>
      <c r="E163" s="254"/>
      <c r="F163" s="254"/>
      <c r="G163" s="254"/>
      <c r="H163" s="254"/>
      <c r="I163" s="254"/>
      <c r="J163" s="254"/>
      <c r="K163" s="269"/>
      <c r="L163" s="268"/>
      <c r="M163" s="254"/>
      <c r="N163" s="254"/>
      <c r="O163" s="254"/>
      <c r="P163" s="254"/>
      <c r="Q163" s="254"/>
      <c r="R163" s="254"/>
      <c r="S163" s="269"/>
      <c r="T163" s="92" t="s">
        <v>20</v>
      </c>
      <c r="U163" s="261">
        <f>事業主控!U163</f>
        <v>0</v>
      </c>
      <c r="V163" s="261"/>
      <c r="W163" s="93" t="s">
        <v>0</v>
      </c>
      <c r="X163" s="261">
        <f>事業主控!X163</f>
        <v>0</v>
      </c>
      <c r="Y163" s="261"/>
      <c r="Z163" s="94" t="s">
        <v>6</v>
      </c>
      <c r="AA163" s="261">
        <f>事業主控!AA163</f>
        <v>0</v>
      </c>
      <c r="AB163" s="261"/>
      <c r="AC163" s="101" t="s">
        <v>16</v>
      </c>
      <c r="AD163" s="238" t="str">
        <f>事業主控!AD163</f>
        <v/>
      </c>
      <c r="AE163" s="239"/>
      <c r="AF163" s="239"/>
      <c r="AG163" s="239"/>
      <c r="AH163" s="239"/>
      <c r="AI163" s="239"/>
      <c r="AJ163" s="239"/>
      <c r="AK163" s="240"/>
      <c r="AL163" s="232"/>
      <c r="AM163" s="233"/>
      <c r="AN163" s="234"/>
      <c r="AO163" s="268"/>
      <c r="AP163" s="254"/>
      <c r="AQ163" s="254"/>
      <c r="AR163" s="254"/>
      <c r="AS163" s="254"/>
      <c r="AT163" s="254"/>
      <c r="AU163" s="254"/>
      <c r="AV163" s="269"/>
      <c r="AW163" s="247"/>
      <c r="AX163" s="248"/>
      <c r="AY163" s="248"/>
      <c r="AZ163" s="248"/>
      <c r="BA163" s="248"/>
      <c r="BB163" s="248"/>
      <c r="BC163" s="248"/>
      <c r="BD163" s="249"/>
    </row>
    <row r="164" spans="1:65" ht="35.25" customHeight="1" thickTop="1">
      <c r="A164" s="184" t="s">
        <v>27</v>
      </c>
      <c r="B164" s="184"/>
      <c r="C164" s="184"/>
      <c r="D164" s="260">
        <f>事業主控!D164</f>
        <v>0</v>
      </c>
      <c r="E164" s="260"/>
      <c r="F164" s="260"/>
      <c r="G164" s="260"/>
      <c r="H164" s="260"/>
      <c r="I164" s="260"/>
      <c r="J164" s="260"/>
      <c r="K164" s="260"/>
      <c r="L164" s="150"/>
      <c r="M164" s="150"/>
      <c r="N164" s="150"/>
      <c r="O164" s="150"/>
      <c r="P164" s="150"/>
      <c r="Q164" s="150"/>
      <c r="R164" s="150"/>
      <c r="S164" s="150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226"/>
      <c r="AE164" s="226"/>
      <c r="AF164" s="226"/>
      <c r="AG164" s="226"/>
      <c r="AH164" s="226"/>
      <c r="AI164" s="226"/>
      <c r="AJ164" s="226"/>
      <c r="AK164" s="226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255">
        <f>事業主控!AW164</f>
        <v>0</v>
      </c>
      <c r="AX164" s="255"/>
      <c r="AY164" s="255"/>
      <c r="AZ164" s="255"/>
      <c r="BA164" s="255"/>
      <c r="BB164" s="255"/>
      <c r="BC164" s="255"/>
      <c r="BD164" s="255"/>
    </row>
    <row r="165" spans="1:65" s="2" customFormat="1" ht="6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9"/>
      <c r="BF165" s="9"/>
      <c r="BG165" s="9"/>
      <c r="BH165" s="9"/>
      <c r="BI165" s="9"/>
      <c r="BJ165" s="9"/>
      <c r="BK165" s="9"/>
      <c r="BL165" s="8"/>
    </row>
    <row r="166" spans="1:65" s="2" customFormat="1" ht="15" customHeight="1">
      <c r="A166" s="25"/>
      <c r="B166" s="16" t="s">
        <v>28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8"/>
    </row>
    <row r="167" spans="1:65" s="2" customFormat="1" ht="15" customHeight="1">
      <c r="A167" s="25"/>
      <c r="B167" s="25"/>
      <c r="C167" s="256"/>
      <c r="D167" s="257"/>
      <c r="E167" s="257"/>
      <c r="F167" s="257"/>
      <c r="G167" s="257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</row>
    <row r="168" spans="1:65" s="2" customFormat="1" ht="15" customHeight="1">
      <c r="A168" s="25"/>
      <c r="B168" s="259" t="str">
        <f>IF(ISBLANK(事業主控!B168), " ", 事業主控!B168)</f>
        <v xml:space="preserve"> </v>
      </c>
      <c r="C168" s="259"/>
      <c r="D168" s="259"/>
      <c r="E168" s="259"/>
      <c r="F168" s="259"/>
      <c r="G168" s="258" t="s">
        <v>0</v>
      </c>
      <c r="H168" s="258"/>
      <c r="I168" s="258">
        <f>事業主控!I168</f>
        <v>0</v>
      </c>
      <c r="J168" s="258"/>
      <c r="K168" s="258" t="s">
        <v>6</v>
      </c>
      <c r="L168" s="258"/>
      <c r="M168" s="258">
        <f>事業主控!M168</f>
        <v>0</v>
      </c>
      <c r="N168" s="258"/>
      <c r="O168" s="259" t="s">
        <v>16</v>
      </c>
      <c r="P168" s="259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17"/>
      <c r="AN168" s="26" t="s">
        <v>8</v>
      </c>
      <c r="AO168" s="26"/>
      <c r="AP168" s="44"/>
      <c r="AQ168" s="26"/>
      <c r="AR168" s="26"/>
      <c r="AS168" s="251">
        <f>事業主控!AS168</f>
        <v>0</v>
      </c>
      <c r="AT168" s="251"/>
      <c r="AU168" s="251"/>
      <c r="AV168" s="251"/>
      <c r="AW168" s="45" t="s">
        <v>9</v>
      </c>
      <c r="AX168" s="251">
        <f>事業主控!AX168</f>
        <v>0</v>
      </c>
      <c r="AY168" s="251"/>
      <c r="AZ168" s="251"/>
      <c r="BA168" s="251"/>
      <c r="BB168" s="251"/>
      <c r="BC168" s="251"/>
      <c r="BD168" s="26" t="s">
        <v>10</v>
      </c>
      <c r="BE168" s="9"/>
      <c r="BF168" s="9"/>
      <c r="BG168" s="9"/>
    </row>
    <row r="169" spans="1:65" s="2" customFormat="1" ht="1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6" t="s">
        <v>11</v>
      </c>
      <c r="AO169" s="26"/>
      <c r="AP169" s="44"/>
      <c r="AQ169" s="26"/>
      <c r="AR169" s="26"/>
      <c r="AS169" s="251">
        <f>事業主控!AS169</f>
        <v>0</v>
      </c>
      <c r="AT169" s="251"/>
      <c r="AU169" s="251"/>
      <c r="AV169" s="45" t="s">
        <v>9</v>
      </c>
      <c r="AW169" s="251">
        <f>事業主控!AW169</f>
        <v>0</v>
      </c>
      <c r="AX169" s="251"/>
      <c r="AY169" s="251"/>
      <c r="AZ169" s="45" t="s">
        <v>9</v>
      </c>
      <c r="BA169" s="251">
        <f>事業主控!BA169</f>
        <v>0</v>
      </c>
      <c r="BB169" s="251"/>
      <c r="BC169" s="251"/>
      <c r="BD169" s="26" t="s">
        <v>10</v>
      </c>
    </row>
    <row r="170" spans="1:65" s="2" customFormat="1" ht="15" customHeight="1">
      <c r="A170" s="25"/>
      <c r="B170" s="254">
        <f>事業主控!B170</f>
        <v>0</v>
      </c>
      <c r="C170" s="254"/>
      <c r="D170" s="254"/>
      <c r="E170" s="254"/>
      <c r="F170" s="254"/>
      <c r="G170" s="254"/>
      <c r="H170" s="6" t="s">
        <v>29</v>
      </c>
      <c r="I170" s="26"/>
      <c r="J170" s="26"/>
      <c r="K170" s="26"/>
      <c r="L170" s="26"/>
      <c r="M170" s="26"/>
      <c r="N170" s="26"/>
      <c r="O170" s="26"/>
      <c r="P170" s="26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6"/>
      <c r="AO170" s="26"/>
      <c r="AP170" s="44"/>
      <c r="AQ170" s="26"/>
      <c r="AR170" s="26"/>
      <c r="AS170" s="27"/>
      <c r="AT170" s="27"/>
      <c r="AU170" s="27"/>
      <c r="AV170" s="26"/>
      <c r="AW170" s="27"/>
      <c r="AX170" s="27"/>
      <c r="AY170" s="27"/>
      <c r="AZ170" s="26"/>
      <c r="BA170" s="27"/>
      <c r="BB170" s="27"/>
      <c r="BC170" s="27"/>
      <c r="BD170" s="26"/>
    </row>
    <row r="171" spans="1:65" s="2" customFormat="1" ht="19.5" customHeight="1">
      <c r="A171" s="25"/>
      <c r="B171" s="25"/>
      <c r="C171" s="25"/>
      <c r="D171" s="25"/>
      <c r="E171" s="27"/>
      <c r="F171" s="27"/>
      <c r="G171" s="27"/>
      <c r="H171" s="26"/>
      <c r="I171" s="26"/>
      <c r="J171" s="27"/>
      <c r="K171" s="27"/>
      <c r="L171" s="27"/>
      <c r="M171" s="26"/>
      <c r="N171" s="26"/>
      <c r="O171" s="26"/>
      <c r="P171" s="26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</row>
    <row r="172" spans="1:65" s="2" customFormat="1" ht="27" customHeight="1">
      <c r="A172" s="16"/>
      <c r="B172" s="16"/>
      <c r="C172" s="16"/>
      <c r="D172" s="16"/>
      <c r="E172" s="16"/>
      <c r="F172" s="16"/>
      <c r="G172" s="16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0" t="s">
        <v>13</v>
      </c>
      <c r="AG172" s="250"/>
      <c r="AH172" s="250"/>
      <c r="AI172" s="250"/>
      <c r="AJ172" s="253">
        <f>事業主控!AJ172</f>
        <v>0</v>
      </c>
      <c r="AK172" s="253"/>
      <c r="AL172" s="253"/>
      <c r="AM172" s="253"/>
      <c r="AN172" s="253"/>
      <c r="AO172" s="253"/>
      <c r="AP172" s="253"/>
      <c r="AQ172" s="253"/>
      <c r="AR172" s="253"/>
      <c r="AS172" s="253"/>
      <c r="AT172" s="253"/>
      <c r="AU172" s="253"/>
      <c r="AV172" s="253"/>
      <c r="AW172" s="253"/>
      <c r="AX172" s="253"/>
      <c r="AY172" s="253"/>
      <c r="AZ172" s="253"/>
      <c r="BA172" s="253"/>
      <c r="BB172" s="253"/>
      <c r="BC172" s="253"/>
      <c r="BD172" s="17"/>
    </row>
    <row r="173" spans="1:65" s="2" customFormat="1" ht="17.25" customHeight="1">
      <c r="A173" s="16"/>
      <c r="B173" s="16"/>
      <c r="C173" s="16"/>
      <c r="D173" s="16"/>
      <c r="E173" s="16"/>
      <c r="F173" s="16"/>
      <c r="G173" s="16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10"/>
      <c r="W173" s="10"/>
      <c r="X173" s="10"/>
      <c r="Y173" s="25"/>
      <c r="Z173" s="25"/>
      <c r="AA173" s="143" t="s">
        <v>12</v>
      </c>
      <c r="AB173" s="143"/>
      <c r="AC173" s="143"/>
      <c r="AD173" s="143"/>
      <c r="AE173" s="143"/>
      <c r="AF173" s="25"/>
      <c r="AG173" s="25"/>
      <c r="AH173" s="25"/>
      <c r="AI173" s="25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5"/>
      <c r="AU173" s="46"/>
      <c r="AV173" s="46"/>
      <c r="AW173" s="46"/>
      <c r="AX173" s="46"/>
      <c r="AY173" s="46"/>
      <c r="AZ173" s="46"/>
      <c r="BA173" s="46"/>
      <c r="BB173" s="46"/>
      <c r="BC173" s="47"/>
      <c r="BD173" s="17"/>
    </row>
    <row r="174" spans="1:65" s="2" customFormat="1" ht="14.25" customHeight="1">
      <c r="A174" s="48"/>
      <c r="B174" s="49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10"/>
      <c r="Z174" s="25"/>
      <c r="AA174" s="27"/>
      <c r="AB174" s="27"/>
      <c r="AC174" s="27"/>
      <c r="AD174" s="27"/>
      <c r="AE174" s="27"/>
      <c r="AF174" s="143" t="s">
        <v>14</v>
      </c>
      <c r="AG174" s="143"/>
      <c r="AH174" s="143"/>
      <c r="AI174" s="143"/>
      <c r="AJ174" s="252">
        <f>事業主控!AJ174</f>
        <v>0</v>
      </c>
      <c r="AK174" s="252"/>
      <c r="AL174" s="252"/>
      <c r="AM174" s="252"/>
      <c r="AN174" s="252"/>
      <c r="AO174" s="252"/>
      <c r="AP174" s="252"/>
      <c r="AQ174" s="252"/>
      <c r="AR174" s="252"/>
      <c r="AS174" s="252"/>
      <c r="AT174" s="252"/>
      <c r="AU174" s="252"/>
      <c r="AV174" s="252"/>
      <c r="AW174" s="252"/>
      <c r="AX174" s="252"/>
      <c r="AY174" s="252"/>
      <c r="AZ174" s="252"/>
      <c r="BA174" s="252"/>
      <c r="BB174" s="252"/>
      <c r="BC174" s="252"/>
      <c r="BD174" s="17"/>
      <c r="BE174" s="19"/>
      <c r="BF174" s="19"/>
      <c r="BG174" s="19"/>
      <c r="BH174" s="19"/>
      <c r="BI174" s="19"/>
      <c r="BJ174" s="19"/>
      <c r="BK174" s="11"/>
      <c r="BL174" s="11"/>
      <c r="BM174" s="11"/>
    </row>
    <row r="175" spans="1:65" s="2" customFormat="1" ht="14.25" customHeight="1">
      <c r="A175" s="48"/>
      <c r="B175" s="49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25"/>
      <c r="AA175" s="25"/>
      <c r="AB175" s="25"/>
      <c r="AC175" s="25"/>
      <c r="AD175" s="25"/>
      <c r="AE175" s="25"/>
      <c r="AF175" s="250"/>
      <c r="AG175" s="250"/>
      <c r="AH175" s="250"/>
      <c r="AI175" s="250"/>
      <c r="AJ175" s="253"/>
      <c r="AK175" s="253"/>
      <c r="AL175" s="253"/>
      <c r="AM175" s="253"/>
      <c r="AN175" s="253"/>
      <c r="AO175" s="253"/>
      <c r="AP175" s="253"/>
      <c r="AQ175" s="253"/>
      <c r="AR175" s="253"/>
      <c r="AS175" s="253"/>
      <c r="AT175" s="253"/>
      <c r="AU175" s="253"/>
      <c r="AV175" s="253"/>
      <c r="AW175" s="253"/>
      <c r="AX175" s="253"/>
      <c r="AY175" s="253"/>
      <c r="AZ175" s="253"/>
      <c r="BA175" s="253"/>
      <c r="BB175" s="253"/>
      <c r="BC175" s="253"/>
      <c r="BD175" s="17"/>
      <c r="BE175" s="19"/>
      <c r="BF175" s="19"/>
      <c r="BG175" s="19"/>
      <c r="BH175" s="19"/>
      <c r="BI175" s="19"/>
      <c r="BJ175" s="19"/>
      <c r="BK175" s="11"/>
      <c r="BL175" s="11"/>
      <c r="BM175" s="11"/>
    </row>
    <row r="176" spans="1:65" s="2" customFormat="1" ht="11.1" customHeight="1">
      <c r="A176" s="11"/>
      <c r="B176" s="13"/>
      <c r="C176" s="13"/>
      <c r="D176" s="11"/>
      <c r="E176" s="2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0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23" t="s">
        <v>15</v>
      </c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19"/>
      <c r="BF176" s="19"/>
      <c r="BG176" s="19"/>
      <c r="BH176" s="19"/>
      <c r="BI176" s="19"/>
      <c r="BJ176" s="19"/>
      <c r="BK176" s="11"/>
      <c r="BL176" s="11"/>
      <c r="BM176" s="11"/>
    </row>
  </sheetData>
  <sheetProtection sheet="1" selectLockedCells="1"/>
  <mergeCells count="832">
    <mergeCell ref="AW18:BD19"/>
    <mergeCell ref="U15:V15"/>
    <mergeCell ref="AO16:AV17"/>
    <mergeCell ref="AO14:AV15"/>
    <mergeCell ref="AW16:BD17"/>
    <mergeCell ref="U17:V17"/>
    <mergeCell ref="AL18:AN19"/>
    <mergeCell ref="AL26:AN27"/>
    <mergeCell ref="A20:C21"/>
    <mergeCell ref="D20:K21"/>
    <mergeCell ref="L20:S21"/>
    <mergeCell ref="AL24:AN25"/>
    <mergeCell ref="AO24:AV25"/>
    <mergeCell ref="AL20:AN21"/>
    <mergeCell ref="T20:U20"/>
    <mergeCell ref="W20:X20"/>
    <mergeCell ref="Z20:AA20"/>
    <mergeCell ref="AO20:AV21"/>
    <mergeCell ref="AL22:AN23"/>
    <mergeCell ref="AO22:AV23"/>
    <mergeCell ref="AO18:AV19"/>
    <mergeCell ref="BT1:BV1"/>
    <mergeCell ref="AA6:AE6"/>
    <mergeCell ref="AP6:AR6"/>
    <mergeCell ref="AS6:AW6"/>
    <mergeCell ref="AX6:AZ6"/>
    <mergeCell ref="BA6:BD6"/>
    <mergeCell ref="T6:Z6"/>
    <mergeCell ref="Q7:BA7"/>
    <mergeCell ref="V8:AB10"/>
    <mergeCell ref="AC8:AF8"/>
    <mergeCell ref="AG8:AH8"/>
    <mergeCell ref="AI8:AL8"/>
    <mergeCell ref="AE9:AF10"/>
    <mergeCell ref="AG9:AH10"/>
    <mergeCell ref="AI9:AJ10"/>
    <mergeCell ref="AK9:AL10"/>
    <mergeCell ref="AM8:AX8"/>
    <mergeCell ref="AY8:BD8"/>
    <mergeCell ref="AC9:AD10"/>
    <mergeCell ref="CO9:CR9"/>
    <mergeCell ref="A11:C11"/>
    <mergeCell ref="D11:K11"/>
    <mergeCell ref="L11:S11"/>
    <mergeCell ref="T11:AC11"/>
    <mergeCell ref="AD11:AK11"/>
    <mergeCell ref="AL11:AN11"/>
    <mergeCell ref="BC9:BD10"/>
    <mergeCell ref="BN9:BS9"/>
    <mergeCell ref="AM9:AN10"/>
    <mergeCell ref="AO9:AP10"/>
    <mergeCell ref="CD9:CF9"/>
    <mergeCell ref="CG9:CK9"/>
    <mergeCell ref="CL9:CN9"/>
    <mergeCell ref="AQ9:AR10"/>
    <mergeCell ref="AS9:AT10"/>
    <mergeCell ref="AU9:AV10"/>
    <mergeCell ref="AW9:AX10"/>
    <mergeCell ref="AY9:AZ10"/>
    <mergeCell ref="AO11:AV11"/>
    <mergeCell ref="AW11:BD11"/>
    <mergeCell ref="BT9:CA9"/>
    <mergeCell ref="AW12:BD13"/>
    <mergeCell ref="U13:V13"/>
    <mergeCell ref="X13:Y13"/>
    <mergeCell ref="AA13:AB13"/>
    <mergeCell ref="A14:C15"/>
    <mergeCell ref="D14:K15"/>
    <mergeCell ref="L14:S15"/>
    <mergeCell ref="T14:U14"/>
    <mergeCell ref="W14:X14"/>
    <mergeCell ref="BA9:BB10"/>
    <mergeCell ref="A12:C13"/>
    <mergeCell ref="D12:K13"/>
    <mergeCell ref="L12:S13"/>
    <mergeCell ref="T12:U12"/>
    <mergeCell ref="W12:X12"/>
    <mergeCell ref="Z12:AA12"/>
    <mergeCell ref="AL12:AN13"/>
    <mergeCell ref="AO12:AV13"/>
    <mergeCell ref="AW14:BD15"/>
    <mergeCell ref="Z14:AA14"/>
    <mergeCell ref="X15:Y15"/>
    <mergeCell ref="AA15:AB15"/>
    <mergeCell ref="W16:X16"/>
    <mergeCell ref="Z16:AA16"/>
    <mergeCell ref="AL16:AN17"/>
    <mergeCell ref="AD16:AK16"/>
    <mergeCell ref="AD17:AK17"/>
    <mergeCell ref="AL14:AN15"/>
    <mergeCell ref="X17:Y17"/>
    <mergeCell ref="AA17:AB17"/>
    <mergeCell ref="A18:C19"/>
    <mergeCell ref="D18:K19"/>
    <mergeCell ref="L18:S19"/>
    <mergeCell ref="T18:U18"/>
    <mergeCell ref="W18:X18"/>
    <mergeCell ref="Z18:AA18"/>
    <mergeCell ref="U19:V19"/>
    <mergeCell ref="X19:Y19"/>
    <mergeCell ref="AA19:AB19"/>
    <mergeCell ref="A16:C17"/>
    <mergeCell ref="D16:K17"/>
    <mergeCell ref="L16:S17"/>
    <mergeCell ref="T16:U16"/>
    <mergeCell ref="AW20:BD21"/>
    <mergeCell ref="U21:V21"/>
    <mergeCell ref="X21:Y21"/>
    <mergeCell ref="AA21:AB21"/>
    <mergeCell ref="A22:C23"/>
    <mergeCell ref="D22:K23"/>
    <mergeCell ref="L22:S23"/>
    <mergeCell ref="T22:U22"/>
    <mergeCell ref="W22:X22"/>
    <mergeCell ref="Z22:AA22"/>
    <mergeCell ref="AW22:BD23"/>
    <mergeCell ref="U23:V23"/>
    <mergeCell ref="X23:Y23"/>
    <mergeCell ref="AA23:AB23"/>
    <mergeCell ref="A24:C25"/>
    <mergeCell ref="D24:K25"/>
    <mergeCell ref="L24:S25"/>
    <mergeCell ref="T24:U24"/>
    <mergeCell ref="W24:X24"/>
    <mergeCell ref="Z24:AA24"/>
    <mergeCell ref="AW24:BD25"/>
    <mergeCell ref="U25:V25"/>
    <mergeCell ref="X25:Y25"/>
    <mergeCell ref="AA25:AB25"/>
    <mergeCell ref="A26:C27"/>
    <mergeCell ref="D26:K27"/>
    <mergeCell ref="L26:S27"/>
    <mergeCell ref="T26:U26"/>
    <mergeCell ref="W26:X26"/>
    <mergeCell ref="Z26:AA26"/>
    <mergeCell ref="AO26:AV27"/>
    <mergeCell ref="AW26:BD27"/>
    <mergeCell ref="U27:V27"/>
    <mergeCell ref="X27:Y27"/>
    <mergeCell ref="AA27:AB27"/>
    <mergeCell ref="A28:C29"/>
    <mergeCell ref="D28:K29"/>
    <mergeCell ref="L28:S29"/>
    <mergeCell ref="T28:U28"/>
    <mergeCell ref="W28:X28"/>
    <mergeCell ref="Z28:AA28"/>
    <mergeCell ref="AL28:AN29"/>
    <mergeCell ref="AO28:AV29"/>
    <mergeCell ref="AW28:BD29"/>
    <mergeCell ref="U29:V29"/>
    <mergeCell ref="X29:Y29"/>
    <mergeCell ref="AA29:AB29"/>
    <mergeCell ref="AD28:AK28"/>
    <mergeCell ref="AD29:AK29"/>
    <mergeCell ref="AL30:AN31"/>
    <mergeCell ref="AO30:AV31"/>
    <mergeCell ref="AW30:BD31"/>
    <mergeCell ref="U31:V31"/>
    <mergeCell ref="X31:Y31"/>
    <mergeCell ref="AA31:AB31"/>
    <mergeCell ref="AD30:AK30"/>
    <mergeCell ref="AD31:AK31"/>
    <mergeCell ref="A30:C31"/>
    <mergeCell ref="D30:K31"/>
    <mergeCell ref="L30:S31"/>
    <mergeCell ref="T30:U30"/>
    <mergeCell ref="W30:X30"/>
    <mergeCell ref="Z30:AA30"/>
    <mergeCell ref="AS36:AV36"/>
    <mergeCell ref="AX36:BC36"/>
    <mergeCell ref="AS37:AU37"/>
    <mergeCell ref="AW37:AY37"/>
    <mergeCell ref="BA37:BC37"/>
    <mergeCell ref="AJ42:BC43"/>
    <mergeCell ref="B38:G38"/>
    <mergeCell ref="B36:F36"/>
    <mergeCell ref="AO32:AV32"/>
    <mergeCell ref="AW32:BD32"/>
    <mergeCell ref="C35:G35"/>
    <mergeCell ref="G36:H36"/>
    <mergeCell ref="I36:J36"/>
    <mergeCell ref="K36:L36"/>
    <mergeCell ref="M36:N36"/>
    <mergeCell ref="O36:P36"/>
    <mergeCell ref="A32:C32"/>
    <mergeCell ref="D32:K32"/>
    <mergeCell ref="L32:S32"/>
    <mergeCell ref="T32:AC32"/>
    <mergeCell ref="AD32:AK32"/>
    <mergeCell ref="AL32:AN32"/>
    <mergeCell ref="AA50:AE50"/>
    <mergeCell ref="AP50:AR50"/>
    <mergeCell ref="AS50:AW50"/>
    <mergeCell ref="AX50:AZ50"/>
    <mergeCell ref="T50:Z50"/>
    <mergeCell ref="AF40:AI40"/>
    <mergeCell ref="AJ40:BC40"/>
    <mergeCell ref="AA41:AE41"/>
    <mergeCell ref="AF42:AI43"/>
    <mergeCell ref="BA50:BD50"/>
    <mergeCell ref="Q51:BA51"/>
    <mergeCell ref="V52:AB54"/>
    <mergeCell ref="AC52:AF52"/>
    <mergeCell ref="AG52:AH52"/>
    <mergeCell ref="AI52:AL52"/>
    <mergeCell ref="AM52:AX52"/>
    <mergeCell ref="AY52:BD52"/>
    <mergeCell ref="AC53:AD54"/>
    <mergeCell ref="AE53:AF54"/>
    <mergeCell ref="AW53:AX54"/>
    <mergeCell ref="AS53:AT54"/>
    <mergeCell ref="AQ53:AR54"/>
    <mergeCell ref="AO55:AV55"/>
    <mergeCell ref="AU53:AV54"/>
    <mergeCell ref="AY53:AZ54"/>
    <mergeCell ref="BA53:BB54"/>
    <mergeCell ref="BC53:BD54"/>
    <mergeCell ref="AG53:AH54"/>
    <mergeCell ref="AI53:AJ54"/>
    <mergeCell ref="AK53:AL54"/>
    <mergeCell ref="AM53:AN54"/>
    <mergeCell ref="AO53:AP54"/>
    <mergeCell ref="A58:C59"/>
    <mergeCell ref="D58:K59"/>
    <mergeCell ref="L58:S59"/>
    <mergeCell ref="T58:U58"/>
    <mergeCell ref="W58:X58"/>
    <mergeCell ref="Z58:AA58"/>
    <mergeCell ref="AW55:BD55"/>
    <mergeCell ref="A56:C57"/>
    <mergeCell ref="D56:K57"/>
    <mergeCell ref="L56:S57"/>
    <mergeCell ref="T56:U56"/>
    <mergeCell ref="W56:X56"/>
    <mergeCell ref="Z56:AA56"/>
    <mergeCell ref="AL56:AN57"/>
    <mergeCell ref="A55:C55"/>
    <mergeCell ref="AO56:AV57"/>
    <mergeCell ref="D55:K55"/>
    <mergeCell ref="L55:S55"/>
    <mergeCell ref="T55:AC55"/>
    <mergeCell ref="AD55:AK55"/>
    <mergeCell ref="AL55:AN55"/>
    <mergeCell ref="AL58:AN59"/>
    <mergeCell ref="AO58:AV59"/>
    <mergeCell ref="AW58:BD59"/>
    <mergeCell ref="U59:V59"/>
    <mergeCell ref="X59:Y59"/>
    <mergeCell ref="AA59:AB59"/>
    <mergeCell ref="AW56:BD57"/>
    <mergeCell ref="U57:V57"/>
    <mergeCell ref="X57:Y57"/>
    <mergeCell ref="AA57:AB57"/>
    <mergeCell ref="AL60:AN61"/>
    <mergeCell ref="AO60:AV61"/>
    <mergeCell ref="AW60:BD61"/>
    <mergeCell ref="U61:V61"/>
    <mergeCell ref="X61:Y61"/>
    <mergeCell ref="AA61:AB61"/>
    <mergeCell ref="A60:C61"/>
    <mergeCell ref="D60:K61"/>
    <mergeCell ref="L60:S61"/>
    <mergeCell ref="T60:U60"/>
    <mergeCell ref="W60:X60"/>
    <mergeCell ref="Z60:AA60"/>
    <mergeCell ref="AL62:AN63"/>
    <mergeCell ref="AO62:AV63"/>
    <mergeCell ref="AW62:BD63"/>
    <mergeCell ref="U63:V63"/>
    <mergeCell ref="X63:Y63"/>
    <mergeCell ref="AA63:AB63"/>
    <mergeCell ref="AD62:AK62"/>
    <mergeCell ref="AD63:AK63"/>
    <mergeCell ref="A62:C63"/>
    <mergeCell ref="D62:K63"/>
    <mergeCell ref="L62:S63"/>
    <mergeCell ref="T62:U62"/>
    <mergeCell ref="W62:X62"/>
    <mergeCell ref="Z62:AA62"/>
    <mergeCell ref="AL64:AN65"/>
    <mergeCell ref="AO64:AV65"/>
    <mergeCell ref="AW64:BD65"/>
    <mergeCell ref="U65:V65"/>
    <mergeCell ref="X65:Y65"/>
    <mergeCell ref="AA65:AB65"/>
    <mergeCell ref="AD64:AK64"/>
    <mergeCell ref="AD65:AK65"/>
    <mergeCell ref="A64:C65"/>
    <mergeCell ref="D64:K65"/>
    <mergeCell ref="L64:S65"/>
    <mergeCell ref="T64:U64"/>
    <mergeCell ref="W64:X64"/>
    <mergeCell ref="Z64:AA64"/>
    <mergeCell ref="AL66:AN67"/>
    <mergeCell ref="AO66:AV67"/>
    <mergeCell ref="AW66:BD67"/>
    <mergeCell ref="U67:V67"/>
    <mergeCell ref="X67:Y67"/>
    <mergeCell ref="AA67:AB67"/>
    <mergeCell ref="AD66:AK66"/>
    <mergeCell ref="AD67:AK67"/>
    <mergeCell ref="A66:C67"/>
    <mergeCell ref="D66:K67"/>
    <mergeCell ref="L66:S67"/>
    <mergeCell ref="T66:U66"/>
    <mergeCell ref="W66:X66"/>
    <mergeCell ref="Z66:AA66"/>
    <mergeCell ref="AL68:AN69"/>
    <mergeCell ref="AO68:AV69"/>
    <mergeCell ref="AW68:BD69"/>
    <mergeCell ref="U69:V69"/>
    <mergeCell ref="X69:Y69"/>
    <mergeCell ref="AA69:AB69"/>
    <mergeCell ref="AD68:AK68"/>
    <mergeCell ref="AD69:AK69"/>
    <mergeCell ref="A68:C69"/>
    <mergeCell ref="D68:K69"/>
    <mergeCell ref="L68:S69"/>
    <mergeCell ref="T68:U68"/>
    <mergeCell ref="W68:X68"/>
    <mergeCell ref="Z68:AA68"/>
    <mergeCell ref="AL70:AN71"/>
    <mergeCell ref="AO70:AV71"/>
    <mergeCell ref="AW70:BD71"/>
    <mergeCell ref="U71:V71"/>
    <mergeCell ref="X71:Y71"/>
    <mergeCell ref="AA71:AB71"/>
    <mergeCell ref="AD70:AK70"/>
    <mergeCell ref="AD71:AK71"/>
    <mergeCell ref="A70:C71"/>
    <mergeCell ref="D70:K71"/>
    <mergeCell ref="L70:S71"/>
    <mergeCell ref="T70:U70"/>
    <mergeCell ref="W70:X70"/>
    <mergeCell ref="Z70:AA70"/>
    <mergeCell ref="AL72:AN73"/>
    <mergeCell ref="AO72:AV73"/>
    <mergeCell ref="AW72:BD73"/>
    <mergeCell ref="U73:V73"/>
    <mergeCell ref="X73:Y73"/>
    <mergeCell ref="AA73:AB73"/>
    <mergeCell ref="AD72:AK72"/>
    <mergeCell ref="AD73:AK73"/>
    <mergeCell ref="A72:C73"/>
    <mergeCell ref="D72:K73"/>
    <mergeCell ref="L72:S73"/>
    <mergeCell ref="T72:U72"/>
    <mergeCell ref="W72:X72"/>
    <mergeCell ref="Z72:AA72"/>
    <mergeCell ref="AL74:AN75"/>
    <mergeCell ref="AO74:AV75"/>
    <mergeCell ref="AW74:BD75"/>
    <mergeCell ref="U75:V75"/>
    <mergeCell ref="X75:Y75"/>
    <mergeCell ref="AA75:AB75"/>
    <mergeCell ref="AD74:AK74"/>
    <mergeCell ref="AD75:AK75"/>
    <mergeCell ref="A74:C75"/>
    <mergeCell ref="D74:K75"/>
    <mergeCell ref="L74:S75"/>
    <mergeCell ref="T74:U74"/>
    <mergeCell ref="W74:X74"/>
    <mergeCell ref="Z74:AA74"/>
    <mergeCell ref="AS80:AV80"/>
    <mergeCell ref="AX80:BC80"/>
    <mergeCell ref="AS81:AU81"/>
    <mergeCell ref="AW81:AY81"/>
    <mergeCell ref="BA81:BC81"/>
    <mergeCell ref="AJ86:BC87"/>
    <mergeCell ref="B82:G82"/>
    <mergeCell ref="B80:F80"/>
    <mergeCell ref="AO76:AV76"/>
    <mergeCell ref="AW76:BD76"/>
    <mergeCell ref="C79:G79"/>
    <mergeCell ref="G80:H80"/>
    <mergeCell ref="I80:J80"/>
    <mergeCell ref="K80:L80"/>
    <mergeCell ref="M80:N80"/>
    <mergeCell ref="O80:P80"/>
    <mergeCell ref="A76:C76"/>
    <mergeCell ref="D76:K76"/>
    <mergeCell ref="L76:S76"/>
    <mergeCell ref="T76:AC76"/>
    <mergeCell ref="AD76:AK76"/>
    <mergeCell ref="AL76:AN76"/>
    <mergeCell ref="AA94:AE94"/>
    <mergeCell ref="AP94:AR94"/>
    <mergeCell ref="AS94:AW94"/>
    <mergeCell ref="AX94:AZ94"/>
    <mergeCell ref="T94:Z94"/>
    <mergeCell ref="AF84:AI84"/>
    <mergeCell ref="AJ84:BC84"/>
    <mergeCell ref="AA85:AE85"/>
    <mergeCell ref="AF86:AI87"/>
    <mergeCell ref="BA94:BD94"/>
    <mergeCell ref="Q95:BA95"/>
    <mergeCell ref="V96:AB98"/>
    <mergeCell ref="AC96:AF96"/>
    <mergeCell ref="AG96:AH96"/>
    <mergeCell ref="AI96:AL96"/>
    <mergeCell ref="AM96:AX96"/>
    <mergeCell ref="AY96:BD96"/>
    <mergeCell ref="AC97:AD98"/>
    <mergeCell ref="AE97:AF98"/>
    <mergeCell ref="AW97:AX98"/>
    <mergeCell ref="AS97:AT98"/>
    <mergeCell ref="AQ97:AR98"/>
    <mergeCell ref="AO99:AV99"/>
    <mergeCell ref="AU97:AV98"/>
    <mergeCell ref="AY97:AZ98"/>
    <mergeCell ref="BA97:BB98"/>
    <mergeCell ref="BC97:BD98"/>
    <mergeCell ref="AG97:AH98"/>
    <mergeCell ref="AI97:AJ98"/>
    <mergeCell ref="AK97:AL98"/>
    <mergeCell ref="AM97:AN98"/>
    <mergeCell ref="AO97:AP98"/>
    <mergeCell ref="A102:C103"/>
    <mergeCell ref="D102:K103"/>
    <mergeCell ref="L102:S103"/>
    <mergeCell ref="T102:U102"/>
    <mergeCell ref="W102:X102"/>
    <mergeCell ref="Z102:AA102"/>
    <mergeCell ref="AW99:BD99"/>
    <mergeCell ref="A100:C101"/>
    <mergeCell ref="D100:K101"/>
    <mergeCell ref="L100:S101"/>
    <mergeCell ref="T100:U100"/>
    <mergeCell ref="W100:X100"/>
    <mergeCell ref="Z100:AA100"/>
    <mergeCell ref="AL100:AN101"/>
    <mergeCell ref="A99:C99"/>
    <mergeCell ref="AO100:AV101"/>
    <mergeCell ref="D99:K99"/>
    <mergeCell ref="L99:S99"/>
    <mergeCell ref="T99:AC99"/>
    <mergeCell ref="AD99:AK99"/>
    <mergeCell ref="AL99:AN99"/>
    <mergeCell ref="AL102:AN103"/>
    <mergeCell ref="AO102:AV103"/>
    <mergeCell ref="AW102:BD103"/>
    <mergeCell ref="U103:V103"/>
    <mergeCell ref="X103:Y103"/>
    <mergeCell ref="AA103:AB103"/>
    <mergeCell ref="AW100:BD101"/>
    <mergeCell ref="U101:V101"/>
    <mergeCell ref="X101:Y101"/>
    <mergeCell ref="AA101:AB101"/>
    <mergeCell ref="AL104:AN105"/>
    <mergeCell ref="AO104:AV105"/>
    <mergeCell ref="AW104:BD105"/>
    <mergeCell ref="U105:V105"/>
    <mergeCell ref="X105:Y105"/>
    <mergeCell ref="AA105:AB105"/>
    <mergeCell ref="A104:C105"/>
    <mergeCell ref="D104:K105"/>
    <mergeCell ref="L104:S105"/>
    <mergeCell ref="T104:U104"/>
    <mergeCell ref="W104:X104"/>
    <mergeCell ref="Z104:AA104"/>
    <mergeCell ref="AL106:AN107"/>
    <mergeCell ref="AO106:AV107"/>
    <mergeCell ref="AW106:BD107"/>
    <mergeCell ref="U107:V107"/>
    <mergeCell ref="X107:Y107"/>
    <mergeCell ref="AA107:AB107"/>
    <mergeCell ref="AD106:AK106"/>
    <mergeCell ref="AD107:AK107"/>
    <mergeCell ref="A106:C107"/>
    <mergeCell ref="D106:K107"/>
    <mergeCell ref="L106:S107"/>
    <mergeCell ref="T106:U106"/>
    <mergeCell ref="W106:X106"/>
    <mergeCell ref="Z106:AA106"/>
    <mergeCell ref="AW108:BD109"/>
    <mergeCell ref="U109:V109"/>
    <mergeCell ref="X109:Y109"/>
    <mergeCell ref="AA109:AB109"/>
    <mergeCell ref="AD108:AK108"/>
    <mergeCell ref="AD109:AK109"/>
    <mergeCell ref="A108:C109"/>
    <mergeCell ref="D108:K109"/>
    <mergeCell ref="L108:S109"/>
    <mergeCell ref="T108:U108"/>
    <mergeCell ref="W108:X108"/>
    <mergeCell ref="Z108:AA108"/>
    <mergeCell ref="AD111:AK111"/>
    <mergeCell ref="A110:C111"/>
    <mergeCell ref="D110:K111"/>
    <mergeCell ref="L110:S111"/>
    <mergeCell ref="T110:U110"/>
    <mergeCell ref="W110:X110"/>
    <mergeCell ref="Z110:AA110"/>
    <mergeCell ref="AL108:AN109"/>
    <mergeCell ref="AO108:AV109"/>
    <mergeCell ref="A114:C115"/>
    <mergeCell ref="D114:K115"/>
    <mergeCell ref="L114:S115"/>
    <mergeCell ref="T114:U114"/>
    <mergeCell ref="W114:X114"/>
    <mergeCell ref="Z114:AA114"/>
    <mergeCell ref="AL112:AN113"/>
    <mergeCell ref="AO112:AV113"/>
    <mergeCell ref="AW112:BD113"/>
    <mergeCell ref="U113:V113"/>
    <mergeCell ref="X113:Y113"/>
    <mergeCell ref="AA113:AB113"/>
    <mergeCell ref="AD112:AK112"/>
    <mergeCell ref="AD113:AK113"/>
    <mergeCell ref="A112:C113"/>
    <mergeCell ref="D112:K113"/>
    <mergeCell ref="L112:S113"/>
    <mergeCell ref="T112:U112"/>
    <mergeCell ref="W112:X112"/>
    <mergeCell ref="Z112:AA112"/>
    <mergeCell ref="A118:C119"/>
    <mergeCell ref="D118:K119"/>
    <mergeCell ref="L118:S119"/>
    <mergeCell ref="T118:U118"/>
    <mergeCell ref="W118:X118"/>
    <mergeCell ref="Z118:AA118"/>
    <mergeCell ref="AL116:AN117"/>
    <mergeCell ref="AO116:AV117"/>
    <mergeCell ref="AW116:BD117"/>
    <mergeCell ref="U117:V117"/>
    <mergeCell ref="X117:Y117"/>
    <mergeCell ref="AA117:AB117"/>
    <mergeCell ref="AD116:AK116"/>
    <mergeCell ref="AD117:AK117"/>
    <mergeCell ref="A116:C117"/>
    <mergeCell ref="D116:K117"/>
    <mergeCell ref="L116:S117"/>
    <mergeCell ref="T116:U116"/>
    <mergeCell ref="W116:X116"/>
    <mergeCell ref="Z116:AA116"/>
    <mergeCell ref="B126:G126"/>
    <mergeCell ref="B124:F124"/>
    <mergeCell ref="AO120:AV120"/>
    <mergeCell ref="AW120:BD120"/>
    <mergeCell ref="C123:G123"/>
    <mergeCell ref="G124:H124"/>
    <mergeCell ref="I124:J124"/>
    <mergeCell ref="K124:L124"/>
    <mergeCell ref="M124:N124"/>
    <mergeCell ref="O124:P124"/>
    <mergeCell ref="A120:C120"/>
    <mergeCell ref="D120:K120"/>
    <mergeCell ref="L120:S120"/>
    <mergeCell ref="T120:AC120"/>
    <mergeCell ref="AD120:AK120"/>
    <mergeCell ref="AL120:AN120"/>
    <mergeCell ref="BT45:BV45"/>
    <mergeCell ref="BN53:BS53"/>
    <mergeCell ref="BT53:CA53"/>
    <mergeCell ref="CD53:CF53"/>
    <mergeCell ref="CG53:CK53"/>
    <mergeCell ref="CL53:CN53"/>
    <mergeCell ref="AJ128:BC128"/>
    <mergeCell ref="AA129:AE129"/>
    <mergeCell ref="AF130:AI131"/>
    <mergeCell ref="AS124:AV124"/>
    <mergeCell ref="AX124:BC124"/>
    <mergeCell ref="AS125:AU125"/>
    <mergeCell ref="AW125:AY125"/>
    <mergeCell ref="BA125:BC125"/>
    <mergeCell ref="AJ130:BC131"/>
    <mergeCell ref="AL118:AN119"/>
    <mergeCell ref="AO118:AV119"/>
    <mergeCell ref="AW118:BD119"/>
    <mergeCell ref="AA119:AB119"/>
    <mergeCell ref="AD118:AK118"/>
    <mergeCell ref="AD119:AK119"/>
    <mergeCell ref="AL114:AN115"/>
    <mergeCell ref="AO114:AV115"/>
    <mergeCell ref="AW114:BD115"/>
    <mergeCell ref="T138:Z138"/>
    <mergeCell ref="CO53:CR53"/>
    <mergeCell ref="BT89:BV89"/>
    <mergeCell ref="BN97:BS97"/>
    <mergeCell ref="BT97:CA97"/>
    <mergeCell ref="CD97:CF97"/>
    <mergeCell ref="CG97:CK97"/>
    <mergeCell ref="CL97:CN97"/>
    <mergeCell ref="CO97:CR97"/>
    <mergeCell ref="AF128:AI128"/>
    <mergeCell ref="U119:V119"/>
    <mergeCell ref="X119:Y119"/>
    <mergeCell ref="U115:V115"/>
    <mergeCell ref="X115:Y115"/>
    <mergeCell ref="AA115:AB115"/>
    <mergeCell ref="AD114:AK114"/>
    <mergeCell ref="AD115:AK115"/>
    <mergeCell ref="AL110:AN111"/>
    <mergeCell ref="AO110:AV111"/>
    <mergeCell ref="AW110:BD111"/>
    <mergeCell ref="U111:V111"/>
    <mergeCell ref="X111:Y111"/>
    <mergeCell ref="AA111:AB111"/>
    <mergeCell ref="AD110:AK110"/>
    <mergeCell ref="AY140:BD140"/>
    <mergeCell ref="AC141:AD142"/>
    <mergeCell ref="AE141:AF142"/>
    <mergeCell ref="AG141:AH142"/>
    <mergeCell ref="BT133:BV133"/>
    <mergeCell ref="AA138:AE138"/>
    <mergeCell ref="AP138:AR138"/>
    <mergeCell ref="AS138:AW138"/>
    <mergeCell ref="AX138:AZ138"/>
    <mergeCell ref="BA138:BD138"/>
    <mergeCell ref="CG141:CK141"/>
    <mergeCell ref="CL141:CN141"/>
    <mergeCell ref="CO141:CR141"/>
    <mergeCell ref="A143:C143"/>
    <mergeCell ref="D143:K143"/>
    <mergeCell ref="L143:S143"/>
    <mergeCell ref="T143:AC143"/>
    <mergeCell ref="AD143:AK143"/>
    <mergeCell ref="AU141:AV142"/>
    <mergeCell ref="AW141:AX142"/>
    <mergeCell ref="AY141:AZ142"/>
    <mergeCell ref="BA141:BB142"/>
    <mergeCell ref="BC141:BD142"/>
    <mergeCell ref="BN141:BS141"/>
    <mergeCell ref="AI141:AJ142"/>
    <mergeCell ref="AK141:AL142"/>
    <mergeCell ref="AM141:AN142"/>
    <mergeCell ref="AO141:AP142"/>
    <mergeCell ref="AQ141:AR142"/>
    <mergeCell ref="AS141:AT142"/>
    <mergeCell ref="V140:AB142"/>
    <mergeCell ref="AC140:AF140"/>
    <mergeCell ref="AG140:AH140"/>
    <mergeCell ref="AI140:AL140"/>
    <mergeCell ref="A144:C145"/>
    <mergeCell ref="D144:K145"/>
    <mergeCell ref="L144:S145"/>
    <mergeCell ref="T144:U144"/>
    <mergeCell ref="W144:X144"/>
    <mergeCell ref="Z144:AA144"/>
    <mergeCell ref="AL144:AN145"/>
    <mergeCell ref="BT141:CA141"/>
    <mergeCell ref="CD141:CF141"/>
    <mergeCell ref="AO144:AV145"/>
    <mergeCell ref="AW144:BD145"/>
    <mergeCell ref="U145:V145"/>
    <mergeCell ref="X145:Y145"/>
    <mergeCell ref="AA145:AB145"/>
    <mergeCell ref="AD144:AK144"/>
    <mergeCell ref="AD145:AK145"/>
    <mergeCell ref="AL143:AN143"/>
    <mergeCell ref="AO143:AV143"/>
    <mergeCell ref="AW143:BD143"/>
    <mergeCell ref="AO146:AV147"/>
    <mergeCell ref="AW146:BD147"/>
    <mergeCell ref="U147:V147"/>
    <mergeCell ref="X147:Y147"/>
    <mergeCell ref="AA147:AB147"/>
    <mergeCell ref="AD146:AK146"/>
    <mergeCell ref="AD147:AK147"/>
    <mergeCell ref="A146:C147"/>
    <mergeCell ref="D146:K147"/>
    <mergeCell ref="L146:S147"/>
    <mergeCell ref="T146:U146"/>
    <mergeCell ref="W146:X146"/>
    <mergeCell ref="Z146:AA146"/>
    <mergeCell ref="AO148:AV149"/>
    <mergeCell ref="AW148:BD149"/>
    <mergeCell ref="U149:V149"/>
    <mergeCell ref="X149:Y149"/>
    <mergeCell ref="AA149:AB149"/>
    <mergeCell ref="AD148:AK148"/>
    <mergeCell ref="AD149:AK149"/>
    <mergeCell ref="A148:C149"/>
    <mergeCell ref="D148:K149"/>
    <mergeCell ref="L148:S149"/>
    <mergeCell ref="T148:U148"/>
    <mergeCell ref="W148:X148"/>
    <mergeCell ref="Z148:AA148"/>
    <mergeCell ref="AO150:AV151"/>
    <mergeCell ref="AW150:BD151"/>
    <mergeCell ref="U151:V151"/>
    <mergeCell ref="X151:Y151"/>
    <mergeCell ref="AA151:AB151"/>
    <mergeCell ref="AD150:AK150"/>
    <mergeCell ref="AD151:AK151"/>
    <mergeCell ref="A150:C151"/>
    <mergeCell ref="D150:K151"/>
    <mergeCell ref="L150:S151"/>
    <mergeCell ref="T150:U150"/>
    <mergeCell ref="W150:X150"/>
    <mergeCell ref="Z150:AA150"/>
    <mergeCell ref="AO152:AV153"/>
    <mergeCell ref="AW152:BD153"/>
    <mergeCell ref="U153:V153"/>
    <mergeCell ref="X153:Y153"/>
    <mergeCell ref="AA153:AB153"/>
    <mergeCell ref="AD152:AK152"/>
    <mergeCell ref="AD153:AK153"/>
    <mergeCell ref="A152:C153"/>
    <mergeCell ref="D152:K153"/>
    <mergeCell ref="L152:S153"/>
    <mergeCell ref="T152:U152"/>
    <mergeCell ref="W152:X152"/>
    <mergeCell ref="Z152:AA152"/>
    <mergeCell ref="AO154:AV155"/>
    <mergeCell ref="AW154:BD155"/>
    <mergeCell ref="U155:V155"/>
    <mergeCell ref="X155:Y155"/>
    <mergeCell ref="AA155:AB155"/>
    <mergeCell ref="AD154:AK154"/>
    <mergeCell ref="AD155:AK155"/>
    <mergeCell ref="A154:C155"/>
    <mergeCell ref="D154:K155"/>
    <mergeCell ref="L154:S155"/>
    <mergeCell ref="T154:U154"/>
    <mergeCell ref="W154:X154"/>
    <mergeCell ref="Z154:AA154"/>
    <mergeCell ref="AO156:AV157"/>
    <mergeCell ref="AW156:BD157"/>
    <mergeCell ref="U157:V157"/>
    <mergeCell ref="X157:Y157"/>
    <mergeCell ref="AA157:AB157"/>
    <mergeCell ref="AD156:AK156"/>
    <mergeCell ref="AD157:AK157"/>
    <mergeCell ref="A156:C157"/>
    <mergeCell ref="D156:K157"/>
    <mergeCell ref="L156:S157"/>
    <mergeCell ref="T156:U156"/>
    <mergeCell ref="W156:X156"/>
    <mergeCell ref="Z156:AA156"/>
    <mergeCell ref="AO158:AV159"/>
    <mergeCell ref="AW158:BD159"/>
    <mergeCell ref="U159:V159"/>
    <mergeCell ref="X159:Y159"/>
    <mergeCell ref="AA159:AB159"/>
    <mergeCell ref="AD158:AK158"/>
    <mergeCell ref="AD159:AK159"/>
    <mergeCell ref="A158:C159"/>
    <mergeCell ref="D158:K159"/>
    <mergeCell ref="L158:S159"/>
    <mergeCell ref="T158:U158"/>
    <mergeCell ref="W158:X158"/>
    <mergeCell ref="Z158:AA158"/>
    <mergeCell ref="AO160:AV161"/>
    <mergeCell ref="AW160:BD161"/>
    <mergeCell ref="U161:V161"/>
    <mergeCell ref="X161:Y161"/>
    <mergeCell ref="AA161:AB161"/>
    <mergeCell ref="AD160:AK160"/>
    <mergeCell ref="AD161:AK161"/>
    <mergeCell ref="AO162:AV163"/>
    <mergeCell ref="A160:C161"/>
    <mergeCell ref="D160:K161"/>
    <mergeCell ref="L160:S161"/>
    <mergeCell ref="T160:U160"/>
    <mergeCell ref="W160:X160"/>
    <mergeCell ref="Z160:AA160"/>
    <mergeCell ref="U163:V163"/>
    <mergeCell ref="X163:Y163"/>
    <mergeCell ref="AA163:AB163"/>
    <mergeCell ref="A162:C163"/>
    <mergeCell ref="D162:K163"/>
    <mergeCell ref="L162:S163"/>
    <mergeCell ref="T162:U162"/>
    <mergeCell ref="W162:X162"/>
    <mergeCell ref="Z162:AA162"/>
    <mergeCell ref="B170:G170"/>
    <mergeCell ref="AO164:AV164"/>
    <mergeCell ref="AW164:BD164"/>
    <mergeCell ref="C167:G167"/>
    <mergeCell ref="G168:H168"/>
    <mergeCell ref="I168:J168"/>
    <mergeCell ref="K168:L168"/>
    <mergeCell ref="M168:N168"/>
    <mergeCell ref="O168:P168"/>
    <mergeCell ref="A164:C164"/>
    <mergeCell ref="D164:K164"/>
    <mergeCell ref="L164:S164"/>
    <mergeCell ref="T164:AC164"/>
    <mergeCell ref="AD164:AK164"/>
    <mergeCell ref="B168:F168"/>
    <mergeCell ref="AA173:AE173"/>
    <mergeCell ref="AW162:BD163"/>
    <mergeCell ref="AD162:AK162"/>
    <mergeCell ref="AD163:AK163"/>
    <mergeCell ref="AF174:AI175"/>
    <mergeCell ref="AS168:AV168"/>
    <mergeCell ref="AX168:BC168"/>
    <mergeCell ref="AS169:AU169"/>
    <mergeCell ref="AW169:AY169"/>
    <mergeCell ref="AJ174:BC175"/>
    <mergeCell ref="BA169:BC169"/>
    <mergeCell ref="AF172:AI172"/>
    <mergeCell ref="AJ172:BC172"/>
    <mergeCell ref="AD22:AK22"/>
    <mergeCell ref="AD23:AK23"/>
    <mergeCell ref="AD24:AK24"/>
    <mergeCell ref="AD25:AK25"/>
    <mergeCell ref="AD26:AK26"/>
    <mergeCell ref="AD27:AK27"/>
    <mergeCell ref="AD12:AK12"/>
    <mergeCell ref="AD13:AK13"/>
    <mergeCell ref="AD18:AK18"/>
    <mergeCell ref="AD19:AK19"/>
    <mergeCell ref="AD20:AK20"/>
    <mergeCell ref="AD21:AK21"/>
    <mergeCell ref="AD14:AK14"/>
    <mergeCell ref="AD15:AK15"/>
    <mergeCell ref="AL164:AN164"/>
    <mergeCell ref="AL162:AN163"/>
    <mergeCell ref="AD100:AK100"/>
    <mergeCell ref="AD101:AK101"/>
    <mergeCell ref="AD102:AK102"/>
    <mergeCell ref="AD103:AK103"/>
    <mergeCell ref="AD104:AK104"/>
    <mergeCell ref="AD105:AK105"/>
    <mergeCell ref="AD56:AK56"/>
    <mergeCell ref="AD57:AK57"/>
    <mergeCell ref="AD58:AK58"/>
    <mergeCell ref="AD59:AK59"/>
    <mergeCell ref="AD60:AK60"/>
    <mergeCell ref="AD61:AK61"/>
    <mergeCell ref="AL160:AN161"/>
    <mergeCell ref="AL158:AN159"/>
    <mergeCell ref="AL156:AN157"/>
    <mergeCell ref="AL154:AN155"/>
    <mergeCell ref="AL152:AN153"/>
    <mergeCell ref="AL150:AN151"/>
    <mergeCell ref="AL148:AN149"/>
    <mergeCell ref="AL146:AN147"/>
    <mergeCell ref="Q139:BA139"/>
    <mergeCell ref="AM140:AX140"/>
  </mergeCells>
  <phoneticPr fontId="2"/>
  <conditionalFormatting sqref="BG5:BZ5 CB5 BV8:CO8 CQ8">
    <cfRule type="cellIs" dxfId="3" priority="6" stopIfTrue="1" operator="equal">
      <formula>0</formula>
    </cfRule>
  </conditionalFormatting>
  <conditionalFormatting sqref="BG49:BZ49 CB49 BV52:CO52 CQ52">
    <cfRule type="cellIs" dxfId="2" priority="3" stopIfTrue="1" operator="equal">
      <formula>0</formula>
    </cfRule>
  </conditionalFormatting>
  <conditionalFormatting sqref="BG93:BZ93 CB93 BV96:CO96 CQ96">
    <cfRule type="cellIs" dxfId="1" priority="2" stopIfTrue="1" operator="equal">
      <formula>0</formula>
    </cfRule>
  </conditionalFormatting>
  <conditionalFormatting sqref="BG137:BZ137 CB137 BV140:CO140 CQ140">
    <cfRule type="cellIs" dxfId="0" priority="1" stopIfTrue="1" operator="equal">
      <formula>0</formula>
    </cfRule>
  </conditionalFormatting>
  <pageMargins left="0.59055118110236227" right="0.15748031496062992" top="0.31496062992125984" bottom="0" header="0.51181102362204722" footer="0.51181102362204722"/>
  <pageSetup paperSize="9" scale="90" orientation="portrait" blackAndWhite="1" r:id="rId1"/>
  <headerFooter alignWithMargins="0"/>
  <rowBreaks count="3" manualBreakCount="3">
    <brk id="44" max="56" man="1"/>
    <brk id="88" max="56" man="1"/>
    <brk id="132" max="5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2:N20"/>
  <sheetViews>
    <sheetView topLeftCell="A13" workbookViewId="0">
      <selection activeCell="B5" sqref="B5"/>
    </sheetView>
  </sheetViews>
  <sheetFormatPr defaultRowHeight="13.5"/>
  <cols>
    <col min="1" max="1" width="2.625" customWidth="1"/>
    <col min="2" max="13" width="10.625" customWidth="1"/>
    <col min="14" max="14" width="9.875" bestFit="1" customWidth="1"/>
  </cols>
  <sheetData>
    <row r="2" spans="2:14" ht="27" customHeight="1">
      <c r="B2" s="51" t="s">
        <v>32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4" spans="2:14" ht="27">
      <c r="B4" s="53" t="s">
        <v>33</v>
      </c>
      <c r="C4" s="53" t="s">
        <v>34</v>
      </c>
      <c r="D4" s="54" t="s">
        <v>35</v>
      </c>
      <c r="E4" s="54" t="s">
        <v>36</v>
      </c>
      <c r="F4" s="54" t="s">
        <v>37</v>
      </c>
      <c r="G4" s="54" t="s">
        <v>38</v>
      </c>
      <c r="H4" s="54" t="s">
        <v>39</v>
      </c>
      <c r="I4" s="54" t="s">
        <v>40</v>
      </c>
      <c r="J4" s="54" t="s">
        <v>41</v>
      </c>
      <c r="K4" s="54" t="s">
        <v>42</v>
      </c>
      <c r="L4" s="54" t="s">
        <v>43</v>
      </c>
      <c r="M4" s="54" t="s">
        <v>44</v>
      </c>
      <c r="N4" s="54" t="s">
        <v>45</v>
      </c>
    </row>
    <row r="5" spans="2:14" ht="27" customHeight="1">
      <c r="B5" s="90">
        <v>25000</v>
      </c>
      <c r="C5" s="91">
        <v>9125000</v>
      </c>
      <c r="D5" s="91">
        <v>760417</v>
      </c>
      <c r="E5" s="91">
        <v>1520834</v>
      </c>
      <c r="F5" s="91">
        <v>2281251</v>
      </c>
      <c r="G5" s="91">
        <v>3041668</v>
      </c>
      <c r="H5" s="91">
        <v>3802085</v>
      </c>
      <c r="I5" s="91">
        <v>4562502</v>
      </c>
      <c r="J5" s="91">
        <v>5322919</v>
      </c>
      <c r="K5" s="91">
        <v>6083336</v>
      </c>
      <c r="L5" s="91">
        <v>6843753</v>
      </c>
      <c r="M5" s="91">
        <v>7604170</v>
      </c>
      <c r="N5" s="91">
        <v>8364587</v>
      </c>
    </row>
    <row r="6" spans="2:14" ht="27" customHeight="1">
      <c r="B6" s="90">
        <v>24000</v>
      </c>
      <c r="C6" s="91">
        <v>8760000</v>
      </c>
      <c r="D6" s="91">
        <v>730000</v>
      </c>
      <c r="E6" s="91">
        <v>1460000</v>
      </c>
      <c r="F6" s="91">
        <v>2190000</v>
      </c>
      <c r="G6" s="91">
        <v>2920000</v>
      </c>
      <c r="H6" s="91">
        <v>3650000</v>
      </c>
      <c r="I6" s="91">
        <v>4380000</v>
      </c>
      <c r="J6" s="91">
        <v>5110000</v>
      </c>
      <c r="K6" s="91">
        <v>5840000</v>
      </c>
      <c r="L6" s="91">
        <v>6570000</v>
      </c>
      <c r="M6" s="91">
        <v>7300000</v>
      </c>
      <c r="N6" s="91">
        <v>8030000</v>
      </c>
    </row>
    <row r="7" spans="2:14" ht="27" customHeight="1">
      <c r="B7" s="90">
        <v>22000</v>
      </c>
      <c r="C7" s="91">
        <v>8030000</v>
      </c>
      <c r="D7" s="91">
        <v>669167</v>
      </c>
      <c r="E7" s="91">
        <v>1338334</v>
      </c>
      <c r="F7" s="91">
        <v>2007501</v>
      </c>
      <c r="G7" s="91">
        <v>2676668</v>
      </c>
      <c r="H7" s="91">
        <v>3345835</v>
      </c>
      <c r="I7" s="91">
        <v>4015002</v>
      </c>
      <c r="J7" s="91">
        <v>4684169</v>
      </c>
      <c r="K7" s="91">
        <v>5353336</v>
      </c>
      <c r="L7" s="91">
        <v>6022503</v>
      </c>
      <c r="M7" s="91">
        <v>6691670</v>
      </c>
      <c r="N7" s="91">
        <v>7360837</v>
      </c>
    </row>
    <row r="8" spans="2:14" ht="27" customHeight="1">
      <c r="B8" s="90">
        <v>20000</v>
      </c>
      <c r="C8" s="91">
        <v>7300000</v>
      </c>
      <c r="D8" s="91">
        <v>608334</v>
      </c>
      <c r="E8" s="91">
        <v>1216668</v>
      </c>
      <c r="F8" s="91">
        <v>1825002</v>
      </c>
      <c r="G8" s="91">
        <v>2433336</v>
      </c>
      <c r="H8" s="91">
        <v>3041670</v>
      </c>
      <c r="I8" s="91">
        <v>3650004</v>
      </c>
      <c r="J8" s="91">
        <v>4258338</v>
      </c>
      <c r="K8" s="91">
        <v>4866672</v>
      </c>
      <c r="L8" s="91">
        <v>5475006</v>
      </c>
      <c r="M8" s="91">
        <v>6083340</v>
      </c>
      <c r="N8" s="91">
        <v>6691674</v>
      </c>
    </row>
    <row r="9" spans="2:14" ht="27" customHeight="1">
      <c r="B9" s="90">
        <v>18000</v>
      </c>
      <c r="C9" s="91">
        <v>6570000</v>
      </c>
      <c r="D9" s="91">
        <v>547500</v>
      </c>
      <c r="E9" s="91">
        <v>1095000</v>
      </c>
      <c r="F9" s="91">
        <v>1642500</v>
      </c>
      <c r="G9" s="91">
        <v>2190000</v>
      </c>
      <c r="H9" s="91">
        <v>2737500</v>
      </c>
      <c r="I9" s="91">
        <v>3285000</v>
      </c>
      <c r="J9" s="91">
        <v>3832500</v>
      </c>
      <c r="K9" s="91">
        <v>4380000</v>
      </c>
      <c r="L9" s="91">
        <v>4927500</v>
      </c>
      <c r="M9" s="91">
        <v>5475000</v>
      </c>
      <c r="N9" s="91">
        <v>6022500</v>
      </c>
    </row>
    <row r="10" spans="2:14" ht="27" customHeight="1">
      <c r="B10" s="90">
        <v>16000</v>
      </c>
      <c r="C10" s="91">
        <v>5840000</v>
      </c>
      <c r="D10" s="91">
        <v>486667</v>
      </c>
      <c r="E10" s="91">
        <v>973334</v>
      </c>
      <c r="F10" s="91">
        <v>1460001</v>
      </c>
      <c r="G10" s="91">
        <v>1946668</v>
      </c>
      <c r="H10" s="91">
        <v>2433335</v>
      </c>
      <c r="I10" s="91">
        <v>2920002</v>
      </c>
      <c r="J10" s="91">
        <v>3406669</v>
      </c>
      <c r="K10" s="91">
        <v>3893336</v>
      </c>
      <c r="L10" s="91">
        <v>4380003</v>
      </c>
      <c r="M10" s="91">
        <v>4866670</v>
      </c>
      <c r="N10" s="91">
        <v>5353337</v>
      </c>
    </row>
    <row r="11" spans="2:14" ht="27" customHeight="1">
      <c r="B11" s="90">
        <v>14000</v>
      </c>
      <c r="C11" s="91">
        <v>5110000</v>
      </c>
      <c r="D11" s="91">
        <v>425834</v>
      </c>
      <c r="E11" s="91">
        <v>851668</v>
      </c>
      <c r="F11" s="91">
        <v>1277502</v>
      </c>
      <c r="G11" s="91">
        <v>1703336</v>
      </c>
      <c r="H11" s="91">
        <v>2129170</v>
      </c>
      <c r="I11" s="91">
        <v>2555004</v>
      </c>
      <c r="J11" s="91">
        <v>2980838</v>
      </c>
      <c r="K11" s="91">
        <v>3406672</v>
      </c>
      <c r="L11" s="91">
        <v>3832506</v>
      </c>
      <c r="M11" s="91">
        <v>4258340</v>
      </c>
      <c r="N11" s="91">
        <v>4684174</v>
      </c>
    </row>
    <row r="12" spans="2:14" ht="27" customHeight="1">
      <c r="B12" s="90">
        <v>12000</v>
      </c>
      <c r="C12" s="91">
        <v>4380000</v>
      </c>
      <c r="D12" s="91">
        <v>365000</v>
      </c>
      <c r="E12" s="91">
        <v>730000</v>
      </c>
      <c r="F12" s="91">
        <v>1095000</v>
      </c>
      <c r="G12" s="91">
        <v>1460000</v>
      </c>
      <c r="H12" s="91">
        <v>1825000</v>
      </c>
      <c r="I12" s="91">
        <v>2190000</v>
      </c>
      <c r="J12" s="91">
        <v>2555000</v>
      </c>
      <c r="K12" s="91">
        <v>2920000</v>
      </c>
      <c r="L12" s="91">
        <v>3285000</v>
      </c>
      <c r="M12" s="91">
        <v>3650000</v>
      </c>
      <c r="N12" s="91">
        <v>4015000</v>
      </c>
    </row>
    <row r="13" spans="2:14" ht="27" customHeight="1">
      <c r="B13" s="90">
        <v>10000</v>
      </c>
      <c r="C13" s="91">
        <v>3650000</v>
      </c>
      <c r="D13" s="91">
        <v>304167</v>
      </c>
      <c r="E13" s="91">
        <v>608334</v>
      </c>
      <c r="F13" s="91">
        <v>912501</v>
      </c>
      <c r="G13" s="91">
        <v>1216668</v>
      </c>
      <c r="H13" s="91">
        <v>1520835</v>
      </c>
      <c r="I13" s="91">
        <v>1825002</v>
      </c>
      <c r="J13" s="91">
        <v>2129169</v>
      </c>
      <c r="K13" s="91">
        <v>2433336</v>
      </c>
      <c r="L13" s="91">
        <v>2737503</v>
      </c>
      <c r="M13" s="91">
        <v>3041670</v>
      </c>
      <c r="N13" s="91">
        <v>3345837</v>
      </c>
    </row>
    <row r="14" spans="2:14" ht="27" customHeight="1">
      <c r="B14" s="90">
        <v>9000</v>
      </c>
      <c r="C14" s="91">
        <v>3285000</v>
      </c>
      <c r="D14" s="91">
        <v>273750</v>
      </c>
      <c r="E14" s="91">
        <v>547500</v>
      </c>
      <c r="F14" s="91">
        <v>821250</v>
      </c>
      <c r="G14" s="91">
        <v>1095000</v>
      </c>
      <c r="H14" s="91">
        <v>1368750</v>
      </c>
      <c r="I14" s="91">
        <v>1642500</v>
      </c>
      <c r="J14" s="91">
        <v>1916250</v>
      </c>
      <c r="K14" s="91">
        <v>2190000</v>
      </c>
      <c r="L14" s="91">
        <v>2463750</v>
      </c>
      <c r="M14" s="91">
        <v>2737500</v>
      </c>
      <c r="N14" s="91">
        <v>3011250</v>
      </c>
    </row>
    <row r="15" spans="2:14" ht="27" customHeight="1">
      <c r="B15" s="90">
        <v>8000</v>
      </c>
      <c r="C15" s="91">
        <v>2920000</v>
      </c>
      <c r="D15" s="91">
        <v>243334</v>
      </c>
      <c r="E15" s="91">
        <v>486668</v>
      </c>
      <c r="F15" s="91">
        <v>730002</v>
      </c>
      <c r="G15" s="91">
        <v>973336</v>
      </c>
      <c r="H15" s="91">
        <v>1216670</v>
      </c>
      <c r="I15" s="91">
        <v>1460004</v>
      </c>
      <c r="J15" s="91">
        <v>1703338</v>
      </c>
      <c r="K15" s="91">
        <v>1946672</v>
      </c>
      <c r="L15" s="91">
        <v>2190006</v>
      </c>
      <c r="M15" s="91">
        <v>2433340</v>
      </c>
      <c r="N15" s="91">
        <v>2676674</v>
      </c>
    </row>
    <row r="16" spans="2:14" ht="27" customHeight="1">
      <c r="B16" s="90">
        <v>7000</v>
      </c>
      <c r="C16" s="91">
        <v>2555000</v>
      </c>
      <c r="D16" s="91">
        <v>212917</v>
      </c>
      <c r="E16" s="91">
        <v>425834</v>
      </c>
      <c r="F16" s="91">
        <v>638751</v>
      </c>
      <c r="G16" s="91">
        <v>851668</v>
      </c>
      <c r="H16" s="91">
        <v>1064585</v>
      </c>
      <c r="I16" s="91">
        <v>1277502</v>
      </c>
      <c r="J16" s="91">
        <v>1490419</v>
      </c>
      <c r="K16" s="91">
        <v>1703336</v>
      </c>
      <c r="L16" s="91">
        <v>1916253</v>
      </c>
      <c r="M16" s="91">
        <v>2129170</v>
      </c>
      <c r="N16" s="91">
        <v>2342087</v>
      </c>
    </row>
    <row r="17" spans="2:14" ht="27" customHeight="1">
      <c r="B17" s="90">
        <v>6000</v>
      </c>
      <c r="C17" s="91">
        <v>2190000</v>
      </c>
      <c r="D17" s="91">
        <v>182500</v>
      </c>
      <c r="E17" s="91">
        <v>365000</v>
      </c>
      <c r="F17" s="91">
        <v>547500</v>
      </c>
      <c r="G17" s="91">
        <v>730000</v>
      </c>
      <c r="H17" s="91">
        <v>912500</v>
      </c>
      <c r="I17" s="91">
        <v>1095000</v>
      </c>
      <c r="J17" s="91">
        <v>1277500</v>
      </c>
      <c r="K17" s="91">
        <v>1460000</v>
      </c>
      <c r="L17" s="91">
        <v>1642500</v>
      </c>
      <c r="M17" s="91">
        <v>1825000</v>
      </c>
      <c r="N17" s="91">
        <v>2007500</v>
      </c>
    </row>
    <row r="18" spans="2:14" ht="27" customHeight="1">
      <c r="B18" s="90">
        <v>5000</v>
      </c>
      <c r="C18" s="91">
        <v>1825000</v>
      </c>
      <c r="D18" s="91">
        <v>152084</v>
      </c>
      <c r="E18" s="91">
        <v>304168</v>
      </c>
      <c r="F18" s="91">
        <v>456252</v>
      </c>
      <c r="G18" s="91">
        <v>608336</v>
      </c>
      <c r="H18" s="91">
        <v>760420</v>
      </c>
      <c r="I18" s="91">
        <v>912504</v>
      </c>
      <c r="J18" s="91">
        <v>1064588</v>
      </c>
      <c r="K18" s="91">
        <v>1216672</v>
      </c>
      <c r="L18" s="91">
        <v>1368756</v>
      </c>
      <c r="M18" s="91">
        <v>1520840</v>
      </c>
      <c r="N18" s="91">
        <v>1672924</v>
      </c>
    </row>
    <row r="19" spans="2:14" ht="27" customHeight="1">
      <c r="B19" s="90">
        <v>4000</v>
      </c>
      <c r="C19" s="91">
        <v>1460000</v>
      </c>
      <c r="D19" s="91">
        <v>121667</v>
      </c>
      <c r="E19" s="91">
        <v>243334</v>
      </c>
      <c r="F19" s="91">
        <v>365001</v>
      </c>
      <c r="G19" s="91">
        <v>486668</v>
      </c>
      <c r="H19" s="91">
        <v>608335</v>
      </c>
      <c r="I19" s="91">
        <v>730002</v>
      </c>
      <c r="J19" s="91">
        <v>851669</v>
      </c>
      <c r="K19" s="91">
        <v>973336</v>
      </c>
      <c r="L19" s="91">
        <v>1095003</v>
      </c>
      <c r="M19" s="91">
        <v>1216670</v>
      </c>
      <c r="N19" s="91">
        <v>1338337</v>
      </c>
    </row>
    <row r="20" spans="2:14" ht="27" customHeight="1">
      <c r="B20" s="90">
        <v>3500</v>
      </c>
      <c r="C20" s="91">
        <v>1277500</v>
      </c>
      <c r="D20" s="91">
        <v>106459</v>
      </c>
      <c r="E20" s="91">
        <v>212918</v>
      </c>
      <c r="F20" s="91">
        <v>319377</v>
      </c>
      <c r="G20" s="91">
        <v>425836</v>
      </c>
      <c r="H20" s="91">
        <v>532295</v>
      </c>
      <c r="I20" s="91">
        <v>638754</v>
      </c>
      <c r="J20" s="91">
        <v>745213</v>
      </c>
      <c r="K20" s="91">
        <v>851672</v>
      </c>
      <c r="L20" s="91">
        <v>958131</v>
      </c>
      <c r="M20" s="91">
        <v>1064590</v>
      </c>
      <c r="N20" s="91">
        <v>1171049</v>
      </c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36DF577AB7C8A46B6E913D3A8AFC74C" ma:contentTypeVersion="2" ma:contentTypeDescription="" ma:contentTypeScope="" ma:versionID="0d209c39384a175462cf2305c0722139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B1B17-4F6C-451C-B099-A7F5B8F73C3B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8B97BE19-CDDD-400E-817A-CFDD13F7EC1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03E4CC-C0B0-42C8-A9CD-2E907DB1D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E01013B-55DA-49BD-B6C2-5219A887A00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EB9AF7E-4736-470F-AFBB-DC3F2D9062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事業主控</vt:lpstr>
      <vt:lpstr>提出用</vt:lpstr>
      <vt:lpstr>早見表</vt:lpstr>
      <vt:lpstr>事業主控!Print_Area</vt:lpstr>
      <vt:lpstr>給付基礎日額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大立目 勇治(otatsume-yuji)</dc:creator>
  <cp:lastModifiedBy>Administrator</cp:lastModifiedBy>
  <cp:lastPrinted>2019-04-17T01:01:26Z</cp:lastPrinted>
  <dcterms:created xsi:type="dcterms:W3CDTF">2008-10-22T08:37:53Z</dcterms:created>
  <dcterms:modified xsi:type="dcterms:W3CDTF">2022-01-31T06:40:26Z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