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608" documentId="8_{5AF81A0A-BBF4-4E6C-A7CF-D0B8ED87087A}" xr6:coauthVersionLast="47" xr6:coauthVersionMax="47" xr10:uidLastSave="{D7C03535-19B0-441A-95BD-D9180A93C15C}"/>
  <bookViews>
    <workbookView xWindow="-28920" yWindow="-120" windowWidth="29040" windowHeight="15720" tabRatio="440"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<sst xmlns="http://schemas.openxmlformats.org/spreadsheetml/2006/main" count="549" uniqueCount="104">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</sst>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3" fillId="0" borderId="4" xfId="0" applyFont="1" applyBorder="1" applyAlignment="1">
      <alignment vertical="center" wrapText="1"/>
    </xf>
    <xf numFmtId="0" fontId="13"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0" fontId="5" fillId="5" borderId="1" xfId="0" applyFont="1" applyFill="1" applyBorder="1" applyAlignment="1">
      <alignment vertical="center"/>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 xfId="0" applyBorder="1" applyAlignment="1">
      <alignment horizontal="center"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0" fillId="3" borderId="1"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49" fontId="0" fillId="0" borderId="2" xfId="0" applyNumberFormat="1" applyBorder="1">
      <alignment vertical="center"/>
    </xf>
    <xf numFmtId="49" fontId="0" fillId="0" borderId="3" xfId="0" applyNumberFormat="1" applyBorder="1">
      <alignment vertical="center"/>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sheetPr>
  <dimension ref="A1:T32"/>
  <sheetViews>
    <sheetView tabSelected="1" view="pageBreakPreview" zoomScale="85" zoomScaleNormal="100" zoomScaleSheetLayoutView="85" workbookViewId="0">
      <selection activeCell="B1" sqref="B1"/>
    </sheetView>
  </sheetViews>
  <sheetFormatPr defaultRowHeight="13.5"/>
  <cols>
    <col min="1" max="1" width="6.375" style="5" customWidth="1"/>
    <col min="2" max="2" width="26.25" style="5" customWidth="1"/>
    <col min="3" max="3" width="10.625" style="5" customWidth="1"/>
    <col min="4" max="17" width="10.625" customWidth="1"/>
    <col min="19" max="20" width="39.75" customWidth="1"/>
  </cols>
  <sheetData>
    <row r="1" spans="1:20" ht="24">
      <c r="A1" s="8"/>
      <c r="B1" s="8"/>
      <c r="C1" s="8"/>
      <c r="D1" s="9"/>
      <c r="E1" s="9"/>
      <c r="F1" s="9"/>
      <c r="G1" s="9"/>
      <c r="H1" s="9"/>
      <c r="I1" s="9"/>
      <c r="J1" s="9"/>
      <c r="K1" s="9"/>
      <c r="L1" s="9"/>
      <c r="M1" s="9"/>
      <c r="P1" s="10"/>
      <c r="Q1" s="10" t="s">
        <v>19</v>
      </c>
    </row>
    <row r="2" spans="1:20" ht="33" customHeight="1">
      <c r="A2" s="182" t="s">
        <v>103</v>
      </c>
      <c r="B2" s="182"/>
      <c r="C2" s="182"/>
      <c r="D2" s="182"/>
      <c r="E2" s="182"/>
      <c r="F2" s="182"/>
      <c r="G2" s="182"/>
      <c r="H2" s="182"/>
      <c r="I2" s="182"/>
      <c r="J2" s="182"/>
      <c r="K2" s="182"/>
      <c r="L2" s="182"/>
      <c r="M2" s="182"/>
      <c r="N2" s="182"/>
      <c r="O2" s="182"/>
      <c r="P2" s="182"/>
    </row>
    <row r="3" spans="1:20" ht="33" customHeight="1">
      <c r="A3" s="11"/>
      <c r="B3" s="11"/>
      <c r="C3" s="11"/>
      <c r="D3" s="11"/>
      <c r="E3" s="11"/>
      <c r="F3" s="11"/>
      <c r="G3" s="11"/>
      <c r="H3" s="11"/>
      <c r="I3" s="11"/>
      <c r="J3" s="11"/>
      <c r="K3" s="11"/>
      <c r="L3" s="11"/>
      <c r="M3" s="11"/>
      <c r="N3" s="183" t="s">
        <v>11</v>
      </c>
      <c r="O3" s="183"/>
      <c r="P3" s="183" t="s">
        <v>13</v>
      </c>
      <c r="Q3" s="183"/>
    </row>
    <row r="4" spans="1:20" ht="24">
      <c r="A4" s="100" t="s">
        <v>102</v>
      </c>
      <c r="B4" s="97"/>
      <c r="C4" s="97"/>
      <c r="D4" s="97"/>
      <c r="E4" s="97"/>
      <c r="F4" s="97"/>
      <c r="G4" s="97"/>
      <c r="H4" s="97"/>
      <c r="I4" s="97"/>
      <c r="J4" s="97"/>
      <c r="K4" s="97"/>
      <c r="L4" s="12"/>
      <c r="M4" s="12"/>
      <c r="N4" s="184" t="s">
        <v>12</v>
      </c>
      <c r="O4" s="184"/>
      <c r="P4" s="184" t="s">
        <v>14</v>
      </c>
      <c r="Q4" s="184"/>
      <c r="S4" s="109"/>
      <c r="T4" s="109"/>
    </row>
    <row r="5" spans="1:20" ht="24.95" customHeight="1">
      <c r="A5" s="44" t="s">
        <v>98</v>
      </c>
      <c r="B5" s="40"/>
      <c r="C5" s="45"/>
      <c r="D5" s="46"/>
      <c r="E5" s="45"/>
      <c r="F5" s="45"/>
      <c r="G5" s="3"/>
      <c r="H5" s="2"/>
      <c r="I5" s="2"/>
      <c r="J5" s="4"/>
      <c r="K5" s="2"/>
      <c r="L5" s="2"/>
      <c r="M5" s="4"/>
      <c r="N5" s="1"/>
      <c r="O5" s="1"/>
      <c r="P5" s="1"/>
      <c r="S5" s="109"/>
      <c r="T5" s="109"/>
    </row>
    <row r="6" spans="1:20" ht="24.95" customHeight="1">
      <c r="A6" s="172" t="s">
        <v>1</v>
      </c>
      <c r="B6" s="75" t="s">
        <v>56</v>
      </c>
      <c r="C6" s="174" t="s">
        <v>2</v>
      </c>
      <c r="D6" s="175"/>
      <c r="E6" s="176"/>
      <c r="F6" s="174" t="s">
        <v>10</v>
      </c>
      <c r="G6" s="175"/>
      <c r="H6" s="176"/>
      <c r="I6" s="177" t="s">
        <v>3</v>
      </c>
      <c r="J6" s="178"/>
      <c r="K6" s="179"/>
      <c r="L6" s="180" t="s">
        <v>27</v>
      </c>
      <c r="M6" s="180"/>
      <c r="N6" s="180"/>
      <c r="O6" s="185" t="s">
        <v>28</v>
      </c>
      <c r="P6" s="185"/>
      <c r="Q6" s="185"/>
      <c r="S6" s="109"/>
      <c r="T6" s="109"/>
    </row>
    <row r="7" spans="1:20" ht="24.95" customHeight="1">
      <c r="A7" s="173"/>
      <c r="B7" s="76"/>
      <c r="C7" s="13" t="s">
        <v>4</v>
      </c>
      <c r="D7" s="13" t="s">
        <v>5</v>
      </c>
      <c r="E7" s="14" t="s">
        <v>6</v>
      </c>
      <c r="F7" s="14" t="s">
        <v>7</v>
      </c>
      <c r="G7" s="13" t="s">
        <v>18</v>
      </c>
      <c r="H7" s="14" t="s">
        <v>8</v>
      </c>
      <c r="I7" s="87" t="s">
        <v>4</v>
      </c>
      <c r="J7" s="87" t="s">
        <v>5</v>
      </c>
      <c r="K7" s="77" t="s">
        <v>6</v>
      </c>
      <c r="L7" s="180" t="s">
        <v>20</v>
      </c>
      <c r="M7" s="180"/>
      <c r="N7" s="180"/>
      <c r="O7" s="185" t="s">
        <v>20</v>
      </c>
      <c r="P7" s="185"/>
      <c r="Q7" s="185"/>
      <c r="S7" s="109"/>
      <c r="T7" s="109"/>
    </row>
    <row r="8" spans="1:20" ht="39.950000000000003" customHeight="1">
      <c r="A8" s="186"/>
      <c r="B8" s="188" t="s">
        <v>62</v>
      </c>
      <c r="C8" s="6">
        <v>15</v>
      </c>
      <c r="D8" s="6">
        <v>11</v>
      </c>
      <c r="E8" s="96">
        <f>IF(OR(C8="", D8=""), "", IF(C8=0, "", D8/C8))</f>
        <v>0.73333333333333328</v>
      </c>
      <c r="F8" s="107">
        <v>10</v>
      </c>
      <c r="G8" s="107">
        <v>2</v>
      </c>
      <c r="H8" s="98">
        <f t="shared" ref="H8:H9" si="0">IF(OR(F8=0,G8=0),"",G8/F8)</f>
        <v>0.2</v>
      </c>
      <c r="I8" s="190">
        <v>10</v>
      </c>
      <c r="J8" s="192">
        <v>0</v>
      </c>
      <c r="K8" s="194">
        <f>IF(OR(I8="", J8=""), "", IF(I8=0, "", J8/I8))</f>
        <v>0</v>
      </c>
      <c r="L8" s="168" t="str">
        <f>IF(E8="","",IF(E8&lt;0.3,"改善計画必要（継続不可審査対象）",IF(E8&gt;=0.7,"－","改善計画必要")))</f>
        <v>－</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68"/>
      <c r="Q8" s="168"/>
      <c r="S8" s="109"/>
      <c r="T8" s="109"/>
    </row>
    <row r="9" spans="1:20" ht="39.950000000000003" customHeight="1">
      <c r="A9" s="187"/>
      <c r="B9" s="189"/>
      <c r="C9" s="35">
        <v>15</v>
      </c>
      <c r="D9" s="35">
        <v>4</v>
      </c>
      <c r="E9" s="96">
        <f>IF(OR(C9="", D9=""), "", IF(C9=0, "", D9/C9))</f>
        <v>0.26666666666666666</v>
      </c>
      <c r="F9" s="90">
        <v>10</v>
      </c>
      <c r="G9" s="90">
        <v>2</v>
      </c>
      <c r="H9" s="99">
        <f t="shared" si="0"/>
        <v>0.2</v>
      </c>
      <c r="I9" s="191"/>
      <c r="J9" s="193"/>
      <c r="K9" s="195"/>
      <c r="L9" s="168" t="str">
        <f>IF(E9="","",IF(E9&lt;0.3,"改善計画必要（継続不可審査対象）",IF(E9&gt;=0.7,"－","改善計画必要")))</f>
        <v>改善計画必要（継続不可審査対象）</v>
      </c>
      <c r="M9" s="168"/>
      <c r="N9" s="168"/>
      <c r="O9" s="168"/>
      <c r="P9" s="168"/>
      <c r="Q9" s="168"/>
      <c r="S9" s="109"/>
      <c r="T9" s="109"/>
    </row>
    <row r="10" spans="1:20" ht="30.75" customHeight="1">
      <c r="A10" s="79" t="s">
        <v>59</v>
      </c>
      <c r="B10" s="80"/>
      <c r="C10" s="20"/>
      <c r="D10" s="20"/>
      <c r="E10" s="19"/>
      <c r="F10" s="81"/>
      <c r="G10" s="81"/>
      <c r="H10" s="81"/>
      <c r="I10" s="81"/>
      <c r="J10" s="81"/>
      <c r="K10" s="82"/>
      <c r="L10" s="83"/>
      <c r="M10" s="83"/>
      <c r="N10" s="83"/>
      <c r="O10" s="83"/>
      <c r="P10" s="83"/>
      <c r="Q10" s="83"/>
      <c r="S10" s="109"/>
      <c r="T10" s="109"/>
    </row>
    <row r="11" spans="1:20" ht="33" customHeight="1">
      <c r="A11" s="15"/>
      <c r="B11" s="16"/>
      <c r="C11" s="16"/>
      <c r="D11" s="17"/>
      <c r="E11" s="18"/>
      <c r="F11" s="18"/>
      <c r="G11" s="19"/>
      <c r="H11" s="20"/>
      <c r="I11" s="20"/>
      <c r="J11" s="19"/>
      <c r="K11" s="20"/>
      <c r="L11" s="20"/>
      <c r="M11" s="19"/>
      <c r="N11" s="25"/>
      <c r="O11" s="25"/>
      <c r="P11" s="29"/>
      <c r="Q11" s="22"/>
      <c r="S11" s="109"/>
      <c r="T11" s="109"/>
    </row>
    <row r="12" spans="1:20" ht="27" customHeight="1">
      <c r="A12" s="38" t="s">
        <v>33</v>
      </c>
      <c r="B12" s="39"/>
      <c r="C12" s="39"/>
      <c r="D12" s="42"/>
      <c r="E12" s="43"/>
      <c r="F12" s="43"/>
      <c r="G12" s="19"/>
      <c r="H12" s="88" t="s">
        <v>61</v>
      </c>
      <c r="I12" s="88"/>
      <c r="J12" s="19"/>
      <c r="K12" s="20"/>
      <c r="L12" s="20"/>
      <c r="M12" s="19"/>
      <c r="N12" s="21"/>
      <c r="O12" s="21"/>
      <c r="P12" s="27"/>
      <c r="Q12" s="22"/>
      <c r="S12" s="109"/>
      <c r="T12" s="109"/>
    </row>
    <row r="13" spans="1:20" ht="90.75" customHeight="1">
      <c r="A13" s="36"/>
      <c r="B13" s="140" t="s">
        <v>34</v>
      </c>
      <c r="C13" s="141"/>
      <c r="D13" s="141"/>
      <c r="E13" s="141"/>
      <c r="F13" s="142"/>
      <c r="G13" s="86" t="s">
        <v>35</v>
      </c>
      <c r="H13" s="143" t="s">
        <v>36</v>
      </c>
      <c r="I13" s="144"/>
      <c r="J13" s="144"/>
      <c r="K13" s="144"/>
      <c r="L13" s="145"/>
      <c r="M13" s="146" t="s">
        <v>38</v>
      </c>
      <c r="N13" s="147"/>
      <c r="O13" s="147"/>
      <c r="P13" s="147"/>
      <c r="Q13" s="148"/>
      <c r="S13" s="109"/>
      <c r="T13" s="109"/>
    </row>
    <row r="14" spans="1:20" ht="94.5" customHeight="1">
      <c r="A14" s="78" t="s">
        <v>21</v>
      </c>
      <c r="B14" s="85" t="s">
        <v>42</v>
      </c>
      <c r="C14" s="160" t="s">
        <v>43</v>
      </c>
      <c r="D14" s="161"/>
      <c r="E14" s="162" t="s">
        <v>64</v>
      </c>
      <c r="F14" s="163"/>
      <c r="G14" s="37" t="s">
        <v>60</v>
      </c>
      <c r="H14" s="124" t="s">
        <v>65</v>
      </c>
      <c r="I14" s="125"/>
      <c r="J14" s="125"/>
      <c r="K14" s="125"/>
      <c r="L14" s="126"/>
      <c r="M14" s="169" t="s">
        <v>70</v>
      </c>
      <c r="N14" s="170"/>
      <c r="O14" s="170"/>
      <c r="P14" s="170"/>
      <c r="Q14" s="171"/>
      <c r="S14" s="109"/>
      <c r="T14" s="109"/>
    </row>
    <row r="15" spans="1:20" ht="94.5" customHeight="1">
      <c r="A15" s="149" t="s">
        <v>22</v>
      </c>
      <c r="B15" s="158" t="s">
        <v>37</v>
      </c>
      <c r="C15" s="160" t="s">
        <v>41</v>
      </c>
      <c r="D15" s="161"/>
      <c r="E15" s="162" t="s">
        <v>63</v>
      </c>
      <c r="F15" s="163"/>
      <c r="G15" s="37" t="s">
        <v>60</v>
      </c>
      <c r="H15" s="164" t="s">
        <v>66</v>
      </c>
      <c r="I15" s="165"/>
      <c r="J15" s="165"/>
      <c r="K15" s="165"/>
      <c r="L15" s="165"/>
      <c r="M15" s="124" t="s">
        <v>71</v>
      </c>
      <c r="N15" s="125"/>
      <c r="O15" s="125"/>
      <c r="P15" s="125"/>
      <c r="Q15" s="126"/>
      <c r="R15" s="89"/>
      <c r="S15" s="109"/>
      <c r="T15" s="109"/>
    </row>
    <row r="16" spans="1:20" ht="160.5" customHeight="1">
      <c r="A16" s="150"/>
      <c r="B16" s="159"/>
      <c r="C16" s="160" t="s">
        <v>40</v>
      </c>
      <c r="D16" s="161"/>
      <c r="E16" s="166" t="s">
        <v>94</v>
      </c>
      <c r="F16" s="167"/>
      <c r="G16" s="37" t="s">
        <v>60</v>
      </c>
      <c r="H16" s="121" t="s">
        <v>82</v>
      </c>
      <c r="I16" s="122"/>
      <c r="J16" s="122"/>
      <c r="K16" s="122"/>
      <c r="L16" s="123"/>
      <c r="M16" s="124" t="s">
        <v>88</v>
      </c>
      <c r="N16" s="125"/>
      <c r="O16" s="125"/>
      <c r="P16" s="125"/>
      <c r="Q16" s="126"/>
      <c r="S16" s="109"/>
      <c r="T16" s="109"/>
    </row>
    <row r="17" spans="1:20" s="22" customFormat="1" ht="94.5" customHeight="1">
      <c r="A17" s="149" t="s">
        <v>24</v>
      </c>
      <c r="B17" s="151" t="s">
        <v>25</v>
      </c>
      <c r="C17" s="153" t="s">
        <v>53</v>
      </c>
      <c r="D17" s="154"/>
      <c r="E17" s="115" t="s">
        <v>84</v>
      </c>
      <c r="F17" s="117"/>
      <c r="G17" s="37" t="s">
        <v>60</v>
      </c>
      <c r="H17" s="124" t="s">
        <v>78</v>
      </c>
      <c r="I17" s="125"/>
      <c r="J17" s="125"/>
      <c r="K17" s="125"/>
      <c r="L17" s="126"/>
      <c r="M17" s="124" t="s">
        <v>85</v>
      </c>
      <c r="N17" s="125"/>
      <c r="O17" s="125"/>
      <c r="P17" s="125"/>
      <c r="Q17" s="126"/>
      <c r="S17" s="109"/>
      <c r="T17" s="109"/>
    </row>
    <row r="18" spans="1:20" ht="162" customHeight="1">
      <c r="A18" s="150"/>
      <c r="B18" s="152"/>
      <c r="C18" s="153" t="s">
        <v>32</v>
      </c>
      <c r="D18" s="154"/>
      <c r="E18" s="115" t="s">
        <v>67</v>
      </c>
      <c r="F18" s="117"/>
      <c r="G18" s="37" t="s">
        <v>60</v>
      </c>
      <c r="H18" s="124" t="s">
        <v>75</v>
      </c>
      <c r="I18" s="125"/>
      <c r="J18" s="125"/>
      <c r="K18" s="125"/>
      <c r="L18" s="126"/>
      <c r="M18" s="155" t="s">
        <v>83</v>
      </c>
      <c r="N18" s="156"/>
      <c r="O18" s="156"/>
      <c r="P18" s="156"/>
      <c r="Q18" s="157"/>
      <c r="S18" s="109"/>
      <c r="T18" s="109"/>
    </row>
    <row r="19" spans="1:20" ht="94.5" customHeight="1">
      <c r="A19" s="78" t="s">
        <v>46</v>
      </c>
      <c r="B19" s="58" t="s">
        <v>54</v>
      </c>
      <c r="C19" s="137" t="s">
        <v>86</v>
      </c>
      <c r="D19" s="138"/>
      <c r="E19" s="138"/>
      <c r="F19" s="139"/>
      <c r="G19" s="53" t="s">
        <v>60</v>
      </c>
      <c r="H19" s="124" t="s">
        <v>92</v>
      </c>
      <c r="I19" s="125"/>
      <c r="J19" s="125"/>
      <c r="K19" s="125"/>
      <c r="L19" s="126"/>
      <c r="M19" s="124" t="s">
        <v>91</v>
      </c>
      <c r="N19" s="125"/>
      <c r="O19" s="125"/>
      <c r="P19" s="125"/>
      <c r="Q19" s="126"/>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40" t="s">
        <v>34</v>
      </c>
      <c r="C22" s="141"/>
      <c r="D22" s="141"/>
      <c r="E22" s="141"/>
      <c r="F22" s="142"/>
      <c r="G22" s="86" t="s">
        <v>35</v>
      </c>
      <c r="H22" s="143" t="s">
        <v>36</v>
      </c>
      <c r="I22" s="144"/>
      <c r="J22" s="144"/>
      <c r="K22" s="144"/>
      <c r="L22" s="145"/>
      <c r="M22" s="146" t="s">
        <v>38</v>
      </c>
      <c r="N22" s="147"/>
      <c r="O22" s="147"/>
      <c r="P22" s="147"/>
      <c r="Q22" s="148"/>
    </row>
    <row r="23" spans="1:20" ht="105" customHeight="1">
      <c r="A23" s="91" t="s">
        <v>31</v>
      </c>
      <c r="B23" s="92" t="s">
        <v>25</v>
      </c>
      <c r="C23" s="127" t="s">
        <v>32</v>
      </c>
      <c r="D23" s="128"/>
      <c r="E23" s="129" t="s">
        <v>68</v>
      </c>
      <c r="F23" s="130"/>
      <c r="G23" s="24" t="s">
        <v>60</v>
      </c>
      <c r="H23" s="131" t="s">
        <v>69</v>
      </c>
      <c r="I23" s="132"/>
      <c r="J23" s="132"/>
      <c r="K23" s="132"/>
      <c r="L23" s="133"/>
      <c r="M23" s="134" t="s">
        <v>79</v>
      </c>
      <c r="N23" s="135"/>
      <c r="O23" s="135"/>
      <c r="P23" s="135"/>
      <c r="Q23" s="136"/>
    </row>
    <row r="24" spans="1:20" ht="152.25" customHeight="1">
      <c r="A24" s="84" t="s">
        <v>22</v>
      </c>
      <c r="B24" s="105" t="s">
        <v>100</v>
      </c>
      <c r="C24" s="115" t="s">
        <v>76</v>
      </c>
      <c r="D24" s="116"/>
      <c r="E24" s="116"/>
      <c r="F24" s="117"/>
      <c r="G24" s="24" t="s">
        <v>60</v>
      </c>
      <c r="H24" s="118" t="s">
        <v>80</v>
      </c>
      <c r="I24" s="119"/>
      <c r="J24" s="119"/>
      <c r="K24" s="119"/>
      <c r="L24" s="120"/>
      <c r="M24" s="121" t="s">
        <v>77</v>
      </c>
      <c r="N24" s="122"/>
      <c r="O24" s="122"/>
      <c r="P24" s="122"/>
      <c r="Q24" s="123"/>
      <c r="R24" s="93"/>
    </row>
    <row r="25" spans="1:20" ht="94.5" customHeight="1">
      <c r="A25" s="78" t="s">
        <v>57</v>
      </c>
      <c r="B25" s="68" t="s">
        <v>47</v>
      </c>
      <c r="C25" s="115" t="s">
        <v>81</v>
      </c>
      <c r="D25" s="116"/>
      <c r="E25" s="116"/>
      <c r="F25" s="117"/>
      <c r="G25" s="24" t="s">
        <v>60</v>
      </c>
      <c r="H25" s="124" t="s">
        <v>89</v>
      </c>
      <c r="I25" s="125"/>
      <c r="J25" s="125"/>
      <c r="K25" s="125"/>
      <c r="L25" s="126"/>
      <c r="M25" s="124" t="s">
        <v>90</v>
      </c>
      <c r="N25" s="125"/>
      <c r="O25" s="125"/>
      <c r="P25" s="125"/>
      <c r="Q25" s="126"/>
    </row>
    <row r="27" spans="1:20" ht="18.75">
      <c r="A27" s="54" t="s">
        <v>55</v>
      </c>
      <c r="F27" s="181" t="s">
        <v>99</v>
      </c>
      <c r="G27" s="181"/>
      <c r="H27" s="181"/>
      <c r="I27" s="181"/>
      <c r="J27" s="181"/>
      <c r="K27" s="181"/>
      <c r="L27" s="181"/>
      <c r="M27" s="181"/>
      <c r="N27" s="181"/>
      <c r="O27" s="181"/>
    </row>
    <row r="28" spans="1:20" ht="78" customHeight="1">
      <c r="A28" s="56" t="s">
        <v>31</v>
      </c>
      <c r="B28" s="60" t="s">
        <v>50</v>
      </c>
      <c r="C28" s="110" t="s">
        <v>72</v>
      </c>
      <c r="D28" s="111"/>
      <c r="E28" s="111"/>
      <c r="F28" s="111"/>
      <c r="G28" s="111"/>
      <c r="H28" s="111"/>
      <c r="I28" s="112"/>
    </row>
    <row r="29" spans="1:20" ht="78" customHeight="1">
      <c r="A29" s="57" t="s">
        <v>49</v>
      </c>
      <c r="B29" s="60" t="s">
        <v>51</v>
      </c>
      <c r="C29" s="110" t="s">
        <v>73</v>
      </c>
      <c r="D29" s="111"/>
      <c r="E29" s="111"/>
      <c r="F29" s="111"/>
      <c r="G29" s="111"/>
      <c r="H29" s="111"/>
      <c r="I29" s="112"/>
    </row>
    <row r="30" spans="1:20" ht="78" customHeight="1">
      <c r="A30" s="59" t="s">
        <v>24</v>
      </c>
      <c r="B30" s="60" t="s">
        <v>52</v>
      </c>
      <c r="C30" s="110" t="s">
        <v>74</v>
      </c>
      <c r="D30" s="111"/>
      <c r="E30" s="111"/>
      <c r="F30" s="111"/>
      <c r="G30" s="111"/>
      <c r="H30" s="111"/>
      <c r="I30" s="112"/>
    </row>
    <row r="32" spans="1:20" ht="80.45" customHeight="1">
      <c r="A32" s="113" t="s">
        <v>0</v>
      </c>
      <c r="B32" s="114"/>
      <c r="C32" s="114"/>
      <c r="D32" s="114"/>
      <c r="E32" s="114"/>
      <c r="F32" s="114"/>
      <c r="G32" s="114"/>
      <c r="H32" s="114"/>
      <c r="I32" s="114"/>
      <c r="J32" s="114"/>
      <c r="K32" s="114"/>
      <c r="L32" s="114"/>
      <c r="M32" s="114"/>
      <c r="N32" s="114"/>
      <c r="O32" s="114"/>
      <c r="P32" s="114"/>
      <c r="R32" s="22"/>
    </row>
  </sheetData>
  <mergeCells count="75">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A15:A16"/>
    <mergeCell ref="B15:B16"/>
    <mergeCell ref="C15:D15"/>
    <mergeCell ref="E15:F15"/>
    <mergeCell ref="H15:L15"/>
    <mergeCell ref="M17:Q17"/>
    <mergeCell ref="C18:D18"/>
    <mergeCell ref="E18:F18"/>
    <mergeCell ref="H18:L18"/>
    <mergeCell ref="M18:Q18"/>
    <mergeCell ref="A17:A18"/>
    <mergeCell ref="B17:B18"/>
    <mergeCell ref="C17:D17"/>
    <mergeCell ref="E17:F17"/>
    <mergeCell ref="H17:L17"/>
    <mergeCell ref="H19:L19"/>
    <mergeCell ref="M19:Q19"/>
    <mergeCell ref="B22:F22"/>
    <mergeCell ref="H22:L22"/>
    <mergeCell ref="M22:Q22"/>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T4:T10"/>
    <mergeCell ref="S11:S14"/>
    <mergeCell ref="T11:T14"/>
    <mergeCell ref="S15:S18"/>
    <mergeCell ref="T15:T18"/>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41" fitToWidth="0" fitToHeight="0" orientation="portrait" r:id="rId1"/>
  <rowBreaks count="1" manualBreakCount="1">
    <brk id="3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48" t="s">
        <v>4</v>
      </c>
      <c r="D7" s="48" t="s">
        <v>5</v>
      </c>
      <c r="E7" s="49" t="s">
        <v>6</v>
      </c>
      <c r="F7" s="49" t="s">
        <v>15</v>
      </c>
      <c r="G7" s="7" t="s">
        <v>16</v>
      </c>
      <c r="H7" s="49" t="s">
        <v>8</v>
      </c>
      <c r="I7" s="48" t="s">
        <v>4</v>
      </c>
      <c r="J7" s="48" t="s">
        <v>5</v>
      </c>
      <c r="K7" s="49" t="s">
        <v>6</v>
      </c>
      <c r="L7" s="199" t="s">
        <v>20</v>
      </c>
      <c r="M7" s="200"/>
      <c r="N7" s="200"/>
      <c r="O7" s="196" t="s">
        <v>29</v>
      </c>
      <c r="P7" s="196"/>
      <c r="Q7" s="196"/>
    </row>
    <row r="8" spans="1:18" ht="89.25" customHeight="1">
      <c r="A8" s="50"/>
      <c r="B8" s="34"/>
      <c r="C8" s="6"/>
      <c r="D8" s="6"/>
      <c r="E8" s="96" t="str">
        <f>IF(OR(C8="", D8=""), "", IF(C8=0, "", D8/C8))</f>
        <v/>
      </c>
      <c r="F8" s="35"/>
      <c r="G8" s="35"/>
      <c r="H8" s="96" t="str">
        <f>IF(OR(F8="", G8=""), "", IF(F8=0, "", G8/F8))</f>
        <v/>
      </c>
      <c r="I8" s="35"/>
      <c r="J8" s="35"/>
      <c r="K8" s="96" t="str">
        <f>IF(OR(I8="", J8=""), "", IF(I8=0, "", J8/I8))</f>
        <v/>
      </c>
      <c r="L8" s="197" t="str">
        <f>IF(E8="","",IF(E8&lt;0.3,"改善計画必要（継続不可審査対象）",IF(E8&gt;=0.7,"－","改善計画必要")))</f>
        <v/>
      </c>
      <c r="M8" s="198"/>
      <c r="N8" s="198"/>
      <c r="O8" s="236" t="str">
        <f>IF(
  AND(E8&lt;&gt;"", H8&lt;&gt;"", E8&lt;30%, H8&lt;85%),
  "改善計画必要（継続不可審査対象）",
  IF(
    AND(E8&lt;&gt;"", H8&lt;&gt;"", E8&gt;=30%,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47" t="s">
        <v>35</v>
      </c>
      <c r="H11" s="143" t="s">
        <v>36</v>
      </c>
      <c r="I11" s="144"/>
      <c r="J11" s="144"/>
      <c r="K11" s="144"/>
      <c r="L11" s="145"/>
      <c r="M11" s="201" t="s">
        <v>38</v>
      </c>
      <c r="N11" s="202"/>
      <c r="O11" s="202"/>
      <c r="P11" s="202"/>
      <c r="Q11" s="203"/>
    </row>
    <row r="12" spans="1:18" ht="94.5" customHeight="1">
      <c r="A12" s="51" t="s">
        <v>21</v>
      </c>
      <c r="B12" s="52"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87</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47"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51"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H17:L17"/>
    <mergeCell ref="H13:L13"/>
    <mergeCell ref="M13:Q13"/>
    <mergeCell ref="E14:F14"/>
    <mergeCell ref="H14:L14"/>
    <mergeCell ref="M14:Q14"/>
    <mergeCell ref="M23:Q23"/>
    <mergeCell ref="H20:L20"/>
    <mergeCell ref="M20:Q20"/>
    <mergeCell ref="H21:L21"/>
    <mergeCell ref="M22:Q22"/>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O6:Q6"/>
    <mergeCell ref="L8:N8"/>
    <mergeCell ref="L7:N7"/>
    <mergeCell ref="L6:N6"/>
    <mergeCell ref="B11:F11"/>
    <mergeCell ref="H11:L11"/>
    <mergeCell ref="M11:Q11"/>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IF(E8="","",IF(E8&lt;0.3,"改善計画必要（継続不可対象）",IF(E8&gt;=0.7,"－","改善計画必要")))</f>
        <v/>
      </c>
      <c r="M8" s="198"/>
      <c r="N8" s="198"/>
      <c r="O8" s="23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07"/>
      <c r="I22" s="208"/>
      <c r="J22" s="208"/>
      <c r="K22" s="208"/>
      <c r="L22" s="209"/>
      <c r="M22" s="217"/>
      <c r="N22" s="218"/>
      <c r="O22" s="218"/>
      <c r="P22" s="218"/>
      <c r="Q22" s="219"/>
    </row>
    <row r="23" spans="1:18" ht="94.5" customHeight="1">
      <c r="A23" s="67"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M16:Q16"/>
    <mergeCell ref="C17:F17"/>
    <mergeCell ref="H17:L17"/>
    <mergeCell ref="M17:Q17"/>
    <mergeCell ref="B20:F20"/>
    <mergeCell ref="H20:L20"/>
    <mergeCell ref="M20:Q20"/>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30" t="s">
        <v>4</v>
      </c>
      <c r="J7" s="30" t="s">
        <v>5</v>
      </c>
      <c r="K7" s="31" t="s">
        <v>6</v>
      </c>
      <c r="L7" s="180" t="s">
        <v>20</v>
      </c>
      <c r="M7" s="180"/>
      <c r="N7" s="180"/>
      <c r="O7" s="185" t="s">
        <v>20</v>
      </c>
      <c r="P7" s="185"/>
      <c r="Q7" s="185"/>
    </row>
    <row r="8" spans="1:17" ht="39.950000000000003" customHeight="1">
      <c r="A8" s="186"/>
      <c r="B8" s="188"/>
      <c r="C8" s="6"/>
      <c r="D8" s="6"/>
      <c r="E8" s="96" t="str">
        <f>IF(OR(C8="", D8=""), "", IF(C8=0, "", D8/C8))</f>
        <v/>
      </c>
      <c r="F8" s="108"/>
      <c r="G8" s="108"/>
      <c r="H8" s="101" t="str">
        <f t="shared" ref="H8:H9" si="0">IF(OR(F8=0,G8=0),"",G8/F8)</f>
        <v/>
      </c>
      <c r="I8" s="240"/>
      <c r="J8" s="240"/>
      <c r="K8" s="242" t="str">
        <f>IF(OR(I8="", J8=""), "", IF(I8=0, "", J8/I8))</f>
        <v/>
      </c>
      <c r="L8" s="168" t="str">
        <f>IF(E8="","",IF(E8&lt;0.3,"改善計画必要（継続不可審査対象）",IF(E8&gt;=0.7,"－","改善計画必要")))</f>
        <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68"/>
      <c r="Q8" s="168"/>
    </row>
    <row r="9" spans="1:17" ht="39.950000000000003" customHeight="1">
      <c r="A9" s="187"/>
      <c r="B9" s="189"/>
      <c r="C9" s="35"/>
      <c r="D9" s="35"/>
      <c r="E9" s="96" t="str">
        <f>IF(OR(C9="", D9=""), "", IF(C9=0, "", D9/C9))</f>
        <v/>
      </c>
      <c r="F9" s="94"/>
      <c r="G9" s="94"/>
      <c r="H9" s="102" t="str">
        <f t="shared" si="0"/>
        <v/>
      </c>
      <c r="I9" s="241"/>
      <c r="J9" s="241"/>
      <c r="K9" s="243"/>
      <c r="L9" s="168" t="str">
        <f>IF(E9="","",IF(E9&lt;0.3,"改善計画必要（継続不可審査対象）",IF(E9&gt;=0.7,"－","改善計画必要")))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30:I30"/>
    <mergeCell ref="E23:F23"/>
    <mergeCell ref="H23:L23"/>
    <mergeCell ref="C17:D17"/>
    <mergeCell ref="E17:F17"/>
    <mergeCell ref="H17:L17"/>
    <mergeCell ref="C15:D15"/>
    <mergeCell ref="E15:F15"/>
    <mergeCell ref="H15:L15"/>
    <mergeCell ref="A32:P32"/>
    <mergeCell ref="C24:F24"/>
    <mergeCell ref="H24:L24"/>
    <mergeCell ref="M24:Q24"/>
    <mergeCell ref="C25:F25"/>
    <mergeCell ref="H25:L25"/>
    <mergeCell ref="M25:Q25"/>
    <mergeCell ref="C28:I28"/>
    <mergeCell ref="C29:I29"/>
    <mergeCell ref="M23:Q23"/>
    <mergeCell ref="C19:F19"/>
    <mergeCell ref="H19:L19"/>
    <mergeCell ref="M19:Q19"/>
    <mergeCell ref="B22:F22"/>
    <mergeCell ref="H22:L22"/>
    <mergeCell ref="M22:Q22"/>
    <mergeCell ref="C23:D23"/>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A2:P2"/>
    <mergeCell ref="I6:K6"/>
    <mergeCell ref="P3:Q3"/>
    <mergeCell ref="N4:O4"/>
    <mergeCell ref="P4:Q4"/>
    <mergeCell ref="O6:Q6"/>
    <mergeCell ref="L6:N6"/>
    <mergeCell ref="I8:I9"/>
    <mergeCell ref="N3:O3"/>
    <mergeCell ref="F6:H6"/>
    <mergeCell ref="A6:A7"/>
    <mergeCell ref="C6:E6"/>
    <mergeCell ref="K8:K9"/>
    <mergeCell ref="J8:J9"/>
    <mergeCell ref="A8:A9"/>
    <mergeCell ref="B8:B9"/>
    <mergeCell ref="O8:Q9"/>
    <mergeCell ref="O7:Q7"/>
    <mergeCell ref="L9:N9"/>
    <mergeCell ref="L8:N8"/>
    <mergeCell ref="L7:N7"/>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IF(E8="","",IF(E8&lt;0.5,"改善計画必要（継続不可審査対象）",IF(E8&gt;=0.7,"－","改善計画必要")))</f>
        <v/>
      </c>
      <c r="M8" s="198"/>
      <c r="N8" s="198"/>
      <c r="O8" s="236" t="str">
        <f>IF(
  AND(E8&lt;&gt;"", H8&lt;&gt;"", E8&lt;50%, H8&lt;85%),
  "改善計画必要（継続不可審査対象）",
  IF(
    AND(E8&lt;&gt;"", H8&lt;&gt;"", E8&gt;=50%,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45</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67"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B21:B22"/>
    <mergeCell ref="A21:A22"/>
    <mergeCell ref="A15:A16"/>
    <mergeCell ref="B15:B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C21:D21"/>
    <mergeCell ref="E21:F21"/>
    <mergeCell ref="H21:L21"/>
    <mergeCell ref="M21:Q21"/>
    <mergeCell ref="C22:D22"/>
    <mergeCell ref="E22:F22"/>
    <mergeCell ref="H22:L22"/>
    <mergeCell ref="M22:Q22"/>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9" t="s">
        <v>4</v>
      </c>
      <c r="D7" s="69" t="s">
        <v>5</v>
      </c>
      <c r="E7" s="70" t="s">
        <v>6</v>
      </c>
      <c r="F7" s="70" t="s">
        <v>15</v>
      </c>
      <c r="G7" s="7" t="s">
        <v>16</v>
      </c>
      <c r="H7" s="70" t="s">
        <v>8</v>
      </c>
      <c r="I7" s="69" t="s">
        <v>4</v>
      </c>
      <c r="J7" s="69" t="s">
        <v>5</v>
      </c>
      <c r="K7" s="70" t="s">
        <v>6</v>
      </c>
      <c r="L7" s="199" t="s">
        <v>20</v>
      </c>
      <c r="M7" s="200"/>
      <c r="N7" s="200"/>
      <c r="O7" s="196" t="s">
        <v>29</v>
      </c>
      <c r="P7" s="196"/>
      <c r="Q7" s="196"/>
    </row>
    <row r="8" spans="1:18" ht="89.25" customHeight="1">
      <c r="A8" s="73"/>
      <c r="B8" s="34"/>
      <c r="C8" s="6"/>
      <c r="D8" s="6"/>
      <c r="E8" s="96" t="str">
        <f>IF(OR(C8="", D8=""), "", IF(C8=0, "", D8/C8))</f>
        <v/>
      </c>
      <c r="F8" s="35"/>
      <c r="G8" s="35"/>
      <c r="H8" s="96" t="str">
        <f>IF(OR(F8="", G8=""), "", IF(F8=0, "", G8/F8))</f>
        <v/>
      </c>
      <c r="I8" s="35"/>
      <c r="J8" s="35"/>
      <c r="K8" s="96" t="str">
        <f>IF(OR(I8="", J8=""), "", IF(I8=0, "", J8/I8))</f>
        <v/>
      </c>
      <c r="L8" s="197" t="str">
        <f>IF(E8="","",IF(E8&lt;0.5,"改善計画必要（継続不可対象）",IF(E8&gt;=0.7,"－","改善計画必要")))</f>
        <v/>
      </c>
      <c r="M8" s="198"/>
      <c r="N8" s="198"/>
      <c r="O8" s="23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71" t="s">
        <v>35</v>
      </c>
      <c r="H11" s="143" t="s">
        <v>36</v>
      </c>
      <c r="I11" s="144"/>
      <c r="J11" s="144"/>
      <c r="K11" s="144"/>
      <c r="L11" s="145"/>
      <c r="M11" s="201" t="s">
        <v>38</v>
      </c>
      <c r="N11" s="202"/>
      <c r="O11" s="202"/>
      <c r="P11" s="202"/>
      <c r="Q11" s="203"/>
    </row>
    <row r="12" spans="1:18" ht="94.5" customHeight="1">
      <c r="A12" s="72" t="s">
        <v>21</v>
      </c>
      <c r="B12" s="74"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71"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44"/>
      <c r="I22" s="245"/>
      <c r="J22" s="245"/>
      <c r="K22" s="245"/>
      <c r="L22" s="246"/>
      <c r="M22" s="217"/>
      <c r="N22" s="218"/>
      <c r="O22" s="218"/>
      <c r="P22" s="218"/>
      <c r="Q22" s="219"/>
    </row>
    <row r="23" spans="1:18" ht="94.5" customHeight="1">
      <c r="A23" s="72"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view="pageBreakPreview" zoomScale="85" zoomScaleNormal="100" zoomScaleSheetLayoutView="85" workbookViewId="0">
      <selection activeCell="F9" sqref="F9:G9"/>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69" t="s">
        <v>4</v>
      </c>
      <c r="J7" s="69" t="s">
        <v>5</v>
      </c>
      <c r="K7" s="70" t="s">
        <v>6</v>
      </c>
      <c r="L7" s="180" t="s">
        <v>20</v>
      </c>
      <c r="M7" s="180"/>
      <c r="N7" s="180"/>
      <c r="O7" s="185" t="s">
        <v>20</v>
      </c>
      <c r="P7" s="185"/>
      <c r="Q7" s="185"/>
    </row>
    <row r="8" spans="1:17" ht="39.950000000000003" customHeight="1">
      <c r="A8" s="186"/>
      <c r="B8" s="188"/>
      <c r="C8" s="6"/>
      <c r="D8" s="6"/>
      <c r="E8" s="96" t="str">
        <f>IF(OR(C8="", D8=""), "", IF(C8=0, "", D8/C8))</f>
        <v/>
      </c>
      <c r="F8" s="108"/>
      <c r="G8" s="108"/>
      <c r="H8" s="103" t="str">
        <f t="shared" ref="H8:H9" si="0">IF(OR(F8=0,G8=0),"",G8/F8)</f>
        <v/>
      </c>
      <c r="I8" s="240"/>
      <c r="J8" s="240"/>
      <c r="K8" s="242" t="str">
        <f>IF(OR(I8="", J8=""), "", IF(I8=0, "", J8/I8))</f>
        <v/>
      </c>
      <c r="L8" s="168" t="str">
        <f>IF(E8="","",IF(E8&lt;0.5,"改善計画必要（継続不可審査対象）",IF(E8&gt;=0.7,"－","改善計画必要")))</f>
        <v/>
      </c>
      <c r="M8" s="168"/>
      <c r="N8" s="168"/>
      <c r="O8" s="168"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68"/>
      <c r="Q8" s="168"/>
    </row>
    <row r="9" spans="1:17" ht="39.950000000000003" customHeight="1">
      <c r="A9" s="187"/>
      <c r="B9" s="189"/>
      <c r="C9" s="35"/>
      <c r="D9" s="35"/>
      <c r="E9" s="96" t="str">
        <f>IF(OR(C9="", D9=""), "", IF(C9=0, "", D9/C9))</f>
        <v/>
      </c>
      <c r="F9" s="106"/>
      <c r="G9" s="106"/>
      <c r="H9" s="104" t="str">
        <f t="shared" si="0"/>
        <v/>
      </c>
      <c r="I9" s="241"/>
      <c r="J9" s="241"/>
      <c r="K9" s="243"/>
      <c r="L9" s="168" t="str">
        <f>IF(E9="","",IF(E9&lt;0.5,"改善計画必要（継続不可審査対象）",IF(E9&gt;=0.7,"－","改善計画必要")))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 ref="C29:I29"/>
    <mergeCell ref="C30:I30"/>
    <mergeCell ref="A32:P32"/>
    <mergeCell ref="C24:F24"/>
    <mergeCell ref="H24:L24"/>
    <mergeCell ref="M24:Q24"/>
    <mergeCell ref="C25:F25"/>
    <mergeCell ref="H25:L25"/>
    <mergeCell ref="M25:Q25"/>
    <mergeCell ref="M23:Q23"/>
    <mergeCell ref="C19:F19"/>
    <mergeCell ref="H19:L19"/>
    <mergeCell ref="M19:Q19"/>
    <mergeCell ref="B22:F22"/>
    <mergeCell ref="H22:L22"/>
    <mergeCell ref="M22:Q22"/>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A2:P2"/>
    <mergeCell ref="N3:O3"/>
    <mergeCell ref="P3:Q3"/>
    <mergeCell ref="N4:O4"/>
    <mergeCell ref="P4:Q4"/>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694BD983-F088-40EA-85BE-647B69C507C8}"/>
</file>

<file path=customXml/itemProps2.xml><?xml version="1.0" encoding="utf-8"?>
<ds:datastoreItem xmlns:ds="http://schemas.openxmlformats.org/officeDocument/2006/customXml" ds:itemID="{127A16B4-3A23-4256-AA71-B4AD3AA2E525}"/>
</file>

<file path=customXml/itemProps3.xml><?xml version="1.0" encoding="utf-8"?>
<ds:datastoreItem xmlns:ds="http://schemas.openxmlformats.org/officeDocument/2006/customXml" ds:itemID="{B083B95E-59C6-4FBE-99FE-20865A4714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ies>
</file>