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6020" windowHeight="8775" firstSheet="3" activeTab="14"/>
  </bookViews>
  <sheets>
    <sheet name="1月" sheetId="15" r:id="rId1"/>
    <sheet name="２月" sheetId="16" r:id="rId2"/>
    <sheet name="３月" sheetId="17" r:id="rId3"/>
    <sheet name="４月" sheetId="20" r:id="rId4"/>
    <sheet name="５月" sheetId="21" r:id="rId5"/>
    <sheet name="６月" sheetId="22" r:id="rId6"/>
    <sheet name="７月" sheetId="23" r:id="rId7"/>
    <sheet name="８月" sheetId="24" r:id="rId8"/>
    <sheet name="９月" sheetId="25" r:id="rId9"/>
    <sheet name="１０月" sheetId="26" r:id="rId10"/>
    <sheet name="１１月" sheetId="27" r:id="rId11"/>
    <sheet name="１２月" sheetId="28" r:id="rId12"/>
    <sheet name="H28 １月" sheetId="29" r:id="rId13"/>
    <sheet name="H28 2月" sheetId="30" r:id="rId14"/>
    <sheet name="確定" sheetId="31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calcPr calcId="145621"/>
</workbook>
</file>

<file path=xl/calcChain.xml><?xml version="1.0" encoding="utf-8"?>
<calcChain xmlns="http://schemas.openxmlformats.org/spreadsheetml/2006/main">
  <c r="AD65" i="31" l="1"/>
  <c r="AG65" i="31" s="1"/>
  <c r="Z65" i="31"/>
  <c r="Y65" i="31"/>
  <c r="AB65" i="31" s="1"/>
  <c r="X65" i="31"/>
  <c r="V65" i="31"/>
  <c r="U65" i="31"/>
  <c r="T65" i="31"/>
  <c r="W65" i="31" s="1"/>
  <c r="S65" i="31"/>
  <c r="Q65" i="31"/>
  <c r="AG64" i="31"/>
  <c r="AF64" i="31"/>
  <c r="AE64" i="31"/>
  <c r="AD64" i="31"/>
  <c r="AC64" i="31"/>
  <c r="AC65" i="31" s="1"/>
  <c r="AA64" i="31"/>
  <c r="AA65" i="31" s="1"/>
  <c r="Z64" i="31"/>
  <c r="E64" i="31" s="1"/>
  <c r="Y64" i="31"/>
  <c r="D64" i="31" s="1"/>
  <c r="X64" i="31"/>
  <c r="V64" i="31"/>
  <c r="U64" i="31"/>
  <c r="T64" i="31"/>
  <c r="W64" i="31" s="1"/>
  <c r="S64" i="31"/>
  <c r="Q64" i="31"/>
  <c r="P64" i="31"/>
  <c r="O64" i="31"/>
  <c r="R64" i="31" s="1"/>
  <c r="N64" i="31"/>
  <c r="M64" i="31"/>
  <c r="L64" i="31"/>
  <c r="K64" i="31"/>
  <c r="J64" i="31"/>
  <c r="I64" i="31"/>
  <c r="C64" i="31" s="1"/>
  <c r="AF63" i="31"/>
  <c r="AF65" i="31" s="1"/>
  <c r="AE63" i="31"/>
  <c r="AE65" i="31" s="1"/>
  <c r="AD63" i="31"/>
  <c r="AC63" i="31"/>
  <c r="AA63" i="31"/>
  <c r="Z63" i="31"/>
  <c r="Y63" i="31"/>
  <c r="AB63" i="31" s="1"/>
  <c r="X63" i="31"/>
  <c r="V63" i="31"/>
  <c r="U63" i="31"/>
  <c r="T63" i="31"/>
  <c r="W63" i="31" s="1"/>
  <c r="S63" i="31"/>
  <c r="Q63" i="31"/>
  <c r="P63" i="31"/>
  <c r="P65" i="31" s="1"/>
  <c r="O63" i="31"/>
  <c r="N63" i="31"/>
  <c r="N65" i="31" s="1"/>
  <c r="L63" i="31"/>
  <c r="K63" i="31"/>
  <c r="J63" i="31"/>
  <c r="I63" i="31"/>
  <c r="AF62" i="31"/>
  <c r="AE62" i="31"/>
  <c r="AD62" i="31"/>
  <c r="AG62" i="31" s="1"/>
  <c r="AC62" i="31"/>
  <c r="AA62" i="31"/>
  <c r="AB62" i="31" s="1"/>
  <c r="Z62" i="31"/>
  <c r="Y62" i="31"/>
  <c r="X62" i="31"/>
  <c r="W62" i="31"/>
  <c r="V62" i="31"/>
  <c r="U62" i="31"/>
  <c r="T62" i="31"/>
  <c r="S62" i="31"/>
  <c r="Q62" i="31"/>
  <c r="F62" i="31" s="1"/>
  <c r="H62" i="31" s="1"/>
  <c r="P62" i="31"/>
  <c r="E62" i="31" s="1"/>
  <c r="O62" i="31"/>
  <c r="N62" i="31"/>
  <c r="C62" i="31" s="1"/>
  <c r="L62" i="31"/>
  <c r="K62" i="31"/>
  <c r="J62" i="31"/>
  <c r="M62" i="31" s="1"/>
  <c r="I62" i="31"/>
  <c r="AF61" i="31"/>
  <c r="AE61" i="31"/>
  <c r="AD61" i="31"/>
  <c r="AG61" i="31" s="1"/>
  <c r="AC61" i="31"/>
  <c r="AA61" i="31"/>
  <c r="Z61" i="31"/>
  <c r="Y61" i="31"/>
  <c r="AB61" i="31" s="1"/>
  <c r="X61" i="31"/>
  <c r="C61" i="31" s="1"/>
  <c r="W61" i="31"/>
  <c r="V61" i="31"/>
  <c r="F61" i="31" s="1"/>
  <c r="U61" i="31"/>
  <c r="E61" i="31" s="1"/>
  <c r="T61" i="31"/>
  <c r="S61" i="31"/>
  <c r="Q61" i="31"/>
  <c r="P61" i="31"/>
  <c r="O61" i="31"/>
  <c r="R61" i="31" s="1"/>
  <c r="N61" i="31"/>
  <c r="L61" i="31"/>
  <c r="K61" i="31"/>
  <c r="J61" i="31"/>
  <c r="I61" i="31"/>
  <c r="AC60" i="31"/>
  <c r="AB60" i="31"/>
  <c r="AF59" i="31"/>
  <c r="AE59" i="31"/>
  <c r="AD59" i="31"/>
  <c r="AG59" i="31" s="1"/>
  <c r="AC59" i="31"/>
  <c r="AA59" i="31"/>
  <c r="Z59" i="31"/>
  <c r="Y59" i="31"/>
  <c r="AB59" i="31" s="1"/>
  <c r="X59" i="31"/>
  <c r="V59" i="31"/>
  <c r="U59" i="31"/>
  <c r="T59" i="31"/>
  <c r="W59" i="31" s="1"/>
  <c r="S59" i="31"/>
  <c r="Q59" i="31"/>
  <c r="R59" i="31" s="1"/>
  <c r="P59" i="31"/>
  <c r="O59" i="31"/>
  <c r="D59" i="31" s="1"/>
  <c r="N59" i="31"/>
  <c r="C59" i="31" s="1"/>
  <c r="L59" i="31"/>
  <c r="F59" i="31" s="1"/>
  <c r="K59" i="31"/>
  <c r="J59" i="31"/>
  <c r="I59" i="31"/>
  <c r="AF58" i="31"/>
  <c r="AG58" i="31" s="1"/>
  <c r="AE58" i="31"/>
  <c r="AD58" i="31"/>
  <c r="AC58" i="31"/>
  <c r="AA58" i="31"/>
  <c r="Z58" i="31"/>
  <c r="Y58" i="31"/>
  <c r="AB58" i="31" s="1"/>
  <c r="X58" i="31"/>
  <c r="V58" i="31"/>
  <c r="U58" i="31"/>
  <c r="T58" i="31"/>
  <c r="S58" i="31"/>
  <c r="R58" i="31"/>
  <c r="Q58" i="31"/>
  <c r="P58" i="31"/>
  <c r="O58" i="31"/>
  <c r="N58" i="31"/>
  <c r="L58" i="31"/>
  <c r="K58" i="31"/>
  <c r="J58" i="31"/>
  <c r="M58" i="31" s="1"/>
  <c r="I58" i="31"/>
  <c r="C58" i="31"/>
  <c r="AF57" i="31"/>
  <c r="AF60" i="31" s="1"/>
  <c r="AE57" i="31"/>
  <c r="AE60" i="31" s="1"/>
  <c r="AD57" i="31"/>
  <c r="AD60" i="31" s="1"/>
  <c r="AG60" i="31" s="1"/>
  <c r="AC57" i="31"/>
  <c r="AA57" i="31"/>
  <c r="AA60" i="31" s="1"/>
  <c r="Z57" i="31"/>
  <c r="Z60" i="31" s="1"/>
  <c r="Y57" i="31"/>
  <c r="Y60" i="31" s="1"/>
  <c r="X57" i="31"/>
  <c r="V57" i="31"/>
  <c r="U57" i="31"/>
  <c r="T57" i="31"/>
  <c r="W57" i="31" s="1"/>
  <c r="S57" i="31"/>
  <c r="Q57" i="31"/>
  <c r="P57" i="31"/>
  <c r="O57" i="31"/>
  <c r="R57" i="31" s="1"/>
  <c r="N57" i="31"/>
  <c r="L57" i="31"/>
  <c r="K57" i="31"/>
  <c r="J57" i="31"/>
  <c r="M57" i="31" s="1"/>
  <c r="I57" i="31"/>
  <c r="I60" i="31" s="1"/>
  <c r="C57" i="31"/>
  <c r="U56" i="31"/>
  <c r="Q56" i="31"/>
  <c r="J56" i="31"/>
  <c r="I56" i="31"/>
  <c r="AF55" i="31"/>
  <c r="AE55" i="31"/>
  <c r="AD55" i="31"/>
  <c r="AG55" i="31" s="1"/>
  <c r="AC55" i="31"/>
  <c r="AB55" i="31"/>
  <c r="AA55" i="31"/>
  <c r="Z55" i="31"/>
  <c r="Y55" i="31"/>
  <c r="X55" i="31"/>
  <c r="V55" i="31"/>
  <c r="W55" i="31" s="1"/>
  <c r="U55" i="31"/>
  <c r="T55" i="31"/>
  <c r="S55" i="31"/>
  <c r="Q55" i="31"/>
  <c r="P55" i="31"/>
  <c r="E55" i="31" s="1"/>
  <c r="O55" i="31"/>
  <c r="R55" i="31" s="1"/>
  <c r="N55" i="31"/>
  <c r="L55" i="31"/>
  <c r="K55" i="31"/>
  <c r="J55" i="31"/>
  <c r="M55" i="31" s="1"/>
  <c r="I55" i="31"/>
  <c r="D55" i="31"/>
  <c r="AF54" i="31"/>
  <c r="AE54" i="31"/>
  <c r="AD54" i="31"/>
  <c r="AG54" i="31" s="1"/>
  <c r="AC54" i="31"/>
  <c r="AA54" i="31"/>
  <c r="AA56" i="31" s="1"/>
  <c r="Z54" i="31"/>
  <c r="Y54" i="31"/>
  <c r="X54" i="31"/>
  <c r="V54" i="31"/>
  <c r="U54" i="31"/>
  <c r="T54" i="31"/>
  <c r="S54" i="31"/>
  <c r="Q54" i="31"/>
  <c r="P54" i="31"/>
  <c r="O54" i="31"/>
  <c r="R54" i="31" s="1"/>
  <c r="N54" i="31"/>
  <c r="L54" i="31"/>
  <c r="M54" i="31" s="1"/>
  <c r="K54" i="31"/>
  <c r="J54" i="31"/>
  <c r="I54" i="31"/>
  <c r="AF53" i="31"/>
  <c r="AF56" i="31" s="1"/>
  <c r="AE53" i="31"/>
  <c r="AE56" i="31" s="1"/>
  <c r="AD53" i="31"/>
  <c r="AC53" i="31"/>
  <c r="AC56" i="31" s="1"/>
  <c r="AA53" i="31"/>
  <c r="Z53" i="31"/>
  <c r="Y53" i="31"/>
  <c r="AB53" i="31" s="1"/>
  <c r="X53" i="31"/>
  <c r="V53" i="31"/>
  <c r="U53" i="31"/>
  <c r="T53" i="31"/>
  <c r="W53" i="31" s="1"/>
  <c r="S53" i="31"/>
  <c r="S56" i="31" s="1"/>
  <c r="R53" i="31"/>
  <c r="Q53" i="31"/>
  <c r="P53" i="31"/>
  <c r="O53" i="31"/>
  <c r="N53" i="31"/>
  <c r="N56" i="31" s="1"/>
  <c r="L53" i="31"/>
  <c r="M53" i="31" s="1"/>
  <c r="K53" i="31"/>
  <c r="K56" i="31" s="1"/>
  <c r="J53" i="31"/>
  <c r="I53" i="31"/>
  <c r="F53" i="31"/>
  <c r="AF52" i="31"/>
  <c r="AE52" i="31"/>
  <c r="AD52" i="31"/>
  <c r="AG52" i="31" s="1"/>
  <c r="AC52" i="31"/>
  <c r="AA52" i="31"/>
  <c r="Z52" i="31"/>
  <c r="Y52" i="31"/>
  <c r="AB52" i="31" s="1"/>
  <c r="X52" i="31"/>
  <c r="V52" i="31"/>
  <c r="U52" i="31"/>
  <c r="T52" i="31"/>
  <c r="W52" i="31" s="1"/>
  <c r="S52" i="31"/>
  <c r="Q52" i="31"/>
  <c r="P52" i="31"/>
  <c r="E52" i="31" s="1"/>
  <c r="O52" i="31"/>
  <c r="D52" i="31" s="1"/>
  <c r="G52" i="31" s="1"/>
  <c r="N52" i="31"/>
  <c r="C52" i="31" s="1"/>
  <c r="M52" i="31"/>
  <c r="L52" i="31"/>
  <c r="F52" i="31" s="1"/>
  <c r="K52" i="31"/>
  <c r="J52" i="31"/>
  <c r="I52" i="31"/>
  <c r="AF51" i="31"/>
  <c r="AG51" i="31" s="1"/>
  <c r="AE51" i="31"/>
  <c r="AD51" i="31"/>
  <c r="AC51" i="31"/>
  <c r="AA51" i="31"/>
  <c r="AB51" i="31" s="1"/>
  <c r="Z51" i="31"/>
  <c r="Y51" i="31"/>
  <c r="X51" i="31"/>
  <c r="V51" i="31"/>
  <c r="U51" i="31"/>
  <c r="T51" i="31"/>
  <c r="W51" i="31" s="1"/>
  <c r="S51" i="31"/>
  <c r="Q51" i="31"/>
  <c r="P51" i="31"/>
  <c r="O51" i="31"/>
  <c r="R51" i="31" s="1"/>
  <c r="N51" i="31"/>
  <c r="L51" i="31"/>
  <c r="K51" i="31"/>
  <c r="J51" i="31"/>
  <c r="M51" i="31" s="1"/>
  <c r="I51" i="31"/>
  <c r="D51" i="31"/>
  <c r="C51" i="31"/>
  <c r="AF50" i="31"/>
  <c r="AE50" i="31"/>
  <c r="E50" i="31" s="1"/>
  <c r="AD50" i="31"/>
  <c r="AG50" i="31" s="1"/>
  <c r="AC50" i="31"/>
  <c r="C50" i="31" s="1"/>
  <c r="AB50" i="31"/>
  <c r="AA50" i="31"/>
  <c r="Z50" i="31"/>
  <c r="Y50" i="31"/>
  <c r="X50" i="31"/>
  <c r="V50" i="31"/>
  <c r="U50" i="31"/>
  <c r="T50" i="31"/>
  <c r="W50" i="31" s="1"/>
  <c r="S50" i="31"/>
  <c r="Q50" i="31"/>
  <c r="P50" i="31"/>
  <c r="O50" i="31"/>
  <c r="R50" i="31" s="1"/>
  <c r="N50" i="31"/>
  <c r="L50" i="31"/>
  <c r="K50" i="31"/>
  <c r="J50" i="31"/>
  <c r="M50" i="31" s="1"/>
  <c r="I50" i="31"/>
  <c r="F50" i="31"/>
  <c r="H50" i="31" s="1"/>
  <c r="AG49" i="31"/>
  <c r="Q49" i="31"/>
  <c r="P49" i="31"/>
  <c r="O49" i="31"/>
  <c r="R49" i="31" s="1"/>
  <c r="N49" i="31"/>
  <c r="L49" i="31"/>
  <c r="K49" i="31"/>
  <c r="J49" i="31"/>
  <c r="I49" i="31"/>
  <c r="AF48" i="31"/>
  <c r="AE48" i="31"/>
  <c r="AD48" i="31"/>
  <c r="AG48" i="31" s="1"/>
  <c r="AC48" i="31"/>
  <c r="AA48" i="31"/>
  <c r="Z48" i="31"/>
  <c r="Y48" i="31"/>
  <c r="AB48" i="31" s="1"/>
  <c r="X48" i="31"/>
  <c r="V48" i="31"/>
  <c r="V49" i="31" s="1"/>
  <c r="U48" i="31"/>
  <c r="T48" i="31"/>
  <c r="S48" i="31"/>
  <c r="R48" i="31"/>
  <c r="Q48" i="31"/>
  <c r="P48" i="31"/>
  <c r="O48" i="31"/>
  <c r="N48" i="31"/>
  <c r="L48" i="31"/>
  <c r="K48" i="31"/>
  <c r="J48" i="31"/>
  <c r="M48" i="31" s="1"/>
  <c r="I48" i="31"/>
  <c r="AF47" i="31"/>
  <c r="AF49" i="31" s="1"/>
  <c r="AE47" i="31"/>
  <c r="AE49" i="31" s="1"/>
  <c r="AD47" i="31"/>
  <c r="AD49" i="31" s="1"/>
  <c r="AC47" i="31"/>
  <c r="AC49" i="31" s="1"/>
  <c r="AA47" i="31"/>
  <c r="AA49" i="31" s="1"/>
  <c r="Z47" i="31"/>
  <c r="Z49" i="31" s="1"/>
  <c r="Y47" i="31"/>
  <c r="X47" i="31"/>
  <c r="W47" i="31"/>
  <c r="V47" i="31"/>
  <c r="U47" i="31"/>
  <c r="T47" i="31"/>
  <c r="S47" i="31"/>
  <c r="Q47" i="31"/>
  <c r="P47" i="31"/>
  <c r="O47" i="31"/>
  <c r="R47" i="31" s="1"/>
  <c r="N47" i="31"/>
  <c r="L47" i="31"/>
  <c r="M47" i="31" s="1"/>
  <c r="K47" i="31"/>
  <c r="J47" i="31"/>
  <c r="I47" i="31"/>
  <c r="AF46" i="31"/>
  <c r="AE46" i="31"/>
  <c r="AD46" i="31"/>
  <c r="AG46" i="31" s="1"/>
  <c r="S46" i="31"/>
  <c r="P46" i="31"/>
  <c r="O46" i="31"/>
  <c r="N46" i="31"/>
  <c r="L46" i="31"/>
  <c r="AF45" i="31"/>
  <c r="AE45" i="31"/>
  <c r="AD45" i="31"/>
  <c r="AG45" i="31" s="1"/>
  <c r="AC45" i="31"/>
  <c r="AA45" i="31"/>
  <c r="AB45" i="31" s="1"/>
  <c r="Z45" i="31"/>
  <c r="Y45" i="31"/>
  <c r="X45" i="31"/>
  <c r="V45" i="31"/>
  <c r="U45" i="31"/>
  <c r="T45" i="31"/>
  <c r="W45" i="31" s="1"/>
  <c r="S45" i="31"/>
  <c r="Q45" i="31"/>
  <c r="F45" i="31" s="1"/>
  <c r="P45" i="31"/>
  <c r="E45" i="31" s="1"/>
  <c r="O45" i="31"/>
  <c r="D45" i="31" s="1"/>
  <c r="G45" i="31" s="1"/>
  <c r="N45" i="31"/>
  <c r="C45" i="31" s="1"/>
  <c r="M45" i="31"/>
  <c r="L45" i="31"/>
  <c r="K45" i="31"/>
  <c r="J45" i="31"/>
  <c r="I45" i="31"/>
  <c r="AF44" i="31"/>
  <c r="AE44" i="31"/>
  <c r="AD44" i="31"/>
  <c r="AG44" i="31" s="1"/>
  <c r="AC44" i="31"/>
  <c r="AA44" i="31"/>
  <c r="AB44" i="31" s="1"/>
  <c r="Z44" i="31"/>
  <c r="Y44" i="31"/>
  <c r="X44" i="31"/>
  <c r="C44" i="31" s="1"/>
  <c r="V44" i="31"/>
  <c r="F44" i="31" s="1"/>
  <c r="U44" i="31"/>
  <c r="E44" i="31" s="1"/>
  <c r="T44" i="31"/>
  <c r="S44" i="31"/>
  <c r="Q44" i="31"/>
  <c r="P44" i="31"/>
  <c r="O44" i="31"/>
  <c r="R44" i="31" s="1"/>
  <c r="N44" i="31"/>
  <c r="L44" i="31"/>
  <c r="K44" i="31"/>
  <c r="J44" i="31"/>
  <c r="M44" i="31" s="1"/>
  <c r="I44" i="31"/>
  <c r="AF43" i="31"/>
  <c r="AE43" i="31"/>
  <c r="AD43" i="31"/>
  <c r="AG43" i="31" s="1"/>
  <c r="AC43" i="31"/>
  <c r="AA43" i="31"/>
  <c r="F43" i="31" s="1"/>
  <c r="Z43" i="31"/>
  <c r="Y43" i="31"/>
  <c r="X43" i="31"/>
  <c r="V43" i="31"/>
  <c r="U43" i="31"/>
  <c r="T43" i="31"/>
  <c r="W43" i="31" s="1"/>
  <c r="S43" i="31"/>
  <c r="Q43" i="31"/>
  <c r="R43" i="31" s="1"/>
  <c r="P43" i="31"/>
  <c r="E43" i="31" s="1"/>
  <c r="O43" i="31"/>
  <c r="N43" i="31"/>
  <c r="L43" i="31"/>
  <c r="K43" i="31"/>
  <c r="J43" i="31"/>
  <c r="M43" i="31" s="1"/>
  <c r="I43" i="31"/>
  <c r="I46" i="31" s="1"/>
  <c r="D43" i="31"/>
  <c r="C43" i="31"/>
  <c r="AF42" i="31"/>
  <c r="AE42" i="31"/>
  <c r="AD42" i="31"/>
  <c r="AG42" i="31" s="1"/>
  <c r="AC42" i="31"/>
  <c r="AA42" i="31"/>
  <c r="AA46" i="31" s="1"/>
  <c r="Z42" i="31"/>
  <c r="Z46" i="31" s="1"/>
  <c r="Y42" i="31"/>
  <c r="Y46" i="31" s="1"/>
  <c r="AB46" i="31" s="1"/>
  <c r="X42" i="31"/>
  <c r="X46" i="31" s="1"/>
  <c r="W42" i="31"/>
  <c r="V42" i="31"/>
  <c r="V46" i="31" s="1"/>
  <c r="U42" i="31"/>
  <c r="U46" i="31" s="1"/>
  <c r="T42" i="31"/>
  <c r="S42" i="31"/>
  <c r="Q42" i="31"/>
  <c r="P42" i="31"/>
  <c r="O42" i="31"/>
  <c r="R42" i="31" s="1"/>
  <c r="N42" i="31"/>
  <c r="C42" i="31" s="1"/>
  <c r="L42" i="31"/>
  <c r="F42" i="31" s="1"/>
  <c r="K42" i="31"/>
  <c r="E42" i="31" s="1"/>
  <c r="J42" i="31"/>
  <c r="D42" i="31" s="1"/>
  <c r="G42" i="31" s="1"/>
  <c r="I42" i="31"/>
  <c r="AF41" i="31"/>
  <c r="AE41" i="31"/>
  <c r="AD41" i="31"/>
  <c r="AG41" i="31" s="1"/>
  <c r="AC41" i="31"/>
  <c r="AA41" i="31"/>
  <c r="Z41" i="31"/>
  <c r="Y41" i="31"/>
  <c r="AB41" i="31" s="1"/>
  <c r="X41" i="31"/>
  <c r="C41" i="31" s="1"/>
  <c r="V41" i="31"/>
  <c r="F41" i="31" s="1"/>
  <c r="U41" i="31"/>
  <c r="T41" i="31"/>
  <c r="S41" i="31"/>
  <c r="Q41" i="31"/>
  <c r="R41" i="31" s="1"/>
  <c r="P41" i="31"/>
  <c r="O41" i="31"/>
  <c r="N41" i="31"/>
  <c r="L41" i="31"/>
  <c r="K41" i="31"/>
  <c r="J41" i="31"/>
  <c r="M41" i="31" s="1"/>
  <c r="I41" i="31"/>
  <c r="AG40" i="31"/>
  <c r="AF40" i="31"/>
  <c r="AE40" i="31"/>
  <c r="AD40" i="31"/>
  <c r="AC40" i="31"/>
  <c r="AA40" i="31"/>
  <c r="Z40" i="31"/>
  <c r="Y40" i="31"/>
  <c r="AB40" i="31" s="1"/>
  <c r="X40" i="31"/>
  <c r="J40" i="31"/>
  <c r="AF39" i="31"/>
  <c r="AG39" i="31" s="1"/>
  <c r="AE39" i="31"/>
  <c r="AD39" i="31"/>
  <c r="AC39" i="31"/>
  <c r="AA39" i="31"/>
  <c r="Z39" i="31"/>
  <c r="Y39" i="31"/>
  <c r="AB39" i="31" s="1"/>
  <c r="X39" i="31"/>
  <c r="V39" i="31"/>
  <c r="U39" i="31"/>
  <c r="T39" i="31"/>
  <c r="W39" i="31" s="1"/>
  <c r="S39" i="31"/>
  <c r="Q39" i="31"/>
  <c r="P39" i="31"/>
  <c r="O39" i="31"/>
  <c r="R39" i="31" s="1"/>
  <c r="N39" i="31"/>
  <c r="L39" i="31"/>
  <c r="K39" i="31"/>
  <c r="J39" i="31"/>
  <c r="I39" i="31"/>
  <c r="AF38" i="31"/>
  <c r="AE38" i="31"/>
  <c r="AD38" i="31"/>
  <c r="AG38" i="31" s="1"/>
  <c r="AC38" i="31"/>
  <c r="AA38" i="31"/>
  <c r="AB38" i="31" s="1"/>
  <c r="Z38" i="31"/>
  <c r="Y38" i="31"/>
  <c r="X38" i="31"/>
  <c r="V38" i="31"/>
  <c r="V40" i="31" s="1"/>
  <c r="U38" i="31"/>
  <c r="U40" i="31" s="1"/>
  <c r="T38" i="31"/>
  <c r="S38" i="31"/>
  <c r="R38" i="31"/>
  <c r="Q38" i="31"/>
  <c r="P38" i="31"/>
  <c r="O38" i="31"/>
  <c r="N38" i="31"/>
  <c r="L38" i="31"/>
  <c r="K38" i="31"/>
  <c r="J38" i="31"/>
  <c r="M38" i="31" s="1"/>
  <c r="I38" i="31"/>
  <c r="AE37" i="31"/>
  <c r="AD37" i="31"/>
  <c r="AG37" i="31" s="1"/>
  <c r="AC37" i="31"/>
  <c r="AA37" i="31"/>
  <c r="Z37" i="31"/>
  <c r="Y37" i="31"/>
  <c r="AB37" i="31" s="1"/>
  <c r="V37" i="31"/>
  <c r="J37" i="31"/>
  <c r="AG36" i="31"/>
  <c r="AF36" i="31"/>
  <c r="AF37" i="31" s="1"/>
  <c r="AE36" i="31"/>
  <c r="AD36" i="31"/>
  <c r="AC36" i="31"/>
  <c r="AB36" i="31"/>
  <c r="AA36" i="31"/>
  <c r="Z36" i="31"/>
  <c r="Y36" i="31"/>
  <c r="X36" i="31"/>
  <c r="V36" i="31"/>
  <c r="U36" i="31"/>
  <c r="T36" i="31"/>
  <c r="W36" i="31" s="1"/>
  <c r="S36" i="31"/>
  <c r="Q36" i="31"/>
  <c r="R36" i="31" s="1"/>
  <c r="P36" i="31"/>
  <c r="O36" i="31"/>
  <c r="N36" i="31"/>
  <c r="M36" i="31"/>
  <c r="L36" i="31"/>
  <c r="F36" i="31" s="1"/>
  <c r="K36" i="31"/>
  <c r="E36" i="31" s="1"/>
  <c r="J36" i="31"/>
  <c r="D36" i="31" s="1"/>
  <c r="I36" i="31"/>
  <c r="G36" i="31"/>
  <c r="H36" i="31" s="1"/>
  <c r="AF35" i="31"/>
  <c r="AE35" i="31"/>
  <c r="AD35" i="31"/>
  <c r="AG35" i="31" s="1"/>
  <c r="AC35" i="31"/>
  <c r="AA35" i="31"/>
  <c r="Z35" i="31"/>
  <c r="Y35" i="31"/>
  <c r="AB35" i="31" s="1"/>
  <c r="X35" i="31"/>
  <c r="X37" i="31" s="1"/>
  <c r="V35" i="31"/>
  <c r="U35" i="31"/>
  <c r="U37" i="31" s="1"/>
  <c r="T35" i="31"/>
  <c r="S35" i="31"/>
  <c r="S37" i="31" s="1"/>
  <c r="Q35" i="31"/>
  <c r="Q37" i="31" s="1"/>
  <c r="P35" i="31"/>
  <c r="P37" i="31" s="1"/>
  <c r="O35" i="31"/>
  <c r="N35" i="31"/>
  <c r="L35" i="31"/>
  <c r="K35" i="31"/>
  <c r="J35" i="31"/>
  <c r="I35" i="31"/>
  <c r="Y34" i="31"/>
  <c r="X34" i="31"/>
  <c r="V34" i="31"/>
  <c r="U34" i="31"/>
  <c r="T34" i="31"/>
  <c r="W34" i="31" s="1"/>
  <c r="S34" i="31"/>
  <c r="AF33" i="31"/>
  <c r="AE33" i="31"/>
  <c r="AD33" i="31"/>
  <c r="AG33" i="31" s="1"/>
  <c r="AC33" i="31"/>
  <c r="C33" i="31" s="1"/>
  <c r="AA33" i="31"/>
  <c r="Z33" i="31"/>
  <c r="Z34" i="31" s="1"/>
  <c r="Y33" i="31"/>
  <c r="X33" i="31"/>
  <c r="V33" i="31"/>
  <c r="U33" i="31"/>
  <c r="T33" i="31"/>
  <c r="W33" i="31" s="1"/>
  <c r="S33" i="31"/>
  <c r="Q33" i="31"/>
  <c r="P33" i="31"/>
  <c r="O33" i="31"/>
  <c r="R33" i="31" s="1"/>
  <c r="N33" i="31"/>
  <c r="L33" i="31"/>
  <c r="K33" i="31"/>
  <c r="J33" i="31"/>
  <c r="M33" i="31" s="1"/>
  <c r="I33" i="31"/>
  <c r="E33" i="31"/>
  <c r="D33" i="31"/>
  <c r="AF32" i="31"/>
  <c r="AG32" i="31" s="1"/>
  <c r="AE32" i="31"/>
  <c r="AD32" i="31"/>
  <c r="AC32" i="31"/>
  <c r="AA32" i="31"/>
  <c r="Z32" i="31"/>
  <c r="Y32" i="31"/>
  <c r="AB32" i="31" s="1"/>
  <c r="X32" i="31"/>
  <c r="V32" i="31"/>
  <c r="W32" i="31" s="1"/>
  <c r="U32" i="31"/>
  <c r="T32" i="31"/>
  <c r="S32" i="31"/>
  <c r="Q32" i="31"/>
  <c r="P32" i="31"/>
  <c r="O32" i="31"/>
  <c r="R32" i="31" s="1"/>
  <c r="N32" i="31"/>
  <c r="L32" i="31"/>
  <c r="K32" i="31"/>
  <c r="E32" i="31" s="1"/>
  <c r="J32" i="31"/>
  <c r="I32" i="31"/>
  <c r="C32" i="31" s="1"/>
  <c r="AF31" i="31"/>
  <c r="AE31" i="31"/>
  <c r="AD31" i="31"/>
  <c r="AG31" i="31" s="1"/>
  <c r="AC31" i="31"/>
  <c r="AA31" i="31"/>
  <c r="Z31" i="31"/>
  <c r="Y31" i="31"/>
  <c r="AB31" i="31" s="1"/>
  <c r="X31" i="31"/>
  <c r="V31" i="31"/>
  <c r="U31" i="31"/>
  <c r="T31" i="31"/>
  <c r="W31" i="31" s="1"/>
  <c r="S31" i="31"/>
  <c r="C31" i="31" s="1"/>
  <c r="Q31" i="31"/>
  <c r="F31" i="31" s="1"/>
  <c r="P31" i="31"/>
  <c r="E31" i="31" s="1"/>
  <c r="O31" i="31"/>
  <c r="N31" i="31"/>
  <c r="L31" i="31"/>
  <c r="K31" i="31"/>
  <c r="J31" i="31"/>
  <c r="M31" i="31" s="1"/>
  <c r="I31" i="31"/>
  <c r="D31" i="31"/>
  <c r="G31" i="31" s="1"/>
  <c r="AF30" i="31"/>
  <c r="AF34" i="31" s="1"/>
  <c r="AE30" i="31"/>
  <c r="AE34" i="31" s="1"/>
  <c r="AD30" i="31"/>
  <c r="AC30" i="31"/>
  <c r="AC34" i="31" s="1"/>
  <c r="AA30" i="31"/>
  <c r="Z30" i="31"/>
  <c r="Y30" i="31"/>
  <c r="AB30" i="31" s="1"/>
  <c r="X30" i="31"/>
  <c r="V30" i="31"/>
  <c r="W30" i="31" s="1"/>
  <c r="U30" i="31"/>
  <c r="T30" i="31"/>
  <c r="S30" i="31"/>
  <c r="Q30" i="31"/>
  <c r="P30" i="31"/>
  <c r="O30" i="31"/>
  <c r="O34" i="31" s="1"/>
  <c r="N30" i="31"/>
  <c r="L30" i="31"/>
  <c r="K30" i="31"/>
  <c r="J30" i="31"/>
  <c r="I30" i="31"/>
  <c r="I34" i="31" s="1"/>
  <c r="J29" i="31"/>
  <c r="M29" i="31" s="1"/>
  <c r="I29" i="31"/>
  <c r="AF28" i="31"/>
  <c r="AE28" i="31"/>
  <c r="AD28" i="31"/>
  <c r="AG28" i="31" s="1"/>
  <c r="AC28" i="31"/>
  <c r="AA28" i="31"/>
  <c r="Z28" i="31"/>
  <c r="Y28" i="31"/>
  <c r="AB28" i="31" s="1"/>
  <c r="X28" i="31"/>
  <c r="V28" i="31"/>
  <c r="U28" i="31"/>
  <c r="T28" i="31"/>
  <c r="W28" i="31" s="1"/>
  <c r="S28" i="31"/>
  <c r="Q28" i="31"/>
  <c r="P28" i="31"/>
  <c r="E28" i="31" s="1"/>
  <c r="O28" i="31"/>
  <c r="N28" i="31"/>
  <c r="C28" i="31" s="1"/>
  <c r="L28" i="31"/>
  <c r="F28" i="31" s="1"/>
  <c r="K28" i="31"/>
  <c r="J28" i="31"/>
  <c r="I28" i="31"/>
  <c r="AF27" i="31"/>
  <c r="AG27" i="31" s="1"/>
  <c r="AE27" i="31"/>
  <c r="AD27" i="31"/>
  <c r="AC27" i="31"/>
  <c r="AA27" i="31"/>
  <c r="Z27" i="31"/>
  <c r="E27" i="31" s="1"/>
  <c r="Y27" i="31"/>
  <c r="X27" i="31"/>
  <c r="V27" i="31"/>
  <c r="U27" i="31"/>
  <c r="U29" i="31" s="1"/>
  <c r="T27" i="31"/>
  <c r="T29" i="31" s="1"/>
  <c r="S27" i="31"/>
  <c r="S29" i="31" s="1"/>
  <c r="Q27" i="31"/>
  <c r="P27" i="31"/>
  <c r="O27" i="31"/>
  <c r="R27" i="31" s="1"/>
  <c r="N27" i="31"/>
  <c r="L27" i="31"/>
  <c r="K27" i="31"/>
  <c r="J27" i="31"/>
  <c r="M27" i="31" s="1"/>
  <c r="I27" i="31"/>
  <c r="AF26" i="31"/>
  <c r="AF29" i="31" s="1"/>
  <c r="AE26" i="31"/>
  <c r="AE29" i="31" s="1"/>
  <c r="AD26" i="31"/>
  <c r="AD29" i="31" s="1"/>
  <c r="AG29" i="31" s="1"/>
  <c r="AC26" i="31"/>
  <c r="AA26" i="31"/>
  <c r="AA29" i="31" s="1"/>
  <c r="Z26" i="31"/>
  <c r="Y26" i="31"/>
  <c r="X26" i="31"/>
  <c r="V26" i="31"/>
  <c r="U26" i="31"/>
  <c r="T26" i="31"/>
  <c r="W26" i="31" s="1"/>
  <c r="S26" i="31"/>
  <c r="Q26" i="31"/>
  <c r="Q29" i="31" s="1"/>
  <c r="P26" i="31"/>
  <c r="P29" i="31" s="1"/>
  <c r="O26" i="31"/>
  <c r="R26" i="31" s="1"/>
  <c r="N26" i="31"/>
  <c r="L26" i="31"/>
  <c r="L29" i="31" s="1"/>
  <c r="K26" i="31"/>
  <c r="K29" i="31" s="1"/>
  <c r="J26" i="31"/>
  <c r="I26" i="31"/>
  <c r="F26" i="31"/>
  <c r="AG25" i="31"/>
  <c r="AF25" i="31"/>
  <c r="AE25" i="31"/>
  <c r="AD25" i="31"/>
  <c r="AC25" i="31"/>
  <c r="AA25" i="31"/>
  <c r="Z25" i="31"/>
  <c r="Y25" i="31"/>
  <c r="AB25" i="31" s="1"/>
  <c r="X25" i="31"/>
  <c r="V25" i="31"/>
  <c r="W25" i="31" s="1"/>
  <c r="U25" i="31"/>
  <c r="T25" i="31"/>
  <c r="S25" i="31"/>
  <c r="Q25" i="31"/>
  <c r="R25" i="31" s="1"/>
  <c r="P25" i="31"/>
  <c r="O25" i="31"/>
  <c r="N25" i="31"/>
  <c r="L25" i="31"/>
  <c r="F25" i="31" s="1"/>
  <c r="K25" i="31"/>
  <c r="E25" i="31" s="1"/>
  <c r="J25" i="31"/>
  <c r="I25" i="31"/>
  <c r="C25" i="31" s="1"/>
  <c r="AF23" i="31"/>
  <c r="AE23" i="31"/>
  <c r="AD23" i="31"/>
  <c r="AG23" i="31" s="1"/>
  <c r="AC23" i="31"/>
  <c r="AA23" i="31"/>
  <c r="F23" i="31" s="1"/>
  <c r="Z23" i="31"/>
  <c r="E23" i="31" s="1"/>
  <c r="Y23" i="31"/>
  <c r="X23" i="31"/>
  <c r="C23" i="31" s="1"/>
  <c r="W23" i="31"/>
  <c r="V23" i="31"/>
  <c r="U23" i="31"/>
  <c r="T23" i="31"/>
  <c r="S23" i="31"/>
  <c r="Q23" i="31"/>
  <c r="P23" i="31"/>
  <c r="O23" i="31"/>
  <c r="R23" i="31" s="1"/>
  <c r="N23" i="31"/>
  <c r="L23" i="31"/>
  <c r="M23" i="31" s="1"/>
  <c r="K23" i="31"/>
  <c r="J23" i="31"/>
  <c r="I23" i="31"/>
  <c r="AF22" i="31"/>
  <c r="F22" i="31" s="1"/>
  <c r="AE22" i="31"/>
  <c r="AD22" i="31"/>
  <c r="AG22" i="31" s="1"/>
  <c r="AC22" i="31"/>
  <c r="AA22" i="31"/>
  <c r="Z22" i="31"/>
  <c r="Y22" i="31"/>
  <c r="AB22" i="31" s="1"/>
  <c r="X22" i="31"/>
  <c r="V22" i="31"/>
  <c r="U22" i="31"/>
  <c r="T22" i="31"/>
  <c r="W22" i="31" s="1"/>
  <c r="S22" i="31"/>
  <c r="Q22" i="31"/>
  <c r="P22" i="31"/>
  <c r="O22" i="31"/>
  <c r="R22" i="31" s="1"/>
  <c r="N22" i="31"/>
  <c r="L22" i="31"/>
  <c r="K22" i="31"/>
  <c r="J22" i="31"/>
  <c r="M22" i="31" s="1"/>
  <c r="I22" i="31"/>
  <c r="C22" i="31" s="1"/>
  <c r="AF21" i="31"/>
  <c r="AE21" i="31"/>
  <c r="AD21" i="31"/>
  <c r="AG21" i="31" s="1"/>
  <c r="AC21" i="31"/>
  <c r="AA21" i="31"/>
  <c r="AB21" i="31" s="1"/>
  <c r="Z21" i="31"/>
  <c r="Y21" i="31"/>
  <c r="X21" i="31"/>
  <c r="W21" i="31"/>
  <c r="V21" i="31"/>
  <c r="U21" i="31"/>
  <c r="T21" i="31"/>
  <c r="S21" i="31"/>
  <c r="Q21" i="31"/>
  <c r="F21" i="31" s="1"/>
  <c r="P21" i="31"/>
  <c r="O21" i="31"/>
  <c r="D21" i="31" s="1"/>
  <c r="G21" i="31" s="1"/>
  <c r="N21" i="31"/>
  <c r="C21" i="31" s="1"/>
  <c r="M21" i="31"/>
  <c r="L21" i="31"/>
  <c r="K21" i="31"/>
  <c r="J21" i="31"/>
  <c r="I21" i="31"/>
  <c r="AF20" i="31"/>
  <c r="AE20" i="31"/>
  <c r="AD20" i="31"/>
  <c r="AG20" i="31" s="1"/>
  <c r="AC20" i="31"/>
  <c r="AB20" i="31"/>
  <c r="AA20" i="31"/>
  <c r="F20" i="31" s="1"/>
  <c r="Z20" i="31"/>
  <c r="E20" i="31" s="1"/>
  <c r="Y20" i="31"/>
  <c r="X20" i="31"/>
  <c r="V20" i="31"/>
  <c r="U20" i="31"/>
  <c r="T20" i="31"/>
  <c r="W20" i="31" s="1"/>
  <c r="S20" i="31"/>
  <c r="Q20" i="31"/>
  <c r="P20" i="31"/>
  <c r="O20" i="31"/>
  <c r="R20" i="31" s="1"/>
  <c r="N20" i="31"/>
  <c r="L20" i="31"/>
  <c r="K20" i="31"/>
  <c r="J20" i="31"/>
  <c r="M20" i="31" s="1"/>
  <c r="I20" i="31"/>
  <c r="AF19" i="31"/>
  <c r="AE19" i="31"/>
  <c r="E19" i="31" s="1"/>
  <c r="AD19" i="31"/>
  <c r="D19" i="31" s="1"/>
  <c r="AC19" i="31"/>
  <c r="C19" i="31" s="1"/>
  <c r="AA19" i="31"/>
  <c r="AB19" i="31" s="1"/>
  <c r="Z19" i="31"/>
  <c r="Y19" i="31"/>
  <c r="X19" i="31"/>
  <c r="V19" i="31"/>
  <c r="U19" i="31"/>
  <c r="T19" i="31"/>
  <c r="W19" i="31" s="1"/>
  <c r="S19" i="31"/>
  <c r="Q19" i="31"/>
  <c r="R19" i="31" s="1"/>
  <c r="P19" i="31"/>
  <c r="O19" i="31"/>
  <c r="N19" i="31"/>
  <c r="L19" i="31"/>
  <c r="M19" i="31" s="1"/>
  <c r="K19" i="31"/>
  <c r="J19" i="31"/>
  <c r="I19" i="31"/>
  <c r="AF18" i="31"/>
  <c r="AE18" i="31"/>
  <c r="AD18" i="31"/>
  <c r="AG18" i="31" s="1"/>
  <c r="AC18" i="31"/>
  <c r="AA18" i="31"/>
  <c r="Z18" i="31"/>
  <c r="Y18" i="31"/>
  <c r="AB18" i="31" s="1"/>
  <c r="X18" i="31"/>
  <c r="V18" i="31"/>
  <c r="U18" i="31"/>
  <c r="T18" i="31"/>
  <c r="W18" i="31" s="1"/>
  <c r="S18" i="31"/>
  <c r="Q18" i="31"/>
  <c r="R18" i="31" s="1"/>
  <c r="P18" i="31"/>
  <c r="O18" i="31"/>
  <c r="N18" i="31"/>
  <c r="C18" i="31" s="1"/>
  <c r="L18" i="31"/>
  <c r="F18" i="31" s="1"/>
  <c r="K18" i="31"/>
  <c r="E18" i="31" s="1"/>
  <c r="J18" i="31"/>
  <c r="I18" i="31"/>
  <c r="AF17" i="31"/>
  <c r="AE17" i="31"/>
  <c r="AD17" i="31"/>
  <c r="AG17" i="31" s="1"/>
  <c r="AC17" i="31"/>
  <c r="AA17" i="31"/>
  <c r="Z17" i="31"/>
  <c r="Y17" i="31"/>
  <c r="AB17" i="31" s="1"/>
  <c r="X17" i="31"/>
  <c r="V17" i="31"/>
  <c r="U17" i="31"/>
  <c r="E17" i="31" s="1"/>
  <c r="T17" i="31"/>
  <c r="S17" i="31"/>
  <c r="Q17" i="31"/>
  <c r="R17" i="31" s="1"/>
  <c r="P17" i="31"/>
  <c r="O17" i="31"/>
  <c r="N17" i="31"/>
  <c r="L17" i="31"/>
  <c r="K17" i="31"/>
  <c r="J17" i="31"/>
  <c r="M17" i="31" s="1"/>
  <c r="I17" i="31"/>
  <c r="F17" i="31"/>
  <c r="H17" i="31" s="1"/>
  <c r="C17" i="31"/>
  <c r="AF16" i="31"/>
  <c r="F16" i="31" s="1"/>
  <c r="AE16" i="31"/>
  <c r="E16" i="31" s="1"/>
  <c r="AD16" i="31"/>
  <c r="AC16" i="31"/>
  <c r="AA16" i="31"/>
  <c r="Z16" i="31"/>
  <c r="Y16" i="31"/>
  <c r="AB16" i="31" s="1"/>
  <c r="X16" i="31"/>
  <c r="V16" i="31"/>
  <c r="U16" i="31"/>
  <c r="T16" i="31"/>
  <c r="W16" i="31" s="1"/>
  <c r="S16" i="31"/>
  <c r="Q16" i="31"/>
  <c r="P16" i="31"/>
  <c r="O16" i="31"/>
  <c r="R16" i="31" s="1"/>
  <c r="N16" i="31"/>
  <c r="L16" i="31"/>
  <c r="K16" i="31"/>
  <c r="J16" i="31"/>
  <c r="I16" i="31"/>
  <c r="C16" i="31" s="1"/>
  <c r="AF15" i="31"/>
  <c r="AG15" i="31" s="1"/>
  <c r="AE15" i="31"/>
  <c r="AD15" i="31"/>
  <c r="AC15" i="31"/>
  <c r="AA15" i="31"/>
  <c r="Z15" i="31"/>
  <c r="Y15" i="31"/>
  <c r="AB15" i="31" s="1"/>
  <c r="X15" i="31"/>
  <c r="V15" i="31"/>
  <c r="U15" i="31"/>
  <c r="T15" i="31"/>
  <c r="W15" i="31" s="1"/>
  <c r="S15" i="31"/>
  <c r="Q15" i="31"/>
  <c r="P15" i="31"/>
  <c r="O15" i="31"/>
  <c r="R15" i="31" s="1"/>
  <c r="N15" i="31"/>
  <c r="L15" i="31"/>
  <c r="F15" i="31" s="1"/>
  <c r="K15" i="31"/>
  <c r="E15" i="31" s="1"/>
  <c r="J15" i="31"/>
  <c r="I15" i="31"/>
  <c r="AF14" i="31"/>
  <c r="AE14" i="31"/>
  <c r="AD14" i="31"/>
  <c r="AG14" i="31" s="1"/>
  <c r="AC14" i="31"/>
  <c r="AA14" i="31"/>
  <c r="AB14" i="31" s="1"/>
  <c r="Z14" i="31"/>
  <c r="Y14" i="31"/>
  <c r="X14" i="31"/>
  <c r="V14" i="31"/>
  <c r="W14" i="31" s="1"/>
  <c r="U14" i="31"/>
  <c r="T14" i="31"/>
  <c r="S14" i="31"/>
  <c r="Q14" i="31"/>
  <c r="F14" i="31" s="1"/>
  <c r="P14" i="31"/>
  <c r="E14" i="31" s="1"/>
  <c r="O14" i="31"/>
  <c r="N14" i="31"/>
  <c r="C14" i="31" s="1"/>
  <c r="L14" i="31"/>
  <c r="K14" i="31"/>
  <c r="J14" i="31"/>
  <c r="M14" i="31" s="1"/>
  <c r="I14" i="31"/>
  <c r="AF13" i="31"/>
  <c r="AE13" i="31"/>
  <c r="AD13" i="31"/>
  <c r="AG13" i="31" s="1"/>
  <c r="AC13" i="31"/>
  <c r="AA13" i="31"/>
  <c r="Z13" i="31"/>
  <c r="Y13" i="31"/>
  <c r="AB13" i="31" s="1"/>
  <c r="X13" i="31"/>
  <c r="C13" i="31" s="1"/>
  <c r="V13" i="31"/>
  <c r="F13" i="31" s="1"/>
  <c r="U13" i="31"/>
  <c r="E13" i="31" s="1"/>
  <c r="T13" i="31"/>
  <c r="S13" i="31"/>
  <c r="Q13" i="31"/>
  <c r="P13" i="31"/>
  <c r="O13" i="31"/>
  <c r="R13" i="31" s="1"/>
  <c r="N13" i="31"/>
  <c r="L13" i="31"/>
  <c r="K13" i="31"/>
  <c r="J13" i="31"/>
  <c r="I13" i="31"/>
  <c r="AF12" i="31"/>
  <c r="AE12" i="31"/>
  <c r="AD12" i="31"/>
  <c r="AG12" i="31" s="1"/>
  <c r="AC12" i="31"/>
  <c r="AB12" i="31"/>
  <c r="AA12" i="31"/>
  <c r="Z12" i="31"/>
  <c r="Y12" i="31"/>
  <c r="X12" i="31"/>
  <c r="V12" i="31"/>
  <c r="U12" i="31"/>
  <c r="T12" i="31"/>
  <c r="W12" i="31" s="1"/>
  <c r="S12" i="31"/>
  <c r="Q12" i="31"/>
  <c r="R12" i="31" s="1"/>
  <c r="P12" i="31"/>
  <c r="O12" i="31"/>
  <c r="N12" i="31"/>
  <c r="L12" i="31"/>
  <c r="F12" i="31" s="1"/>
  <c r="K12" i="31"/>
  <c r="J12" i="31"/>
  <c r="I12" i="31"/>
  <c r="E12" i="31"/>
  <c r="D12" i="31"/>
  <c r="AF11" i="31"/>
  <c r="AE11" i="31"/>
  <c r="AD11" i="31"/>
  <c r="AG11" i="31" s="1"/>
  <c r="AC11" i="31"/>
  <c r="AA11" i="31"/>
  <c r="Z11" i="31"/>
  <c r="Y11" i="31"/>
  <c r="AB11" i="31" s="1"/>
  <c r="X11" i="31"/>
  <c r="V11" i="31"/>
  <c r="U11" i="31"/>
  <c r="T11" i="31"/>
  <c r="W11" i="31" s="1"/>
  <c r="S11" i="31"/>
  <c r="Q11" i="31"/>
  <c r="Q24" i="31" s="1"/>
  <c r="P11" i="31"/>
  <c r="P24" i="31" s="1"/>
  <c r="O11" i="31"/>
  <c r="D11" i="31" s="1"/>
  <c r="N11" i="31"/>
  <c r="L11" i="31"/>
  <c r="K11" i="31"/>
  <c r="J11" i="31"/>
  <c r="I11" i="31"/>
  <c r="AF10" i="31"/>
  <c r="AG10" i="31" s="1"/>
  <c r="AE10" i="31"/>
  <c r="AD10" i="31"/>
  <c r="AC10" i="31"/>
  <c r="AA10" i="31"/>
  <c r="AB10" i="31" s="1"/>
  <c r="Z10" i="31"/>
  <c r="Y10" i="31"/>
  <c r="X10" i="31"/>
  <c r="V10" i="31"/>
  <c r="F10" i="31" s="1"/>
  <c r="U10" i="31"/>
  <c r="E10" i="31" s="1"/>
  <c r="T10" i="31"/>
  <c r="S10" i="31"/>
  <c r="R10" i="31"/>
  <c r="Q10" i="31"/>
  <c r="P10" i="31"/>
  <c r="O10" i="31"/>
  <c r="N10" i="31"/>
  <c r="L10" i="31"/>
  <c r="K10" i="31"/>
  <c r="J10" i="31"/>
  <c r="M10" i="31" s="1"/>
  <c r="I10" i="31"/>
  <c r="AF9" i="31"/>
  <c r="AE9" i="31"/>
  <c r="AD9" i="31"/>
  <c r="AG9" i="31" s="1"/>
  <c r="AC9" i="31"/>
  <c r="C9" i="31" s="1"/>
  <c r="AA9" i="31"/>
  <c r="Z9" i="31"/>
  <c r="E9" i="31" s="1"/>
  <c r="Y9" i="31"/>
  <c r="D9" i="31" s="1"/>
  <c r="X9" i="31"/>
  <c r="V9" i="31"/>
  <c r="U9" i="31"/>
  <c r="T9" i="31"/>
  <c r="W9" i="31" s="1"/>
  <c r="S9" i="31"/>
  <c r="Q9" i="31"/>
  <c r="P9" i="31"/>
  <c r="O9" i="31"/>
  <c r="R9" i="31" s="1"/>
  <c r="N9" i="31"/>
  <c r="L9" i="31"/>
  <c r="K9" i="31"/>
  <c r="J9" i="31"/>
  <c r="M9" i="31" s="1"/>
  <c r="I9" i="31"/>
  <c r="AG8" i="31"/>
  <c r="AF8" i="31"/>
  <c r="AE8" i="31"/>
  <c r="AD8" i="31"/>
  <c r="AC8" i="31"/>
  <c r="AA8" i="31"/>
  <c r="Z8" i="31"/>
  <c r="Y8" i="31"/>
  <c r="AB8" i="31" s="1"/>
  <c r="X8" i="31"/>
  <c r="V8" i="31"/>
  <c r="W8" i="31" s="1"/>
  <c r="U8" i="31"/>
  <c r="T8" i="31"/>
  <c r="S8" i="31"/>
  <c r="Q8" i="31"/>
  <c r="P8" i="31"/>
  <c r="O8" i="31"/>
  <c r="R8" i="31" s="1"/>
  <c r="N8" i="31"/>
  <c r="L8" i="31"/>
  <c r="K8" i="31"/>
  <c r="J8" i="31"/>
  <c r="M8" i="31" s="1"/>
  <c r="I8" i="31"/>
  <c r="AF7" i="31"/>
  <c r="AE7" i="31"/>
  <c r="AD7" i="31"/>
  <c r="AG7" i="31" s="1"/>
  <c r="AC7" i="31"/>
  <c r="AA7" i="31"/>
  <c r="Z7" i="31"/>
  <c r="Y7" i="31"/>
  <c r="Y24" i="31" s="1"/>
  <c r="X7" i="31"/>
  <c r="X24" i="31" s="1"/>
  <c r="W7" i="31"/>
  <c r="V7" i="31"/>
  <c r="V24" i="31" s="1"/>
  <c r="U7" i="31"/>
  <c r="T7" i="31"/>
  <c r="S7" i="31"/>
  <c r="Q7" i="31"/>
  <c r="P7" i="31"/>
  <c r="O7" i="31"/>
  <c r="N7" i="31"/>
  <c r="L7" i="31"/>
  <c r="K7" i="31"/>
  <c r="J7" i="31"/>
  <c r="M7" i="31" s="1"/>
  <c r="I7" i="31"/>
  <c r="AE5" i="31"/>
  <c r="AC5" i="31"/>
  <c r="Z5" i="31"/>
  <c r="X5" i="31"/>
  <c r="U5" i="31"/>
  <c r="S5" i="31"/>
  <c r="P5" i="31"/>
  <c r="N5" i="31"/>
  <c r="K5" i="31"/>
  <c r="I5" i="31"/>
  <c r="H15" i="31" l="1"/>
  <c r="G33" i="31"/>
  <c r="H44" i="31"/>
  <c r="U49" i="31"/>
  <c r="E48" i="31"/>
  <c r="D62" i="31"/>
  <c r="G62" i="31" s="1"/>
  <c r="R62" i="31"/>
  <c r="M15" i="31"/>
  <c r="AB26" i="31"/>
  <c r="AD34" i="31"/>
  <c r="AG34" i="31" s="1"/>
  <c r="AG30" i="31"/>
  <c r="S40" i="31"/>
  <c r="C38" i="31"/>
  <c r="AC29" i="31"/>
  <c r="C30" i="31"/>
  <c r="T40" i="31"/>
  <c r="W40" i="31" s="1"/>
  <c r="W38" i="31"/>
  <c r="W48" i="31"/>
  <c r="D30" i="31"/>
  <c r="D32" i="31"/>
  <c r="M32" i="31"/>
  <c r="G12" i="31"/>
  <c r="E30" i="31"/>
  <c r="AB34" i="31"/>
  <c r="C36" i="31"/>
  <c r="I37" i="31"/>
  <c r="D20" i="31"/>
  <c r="G20" i="31" s="1"/>
  <c r="H20" i="31" s="1"/>
  <c r="C26" i="31"/>
  <c r="F30" i="31"/>
  <c r="X49" i="31"/>
  <c r="C47" i="31"/>
  <c r="V56" i="31"/>
  <c r="V66" i="31" s="1"/>
  <c r="F54" i="31"/>
  <c r="U24" i="31"/>
  <c r="M13" i="31"/>
  <c r="D13" i="31"/>
  <c r="G13" i="31" s="1"/>
  <c r="D14" i="31"/>
  <c r="G14" i="31" s="1"/>
  <c r="R14" i="31"/>
  <c r="H22" i="31"/>
  <c r="Z24" i="31"/>
  <c r="Z66" i="31" s="1"/>
  <c r="D26" i="31"/>
  <c r="G26" i="31" s="1"/>
  <c r="AG26" i="31"/>
  <c r="D41" i="31"/>
  <c r="G41" i="31" s="1"/>
  <c r="Y49" i="31"/>
  <c r="AB49" i="31" s="1"/>
  <c r="D47" i="31"/>
  <c r="AB47" i="31"/>
  <c r="W54" i="31"/>
  <c r="AC24" i="31"/>
  <c r="E26" i="31"/>
  <c r="E35" i="31"/>
  <c r="K37" i="31"/>
  <c r="E37" i="31" s="1"/>
  <c r="E41" i="31"/>
  <c r="X56" i="31"/>
  <c r="C56" i="31" s="1"/>
  <c r="C54" i="31"/>
  <c r="R11" i="31"/>
  <c r="AG19" i="31"/>
  <c r="AD56" i="31"/>
  <c r="AG56" i="31" s="1"/>
  <c r="AG53" i="31"/>
  <c r="M56" i="31"/>
  <c r="H13" i="31"/>
  <c r="F19" i="31"/>
  <c r="C20" i="31"/>
  <c r="G43" i="31"/>
  <c r="AA34" i="31"/>
  <c r="F33" i="31"/>
  <c r="C46" i="31"/>
  <c r="H45" i="31"/>
  <c r="AG16" i="31"/>
  <c r="D18" i="31"/>
  <c r="G18" i="31" s="1"/>
  <c r="H18" i="31" s="1"/>
  <c r="M18" i="31"/>
  <c r="AB33" i="31"/>
  <c r="R45" i="31"/>
  <c r="E63" i="31"/>
  <c r="K65" i="31"/>
  <c r="E65" i="31" s="1"/>
  <c r="S24" i="31"/>
  <c r="C10" i="31"/>
  <c r="X29" i="31"/>
  <c r="X66" i="31" s="1"/>
  <c r="C27" i="31"/>
  <c r="E53" i="31"/>
  <c r="D57" i="31"/>
  <c r="G57" i="31" s="1"/>
  <c r="F63" i="31"/>
  <c r="H63" i="31" s="1"/>
  <c r="L65" i="31"/>
  <c r="F65" i="31" s="1"/>
  <c r="T24" i="31"/>
  <c r="D10" i="31"/>
  <c r="G10" i="31" s="1"/>
  <c r="H10" i="31" s="1"/>
  <c r="W10" i="31"/>
  <c r="Y29" i="31"/>
  <c r="AB29" i="31" s="1"/>
  <c r="D27" i="31"/>
  <c r="E57" i="31"/>
  <c r="AG57" i="31"/>
  <c r="M63" i="31"/>
  <c r="C15" i="31"/>
  <c r="D23" i="31"/>
  <c r="G23" i="31" s="1"/>
  <c r="AB23" i="31"/>
  <c r="O40" i="31"/>
  <c r="D38" i="31"/>
  <c r="F57" i="31"/>
  <c r="H26" i="31"/>
  <c r="F35" i="31"/>
  <c r="L37" i="31"/>
  <c r="F37" i="31" s="1"/>
  <c r="M37" i="31"/>
  <c r="H41" i="31"/>
  <c r="H43" i="31"/>
  <c r="Y56" i="31"/>
  <c r="AB56" i="31" s="1"/>
  <c r="D54" i="31"/>
  <c r="G54" i="31" s="1"/>
  <c r="AB54" i="31"/>
  <c r="H12" i="31"/>
  <c r="D25" i="31"/>
  <c r="G25" i="31" s="1"/>
  <c r="M25" i="31"/>
  <c r="M35" i="31"/>
  <c r="W41" i="31"/>
  <c r="Z56" i="31"/>
  <c r="E54" i="31"/>
  <c r="D7" i="31"/>
  <c r="AB7" i="31"/>
  <c r="M12" i="31"/>
  <c r="N37" i="31"/>
  <c r="C35" i="31"/>
  <c r="M40" i="31"/>
  <c r="O37" i="31"/>
  <c r="R37" i="31" s="1"/>
  <c r="D35" i="31"/>
  <c r="G35" i="31" s="1"/>
  <c r="R35" i="31"/>
  <c r="F29" i="31"/>
  <c r="P66" i="31"/>
  <c r="R34" i="31"/>
  <c r="Q66" i="31"/>
  <c r="D15" i="31"/>
  <c r="G15" i="31" s="1"/>
  <c r="P40" i="31"/>
  <c r="E38" i="31"/>
  <c r="D44" i="31"/>
  <c r="G44" i="31" s="1"/>
  <c r="W44" i="31"/>
  <c r="C48" i="31"/>
  <c r="S49" i="31"/>
  <c r="D50" i="31"/>
  <c r="G50" i="31" s="1"/>
  <c r="O65" i="31"/>
  <c r="R65" i="31" s="1"/>
  <c r="R63" i="31"/>
  <c r="D16" i="31"/>
  <c r="G16" i="31" s="1"/>
  <c r="H16" i="31" s="1"/>
  <c r="M16" i="31"/>
  <c r="H23" i="31"/>
  <c r="AB27" i="31"/>
  <c r="Q40" i="31"/>
  <c r="F38" i="31"/>
  <c r="D48" i="31"/>
  <c r="G48" i="31" s="1"/>
  <c r="T49" i="31"/>
  <c r="W49" i="31" s="1"/>
  <c r="E56" i="31"/>
  <c r="M61" i="31"/>
  <c r="D61" i="31"/>
  <c r="G61" i="31" s="1"/>
  <c r="H61" i="31" s="1"/>
  <c r="E59" i="31"/>
  <c r="H14" i="31"/>
  <c r="H25" i="31"/>
  <c r="J34" i="31"/>
  <c r="AC46" i="31"/>
  <c r="K34" i="31"/>
  <c r="F32" i="31"/>
  <c r="M59" i="31"/>
  <c r="J60" i="31"/>
  <c r="AA24" i="31"/>
  <c r="AA66" i="31" s="1"/>
  <c r="L34" i="31"/>
  <c r="C53" i="31"/>
  <c r="K60" i="31"/>
  <c r="AF24" i="31"/>
  <c r="AF66" i="31" s="1"/>
  <c r="AB9" i="31"/>
  <c r="M26" i="31"/>
  <c r="N34" i="31"/>
  <c r="C34" i="31" s="1"/>
  <c r="T37" i="31"/>
  <c r="W37" i="31" s="1"/>
  <c r="W35" i="31"/>
  <c r="AB43" i="31"/>
  <c r="H52" i="31"/>
  <c r="D53" i="31"/>
  <c r="G53" i="31" s="1"/>
  <c r="H53" i="31" s="1"/>
  <c r="N60" i="31"/>
  <c r="C60" i="31" s="1"/>
  <c r="G59" i="31"/>
  <c r="H59" i="31" s="1"/>
  <c r="L60" i="31"/>
  <c r="E8" i="31"/>
  <c r="K24" i="31"/>
  <c r="F9" i="31"/>
  <c r="D17" i="31"/>
  <c r="G17" i="31" s="1"/>
  <c r="D28" i="31"/>
  <c r="G28" i="31" s="1"/>
  <c r="H42" i="31"/>
  <c r="L56" i="31"/>
  <c r="S60" i="31"/>
  <c r="Q60" i="31"/>
  <c r="F8" i="31"/>
  <c r="L24" i="31"/>
  <c r="N29" i="31"/>
  <c r="C29" i="31" s="1"/>
  <c r="M42" i="31"/>
  <c r="E49" i="31"/>
  <c r="R52" i="31"/>
  <c r="T60" i="31"/>
  <c r="W60" i="31" s="1"/>
  <c r="D58" i="31"/>
  <c r="G58" i="31" s="1"/>
  <c r="E21" i="31"/>
  <c r="O29" i="31"/>
  <c r="R29" i="31" s="1"/>
  <c r="F49" i="31"/>
  <c r="U60" i="31"/>
  <c r="E58" i="31"/>
  <c r="O24" i="31"/>
  <c r="N24" i="31"/>
  <c r="W17" i="31"/>
  <c r="H21" i="31"/>
  <c r="R28" i="31"/>
  <c r="M49" i="31"/>
  <c r="O56" i="31"/>
  <c r="R56" i="31" s="1"/>
  <c r="V60" i="31"/>
  <c r="F58" i="31"/>
  <c r="G55" i="31"/>
  <c r="H28" i="31"/>
  <c r="P34" i="31"/>
  <c r="P60" i="31"/>
  <c r="W13" i="31"/>
  <c r="Q34" i="31"/>
  <c r="E22" i="31"/>
  <c r="AG47" i="31"/>
  <c r="C49" i="31"/>
  <c r="E7" i="31"/>
  <c r="R21" i="31"/>
  <c r="C39" i="31"/>
  <c r="E51" i="31"/>
  <c r="F55" i="31"/>
  <c r="H55" i="31" s="1"/>
  <c r="P56" i="31"/>
  <c r="W58" i="31"/>
  <c r="AG63" i="31"/>
  <c r="AB64" i="31"/>
  <c r="AD24" i="31"/>
  <c r="E47" i="31"/>
  <c r="C8" i="31"/>
  <c r="I24" i="31"/>
  <c r="D22" i="31"/>
  <c r="G22" i="31" s="1"/>
  <c r="D8" i="31"/>
  <c r="G8" i="31" s="1"/>
  <c r="J24" i="31"/>
  <c r="F7" i="31"/>
  <c r="E11" i="31"/>
  <c r="W29" i="31"/>
  <c r="D39" i="31"/>
  <c r="G39" i="31" s="1"/>
  <c r="Q46" i="31"/>
  <c r="F46" i="31" s="1"/>
  <c r="F51" i="31"/>
  <c r="X60" i="31"/>
  <c r="R7" i="31"/>
  <c r="F11" i="31"/>
  <c r="C12" i="31"/>
  <c r="E39" i="31"/>
  <c r="K40" i="31"/>
  <c r="E40" i="31" s="1"/>
  <c r="C55" i="31"/>
  <c r="C7" i="31"/>
  <c r="M11" i="31"/>
  <c r="V29" i="31"/>
  <c r="F27" i="31"/>
  <c r="F39" i="31"/>
  <c r="L40" i="31"/>
  <c r="J46" i="31"/>
  <c r="AB57" i="31"/>
  <c r="C63" i="31"/>
  <c r="I65" i="31"/>
  <c r="C65" i="31" s="1"/>
  <c r="H31" i="31"/>
  <c r="AE24" i="31"/>
  <c r="AE66" i="31" s="1"/>
  <c r="M28" i="31"/>
  <c r="R31" i="31"/>
  <c r="F47" i="31"/>
  <c r="C11" i="31"/>
  <c r="Z29" i="31"/>
  <c r="E29" i="31" s="1"/>
  <c r="W27" i="31"/>
  <c r="N40" i="31"/>
  <c r="M39" i="31"/>
  <c r="I40" i="31"/>
  <c r="C40" i="31" s="1"/>
  <c r="T46" i="31"/>
  <c r="W46" i="31" s="1"/>
  <c r="K46" i="31"/>
  <c r="E46" i="31" s="1"/>
  <c r="F48" i="31"/>
  <c r="D63" i="31"/>
  <c r="J65" i="31"/>
  <c r="F64" i="31"/>
  <c r="O60" i="31"/>
  <c r="T56" i="31"/>
  <c r="M30" i="31"/>
  <c r="AB42" i="31"/>
  <c r="R30" i="31"/>
  <c r="X65" i="29"/>
  <c r="V65" i="29"/>
  <c r="U65" i="29"/>
  <c r="T65" i="29"/>
  <c r="W65" i="29" s="1"/>
  <c r="S65" i="29"/>
  <c r="Q65" i="29"/>
  <c r="AF64" i="29"/>
  <c r="AE64" i="29"/>
  <c r="AD64" i="29"/>
  <c r="AD65" i="29" s="1"/>
  <c r="AG65" i="29" s="1"/>
  <c r="AC64" i="29"/>
  <c r="AC65" i="29" s="1"/>
  <c r="AA64" i="29"/>
  <c r="AB64" i="29" s="1"/>
  <c r="Z64" i="29"/>
  <c r="E64" i="29" s="1"/>
  <c r="Y64" i="29"/>
  <c r="Y65" i="29" s="1"/>
  <c r="X64" i="29"/>
  <c r="V64" i="29"/>
  <c r="U64" i="29"/>
  <c r="T64" i="29"/>
  <c r="W64" i="29" s="1"/>
  <c r="S64" i="29"/>
  <c r="Q64" i="29"/>
  <c r="P64" i="29"/>
  <c r="O64" i="29"/>
  <c r="R64" i="29" s="1"/>
  <c r="N64" i="29"/>
  <c r="L64" i="29"/>
  <c r="K64" i="29"/>
  <c r="J64" i="29"/>
  <c r="M64" i="29" s="1"/>
  <c r="I64" i="29"/>
  <c r="D64" i="29"/>
  <c r="C64" i="29"/>
  <c r="AG63" i="29"/>
  <c r="AF63" i="29"/>
  <c r="AF65" i="29" s="1"/>
  <c r="AE63" i="29"/>
  <c r="AE65" i="29" s="1"/>
  <c r="AD63" i="29"/>
  <c r="AC63" i="29"/>
  <c r="AA63" i="29"/>
  <c r="Z63" i="29"/>
  <c r="Y63" i="29"/>
  <c r="AB63" i="29" s="1"/>
  <c r="X63" i="29"/>
  <c r="V63" i="29"/>
  <c r="U63" i="29"/>
  <c r="T63" i="29"/>
  <c r="W63" i="29" s="1"/>
  <c r="S63" i="29"/>
  <c r="Q63" i="29"/>
  <c r="P63" i="29"/>
  <c r="P65" i="29" s="1"/>
  <c r="O63" i="29"/>
  <c r="O65" i="29" s="1"/>
  <c r="R65" i="29" s="1"/>
  <c r="N63" i="29"/>
  <c r="N65" i="29" s="1"/>
  <c r="L63" i="29"/>
  <c r="F63" i="29" s="1"/>
  <c r="H63" i="29" s="1"/>
  <c r="K63" i="29"/>
  <c r="E63" i="29" s="1"/>
  <c r="J63" i="29"/>
  <c r="D63" i="29" s="1"/>
  <c r="I63" i="29"/>
  <c r="C63" i="29" s="1"/>
  <c r="AF62" i="29"/>
  <c r="AE62" i="29"/>
  <c r="AD62" i="29"/>
  <c r="AG62" i="29" s="1"/>
  <c r="AC62" i="29"/>
  <c r="AA62" i="29"/>
  <c r="Z62" i="29"/>
  <c r="Y62" i="29"/>
  <c r="AB62" i="29" s="1"/>
  <c r="X62" i="29"/>
  <c r="V62" i="29"/>
  <c r="U62" i="29"/>
  <c r="T62" i="29"/>
  <c r="W62" i="29" s="1"/>
  <c r="S62" i="29"/>
  <c r="Q62" i="29"/>
  <c r="F62" i="29" s="1"/>
  <c r="H62" i="29" s="1"/>
  <c r="P62" i="29"/>
  <c r="E62" i="29" s="1"/>
  <c r="O62" i="29"/>
  <c r="D62" i="29" s="1"/>
  <c r="G62" i="29" s="1"/>
  <c r="N62" i="29"/>
  <c r="C62" i="29" s="1"/>
  <c r="L62" i="29"/>
  <c r="K62" i="29"/>
  <c r="J62" i="29"/>
  <c r="M62" i="29" s="1"/>
  <c r="I62" i="29"/>
  <c r="AF61" i="29"/>
  <c r="AE61" i="29"/>
  <c r="AD61" i="29"/>
  <c r="AG61" i="29" s="1"/>
  <c r="AC61" i="29"/>
  <c r="AA61" i="29"/>
  <c r="Z61" i="29"/>
  <c r="Y61" i="29"/>
  <c r="AB61" i="29" s="1"/>
  <c r="X61" i="29"/>
  <c r="C61" i="29" s="1"/>
  <c r="W61" i="29"/>
  <c r="V61" i="29"/>
  <c r="F61" i="29" s="1"/>
  <c r="U61" i="29"/>
  <c r="E61" i="29" s="1"/>
  <c r="T61" i="29"/>
  <c r="S61" i="29"/>
  <c r="Q61" i="29"/>
  <c r="P61" i="29"/>
  <c r="O61" i="29"/>
  <c r="R61" i="29" s="1"/>
  <c r="N61" i="29"/>
  <c r="L61" i="29"/>
  <c r="K61" i="29"/>
  <c r="J61" i="29"/>
  <c r="M61" i="29" s="1"/>
  <c r="I61" i="29"/>
  <c r="AF60" i="29"/>
  <c r="AE60" i="29"/>
  <c r="AD60" i="29"/>
  <c r="AG60" i="29" s="1"/>
  <c r="L60" i="29"/>
  <c r="K60" i="29"/>
  <c r="E60" i="29" s="1"/>
  <c r="J60" i="29"/>
  <c r="M60" i="29" s="1"/>
  <c r="I60" i="29"/>
  <c r="AF59" i="29"/>
  <c r="AE59" i="29"/>
  <c r="AD59" i="29"/>
  <c r="AG59" i="29" s="1"/>
  <c r="AC59" i="29"/>
  <c r="AA59" i="29"/>
  <c r="Z59" i="29"/>
  <c r="Y59" i="29"/>
  <c r="AB59" i="29" s="1"/>
  <c r="X59" i="29"/>
  <c r="V59" i="29"/>
  <c r="U59" i="29"/>
  <c r="T59" i="29"/>
  <c r="W59" i="29" s="1"/>
  <c r="S59" i="29"/>
  <c r="Q59" i="29"/>
  <c r="Q60" i="29" s="1"/>
  <c r="P59" i="29"/>
  <c r="P60" i="29" s="1"/>
  <c r="O59" i="29"/>
  <c r="D59" i="29" s="1"/>
  <c r="N59" i="29"/>
  <c r="C59" i="29" s="1"/>
  <c r="M59" i="29"/>
  <c r="L59" i="29"/>
  <c r="F59" i="29" s="1"/>
  <c r="K59" i="29"/>
  <c r="E59" i="29" s="1"/>
  <c r="J59" i="29"/>
  <c r="I59" i="29"/>
  <c r="AF58" i="29"/>
  <c r="AE58" i="29"/>
  <c r="AD58" i="29"/>
  <c r="AG58" i="29" s="1"/>
  <c r="AC58" i="29"/>
  <c r="AA58" i="29"/>
  <c r="Z58" i="29"/>
  <c r="Y58" i="29"/>
  <c r="AB58" i="29" s="1"/>
  <c r="X58" i="29"/>
  <c r="X60" i="29" s="1"/>
  <c r="V58" i="29"/>
  <c r="V60" i="29" s="1"/>
  <c r="U58" i="29"/>
  <c r="U60" i="29" s="1"/>
  <c r="T58" i="29"/>
  <c r="T60" i="29" s="1"/>
  <c r="S58" i="29"/>
  <c r="S60" i="29" s="1"/>
  <c r="R58" i="29"/>
  <c r="Q58" i="29"/>
  <c r="P58" i="29"/>
  <c r="O58" i="29"/>
  <c r="N58" i="29"/>
  <c r="L58" i="29"/>
  <c r="K58" i="29"/>
  <c r="J58" i="29"/>
  <c r="M58" i="29" s="1"/>
  <c r="I58" i="29"/>
  <c r="AF57" i="29"/>
  <c r="AE57" i="29"/>
  <c r="AD57" i="29"/>
  <c r="AG57" i="29" s="1"/>
  <c r="AC57" i="29"/>
  <c r="AC60" i="29" s="1"/>
  <c r="AA57" i="29"/>
  <c r="AA60" i="29" s="1"/>
  <c r="Z57" i="29"/>
  <c r="Z60" i="29" s="1"/>
  <c r="Y57" i="29"/>
  <c r="Y60" i="29" s="1"/>
  <c r="X57" i="29"/>
  <c r="V57" i="29"/>
  <c r="U57" i="29"/>
  <c r="T57" i="29"/>
  <c r="W57" i="29" s="1"/>
  <c r="S57" i="29"/>
  <c r="Q57" i="29"/>
  <c r="P57" i="29"/>
  <c r="O57" i="29"/>
  <c r="R57" i="29" s="1"/>
  <c r="N57" i="29"/>
  <c r="L57" i="29"/>
  <c r="K57" i="29"/>
  <c r="J57" i="29"/>
  <c r="M57" i="29" s="1"/>
  <c r="I57" i="29"/>
  <c r="E57" i="29"/>
  <c r="D57" i="29"/>
  <c r="C57" i="29"/>
  <c r="P56" i="29"/>
  <c r="O56" i="29"/>
  <c r="N56" i="29"/>
  <c r="L56" i="29"/>
  <c r="K56" i="29"/>
  <c r="J56" i="29"/>
  <c r="AF55" i="29"/>
  <c r="AE55" i="29"/>
  <c r="AD55" i="29"/>
  <c r="AG55" i="29" s="1"/>
  <c r="AC55" i="29"/>
  <c r="AA55" i="29"/>
  <c r="Z55" i="29"/>
  <c r="Y55" i="29"/>
  <c r="AB55" i="29" s="1"/>
  <c r="X55" i="29"/>
  <c r="V55" i="29"/>
  <c r="U55" i="29"/>
  <c r="U56" i="29" s="1"/>
  <c r="T55" i="29"/>
  <c r="T56" i="29" s="1"/>
  <c r="W56" i="29" s="1"/>
  <c r="S55" i="29"/>
  <c r="C55" i="29" s="1"/>
  <c r="Q55" i="29"/>
  <c r="F55" i="29" s="1"/>
  <c r="H55" i="29" s="1"/>
  <c r="P55" i="29"/>
  <c r="E55" i="29" s="1"/>
  <c r="O55" i="29"/>
  <c r="D55" i="29" s="1"/>
  <c r="G55" i="29" s="1"/>
  <c r="N55" i="29"/>
  <c r="L55" i="29"/>
  <c r="K55" i="29"/>
  <c r="J55" i="29"/>
  <c r="M55" i="29" s="1"/>
  <c r="I55" i="29"/>
  <c r="AF54" i="29"/>
  <c r="AE54" i="29"/>
  <c r="AD54" i="29"/>
  <c r="AG54" i="29" s="1"/>
  <c r="AC54" i="29"/>
  <c r="AA54" i="29"/>
  <c r="AA56" i="29" s="1"/>
  <c r="Z54" i="29"/>
  <c r="E54" i="29" s="1"/>
  <c r="Y54" i="29"/>
  <c r="D54" i="29" s="1"/>
  <c r="X54" i="29"/>
  <c r="X56" i="29" s="1"/>
  <c r="V54" i="29"/>
  <c r="V56" i="29" s="1"/>
  <c r="U54" i="29"/>
  <c r="T54" i="29"/>
  <c r="S54" i="29"/>
  <c r="Q54" i="29"/>
  <c r="P54" i="29"/>
  <c r="O54" i="29"/>
  <c r="R54" i="29" s="1"/>
  <c r="N54" i="29"/>
  <c r="L54" i="29"/>
  <c r="K54" i="29"/>
  <c r="J54" i="29"/>
  <c r="M54" i="29" s="1"/>
  <c r="I54" i="29"/>
  <c r="AF53" i="29"/>
  <c r="AG53" i="29" s="1"/>
  <c r="AE53" i="29"/>
  <c r="AE56" i="29" s="1"/>
  <c r="AD53" i="29"/>
  <c r="AD56" i="29" s="1"/>
  <c r="AC53" i="29"/>
  <c r="AC56" i="29" s="1"/>
  <c r="AA53" i="29"/>
  <c r="Z53" i="29"/>
  <c r="Y53" i="29"/>
  <c r="AB53" i="29" s="1"/>
  <c r="X53" i="29"/>
  <c r="V53" i="29"/>
  <c r="U53" i="29"/>
  <c r="T53" i="29"/>
  <c r="W53" i="29" s="1"/>
  <c r="S53" i="29"/>
  <c r="Q53" i="29"/>
  <c r="P53" i="29"/>
  <c r="O53" i="29"/>
  <c r="R53" i="29" s="1"/>
  <c r="N53" i="29"/>
  <c r="L53" i="29"/>
  <c r="F53" i="29" s="1"/>
  <c r="K53" i="29"/>
  <c r="E53" i="29" s="1"/>
  <c r="J53" i="29"/>
  <c r="D53" i="29" s="1"/>
  <c r="G53" i="29" s="1"/>
  <c r="I53" i="29"/>
  <c r="C53" i="29" s="1"/>
  <c r="AF52" i="29"/>
  <c r="AE52" i="29"/>
  <c r="AD52" i="29"/>
  <c r="AG52" i="29" s="1"/>
  <c r="AC52" i="29"/>
  <c r="AA52" i="29"/>
  <c r="Z52" i="29"/>
  <c r="Y52" i="29"/>
  <c r="AB52" i="29" s="1"/>
  <c r="X52" i="29"/>
  <c r="V52" i="29"/>
  <c r="U52" i="29"/>
  <c r="T52" i="29"/>
  <c r="W52" i="29" s="1"/>
  <c r="S52" i="29"/>
  <c r="Q52" i="29"/>
  <c r="P52" i="29"/>
  <c r="E52" i="29" s="1"/>
  <c r="O52" i="29"/>
  <c r="R52" i="29" s="1"/>
  <c r="N52" i="29"/>
  <c r="C52" i="29" s="1"/>
  <c r="L52" i="29"/>
  <c r="F52" i="29" s="1"/>
  <c r="K52" i="29"/>
  <c r="J52" i="29"/>
  <c r="I52" i="29"/>
  <c r="AF51" i="29"/>
  <c r="AE51" i="29"/>
  <c r="AD51" i="29"/>
  <c r="AG51" i="29" s="1"/>
  <c r="AC51" i="29"/>
  <c r="AA51" i="29"/>
  <c r="Z51" i="29"/>
  <c r="Y51" i="29"/>
  <c r="AB51" i="29" s="1"/>
  <c r="X51" i="29"/>
  <c r="V51" i="29"/>
  <c r="W51" i="29" s="1"/>
  <c r="U51" i="29"/>
  <c r="E51" i="29" s="1"/>
  <c r="T51" i="29"/>
  <c r="D51" i="29" s="1"/>
  <c r="S51" i="29"/>
  <c r="C51" i="29" s="1"/>
  <c r="Q51" i="29"/>
  <c r="P51" i="29"/>
  <c r="O51" i="29"/>
  <c r="R51" i="29" s="1"/>
  <c r="N51" i="29"/>
  <c r="L51" i="29"/>
  <c r="K51" i="29"/>
  <c r="J51" i="29"/>
  <c r="M51" i="29" s="1"/>
  <c r="I51" i="29"/>
  <c r="AF50" i="29"/>
  <c r="AE50" i="29"/>
  <c r="AD50" i="29"/>
  <c r="AG50" i="29" s="1"/>
  <c r="AC50" i="29"/>
  <c r="AB50" i="29"/>
  <c r="AA50" i="29"/>
  <c r="Z50" i="29"/>
  <c r="Y50" i="29"/>
  <c r="X50" i="29"/>
  <c r="V50" i="29"/>
  <c r="U50" i="29"/>
  <c r="T50" i="29"/>
  <c r="W50" i="29" s="1"/>
  <c r="S50" i="29"/>
  <c r="Q50" i="29"/>
  <c r="P50" i="29"/>
  <c r="O50" i="29"/>
  <c r="R50" i="29" s="1"/>
  <c r="N50" i="29"/>
  <c r="L50" i="29"/>
  <c r="K50" i="29"/>
  <c r="J50" i="29"/>
  <c r="M50" i="29" s="1"/>
  <c r="I50" i="29"/>
  <c r="C50" i="29" s="1"/>
  <c r="F50" i="29"/>
  <c r="H50" i="29" s="1"/>
  <c r="E50" i="29"/>
  <c r="D50" i="29"/>
  <c r="G50" i="29" s="1"/>
  <c r="Q49" i="29"/>
  <c r="O49" i="29"/>
  <c r="R49" i="29" s="1"/>
  <c r="N49" i="29"/>
  <c r="L49" i="29"/>
  <c r="K49" i="29"/>
  <c r="J49" i="29"/>
  <c r="I49" i="29"/>
  <c r="AF48" i="29"/>
  <c r="AE48" i="29"/>
  <c r="AD48" i="29"/>
  <c r="AG48" i="29" s="1"/>
  <c r="AC48" i="29"/>
  <c r="AA48" i="29"/>
  <c r="Z48" i="29"/>
  <c r="Y48" i="29"/>
  <c r="AB48" i="29" s="1"/>
  <c r="X48" i="29"/>
  <c r="V48" i="29"/>
  <c r="V49" i="29" s="1"/>
  <c r="U48" i="29"/>
  <c r="U49" i="29" s="1"/>
  <c r="T48" i="29"/>
  <c r="W48" i="29" s="1"/>
  <c r="S48" i="29"/>
  <c r="C48" i="29" s="1"/>
  <c r="R48" i="29"/>
  <c r="Q48" i="29"/>
  <c r="F48" i="29" s="1"/>
  <c r="P48" i="29"/>
  <c r="P49" i="29" s="1"/>
  <c r="O48" i="29"/>
  <c r="N48" i="29"/>
  <c r="L48" i="29"/>
  <c r="K48" i="29"/>
  <c r="J48" i="29"/>
  <c r="M48" i="29" s="1"/>
  <c r="I48" i="29"/>
  <c r="AF47" i="29"/>
  <c r="AF49" i="29" s="1"/>
  <c r="AE47" i="29"/>
  <c r="AE49" i="29" s="1"/>
  <c r="AD47" i="29"/>
  <c r="AD49" i="29" s="1"/>
  <c r="AG49" i="29" s="1"/>
  <c r="AC47" i="29"/>
  <c r="AC49" i="29" s="1"/>
  <c r="AA47" i="29"/>
  <c r="AA49" i="29" s="1"/>
  <c r="Z47" i="29"/>
  <c r="E47" i="29" s="1"/>
  <c r="Y47" i="29"/>
  <c r="AB47" i="29" s="1"/>
  <c r="X47" i="29"/>
  <c r="X49" i="29" s="1"/>
  <c r="W47" i="29"/>
  <c r="V47" i="29"/>
  <c r="U47" i="29"/>
  <c r="T47" i="29"/>
  <c r="S47" i="29"/>
  <c r="Q47" i="29"/>
  <c r="P47" i="29"/>
  <c r="O47" i="29"/>
  <c r="R47" i="29" s="1"/>
  <c r="N47" i="29"/>
  <c r="L47" i="29"/>
  <c r="K47" i="29"/>
  <c r="J47" i="29"/>
  <c r="M47" i="29" s="1"/>
  <c r="I47" i="29"/>
  <c r="C47" i="29"/>
  <c r="AF46" i="29"/>
  <c r="K46" i="29"/>
  <c r="J46" i="29"/>
  <c r="I46" i="29"/>
  <c r="AF45" i="29"/>
  <c r="AE45" i="29"/>
  <c r="AD45" i="29"/>
  <c r="AG45" i="29" s="1"/>
  <c r="AC45" i="29"/>
  <c r="AA45" i="29"/>
  <c r="Z45" i="29"/>
  <c r="Y45" i="29"/>
  <c r="AB45" i="29" s="1"/>
  <c r="X45" i="29"/>
  <c r="V45" i="29"/>
  <c r="U45" i="29"/>
  <c r="T45" i="29"/>
  <c r="W45" i="29" s="1"/>
  <c r="S45" i="29"/>
  <c r="Q45" i="29"/>
  <c r="F45" i="29" s="1"/>
  <c r="P45" i="29"/>
  <c r="E45" i="29" s="1"/>
  <c r="O45" i="29"/>
  <c r="R45" i="29" s="1"/>
  <c r="N45" i="29"/>
  <c r="C45" i="29" s="1"/>
  <c r="M45" i="29"/>
  <c r="L45" i="29"/>
  <c r="K45" i="29"/>
  <c r="J45" i="29"/>
  <c r="I45" i="29"/>
  <c r="AF44" i="29"/>
  <c r="AE44" i="29"/>
  <c r="AD44" i="29"/>
  <c r="AG44" i="29" s="1"/>
  <c r="AC44" i="29"/>
  <c r="AA44" i="29"/>
  <c r="Z44" i="29"/>
  <c r="Y44" i="29"/>
  <c r="AB44" i="29" s="1"/>
  <c r="X44" i="29"/>
  <c r="C44" i="29" s="1"/>
  <c r="V44" i="29"/>
  <c r="W44" i="29" s="1"/>
  <c r="U44" i="29"/>
  <c r="E44" i="29" s="1"/>
  <c r="T44" i="29"/>
  <c r="D44" i="29" s="1"/>
  <c r="S44" i="29"/>
  <c r="Q44" i="29"/>
  <c r="P44" i="29"/>
  <c r="O44" i="29"/>
  <c r="R44" i="29" s="1"/>
  <c r="N44" i="29"/>
  <c r="L44" i="29"/>
  <c r="K44" i="29"/>
  <c r="J44" i="29"/>
  <c r="M44" i="29" s="1"/>
  <c r="I44" i="29"/>
  <c r="AF43" i="29"/>
  <c r="AE43" i="29"/>
  <c r="AE46" i="29" s="1"/>
  <c r="AD43" i="29"/>
  <c r="AG43" i="29" s="1"/>
  <c r="AC43" i="29"/>
  <c r="AA43" i="29"/>
  <c r="AB43" i="29" s="1"/>
  <c r="Z43" i="29"/>
  <c r="Y43" i="29"/>
  <c r="X43" i="29"/>
  <c r="V43" i="29"/>
  <c r="U43" i="29"/>
  <c r="T43" i="29"/>
  <c r="W43" i="29" s="1"/>
  <c r="S43" i="29"/>
  <c r="Q43" i="29"/>
  <c r="P43" i="29"/>
  <c r="O43" i="29"/>
  <c r="R43" i="29" s="1"/>
  <c r="N43" i="29"/>
  <c r="L43" i="29"/>
  <c r="K43" i="29"/>
  <c r="J43" i="29"/>
  <c r="M43" i="29" s="1"/>
  <c r="I43" i="29"/>
  <c r="C43" i="29" s="1"/>
  <c r="F43" i="29"/>
  <c r="E43" i="29"/>
  <c r="AF42" i="29"/>
  <c r="AE42" i="29"/>
  <c r="AD42" i="29"/>
  <c r="AG42" i="29" s="1"/>
  <c r="AC42" i="29"/>
  <c r="AC46" i="29" s="1"/>
  <c r="AA42" i="29"/>
  <c r="AA46" i="29" s="1"/>
  <c r="Z42" i="29"/>
  <c r="Z46" i="29" s="1"/>
  <c r="Y42" i="29"/>
  <c r="Y46" i="29" s="1"/>
  <c r="AB46" i="29" s="1"/>
  <c r="X42" i="29"/>
  <c r="X46" i="29" s="1"/>
  <c r="V42" i="29"/>
  <c r="V46" i="29" s="1"/>
  <c r="U42" i="29"/>
  <c r="U46" i="29" s="1"/>
  <c r="T42" i="29"/>
  <c r="T46" i="29" s="1"/>
  <c r="W46" i="29" s="1"/>
  <c r="S42" i="29"/>
  <c r="S46" i="29" s="1"/>
  <c r="Q42" i="29"/>
  <c r="Q46" i="29" s="1"/>
  <c r="P42" i="29"/>
  <c r="P46" i="29" s="1"/>
  <c r="O42" i="29"/>
  <c r="O46" i="29" s="1"/>
  <c r="N42" i="29"/>
  <c r="C42" i="29" s="1"/>
  <c r="L42" i="29"/>
  <c r="L46" i="29" s="1"/>
  <c r="F46" i="29" s="1"/>
  <c r="K42" i="29"/>
  <c r="E42" i="29" s="1"/>
  <c r="J42" i="29"/>
  <c r="D42" i="29" s="1"/>
  <c r="I42" i="29"/>
  <c r="AF41" i="29"/>
  <c r="AE41" i="29"/>
  <c r="AD41" i="29"/>
  <c r="AG41" i="29" s="1"/>
  <c r="AC41" i="29"/>
  <c r="AA41" i="29"/>
  <c r="Z41" i="29"/>
  <c r="Y41" i="29"/>
  <c r="AB41" i="29" s="1"/>
  <c r="X41" i="29"/>
  <c r="V41" i="29"/>
  <c r="U41" i="29"/>
  <c r="E41" i="29" s="1"/>
  <c r="T41" i="29"/>
  <c r="W41" i="29" s="1"/>
  <c r="S41" i="29"/>
  <c r="C41" i="29" s="1"/>
  <c r="Q41" i="29"/>
  <c r="F41" i="29" s="1"/>
  <c r="P41" i="29"/>
  <c r="O41" i="29"/>
  <c r="N41" i="29"/>
  <c r="L41" i="29"/>
  <c r="K41" i="29"/>
  <c r="J41" i="29"/>
  <c r="M41" i="29" s="1"/>
  <c r="I41" i="29"/>
  <c r="AF40" i="29"/>
  <c r="AD40" i="29"/>
  <c r="AG40" i="29" s="1"/>
  <c r="AC40" i="29"/>
  <c r="AA40" i="29"/>
  <c r="AB40" i="29" s="1"/>
  <c r="Z40" i="29"/>
  <c r="Y40" i="29"/>
  <c r="X40" i="29"/>
  <c r="AG39" i="29"/>
  <c r="AF39" i="29"/>
  <c r="AE39" i="29"/>
  <c r="AE40" i="29" s="1"/>
  <c r="AD39" i="29"/>
  <c r="AC39" i="29"/>
  <c r="AA39" i="29"/>
  <c r="Z39" i="29"/>
  <c r="Y39" i="29"/>
  <c r="AB39" i="29" s="1"/>
  <c r="X39" i="29"/>
  <c r="V39" i="29"/>
  <c r="U39" i="29"/>
  <c r="T39" i="29"/>
  <c r="W39" i="29" s="1"/>
  <c r="S39" i="29"/>
  <c r="Q39" i="29"/>
  <c r="P39" i="29"/>
  <c r="O39" i="29"/>
  <c r="R39" i="29" s="1"/>
  <c r="N39" i="29"/>
  <c r="L39" i="29"/>
  <c r="F39" i="29" s="1"/>
  <c r="K39" i="29"/>
  <c r="E39" i="29" s="1"/>
  <c r="J39" i="29"/>
  <c r="D39" i="29" s="1"/>
  <c r="G39" i="29" s="1"/>
  <c r="I39" i="29"/>
  <c r="C39" i="29" s="1"/>
  <c r="AF38" i="29"/>
  <c r="AE38" i="29"/>
  <c r="AD38" i="29"/>
  <c r="AG38" i="29" s="1"/>
  <c r="AC38" i="29"/>
  <c r="AA38" i="29"/>
  <c r="Z38" i="29"/>
  <c r="Y38" i="29"/>
  <c r="AB38" i="29" s="1"/>
  <c r="X38" i="29"/>
  <c r="V38" i="29"/>
  <c r="V40" i="29" s="1"/>
  <c r="U38" i="29"/>
  <c r="U40" i="29" s="1"/>
  <c r="T38" i="29"/>
  <c r="T40" i="29" s="1"/>
  <c r="W40" i="29" s="1"/>
  <c r="S38" i="29"/>
  <c r="S40" i="29" s="1"/>
  <c r="Q38" i="29"/>
  <c r="R38" i="29" s="1"/>
  <c r="P38" i="29"/>
  <c r="P40" i="29" s="1"/>
  <c r="O38" i="29"/>
  <c r="O40" i="29" s="1"/>
  <c r="N38" i="29"/>
  <c r="N40" i="29" s="1"/>
  <c r="L38" i="29"/>
  <c r="K38" i="29"/>
  <c r="J38" i="29"/>
  <c r="M38" i="29" s="1"/>
  <c r="I38" i="29"/>
  <c r="AC37" i="29"/>
  <c r="AA37" i="29"/>
  <c r="Z37" i="29"/>
  <c r="Y37" i="29"/>
  <c r="AB37" i="29" s="1"/>
  <c r="X37" i="29"/>
  <c r="V37" i="29"/>
  <c r="U37" i="29"/>
  <c r="AF36" i="29"/>
  <c r="AF37" i="29" s="1"/>
  <c r="AE36" i="29"/>
  <c r="AE37" i="29" s="1"/>
  <c r="AD36" i="29"/>
  <c r="AG36" i="29" s="1"/>
  <c r="AC36" i="29"/>
  <c r="AB36" i="29"/>
  <c r="AA36" i="29"/>
  <c r="Z36" i="29"/>
  <c r="Y36" i="29"/>
  <c r="X36" i="29"/>
  <c r="V36" i="29"/>
  <c r="U36" i="29"/>
  <c r="T36" i="29"/>
  <c r="W36" i="29" s="1"/>
  <c r="S36" i="29"/>
  <c r="Q36" i="29"/>
  <c r="P36" i="29"/>
  <c r="O36" i="29"/>
  <c r="R36" i="29" s="1"/>
  <c r="N36" i="29"/>
  <c r="L36" i="29"/>
  <c r="K36" i="29"/>
  <c r="E36" i="29" s="1"/>
  <c r="J36" i="29"/>
  <c r="J37" i="29" s="1"/>
  <c r="I36" i="29"/>
  <c r="C36" i="29" s="1"/>
  <c r="F36" i="29"/>
  <c r="AF35" i="29"/>
  <c r="AE35" i="29"/>
  <c r="AD35" i="29"/>
  <c r="AG35" i="29" s="1"/>
  <c r="AC35" i="29"/>
  <c r="AA35" i="29"/>
  <c r="Z35" i="29"/>
  <c r="Y35" i="29"/>
  <c r="AB35" i="29" s="1"/>
  <c r="X35" i="29"/>
  <c r="V35" i="29"/>
  <c r="U35" i="29"/>
  <c r="T35" i="29"/>
  <c r="T37" i="29" s="1"/>
  <c r="W37" i="29" s="1"/>
  <c r="S35" i="29"/>
  <c r="S37" i="29" s="1"/>
  <c r="Q35" i="29"/>
  <c r="Q37" i="29" s="1"/>
  <c r="P35" i="29"/>
  <c r="P37" i="29" s="1"/>
  <c r="O35" i="29"/>
  <c r="O37" i="29" s="1"/>
  <c r="R37" i="29" s="1"/>
  <c r="N35" i="29"/>
  <c r="N37" i="29" s="1"/>
  <c r="M35" i="29"/>
  <c r="L35" i="29"/>
  <c r="F35" i="29" s="1"/>
  <c r="K35" i="29"/>
  <c r="E35" i="29" s="1"/>
  <c r="J35" i="29"/>
  <c r="I35" i="29"/>
  <c r="V34" i="29"/>
  <c r="U34" i="29"/>
  <c r="T34" i="29"/>
  <c r="W34" i="29" s="1"/>
  <c r="AF33" i="29"/>
  <c r="AE33" i="29"/>
  <c r="AD33" i="29"/>
  <c r="AG33" i="29" s="1"/>
  <c r="AC33" i="29"/>
  <c r="AA33" i="29"/>
  <c r="AB33" i="29" s="1"/>
  <c r="Z33" i="29"/>
  <c r="Y33" i="29"/>
  <c r="X33" i="29"/>
  <c r="V33" i="29"/>
  <c r="U33" i="29"/>
  <c r="T33" i="29"/>
  <c r="W33" i="29" s="1"/>
  <c r="S33" i="29"/>
  <c r="Q33" i="29"/>
  <c r="P33" i="29"/>
  <c r="O33" i="29"/>
  <c r="R33" i="29" s="1"/>
  <c r="N33" i="29"/>
  <c r="L33" i="29"/>
  <c r="K33" i="29"/>
  <c r="J33" i="29"/>
  <c r="M33" i="29" s="1"/>
  <c r="I33" i="29"/>
  <c r="E33" i="29"/>
  <c r="D33" i="29"/>
  <c r="C33" i="29"/>
  <c r="AF32" i="29"/>
  <c r="AG32" i="29" s="1"/>
  <c r="AE32" i="29"/>
  <c r="AD32" i="29"/>
  <c r="AC32" i="29"/>
  <c r="AA32" i="29"/>
  <c r="Z32" i="29"/>
  <c r="Y32" i="29"/>
  <c r="AB32" i="29" s="1"/>
  <c r="X32" i="29"/>
  <c r="V32" i="29"/>
  <c r="U32" i="29"/>
  <c r="T32" i="29"/>
  <c r="W32" i="29" s="1"/>
  <c r="S32" i="29"/>
  <c r="Q32" i="29"/>
  <c r="P32" i="29"/>
  <c r="O32" i="29"/>
  <c r="R32" i="29" s="1"/>
  <c r="N32" i="29"/>
  <c r="L32" i="29"/>
  <c r="F32" i="29" s="1"/>
  <c r="K32" i="29"/>
  <c r="E32" i="29" s="1"/>
  <c r="J32" i="29"/>
  <c r="M32" i="29" s="1"/>
  <c r="I32" i="29"/>
  <c r="C32" i="29" s="1"/>
  <c r="AF31" i="29"/>
  <c r="AE31" i="29"/>
  <c r="AD31" i="29"/>
  <c r="AG31" i="29" s="1"/>
  <c r="AC31" i="29"/>
  <c r="AA31" i="29"/>
  <c r="Z31" i="29"/>
  <c r="Y31" i="29"/>
  <c r="AB31" i="29" s="1"/>
  <c r="X31" i="29"/>
  <c r="V31" i="29"/>
  <c r="U31" i="29"/>
  <c r="T31" i="29"/>
  <c r="W31" i="29" s="1"/>
  <c r="S31" i="29"/>
  <c r="C31" i="29" s="1"/>
  <c r="Q31" i="29"/>
  <c r="R31" i="29" s="1"/>
  <c r="P31" i="29"/>
  <c r="E31" i="29" s="1"/>
  <c r="O31" i="29"/>
  <c r="D31" i="29" s="1"/>
  <c r="N31" i="29"/>
  <c r="L31" i="29"/>
  <c r="K31" i="29"/>
  <c r="J31" i="29"/>
  <c r="M31" i="29" s="1"/>
  <c r="I31" i="29"/>
  <c r="AF30" i="29"/>
  <c r="AF34" i="29" s="1"/>
  <c r="AE30" i="29"/>
  <c r="AE34" i="29" s="1"/>
  <c r="AD30" i="29"/>
  <c r="AD34" i="29" s="1"/>
  <c r="AC30" i="29"/>
  <c r="AC34" i="29" s="1"/>
  <c r="AA30" i="29"/>
  <c r="AA34" i="29" s="1"/>
  <c r="Z30" i="29"/>
  <c r="E30" i="29" s="1"/>
  <c r="Y30" i="29"/>
  <c r="AB30" i="29" s="1"/>
  <c r="X30" i="29"/>
  <c r="C30" i="29" s="1"/>
  <c r="V30" i="29"/>
  <c r="F30" i="29" s="1"/>
  <c r="U30" i="29"/>
  <c r="T30" i="29"/>
  <c r="S30" i="29"/>
  <c r="Q30" i="29"/>
  <c r="Q34" i="29" s="1"/>
  <c r="P30" i="29"/>
  <c r="P34" i="29" s="1"/>
  <c r="O30" i="29"/>
  <c r="O34" i="29" s="1"/>
  <c r="R34" i="29" s="1"/>
  <c r="N30" i="29"/>
  <c r="N34" i="29" s="1"/>
  <c r="L30" i="29"/>
  <c r="L34" i="29" s="1"/>
  <c r="K30" i="29"/>
  <c r="K34" i="29" s="1"/>
  <c r="J30" i="29"/>
  <c r="J34" i="29" s="1"/>
  <c r="I30" i="29"/>
  <c r="I34" i="29" s="1"/>
  <c r="AF29" i="29"/>
  <c r="AE29" i="29"/>
  <c r="K29" i="29"/>
  <c r="J29" i="29"/>
  <c r="I29" i="29"/>
  <c r="AF28" i="29"/>
  <c r="AE28" i="29"/>
  <c r="AD28" i="29"/>
  <c r="AG28" i="29" s="1"/>
  <c r="AC28" i="29"/>
  <c r="AA28" i="29"/>
  <c r="Z28" i="29"/>
  <c r="Y28" i="29"/>
  <c r="AB28" i="29" s="1"/>
  <c r="X28" i="29"/>
  <c r="V28" i="29"/>
  <c r="U28" i="29"/>
  <c r="T28" i="29"/>
  <c r="W28" i="29" s="1"/>
  <c r="S28" i="29"/>
  <c r="Q28" i="29"/>
  <c r="Q29" i="29" s="1"/>
  <c r="P28" i="29"/>
  <c r="E28" i="29" s="1"/>
  <c r="O28" i="29"/>
  <c r="R28" i="29" s="1"/>
  <c r="N28" i="29"/>
  <c r="C28" i="29" s="1"/>
  <c r="L28" i="29"/>
  <c r="F28" i="29" s="1"/>
  <c r="K28" i="29"/>
  <c r="J28" i="29"/>
  <c r="I28" i="29"/>
  <c r="AF27" i="29"/>
  <c r="AE27" i="29"/>
  <c r="AD27" i="29"/>
  <c r="AG27" i="29" s="1"/>
  <c r="AC27" i="29"/>
  <c r="AA27" i="29"/>
  <c r="Z27" i="29"/>
  <c r="Y27" i="29"/>
  <c r="Y29" i="29" s="1"/>
  <c r="AB29" i="29" s="1"/>
  <c r="X27" i="29"/>
  <c r="X29" i="29" s="1"/>
  <c r="V27" i="29"/>
  <c r="W27" i="29" s="1"/>
  <c r="U27" i="29"/>
  <c r="U29" i="29" s="1"/>
  <c r="T27" i="29"/>
  <c r="T29" i="29" s="1"/>
  <c r="S27" i="29"/>
  <c r="S29" i="29" s="1"/>
  <c r="Q27" i="29"/>
  <c r="P27" i="29"/>
  <c r="O27" i="29"/>
  <c r="R27" i="29" s="1"/>
  <c r="N27" i="29"/>
  <c r="L27" i="29"/>
  <c r="K27" i="29"/>
  <c r="J27" i="29"/>
  <c r="M27" i="29" s="1"/>
  <c r="I27" i="29"/>
  <c r="AF26" i="29"/>
  <c r="AE26" i="29"/>
  <c r="AD26" i="29"/>
  <c r="AG26" i="29" s="1"/>
  <c r="AC26" i="29"/>
  <c r="AC29" i="29" s="1"/>
  <c r="AB26" i="29"/>
  <c r="AA26" i="29"/>
  <c r="AA29" i="29" s="1"/>
  <c r="Z26" i="29"/>
  <c r="Z29" i="29" s="1"/>
  <c r="Y26" i="29"/>
  <c r="X26" i="29"/>
  <c r="V26" i="29"/>
  <c r="U26" i="29"/>
  <c r="T26" i="29"/>
  <c r="W26" i="29" s="1"/>
  <c r="S26" i="29"/>
  <c r="Q26" i="29"/>
  <c r="P26" i="29"/>
  <c r="O26" i="29"/>
  <c r="R26" i="29" s="1"/>
  <c r="N26" i="29"/>
  <c r="L26" i="29"/>
  <c r="K26" i="29"/>
  <c r="J26" i="29"/>
  <c r="M26" i="29" s="1"/>
  <c r="I26" i="29"/>
  <c r="C26" i="29" s="1"/>
  <c r="F26" i="29"/>
  <c r="E26" i="29"/>
  <c r="D26" i="29"/>
  <c r="G26" i="29" s="1"/>
  <c r="AG25" i="29"/>
  <c r="AF25" i="29"/>
  <c r="AE25" i="29"/>
  <c r="AD25" i="29"/>
  <c r="AC25" i="29"/>
  <c r="AA25" i="29"/>
  <c r="Z25" i="29"/>
  <c r="Y25" i="29"/>
  <c r="AB25" i="29" s="1"/>
  <c r="X25" i="29"/>
  <c r="V25" i="29"/>
  <c r="U25" i="29"/>
  <c r="T25" i="29"/>
  <c r="W25" i="29" s="1"/>
  <c r="S25" i="29"/>
  <c r="Q25" i="29"/>
  <c r="P25" i="29"/>
  <c r="O25" i="29"/>
  <c r="R25" i="29" s="1"/>
  <c r="N25" i="29"/>
  <c r="L25" i="29"/>
  <c r="M25" i="29" s="1"/>
  <c r="K25" i="29"/>
  <c r="E25" i="29" s="1"/>
  <c r="J25" i="29"/>
  <c r="D25" i="29" s="1"/>
  <c r="I25" i="29"/>
  <c r="C25" i="29" s="1"/>
  <c r="AF23" i="29"/>
  <c r="AE23" i="29"/>
  <c r="AD23" i="29"/>
  <c r="AG23" i="29" s="1"/>
  <c r="AC23" i="29"/>
  <c r="AA23" i="29"/>
  <c r="F23" i="29" s="1"/>
  <c r="Z23" i="29"/>
  <c r="E23" i="29" s="1"/>
  <c r="Y23" i="29"/>
  <c r="D23" i="29" s="1"/>
  <c r="X23" i="29"/>
  <c r="W23" i="29"/>
  <c r="V23" i="29"/>
  <c r="U23" i="29"/>
  <c r="T23" i="29"/>
  <c r="S23" i="29"/>
  <c r="Q23" i="29"/>
  <c r="P23" i="29"/>
  <c r="O23" i="29"/>
  <c r="R23" i="29" s="1"/>
  <c r="N23" i="29"/>
  <c r="L23" i="29"/>
  <c r="K23" i="29"/>
  <c r="J23" i="29"/>
  <c r="M23" i="29" s="1"/>
  <c r="I23" i="29"/>
  <c r="C23" i="29"/>
  <c r="AF22" i="29"/>
  <c r="AG22" i="29" s="1"/>
  <c r="AE22" i="29"/>
  <c r="AD22" i="29"/>
  <c r="AC22" i="29"/>
  <c r="AA22" i="29"/>
  <c r="Z22" i="29"/>
  <c r="Y22" i="29"/>
  <c r="AB22" i="29" s="1"/>
  <c r="X22" i="29"/>
  <c r="V22" i="29"/>
  <c r="U22" i="29"/>
  <c r="T22" i="29"/>
  <c r="W22" i="29" s="1"/>
  <c r="S22" i="29"/>
  <c r="Q22" i="29"/>
  <c r="P22" i="29"/>
  <c r="O22" i="29"/>
  <c r="R22" i="29" s="1"/>
  <c r="N22" i="29"/>
  <c r="L22" i="29"/>
  <c r="F22" i="29" s="1"/>
  <c r="K22" i="29"/>
  <c r="E22" i="29" s="1"/>
  <c r="J22" i="29"/>
  <c r="M22" i="29" s="1"/>
  <c r="I22" i="29"/>
  <c r="C22" i="29" s="1"/>
  <c r="AF21" i="29"/>
  <c r="AE21" i="29"/>
  <c r="AD21" i="29"/>
  <c r="AG21" i="29" s="1"/>
  <c r="AC21" i="29"/>
  <c r="AA21" i="29"/>
  <c r="Z21" i="29"/>
  <c r="Y21" i="29"/>
  <c r="AB21" i="29" s="1"/>
  <c r="X21" i="29"/>
  <c r="V21" i="29"/>
  <c r="U21" i="29"/>
  <c r="T21" i="29"/>
  <c r="W21" i="29" s="1"/>
  <c r="S21" i="29"/>
  <c r="Q21" i="29"/>
  <c r="F21" i="29" s="1"/>
  <c r="P21" i="29"/>
  <c r="E21" i="29" s="1"/>
  <c r="O21" i="29"/>
  <c r="R21" i="29" s="1"/>
  <c r="N21" i="29"/>
  <c r="C21" i="29" s="1"/>
  <c r="M21" i="29"/>
  <c r="L21" i="29"/>
  <c r="K21" i="29"/>
  <c r="J21" i="29"/>
  <c r="I21" i="29"/>
  <c r="AF20" i="29"/>
  <c r="AE20" i="29"/>
  <c r="AD20" i="29"/>
  <c r="AG20" i="29" s="1"/>
  <c r="AC20" i="29"/>
  <c r="AA20" i="29"/>
  <c r="Z20" i="29"/>
  <c r="Y20" i="29"/>
  <c r="AB20" i="29" s="1"/>
  <c r="X20" i="29"/>
  <c r="C20" i="29" s="1"/>
  <c r="V20" i="29"/>
  <c r="W20" i="29" s="1"/>
  <c r="U20" i="29"/>
  <c r="E20" i="29" s="1"/>
  <c r="T20" i="29"/>
  <c r="D20" i="29" s="1"/>
  <c r="S20" i="29"/>
  <c r="Q20" i="29"/>
  <c r="P20" i="29"/>
  <c r="O20" i="29"/>
  <c r="R20" i="29" s="1"/>
  <c r="N20" i="29"/>
  <c r="L20" i="29"/>
  <c r="K20" i="29"/>
  <c r="J20" i="29"/>
  <c r="M20" i="29" s="1"/>
  <c r="I20" i="29"/>
  <c r="AF19" i="29"/>
  <c r="AE19" i="29"/>
  <c r="AD19" i="29"/>
  <c r="AG19" i="29" s="1"/>
  <c r="AC19" i="29"/>
  <c r="AA19" i="29"/>
  <c r="AB19" i="29" s="1"/>
  <c r="Z19" i="29"/>
  <c r="Y19" i="29"/>
  <c r="X19" i="29"/>
  <c r="V19" i="29"/>
  <c r="U19" i="29"/>
  <c r="T19" i="29"/>
  <c r="W19" i="29" s="1"/>
  <c r="S19" i="29"/>
  <c r="Q19" i="29"/>
  <c r="P19" i="29"/>
  <c r="O19" i="29"/>
  <c r="R19" i="29" s="1"/>
  <c r="N19" i="29"/>
  <c r="L19" i="29"/>
  <c r="K19" i="29"/>
  <c r="J19" i="29"/>
  <c r="M19" i="29" s="1"/>
  <c r="I19" i="29"/>
  <c r="C19" i="29" s="1"/>
  <c r="F19" i="29"/>
  <c r="E19" i="29"/>
  <c r="AF18" i="29"/>
  <c r="AE18" i="29"/>
  <c r="AD18" i="29"/>
  <c r="AG18" i="29" s="1"/>
  <c r="AC18" i="29"/>
  <c r="AA18" i="29"/>
  <c r="Z18" i="29"/>
  <c r="Y18" i="29"/>
  <c r="AB18" i="29" s="1"/>
  <c r="X18" i="29"/>
  <c r="V18" i="29"/>
  <c r="U18" i="29"/>
  <c r="T18" i="29"/>
  <c r="W18" i="29" s="1"/>
  <c r="S18" i="29"/>
  <c r="Q18" i="29"/>
  <c r="P18" i="29"/>
  <c r="O18" i="29"/>
  <c r="R18" i="29" s="1"/>
  <c r="N18" i="29"/>
  <c r="C18" i="29" s="1"/>
  <c r="L18" i="29"/>
  <c r="M18" i="29" s="1"/>
  <c r="K18" i="29"/>
  <c r="E18" i="29" s="1"/>
  <c r="J18" i="29"/>
  <c r="D18" i="29" s="1"/>
  <c r="I18" i="29"/>
  <c r="AF17" i="29"/>
  <c r="AE17" i="29"/>
  <c r="AD17" i="29"/>
  <c r="AG17" i="29" s="1"/>
  <c r="AC17" i="29"/>
  <c r="AA17" i="29"/>
  <c r="Z17" i="29"/>
  <c r="Y17" i="29"/>
  <c r="AB17" i="29" s="1"/>
  <c r="X17" i="29"/>
  <c r="V17" i="29"/>
  <c r="U17" i="29"/>
  <c r="E17" i="29" s="1"/>
  <c r="T17" i="29"/>
  <c r="W17" i="29" s="1"/>
  <c r="S17" i="29"/>
  <c r="S24" i="29" s="1"/>
  <c r="Q17" i="29"/>
  <c r="F17" i="29" s="1"/>
  <c r="H17" i="29" s="1"/>
  <c r="P17" i="29"/>
  <c r="O17" i="29"/>
  <c r="N17" i="29"/>
  <c r="L17" i="29"/>
  <c r="K17" i="29"/>
  <c r="J17" i="29"/>
  <c r="M17" i="29" s="1"/>
  <c r="I17" i="29"/>
  <c r="AF16" i="29"/>
  <c r="AE16" i="29"/>
  <c r="AD16" i="29"/>
  <c r="AG16" i="29" s="1"/>
  <c r="AC16" i="29"/>
  <c r="AA16" i="29"/>
  <c r="F16" i="29" s="1"/>
  <c r="Z16" i="29"/>
  <c r="E16" i="29" s="1"/>
  <c r="Y16" i="29"/>
  <c r="X16" i="29"/>
  <c r="V16" i="29"/>
  <c r="U16" i="29"/>
  <c r="T16" i="29"/>
  <c r="W16" i="29" s="1"/>
  <c r="S16" i="29"/>
  <c r="Q16" i="29"/>
  <c r="P16" i="29"/>
  <c r="O16" i="29"/>
  <c r="R16" i="29" s="1"/>
  <c r="N16" i="29"/>
  <c r="L16" i="29"/>
  <c r="K16" i="29"/>
  <c r="J16" i="29"/>
  <c r="M16" i="29" s="1"/>
  <c r="I16" i="29"/>
  <c r="D16" i="29"/>
  <c r="C16" i="29"/>
  <c r="AG15" i="29"/>
  <c r="AF15" i="29"/>
  <c r="AE15" i="29"/>
  <c r="AD15" i="29"/>
  <c r="AC15" i="29"/>
  <c r="AA15" i="29"/>
  <c r="Z15" i="29"/>
  <c r="Y15" i="29"/>
  <c r="AB15" i="29" s="1"/>
  <c r="X15" i="29"/>
  <c r="V15" i="29"/>
  <c r="U15" i="29"/>
  <c r="T15" i="29"/>
  <c r="W15" i="29" s="1"/>
  <c r="S15" i="29"/>
  <c r="Q15" i="29"/>
  <c r="P15" i="29"/>
  <c r="O15" i="29"/>
  <c r="R15" i="29" s="1"/>
  <c r="N15" i="29"/>
  <c r="L15" i="29"/>
  <c r="F15" i="29" s="1"/>
  <c r="K15" i="29"/>
  <c r="E15" i="29" s="1"/>
  <c r="J15" i="29"/>
  <c r="D15" i="29" s="1"/>
  <c r="G15" i="29" s="1"/>
  <c r="I15" i="29"/>
  <c r="C15" i="29" s="1"/>
  <c r="AF14" i="29"/>
  <c r="AE14" i="29"/>
  <c r="AD14" i="29"/>
  <c r="AG14" i="29" s="1"/>
  <c r="AC14" i="29"/>
  <c r="AA14" i="29"/>
  <c r="Z14" i="29"/>
  <c r="Y14" i="29"/>
  <c r="AB14" i="29" s="1"/>
  <c r="X14" i="29"/>
  <c r="V14" i="29"/>
  <c r="U14" i="29"/>
  <c r="T14" i="29"/>
  <c r="W14" i="29" s="1"/>
  <c r="S14" i="29"/>
  <c r="Q14" i="29"/>
  <c r="R14" i="29" s="1"/>
  <c r="P14" i="29"/>
  <c r="E14" i="29" s="1"/>
  <c r="O14" i="29"/>
  <c r="D14" i="29" s="1"/>
  <c r="N14" i="29"/>
  <c r="C14" i="29" s="1"/>
  <c r="L14" i="29"/>
  <c r="K14" i="29"/>
  <c r="J14" i="29"/>
  <c r="M14" i="29" s="1"/>
  <c r="I14" i="29"/>
  <c r="AF13" i="29"/>
  <c r="AE13" i="29"/>
  <c r="AD13" i="29"/>
  <c r="AG13" i="29" s="1"/>
  <c r="AC13" i="29"/>
  <c r="AA13" i="29"/>
  <c r="Z13" i="29"/>
  <c r="Y13" i="29"/>
  <c r="D13" i="29" s="1"/>
  <c r="X13" i="29"/>
  <c r="C13" i="29" s="1"/>
  <c r="W13" i="29"/>
  <c r="V13" i="29"/>
  <c r="F13" i="29" s="1"/>
  <c r="U13" i="29"/>
  <c r="E13" i="29" s="1"/>
  <c r="T13" i="29"/>
  <c r="S13" i="29"/>
  <c r="Q13" i="29"/>
  <c r="P13" i="29"/>
  <c r="O13" i="29"/>
  <c r="R13" i="29" s="1"/>
  <c r="N13" i="29"/>
  <c r="L13" i="29"/>
  <c r="K13" i="29"/>
  <c r="J13" i="29"/>
  <c r="M13" i="29" s="1"/>
  <c r="I13" i="29"/>
  <c r="AF12" i="29"/>
  <c r="AE12" i="29"/>
  <c r="AD12" i="29"/>
  <c r="AG12" i="29" s="1"/>
  <c r="AC12" i="29"/>
  <c r="AB12" i="29"/>
  <c r="AA12" i="29"/>
  <c r="Z12" i="29"/>
  <c r="Y12" i="29"/>
  <c r="X12" i="29"/>
  <c r="V12" i="29"/>
  <c r="U12" i="29"/>
  <c r="T12" i="29"/>
  <c r="W12" i="29" s="1"/>
  <c r="S12" i="29"/>
  <c r="Q12" i="29"/>
  <c r="P12" i="29"/>
  <c r="O12" i="29"/>
  <c r="R12" i="29" s="1"/>
  <c r="N12" i="29"/>
  <c r="L12" i="29"/>
  <c r="K12" i="29"/>
  <c r="E12" i="29" s="1"/>
  <c r="J12" i="29"/>
  <c r="M12" i="29" s="1"/>
  <c r="I12" i="29"/>
  <c r="C12" i="29" s="1"/>
  <c r="F12" i="29"/>
  <c r="AF11" i="29"/>
  <c r="AE11" i="29"/>
  <c r="AD11" i="29"/>
  <c r="AG11" i="29" s="1"/>
  <c r="AC11" i="29"/>
  <c r="AA11" i="29"/>
  <c r="Z11" i="29"/>
  <c r="Y11" i="29"/>
  <c r="AB11" i="29" s="1"/>
  <c r="X11" i="29"/>
  <c r="V11" i="29"/>
  <c r="U11" i="29"/>
  <c r="T11" i="29"/>
  <c r="W11" i="29" s="1"/>
  <c r="S11" i="29"/>
  <c r="Q11" i="29"/>
  <c r="P11" i="29"/>
  <c r="P24" i="29" s="1"/>
  <c r="O11" i="29"/>
  <c r="R11" i="29" s="1"/>
  <c r="N11" i="29"/>
  <c r="C11" i="29" s="1"/>
  <c r="M11" i="29"/>
  <c r="L11" i="29"/>
  <c r="F11" i="29" s="1"/>
  <c r="K11" i="29"/>
  <c r="E11" i="29" s="1"/>
  <c r="J11" i="29"/>
  <c r="I11" i="29"/>
  <c r="AF10" i="29"/>
  <c r="AE10" i="29"/>
  <c r="AD10" i="29"/>
  <c r="AG10" i="29" s="1"/>
  <c r="AC10" i="29"/>
  <c r="AA10" i="29"/>
  <c r="Z10" i="29"/>
  <c r="Y10" i="29"/>
  <c r="AB10" i="29" s="1"/>
  <c r="X10" i="29"/>
  <c r="X24" i="29" s="1"/>
  <c r="V10" i="29"/>
  <c r="V24" i="29" s="1"/>
  <c r="U10" i="29"/>
  <c r="U24" i="29" s="1"/>
  <c r="U66" i="29" s="1"/>
  <c r="T10" i="29"/>
  <c r="T24" i="29" s="1"/>
  <c r="S10" i="29"/>
  <c r="C10" i="29" s="1"/>
  <c r="R10" i="29"/>
  <c r="Q10" i="29"/>
  <c r="P10" i="29"/>
  <c r="O10" i="29"/>
  <c r="N10" i="29"/>
  <c r="L10" i="29"/>
  <c r="K10" i="29"/>
  <c r="J10" i="29"/>
  <c r="M10" i="29" s="1"/>
  <c r="I10" i="29"/>
  <c r="AF9" i="29"/>
  <c r="AE9" i="29"/>
  <c r="AD9" i="29"/>
  <c r="AG9" i="29" s="1"/>
  <c r="AC9" i="29"/>
  <c r="AC24" i="29" s="1"/>
  <c r="AA9" i="29"/>
  <c r="F9" i="29" s="1"/>
  <c r="Z9" i="29"/>
  <c r="Z24" i="29" s="1"/>
  <c r="Y9" i="29"/>
  <c r="X9" i="29"/>
  <c r="V9" i="29"/>
  <c r="U9" i="29"/>
  <c r="T9" i="29"/>
  <c r="W9" i="29" s="1"/>
  <c r="S9" i="29"/>
  <c r="Q9" i="29"/>
  <c r="P9" i="29"/>
  <c r="O9" i="29"/>
  <c r="R9" i="29" s="1"/>
  <c r="N9" i="29"/>
  <c r="L9" i="29"/>
  <c r="K9" i="29"/>
  <c r="J9" i="29"/>
  <c r="M9" i="29" s="1"/>
  <c r="I9" i="29"/>
  <c r="E9" i="29"/>
  <c r="D9" i="29"/>
  <c r="C9" i="29"/>
  <c r="AF8" i="29"/>
  <c r="AG8" i="29" s="1"/>
  <c r="AE8" i="29"/>
  <c r="AD8" i="29"/>
  <c r="AC8" i="29"/>
  <c r="AA8" i="29"/>
  <c r="Z8" i="29"/>
  <c r="Y8" i="29"/>
  <c r="AB8" i="29" s="1"/>
  <c r="X8" i="29"/>
  <c r="V8" i="29"/>
  <c r="U8" i="29"/>
  <c r="T8" i="29"/>
  <c r="W8" i="29" s="1"/>
  <c r="S8" i="29"/>
  <c r="Q8" i="29"/>
  <c r="P8" i="29"/>
  <c r="O8" i="29"/>
  <c r="R8" i="29" s="1"/>
  <c r="N8" i="29"/>
  <c r="N24" i="29" s="1"/>
  <c r="L8" i="29"/>
  <c r="F8" i="29" s="1"/>
  <c r="K8" i="29"/>
  <c r="E8" i="29" s="1"/>
  <c r="J8" i="29"/>
  <c r="D8" i="29" s="1"/>
  <c r="I8" i="29"/>
  <c r="C8" i="29" s="1"/>
  <c r="AF7" i="29"/>
  <c r="AF24" i="29" s="1"/>
  <c r="AE7" i="29"/>
  <c r="AE24" i="29" s="1"/>
  <c r="AD7" i="29"/>
  <c r="AG7" i="29" s="1"/>
  <c r="AC7" i="29"/>
  <c r="AA7" i="29"/>
  <c r="Z7" i="29"/>
  <c r="Y7" i="29"/>
  <c r="AB7" i="29" s="1"/>
  <c r="X7" i="29"/>
  <c r="V7" i="29"/>
  <c r="U7" i="29"/>
  <c r="T7" i="29"/>
  <c r="W7" i="29" s="1"/>
  <c r="S7" i="29"/>
  <c r="C7" i="29" s="1"/>
  <c r="Q7" i="29"/>
  <c r="R7" i="29" s="1"/>
  <c r="P7" i="29"/>
  <c r="E7" i="29" s="1"/>
  <c r="O7" i="29"/>
  <c r="O24" i="29" s="1"/>
  <c r="N7" i="29"/>
  <c r="L7" i="29"/>
  <c r="K7" i="29"/>
  <c r="K24" i="29" s="1"/>
  <c r="J7" i="29"/>
  <c r="M7" i="29" s="1"/>
  <c r="I7" i="29"/>
  <c r="I24" i="29" s="1"/>
  <c r="AE5" i="29"/>
  <c r="AC5" i="29"/>
  <c r="Z5" i="29"/>
  <c r="X5" i="29"/>
  <c r="U5" i="29"/>
  <c r="S5" i="29"/>
  <c r="P5" i="29"/>
  <c r="N5" i="29"/>
  <c r="K5" i="29"/>
  <c r="I5" i="29"/>
  <c r="T66" i="31" l="1"/>
  <c r="W66" i="31" s="1"/>
  <c r="W24" i="31"/>
  <c r="G11" i="31"/>
  <c r="H11" i="31" s="1"/>
  <c r="H54" i="31"/>
  <c r="M24" i="31"/>
  <c r="D24" i="31"/>
  <c r="J66" i="31"/>
  <c r="G7" i="31"/>
  <c r="H29" i="31"/>
  <c r="D56" i="31"/>
  <c r="G56" i="31" s="1"/>
  <c r="F24" i="31"/>
  <c r="L66" i="31"/>
  <c r="F66" i="31" s="1"/>
  <c r="I66" i="31"/>
  <c r="C24" i="31"/>
  <c r="D46" i="31"/>
  <c r="G46" i="31" s="1"/>
  <c r="H46" i="31" s="1"/>
  <c r="M46" i="31"/>
  <c r="AC66" i="31"/>
  <c r="H57" i="31"/>
  <c r="H35" i="31"/>
  <c r="R46" i="31"/>
  <c r="M60" i="31"/>
  <c r="D60" i="31"/>
  <c r="G51" i="31"/>
  <c r="H51" i="31" s="1"/>
  <c r="U66" i="31"/>
  <c r="H38" i="31"/>
  <c r="E60" i="31"/>
  <c r="H8" i="31"/>
  <c r="F34" i="31"/>
  <c r="C37" i="31"/>
  <c r="F40" i="31"/>
  <c r="H58" i="31"/>
  <c r="H39" i="31"/>
  <c r="D49" i="31"/>
  <c r="G49" i="31" s="1"/>
  <c r="H49" i="31" s="1"/>
  <c r="M65" i="31"/>
  <c r="D65" i="31"/>
  <c r="G65" i="31" s="1"/>
  <c r="H65" i="31" s="1"/>
  <c r="G63" i="31"/>
  <c r="G32" i="31"/>
  <c r="H32" i="31" s="1"/>
  <c r="H7" i="31"/>
  <c r="S66" i="31"/>
  <c r="G38" i="31"/>
  <c r="R40" i="31"/>
  <c r="F56" i="31"/>
  <c r="W56" i="31"/>
  <c r="D29" i="31"/>
  <c r="G29" i="31" s="1"/>
  <c r="R60" i="31"/>
  <c r="AD66" i="31"/>
  <c r="AG66" i="31" s="1"/>
  <c r="AG24" i="31"/>
  <c r="G64" i="31"/>
  <c r="H64" i="31" s="1"/>
  <c r="E34" i="31"/>
  <c r="G19" i="31"/>
  <c r="H19" i="31" s="1"/>
  <c r="G47" i="31"/>
  <c r="H47" i="31" s="1"/>
  <c r="H9" i="31"/>
  <c r="D40" i="31"/>
  <c r="G40" i="31" s="1"/>
  <c r="H33" i="31"/>
  <c r="D37" i="31"/>
  <c r="G37" i="31" s="1"/>
  <c r="H37" i="31" s="1"/>
  <c r="H48" i="31"/>
  <c r="K66" i="31"/>
  <c r="E66" i="31" s="1"/>
  <c r="E24" i="31"/>
  <c r="G27" i="31"/>
  <c r="H27" i="31" s="1"/>
  <c r="G30" i="31"/>
  <c r="H30" i="31" s="1"/>
  <c r="AB24" i="31"/>
  <c r="N66" i="31"/>
  <c r="M34" i="31"/>
  <c r="D34" i="31"/>
  <c r="G9" i="31"/>
  <c r="Y66" i="31"/>
  <c r="AB66" i="31" s="1"/>
  <c r="O66" i="31"/>
  <c r="R66" i="31" s="1"/>
  <c r="R24" i="31"/>
  <c r="F60" i="31"/>
  <c r="G63" i="29"/>
  <c r="C24" i="29"/>
  <c r="E56" i="29"/>
  <c r="AG34" i="29"/>
  <c r="R46" i="29"/>
  <c r="G59" i="29"/>
  <c r="H59" i="29" s="1"/>
  <c r="H12" i="29"/>
  <c r="G14" i="29"/>
  <c r="H32" i="29"/>
  <c r="F60" i="29"/>
  <c r="H9" i="29"/>
  <c r="AB65" i="29"/>
  <c r="AG56" i="29"/>
  <c r="AC66" i="29"/>
  <c r="C49" i="29"/>
  <c r="G23" i="29"/>
  <c r="D46" i="29"/>
  <c r="G46" i="29" s="1"/>
  <c r="H53" i="29"/>
  <c r="W60" i="29"/>
  <c r="X66" i="29"/>
  <c r="H11" i="29"/>
  <c r="H23" i="29"/>
  <c r="M34" i="29"/>
  <c r="D34" i="29"/>
  <c r="G34" i="29" s="1"/>
  <c r="G31" i="29"/>
  <c r="E46" i="29"/>
  <c r="F49" i="29"/>
  <c r="H39" i="29"/>
  <c r="H61" i="29"/>
  <c r="E24" i="29"/>
  <c r="C29" i="29"/>
  <c r="G9" i="29"/>
  <c r="F34" i="29"/>
  <c r="G42" i="29"/>
  <c r="AE66" i="29"/>
  <c r="H13" i="29"/>
  <c r="H52" i="29"/>
  <c r="AF66" i="29"/>
  <c r="P66" i="29"/>
  <c r="H26" i="29"/>
  <c r="F56" i="29"/>
  <c r="W29" i="29"/>
  <c r="H15" i="29"/>
  <c r="G54" i="29"/>
  <c r="G44" i="29"/>
  <c r="G8" i="29"/>
  <c r="H8" i="29" s="1"/>
  <c r="G13" i="29"/>
  <c r="AB60" i="29"/>
  <c r="W24" i="29"/>
  <c r="D37" i="29"/>
  <c r="H22" i="29"/>
  <c r="H46" i="29"/>
  <c r="G57" i="29"/>
  <c r="G16" i="29"/>
  <c r="H16" i="29" s="1"/>
  <c r="H48" i="29"/>
  <c r="C60" i="29"/>
  <c r="W58" i="29"/>
  <c r="AB54" i="29"/>
  <c r="D12" i="29"/>
  <c r="G12" i="29" s="1"/>
  <c r="D36" i="29"/>
  <c r="G36" i="29" s="1"/>
  <c r="H36" i="29" s="1"/>
  <c r="AD46" i="29"/>
  <c r="AG46" i="29" s="1"/>
  <c r="AF56" i="29"/>
  <c r="R17" i="29"/>
  <c r="D19" i="29"/>
  <c r="G19" i="29" s="1"/>
  <c r="H19" i="29" s="1"/>
  <c r="Q24" i="29"/>
  <c r="M28" i="29"/>
  <c r="AD29" i="29"/>
  <c r="AG29" i="29" s="1"/>
  <c r="W30" i="29"/>
  <c r="S34" i="29"/>
  <c r="C34" i="29" s="1"/>
  <c r="R41" i="29"/>
  <c r="D43" i="29"/>
  <c r="G43" i="29" s="1"/>
  <c r="H43" i="29" s="1"/>
  <c r="M52" i="29"/>
  <c r="W54" i="29"/>
  <c r="I56" i="29"/>
  <c r="F57" i="29"/>
  <c r="C27" i="29"/>
  <c r="M29" i="29"/>
  <c r="Z34" i="29"/>
  <c r="E34" i="29" s="1"/>
  <c r="R42" i="29"/>
  <c r="N46" i="29"/>
  <c r="C46" i="29" s="1"/>
  <c r="M53" i="29"/>
  <c r="F54" i="29"/>
  <c r="W55" i="29"/>
  <c r="R35" i="29"/>
  <c r="R59" i="29"/>
  <c r="Y24" i="29"/>
  <c r="D27" i="29"/>
  <c r="AB27" i="29"/>
  <c r="N29" i="29"/>
  <c r="N66" i="29" s="1"/>
  <c r="M36" i="29"/>
  <c r="AD37" i="29"/>
  <c r="AG37" i="29" s="1"/>
  <c r="W38" i="29"/>
  <c r="I40" i="29"/>
  <c r="C40" i="29" s="1"/>
  <c r="Q56" i="29"/>
  <c r="R56" i="29" s="1"/>
  <c r="C58" i="29"/>
  <c r="AG64" i="29"/>
  <c r="Z65" i="29"/>
  <c r="R55" i="29"/>
  <c r="C54" i="29"/>
  <c r="D10" i="29"/>
  <c r="C17" i="29"/>
  <c r="F20" i="29"/>
  <c r="G20" i="29" s="1"/>
  <c r="E27" i="29"/>
  <c r="O29" i="29"/>
  <c r="R29" i="29" s="1"/>
  <c r="J40" i="29"/>
  <c r="F44" i="29"/>
  <c r="AG47" i="29"/>
  <c r="S49" i="29"/>
  <c r="D58" i="29"/>
  <c r="G58" i="29" s="1"/>
  <c r="N60" i="29"/>
  <c r="AA65" i="29"/>
  <c r="E10" i="29"/>
  <c r="D17" i="29"/>
  <c r="G17" i="29" s="1"/>
  <c r="AA24" i="29"/>
  <c r="AA66" i="29" s="1"/>
  <c r="F27" i="29"/>
  <c r="P29" i="29"/>
  <c r="E29" i="29" s="1"/>
  <c r="AG30" i="29"/>
  <c r="K40" i="29"/>
  <c r="E40" i="29" s="1"/>
  <c r="D41" i="29"/>
  <c r="G41" i="29" s="1"/>
  <c r="H41" i="29" s="1"/>
  <c r="T49" i="29"/>
  <c r="W49" i="29" s="1"/>
  <c r="F51" i="29"/>
  <c r="S56" i="29"/>
  <c r="S66" i="29" s="1"/>
  <c r="E58" i="29"/>
  <c r="O60" i="29"/>
  <c r="R60" i="29" s="1"/>
  <c r="R63" i="29"/>
  <c r="F10" i="29"/>
  <c r="W35" i="29"/>
  <c r="I37" i="29"/>
  <c r="C37" i="29" s="1"/>
  <c r="L40" i="29"/>
  <c r="F40" i="29" s="1"/>
  <c r="D48" i="29"/>
  <c r="G48" i="29" s="1"/>
  <c r="F58" i="29"/>
  <c r="AB57" i="29"/>
  <c r="M56" i="29"/>
  <c r="D7" i="29"/>
  <c r="C38" i="29"/>
  <c r="W42" i="29"/>
  <c r="E48" i="29"/>
  <c r="R62" i="29"/>
  <c r="AB23" i="29"/>
  <c r="AD24" i="29"/>
  <c r="K37" i="29"/>
  <c r="E37" i="29" s="1"/>
  <c r="D38" i="29"/>
  <c r="G38" i="29" s="1"/>
  <c r="Y34" i="29"/>
  <c r="AB34" i="29" s="1"/>
  <c r="F7" i="29"/>
  <c r="D21" i="29"/>
  <c r="G21" i="29" s="1"/>
  <c r="H21" i="29" s="1"/>
  <c r="M30" i="29"/>
  <c r="F31" i="29"/>
  <c r="L37" i="29"/>
  <c r="F37" i="29" s="1"/>
  <c r="E38" i="29"/>
  <c r="D45" i="29"/>
  <c r="G45" i="29" s="1"/>
  <c r="H45" i="29" s="1"/>
  <c r="AB16" i="29"/>
  <c r="M49" i="29"/>
  <c r="M8" i="29"/>
  <c r="AB13" i="29"/>
  <c r="M46" i="29"/>
  <c r="F14" i="29"/>
  <c r="D28" i="29"/>
  <c r="G28" i="29" s="1"/>
  <c r="H28" i="29" s="1"/>
  <c r="C35" i="29"/>
  <c r="F38" i="29"/>
  <c r="Y49" i="29"/>
  <c r="AB49" i="29" s="1"/>
  <c r="D52" i="29"/>
  <c r="G52" i="29" s="1"/>
  <c r="I65" i="29"/>
  <c r="C65" i="29" s="1"/>
  <c r="X34" i="29"/>
  <c r="M39" i="29"/>
  <c r="L29" i="29"/>
  <c r="D11" i="29"/>
  <c r="G11" i="29" s="1"/>
  <c r="V29" i="29"/>
  <c r="V66" i="29" s="1"/>
  <c r="D35" i="29"/>
  <c r="G35" i="29" s="1"/>
  <c r="H35" i="29" s="1"/>
  <c r="Q40" i="29"/>
  <c r="R40" i="29" s="1"/>
  <c r="Z49" i="29"/>
  <c r="E49" i="29" s="1"/>
  <c r="Y56" i="29"/>
  <c r="AB56" i="29" s="1"/>
  <c r="J65" i="29"/>
  <c r="W10" i="29"/>
  <c r="F33" i="29"/>
  <c r="M15" i="29"/>
  <c r="D30" i="29"/>
  <c r="G30" i="29" s="1"/>
  <c r="H30" i="29" s="1"/>
  <c r="M63" i="29"/>
  <c r="F47" i="29"/>
  <c r="D61" i="29"/>
  <c r="G61" i="29" s="1"/>
  <c r="J24" i="29"/>
  <c r="AB42" i="29"/>
  <c r="Z56" i="29"/>
  <c r="K65" i="29"/>
  <c r="L65" i="29"/>
  <c r="F65" i="29" s="1"/>
  <c r="F18" i="29"/>
  <c r="L24" i="29"/>
  <c r="R30" i="29"/>
  <c r="D32" i="29"/>
  <c r="G32" i="29" s="1"/>
  <c r="F42" i="29"/>
  <c r="D47" i="29"/>
  <c r="G47" i="29" s="1"/>
  <c r="F25" i="29"/>
  <c r="G25" i="29" s="1"/>
  <c r="F64" i="29"/>
  <c r="D22" i="29"/>
  <c r="G22" i="29" s="1"/>
  <c r="AB9" i="29"/>
  <c r="M42" i="29"/>
  <c r="W65" i="28"/>
  <c r="V65" i="28"/>
  <c r="U65" i="28"/>
  <c r="T65" i="28"/>
  <c r="S65" i="28"/>
  <c r="Q65" i="28"/>
  <c r="AF64" i="28"/>
  <c r="AE64" i="28"/>
  <c r="AD64" i="28"/>
  <c r="AC64" i="28"/>
  <c r="AC65" i="28" s="1"/>
  <c r="AA64" i="28"/>
  <c r="AA65" i="28" s="1"/>
  <c r="Z64" i="28"/>
  <c r="Z65" i="28" s="1"/>
  <c r="Y64" i="28"/>
  <c r="Y65" i="28" s="1"/>
  <c r="AB65" i="28" s="1"/>
  <c r="X64" i="28"/>
  <c r="X65" i="28" s="1"/>
  <c r="V64" i="28"/>
  <c r="U64" i="28"/>
  <c r="T64" i="28"/>
  <c r="W64" i="28" s="1"/>
  <c r="S64" i="28"/>
  <c r="Q64" i="28"/>
  <c r="P64" i="28"/>
  <c r="O64" i="28"/>
  <c r="R64" i="28" s="1"/>
  <c r="N64" i="28"/>
  <c r="L64" i="28"/>
  <c r="K64" i="28"/>
  <c r="J64" i="28"/>
  <c r="M64" i="28" s="1"/>
  <c r="I64" i="28"/>
  <c r="AF63" i="28"/>
  <c r="AF65" i="28" s="1"/>
  <c r="AE63" i="28"/>
  <c r="AE65" i="28" s="1"/>
  <c r="AD63" i="28"/>
  <c r="AC63" i="28"/>
  <c r="AA63" i="28"/>
  <c r="Z63" i="28"/>
  <c r="Y63" i="28"/>
  <c r="AB63" i="28" s="1"/>
  <c r="X63" i="28"/>
  <c r="V63" i="28"/>
  <c r="U63" i="28"/>
  <c r="T63" i="28"/>
  <c r="W63" i="28" s="1"/>
  <c r="S63" i="28"/>
  <c r="Q63" i="28"/>
  <c r="P63" i="28"/>
  <c r="P65" i="28" s="1"/>
  <c r="O63" i="28"/>
  <c r="R63" i="28" s="1"/>
  <c r="N63" i="28"/>
  <c r="N65" i="28" s="1"/>
  <c r="L63" i="28"/>
  <c r="K63" i="28"/>
  <c r="J63" i="28"/>
  <c r="I63" i="28"/>
  <c r="AF62" i="28"/>
  <c r="AE62" i="28"/>
  <c r="AD62" i="28"/>
  <c r="AG62" i="28" s="1"/>
  <c r="AC62" i="28"/>
  <c r="AA62" i="28"/>
  <c r="Z62" i="28"/>
  <c r="Y62" i="28"/>
  <c r="AB62" i="28" s="1"/>
  <c r="X62" i="28"/>
  <c r="V62" i="28"/>
  <c r="U62" i="28"/>
  <c r="T62" i="28"/>
  <c r="W62" i="28" s="1"/>
  <c r="S62" i="28"/>
  <c r="Q62" i="28"/>
  <c r="F62" i="28" s="1"/>
  <c r="H62" i="28" s="1"/>
  <c r="P62" i="28"/>
  <c r="E62" i="28" s="1"/>
  <c r="O62" i="28"/>
  <c r="D62" i="28" s="1"/>
  <c r="G62" i="28" s="1"/>
  <c r="N62" i="28"/>
  <c r="C62" i="28" s="1"/>
  <c r="L62" i="28"/>
  <c r="K62" i="28"/>
  <c r="J62" i="28"/>
  <c r="M62" i="28" s="1"/>
  <c r="I62" i="28"/>
  <c r="AF61" i="28"/>
  <c r="AE61" i="28"/>
  <c r="AD61" i="28"/>
  <c r="AG61" i="28" s="1"/>
  <c r="AC61" i="28"/>
  <c r="AA61" i="28"/>
  <c r="Z61" i="28"/>
  <c r="Y61" i="28"/>
  <c r="X61" i="28"/>
  <c r="C61" i="28" s="1"/>
  <c r="V61" i="28"/>
  <c r="F61" i="28" s="1"/>
  <c r="U61" i="28"/>
  <c r="E61" i="28" s="1"/>
  <c r="T61" i="28"/>
  <c r="S61" i="28"/>
  <c r="Q61" i="28"/>
  <c r="P61" i="28"/>
  <c r="O61" i="28"/>
  <c r="R61" i="28" s="1"/>
  <c r="N61" i="28"/>
  <c r="L61" i="28"/>
  <c r="K61" i="28"/>
  <c r="J61" i="28"/>
  <c r="M61" i="28" s="1"/>
  <c r="I61" i="28"/>
  <c r="AF60" i="28"/>
  <c r="AE60" i="28"/>
  <c r="J60" i="28"/>
  <c r="I60" i="28"/>
  <c r="AF59" i="28"/>
  <c r="AE59" i="28"/>
  <c r="AD59" i="28"/>
  <c r="AG59" i="28" s="1"/>
  <c r="AC59" i="28"/>
  <c r="AA59" i="28"/>
  <c r="Z59" i="28"/>
  <c r="Y59" i="28"/>
  <c r="AB59" i="28" s="1"/>
  <c r="X59" i="28"/>
  <c r="V59" i="28"/>
  <c r="U59" i="28"/>
  <c r="T59" i="28"/>
  <c r="W59" i="28" s="1"/>
  <c r="S59" i="28"/>
  <c r="Q59" i="28"/>
  <c r="Q60" i="28" s="1"/>
  <c r="P59" i="28"/>
  <c r="P60" i="28" s="1"/>
  <c r="O59" i="28"/>
  <c r="N59" i="28"/>
  <c r="M59" i="28"/>
  <c r="L59" i="28"/>
  <c r="K59" i="28"/>
  <c r="J59" i="28"/>
  <c r="I59" i="28"/>
  <c r="AF58" i="28"/>
  <c r="AE58" i="28"/>
  <c r="AD58" i="28"/>
  <c r="AG58" i="28" s="1"/>
  <c r="AC58" i="28"/>
  <c r="AA58" i="28"/>
  <c r="Z58" i="28"/>
  <c r="Y58" i="28"/>
  <c r="AB58" i="28" s="1"/>
  <c r="X58" i="28"/>
  <c r="X60" i="28" s="1"/>
  <c r="V58" i="28"/>
  <c r="U58" i="28"/>
  <c r="T58" i="28"/>
  <c r="S58" i="28"/>
  <c r="R58" i="28"/>
  <c r="Q58" i="28"/>
  <c r="P58" i="28"/>
  <c r="O58" i="28"/>
  <c r="N58" i="28"/>
  <c r="L58" i="28"/>
  <c r="K58" i="28"/>
  <c r="J58" i="28"/>
  <c r="M58" i="28" s="1"/>
  <c r="I58" i="28"/>
  <c r="AF57" i="28"/>
  <c r="AE57" i="28"/>
  <c r="AD57" i="28"/>
  <c r="AG57" i="28" s="1"/>
  <c r="AC57" i="28"/>
  <c r="AC60" i="28" s="1"/>
  <c r="AA57" i="28"/>
  <c r="AA60" i="28" s="1"/>
  <c r="Z57" i="28"/>
  <c r="Z60" i="28" s="1"/>
  <c r="Y57" i="28"/>
  <c r="Y60" i="28" s="1"/>
  <c r="AB60" i="28" s="1"/>
  <c r="X57" i="28"/>
  <c r="V57" i="28"/>
  <c r="U57" i="28"/>
  <c r="T57" i="28"/>
  <c r="W57" i="28" s="1"/>
  <c r="S57" i="28"/>
  <c r="Q57" i="28"/>
  <c r="P57" i="28"/>
  <c r="O57" i="28"/>
  <c r="R57" i="28" s="1"/>
  <c r="N57" i="28"/>
  <c r="L57" i="28"/>
  <c r="K57" i="28"/>
  <c r="J57" i="28"/>
  <c r="M57" i="28" s="1"/>
  <c r="I57" i="28"/>
  <c r="N56" i="28"/>
  <c r="L56" i="28"/>
  <c r="K56" i="28"/>
  <c r="J56" i="28"/>
  <c r="AF55" i="28"/>
  <c r="AE55" i="28"/>
  <c r="AD55" i="28"/>
  <c r="AG55" i="28" s="1"/>
  <c r="AC55" i="28"/>
  <c r="AA55" i="28"/>
  <c r="Z55" i="28"/>
  <c r="Y55" i="28"/>
  <c r="AB55" i="28" s="1"/>
  <c r="X55" i="28"/>
  <c r="V55" i="28"/>
  <c r="U55" i="28"/>
  <c r="U56" i="28" s="1"/>
  <c r="T55" i="28"/>
  <c r="S55" i="28"/>
  <c r="Q55" i="28"/>
  <c r="P55" i="28"/>
  <c r="O55" i="28"/>
  <c r="R55" i="28" s="1"/>
  <c r="N55" i="28"/>
  <c r="L55" i="28"/>
  <c r="K55" i="28"/>
  <c r="J55" i="28"/>
  <c r="M55" i="28" s="1"/>
  <c r="I55" i="28"/>
  <c r="AF54" i="28"/>
  <c r="AE54" i="28"/>
  <c r="AD54" i="28"/>
  <c r="AG54" i="28" s="1"/>
  <c r="AC54" i="28"/>
  <c r="AA54" i="28"/>
  <c r="AA56" i="28" s="1"/>
  <c r="Z54" i="28"/>
  <c r="Y54" i="28"/>
  <c r="X54" i="28"/>
  <c r="X56" i="28" s="1"/>
  <c r="W54" i="28"/>
  <c r="V54" i="28"/>
  <c r="U54" i="28"/>
  <c r="T54" i="28"/>
  <c r="S54" i="28"/>
  <c r="Q54" i="28"/>
  <c r="P54" i="28"/>
  <c r="O54" i="28"/>
  <c r="R54" i="28" s="1"/>
  <c r="N54" i="28"/>
  <c r="L54" i="28"/>
  <c r="K54" i="28"/>
  <c r="J54" i="28"/>
  <c r="M54" i="28" s="1"/>
  <c r="I54" i="28"/>
  <c r="C54" i="28"/>
  <c r="AF53" i="28"/>
  <c r="AF56" i="28" s="1"/>
  <c r="AG56" i="28" s="1"/>
  <c r="AE53" i="28"/>
  <c r="AE56" i="28" s="1"/>
  <c r="AD53" i="28"/>
  <c r="AD56" i="28" s="1"/>
  <c r="AC53" i="28"/>
  <c r="AC56" i="28" s="1"/>
  <c r="AA53" i="28"/>
  <c r="Z53" i="28"/>
  <c r="Y53" i="28"/>
  <c r="AB53" i="28" s="1"/>
  <c r="X53" i="28"/>
  <c r="V53" i="28"/>
  <c r="U53" i="28"/>
  <c r="T53" i="28"/>
  <c r="W53" i="28" s="1"/>
  <c r="S53" i="28"/>
  <c r="Q53" i="28"/>
  <c r="P53" i="28"/>
  <c r="O53" i="28"/>
  <c r="R53" i="28" s="1"/>
  <c r="N53" i="28"/>
  <c r="L53" i="28"/>
  <c r="K53" i="28"/>
  <c r="J53" i="28"/>
  <c r="I53" i="28"/>
  <c r="C53" i="28" s="1"/>
  <c r="AF52" i="28"/>
  <c r="AE52" i="28"/>
  <c r="AD52" i="28"/>
  <c r="AG52" i="28" s="1"/>
  <c r="AC52" i="28"/>
  <c r="AA52" i="28"/>
  <c r="Z52" i="28"/>
  <c r="Y52" i="28"/>
  <c r="AB52" i="28" s="1"/>
  <c r="X52" i="28"/>
  <c r="V52" i="28"/>
  <c r="U52" i="28"/>
  <c r="T52" i="28"/>
  <c r="W52" i="28" s="1"/>
  <c r="S52" i="28"/>
  <c r="Q52" i="28"/>
  <c r="P52" i="28"/>
  <c r="E52" i="28" s="1"/>
  <c r="O52" i="28"/>
  <c r="N52" i="28"/>
  <c r="C52" i="28" s="1"/>
  <c r="L52" i="28"/>
  <c r="F52" i="28" s="1"/>
  <c r="K52" i="28"/>
  <c r="J52" i="28"/>
  <c r="I52" i="28"/>
  <c r="AF51" i="28"/>
  <c r="AE51" i="28"/>
  <c r="AD51" i="28"/>
  <c r="AG51" i="28" s="1"/>
  <c r="AC51" i="28"/>
  <c r="AA51" i="28"/>
  <c r="Z51" i="28"/>
  <c r="Y51" i="28"/>
  <c r="AB51" i="28" s="1"/>
  <c r="X51" i="28"/>
  <c r="V51" i="28"/>
  <c r="F51" i="28" s="1"/>
  <c r="U51" i="28"/>
  <c r="E51" i="28" s="1"/>
  <c r="T51" i="28"/>
  <c r="D51" i="28" s="1"/>
  <c r="G51" i="28" s="1"/>
  <c r="S51" i="28"/>
  <c r="C51" i="28" s="1"/>
  <c r="Q51" i="28"/>
  <c r="P51" i="28"/>
  <c r="O51" i="28"/>
  <c r="R51" i="28" s="1"/>
  <c r="N51" i="28"/>
  <c r="L51" i="28"/>
  <c r="K51" i="28"/>
  <c r="J51" i="28"/>
  <c r="M51" i="28" s="1"/>
  <c r="I51" i="28"/>
  <c r="AF50" i="28"/>
  <c r="AE50" i="28"/>
  <c r="AD50" i="28"/>
  <c r="AG50" i="28" s="1"/>
  <c r="AC50" i="28"/>
  <c r="C50" i="28" s="1"/>
  <c r="AA50" i="28"/>
  <c r="AB50" i="28" s="1"/>
  <c r="Z50" i="28"/>
  <c r="E50" i="28" s="1"/>
  <c r="Y50" i="28"/>
  <c r="X50" i="28"/>
  <c r="V50" i="28"/>
  <c r="U50" i="28"/>
  <c r="T50" i="28"/>
  <c r="W50" i="28" s="1"/>
  <c r="S50" i="28"/>
  <c r="Q50" i="28"/>
  <c r="P50" i="28"/>
  <c r="O50" i="28"/>
  <c r="R50" i="28" s="1"/>
  <c r="N50" i="28"/>
  <c r="L50" i="28"/>
  <c r="K50" i="28"/>
  <c r="J50" i="28"/>
  <c r="M50" i="28" s="1"/>
  <c r="I50" i="28"/>
  <c r="AG49" i="28"/>
  <c r="O49" i="28"/>
  <c r="N49" i="28"/>
  <c r="L49" i="28"/>
  <c r="K49" i="28"/>
  <c r="J49" i="28"/>
  <c r="I49" i="28"/>
  <c r="AF48" i="28"/>
  <c r="AE48" i="28"/>
  <c r="AD48" i="28"/>
  <c r="AG48" i="28" s="1"/>
  <c r="AC48" i="28"/>
  <c r="AA48" i="28"/>
  <c r="Z48" i="28"/>
  <c r="Y48" i="28"/>
  <c r="AB48" i="28" s="1"/>
  <c r="X48" i="28"/>
  <c r="V48" i="28"/>
  <c r="V49" i="28" s="1"/>
  <c r="U48" i="28"/>
  <c r="U49" i="28" s="1"/>
  <c r="T48" i="28"/>
  <c r="S48" i="28"/>
  <c r="Q48" i="28"/>
  <c r="P48" i="28"/>
  <c r="O48" i="28"/>
  <c r="N48" i="28"/>
  <c r="L48" i="28"/>
  <c r="K48" i="28"/>
  <c r="J48" i="28"/>
  <c r="M48" i="28" s="1"/>
  <c r="I48" i="28"/>
  <c r="AF47" i="28"/>
  <c r="AF49" i="28" s="1"/>
  <c r="AE47" i="28"/>
  <c r="AE49" i="28" s="1"/>
  <c r="AD47" i="28"/>
  <c r="AD49" i="28" s="1"/>
  <c r="AC47" i="28"/>
  <c r="AC49" i="28" s="1"/>
  <c r="AA47" i="28"/>
  <c r="Z47" i="28"/>
  <c r="Z49" i="28" s="1"/>
  <c r="Y47" i="28"/>
  <c r="Y49" i="28" s="1"/>
  <c r="X47" i="28"/>
  <c r="X49" i="28" s="1"/>
  <c r="W47" i="28"/>
  <c r="V47" i="28"/>
  <c r="U47" i="28"/>
  <c r="T47" i="28"/>
  <c r="S47" i="28"/>
  <c r="Q47" i="28"/>
  <c r="P47" i="28"/>
  <c r="O47" i="28"/>
  <c r="R47" i="28" s="1"/>
  <c r="N47" i="28"/>
  <c r="L47" i="28"/>
  <c r="K47" i="28"/>
  <c r="J47" i="28"/>
  <c r="M47" i="28" s="1"/>
  <c r="I47" i="28"/>
  <c r="E47" i="28"/>
  <c r="D47" i="28"/>
  <c r="AD46" i="28"/>
  <c r="AG46" i="28" s="1"/>
  <c r="L46" i="28"/>
  <c r="K46" i="28"/>
  <c r="J46" i="28"/>
  <c r="AF45" i="28"/>
  <c r="AE45" i="28"/>
  <c r="AD45" i="28"/>
  <c r="AG45" i="28" s="1"/>
  <c r="AC45" i="28"/>
  <c r="AA45" i="28"/>
  <c r="Z45" i="28"/>
  <c r="Y45" i="28"/>
  <c r="AB45" i="28" s="1"/>
  <c r="X45" i="28"/>
  <c r="V45" i="28"/>
  <c r="U45" i="28"/>
  <c r="T45" i="28"/>
  <c r="W45" i="28" s="1"/>
  <c r="S45" i="28"/>
  <c r="Q45" i="28"/>
  <c r="F45" i="28" s="1"/>
  <c r="P45" i="28"/>
  <c r="E45" i="28" s="1"/>
  <c r="O45" i="28"/>
  <c r="D45" i="28" s="1"/>
  <c r="G45" i="28" s="1"/>
  <c r="N45" i="28"/>
  <c r="M45" i="28"/>
  <c r="L45" i="28"/>
  <c r="K45" i="28"/>
  <c r="J45" i="28"/>
  <c r="I45" i="28"/>
  <c r="AF44" i="28"/>
  <c r="AE44" i="28"/>
  <c r="AD44" i="28"/>
  <c r="AG44" i="28" s="1"/>
  <c r="AC44" i="28"/>
  <c r="AA44" i="28"/>
  <c r="Z44" i="28"/>
  <c r="Y44" i="28"/>
  <c r="AB44" i="28" s="1"/>
  <c r="X44" i="28"/>
  <c r="C44" i="28" s="1"/>
  <c r="V44" i="28"/>
  <c r="F44" i="28" s="1"/>
  <c r="U44" i="28"/>
  <c r="E44" i="28" s="1"/>
  <c r="T44" i="28"/>
  <c r="D44" i="28" s="1"/>
  <c r="G44" i="28" s="1"/>
  <c r="S44" i="28"/>
  <c r="Q44" i="28"/>
  <c r="P44" i="28"/>
  <c r="O44" i="28"/>
  <c r="R44" i="28" s="1"/>
  <c r="N44" i="28"/>
  <c r="L44" i="28"/>
  <c r="K44" i="28"/>
  <c r="J44" i="28"/>
  <c r="M44" i="28" s="1"/>
  <c r="I44" i="28"/>
  <c r="AG43" i="28"/>
  <c r="AF43" i="28"/>
  <c r="AF46" i="28" s="1"/>
  <c r="AE43" i="28"/>
  <c r="AE46" i="28" s="1"/>
  <c r="AD43" i="28"/>
  <c r="AC43" i="28"/>
  <c r="AA43" i="28"/>
  <c r="F43" i="28" s="1"/>
  <c r="Z43" i="28"/>
  <c r="Y43" i="28"/>
  <c r="X43" i="28"/>
  <c r="V43" i="28"/>
  <c r="U43" i="28"/>
  <c r="T43" i="28"/>
  <c r="W43" i="28" s="1"/>
  <c r="S43" i="28"/>
  <c r="Q43" i="28"/>
  <c r="P43" i="28"/>
  <c r="O43" i="28"/>
  <c r="R43" i="28" s="1"/>
  <c r="N43" i="28"/>
  <c r="L43" i="28"/>
  <c r="K43" i="28"/>
  <c r="J43" i="28"/>
  <c r="M43" i="28" s="1"/>
  <c r="I43" i="28"/>
  <c r="I46" i="28" s="1"/>
  <c r="D43" i="28"/>
  <c r="AF42" i="28"/>
  <c r="AE42" i="28"/>
  <c r="AD42" i="28"/>
  <c r="AG42" i="28" s="1"/>
  <c r="AC42" i="28"/>
  <c r="AC46" i="28" s="1"/>
  <c r="AA42" i="28"/>
  <c r="Z42" i="28"/>
  <c r="Z46" i="28" s="1"/>
  <c r="Y42" i="28"/>
  <c r="Y46" i="28" s="1"/>
  <c r="X42" i="28"/>
  <c r="X46" i="28" s="1"/>
  <c r="V42" i="28"/>
  <c r="V46" i="28" s="1"/>
  <c r="U42" i="28"/>
  <c r="T42" i="28"/>
  <c r="S42" i="28"/>
  <c r="Q42" i="28"/>
  <c r="Q46" i="28" s="1"/>
  <c r="P42" i="28"/>
  <c r="O42" i="28"/>
  <c r="N42" i="28"/>
  <c r="L42" i="28"/>
  <c r="F42" i="28" s="1"/>
  <c r="K42" i="28"/>
  <c r="E42" i="28" s="1"/>
  <c r="J42" i="28"/>
  <c r="D42" i="28" s="1"/>
  <c r="G42" i="28" s="1"/>
  <c r="I42" i="28"/>
  <c r="AF41" i="28"/>
  <c r="AE41" i="28"/>
  <c r="AD41" i="28"/>
  <c r="AG41" i="28" s="1"/>
  <c r="AC41" i="28"/>
  <c r="AA41" i="28"/>
  <c r="Z41" i="28"/>
  <c r="Y41" i="28"/>
  <c r="AB41" i="28" s="1"/>
  <c r="X41" i="28"/>
  <c r="V41" i="28"/>
  <c r="U41" i="28"/>
  <c r="E41" i="28" s="1"/>
  <c r="T41" i="28"/>
  <c r="D41" i="28" s="1"/>
  <c r="S41" i="28"/>
  <c r="C41" i="28" s="1"/>
  <c r="Q41" i="28"/>
  <c r="F41" i="28" s="1"/>
  <c r="P41" i="28"/>
  <c r="O41" i="28"/>
  <c r="N41" i="28"/>
  <c r="L41" i="28"/>
  <c r="K41" i="28"/>
  <c r="J41" i="28"/>
  <c r="M41" i="28" s="1"/>
  <c r="I41" i="28"/>
  <c r="AD40" i="28"/>
  <c r="AC40" i="28"/>
  <c r="AA40" i="28"/>
  <c r="Z40" i="28"/>
  <c r="Y40" i="28"/>
  <c r="AB40" i="28" s="1"/>
  <c r="X40" i="28"/>
  <c r="AF39" i="28"/>
  <c r="AF40" i="28" s="1"/>
  <c r="AE39" i="28"/>
  <c r="AE40" i="28" s="1"/>
  <c r="AD39" i="28"/>
  <c r="AC39" i="28"/>
  <c r="AA39" i="28"/>
  <c r="Z39" i="28"/>
  <c r="Y39" i="28"/>
  <c r="AB39" i="28" s="1"/>
  <c r="X39" i="28"/>
  <c r="V39" i="28"/>
  <c r="U39" i="28"/>
  <c r="T39" i="28"/>
  <c r="W39" i="28" s="1"/>
  <c r="S39" i="28"/>
  <c r="Q39" i="28"/>
  <c r="P39" i="28"/>
  <c r="O39" i="28"/>
  <c r="R39" i="28" s="1"/>
  <c r="N39" i="28"/>
  <c r="L39" i="28"/>
  <c r="K39" i="28"/>
  <c r="J39" i="28"/>
  <c r="M39" i="28" s="1"/>
  <c r="I39" i="28"/>
  <c r="AF38" i="28"/>
  <c r="AE38" i="28"/>
  <c r="AD38" i="28"/>
  <c r="AG38" i="28" s="1"/>
  <c r="AC38" i="28"/>
  <c r="AA38" i="28"/>
  <c r="Z38" i="28"/>
  <c r="Y38" i="28"/>
  <c r="AB38" i="28" s="1"/>
  <c r="X38" i="28"/>
  <c r="V38" i="28"/>
  <c r="V40" i="28" s="1"/>
  <c r="U38" i="28"/>
  <c r="U40" i="28" s="1"/>
  <c r="T38" i="28"/>
  <c r="S38" i="28"/>
  <c r="S40" i="28" s="1"/>
  <c r="Q38" i="28"/>
  <c r="P38" i="28"/>
  <c r="O38" i="28"/>
  <c r="N38" i="28"/>
  <c r="L38" i="28"/>
  <c r="K38" i="28"/>
  <c r="J38" i="28"/>
  <c r="M38" i="28" s="1"/>
  <c r="I38" i="28"/>
  <c r="AA37" i="28"/>
  <c r="Z37" i="28"/>
  <c r="Y37" i="28"/>
  <c r="AB37" i="28" s="1"/>
  <c r="X37" i="28"/>
  <c r="V37" i="28"/>
  <c r="W37" i="28" s="1"/>
  <c r="U37" i="28"/>
  <c r="AF36" i="28"/>
  <c r="AF37" i="28" s="1"/>
  <c r="AE36" i="28"/>
  <c r="AE37" i="28" s="1"/>
  <c r="AD36" i="28"/>
  <c r="AD37" i="28" s="1"/>
  <c r="AC36" i="28"/>
  <c r="AC37" i="28" s="1"/>
  <c r="AB36" i="28"/>
  <c r="AA36" i="28"/>
  <c r="Z36" i="28"/>
  <c r="Y36" i="28"/>
  <c r="X36" i="28"/>
  <c r="V36" i="28"/>
  <c r="U36" i="28"/>
  <c r="T36" i="28"/>
  <c r="W36" i="28" s="1"/>
  <c r="S36" i="28"/>
  <c r="Q36" i="28"/>
  <c r="P36" i="28"/>
  <c r="O36" i="28"/>
  <c r="R36" i="28" s="1"/>
  <c r="N36" i="28"/>
  <c r="L36" i="28"/>
  <c r="K36" i="28"/>
  <c r="J36" i="28"/>
  <c r="I36" i="28"/>
  <c r="E36" i="28"/>
  <c r="AF35" i="28"/>
  <c r="AE35" i="28"/>
  <c r="AD35" i="28"/>
  <c r="AG35" i="28" s="1"/>
  <c r="AC35" i="28"/>
  <c r="AA35" i="28"/>
  <c r="Z35" i="28"/>
  <c r="Y35" i="28"/>
  <c r="AB35" i="28" s="1"/>
  <c r="X35" i="28"/>
  <c r="V35" i="28"/>
  <c r="U35" i="28"/>
  <c r="T35" i="28"/>
  <c r="T37" i="28" s="1"/>
  <c r="S35" i="28"/>
  <c r="S37" i="28" s="1"/>
  <c r="Q35" i="28"/>
  <c r="Q37" i="28" s="1"/>
  <c r="P35" i="28"/>
  <c r="P37" i="28" s="1"/>
  <c r="O35" i="28"/>
  <c r="N35" i="28"/>
  <c r="L35" i="28"/>
  <c r="M35" i="28" s="1"/>
  <c r="K35" i="28"/>
  <c r="J35" i="28"/>
  <c r="I35" i="28"/>
  <c r="X34" i="28"/>
  <c r="AF33" i="28"/>
  <c r="AE33" i="28"/>
  <c r="AD33" i="28"/>
  <c r="AG33" i="28" s="1"/>
  <c r="AC33" i="28"/>
  <c r="AA33" i="28"/>
  <c r="F33" i="28" s="1"/>
  <c r="Z33" i="28"/>
  <c r="E33" i="28" s="1"/>
  <c r="Y33" i="28"/>
  <c r="D33" i="28" s="1"/>
  <c r="G33" i="28" s="1"/>
  <c r="X33" i="28"/>
  <c r="V33" i="28"/>
  <c r="U33" i="28"/>
  <c r="T33" i="28"/>
  <c r="W33" i="28" s="1"/>
  <c r="S33" i="28"/>
  <c r="Q33" i="28"/>
  <c r="P33" i="28"/>
  <c r="O33" i="28"/>
  <c r="R33" i="28" s="1"/>
  <c r="N33" i="28"/>
  <c r="L33" i="28"/>
  <c r="K33" i="28"/>
  <c r="J33" i="28"/>
  <c r="M33" i="28" s="1"/>
  <c r="I33" i="28"/>
  <c r="C33" i="28"/>
  <c r="AG32" i="28"/>
  <c r="AF32" i="28"/>
  <c r="AE32" i="28"/>
  <c r="AD32" i="28"/>
  <c r="AC32" i="28"/>
  <c r="AA32" i="28"/>
  <c r="Z32" i="28"/>
  <c r="Y32" i="28"/>
  <c r="AB32" i="28" s="1"/>
  <c r="X32" i="28"/>
  <c r="V32" i="28"/>
  <c r="U32" i="28"/>
  <c r="T32" i="28"/>
  <c r="W32" i="28" s="1"/>
  <c r="S32" i="28"/>
  <c r="Q32" i="28"/>
  <c r="P32" i="28"/>
  <c r="O32" i="28"/>
  <c r="R32" i="28" s="1"/>
  <c r="N32" i="28"/>
  <c r="L32" i="28"/>
  <c r="K32" i="28"/>
  <c r="E32" i="28" s="1"/>
  <c r="J32" i="28"/>
  <c r="D32" i="28" s="1"/>
  <c r="I32" i="28"/>
  <c r="AF31" i="28"/>
  <c r="AE31" i="28"/>
  <c r="AD31" i="28"/>
  <c r="AG31" i="28" s="1"/>
  <c r="AC31" i="28"/>
  <c r="AA31" i="28"/>
  <c r="Z31" i="28"/>
  <c r="Y31" i="28"/>
  <c r="AB31" i="28" s="1"/>
  <c r="X31" i="28"/>
  <c r="V31" i="28"/>
  <c r="U31" i="28"/>
  <c r="U34" i="28" s="1"/>
  <c r="T31" i="28"/>
  <c r="W31" i="28" s="1"/>
  <c r="S31" i="28"/>
  <c r="C31" i="28" s="1"/>
  <c r="Q31" i="28"/>
  <c r="F31" i="28" s="1"/>
  <c r="P31" i="28"/>
  <c r="E31" i="28" s="1"/>
  <c r="O31" i="28"/>
  <c r="D31" i="28" s="1"/>
  <c r="G31" i="28" s="1"/>
  <c r="N31" i="28"/>
  <c r="L31" i="28"/>
  <c r="K31" i="28"/>
  <c r="J31" i="28"/>
  <c r="M31" i="28" s="1"/>
  <c r="I31" i="28"/>
  <c r="AF30" i="28"/>
  <c r="AE30" i="28"/>
  <c r="AD30" i="28"/>
  <c r="AG30" i="28" s="1"/>
  <c r="AC30" i="28"/>
  <c r="AC34" i="28" s="1"/>
  <c r="AB30" i="28"/>
  <c r="AA30" i="28"/>
  <c r="Z30" i="28"/>
  <c r="Y30" i="28"/>
  <c r="X30" i="28"/>
  <c r="C30" i="28" s="1"/>
  <c r="V30" i="28"/>
  <c r="F30" i="28" s="1"/>
  <c r="U30" i="28"/>
  <c r="T30" i="28"/>
  <c r="S30" i="28"/>
  <c r="Q30" i="28"/>
  <c r="P30" i="28"/>
  <c r="O30" i="28"/>
  <c r="N30" i="28"/>
  <c r="L30" i="28"/>
  <c r="L34" i="28" s="1"/>
  <c r="K30" i="28"/>
  <c r="K34" i="28" s="1"/>
  <c r="J30" i="28"/>
  <c r="J34" i="28" s="1"/>
  <c r="I30" i="28"/>
  <c r="AF29" i="28"/>
  <c r="AE29" i="28"/>
  <c r="AD29" i="28"/>
  <c r="AG29" i="28" s="1"/>
  <c r="K29" i="28"/>
  <c r="J29" i="28"/>
  <c r="I29" i="28"/>
  <c r="AF28" i="28"/>
  <c r="AE28" i="28"/>
  <c r="AD28" i="28"/>
  <c r="AG28" i="28" s="1"/>
  <c r="AC28" i="28"/>
  <c r="AA28" i="28"/>
  <c r="Z28" i="28"/>
  <c r="Y28" i="28"/>
  <c r="AB28" i="28" s="1"/>
  <c r="X28" i="28"/>
  <c r="V28" i="28"/>
  <c r="U28" i="28"/>
  <c r="T28" i="28"/>
  <c r="W28" i="28" s="1"/>
  <c r="S28" i="28"/>
  <c r="Q28" i="28"/>
  <c r="Q29" i="28" s="1"/>
  <c r="P28" i="28"/>
  <c r="O28" i="28"/>
  <c r="R28" i="28" s="1"/>
  <c r="N28" i="28"/>
  <c r="L28" i="28"/>
  <c r="K28" i="28"/>
  <c r="J28" i="28"/>
  <c r="I28" i="28"/>
  <c r="AF27" i="28"/>
  <c r="AE27" i="28"/>
  <c r="AD27" i="28"/>
  <c r="AG27" i="28" s="1"/>
  <c r="AC27" i="28"/>
  <c r="AA27" i="28"/>
  <c r="Z27" i="28"/>
  <c r="Y27" i="28"/>
  <c r="X27" i="28"/>
  <c r="X29" i="28" s="1"/>
  <c r="V27" i="28"/>
  <c r="W27" i="28" s="1"/>
  <c r="U27" i="28"/>
  <c r="T27" i="28"/>
  <c r="S27" i="28"/>
  <c r="Q27" i="28"/>
  <c r="P27" i="28"/>
  <c r="O27" i="28"/>
  <c r="R27" i="28" s="1"/>
  <c r="N27" i="28"/>
  <c r="L27" i="28"/>
  <c r="K27" i="28"/>
  <c r="J27" i="28"/>
  <c r="M27" i="28" s="1"/>
  <c r="I27" i="28"/>
  <c r="AF26" i="28"/>
  <c r="AE26" i="28"/>
  <c r="AD26" i="28"/>
  <c r="AG26" i="28" s="1"/>
  <c r="AC26" i="28"/>
  <c r="AC29" i="28" s="1"/>
  <c r="AA26" i="28"/>
  <c r="AA29" i="28" s="1"/>
  <c r="Z26" i="28"/>
  <c r="Z29" i="28" s="1"/>
  <c r="Y26" i="28"/>
  <c r="X26" i="28"/>
  <c r="V26" i="28"/>
  <c r="U26" i="28"/>
  <c r="T26" i="28"/>
  <c r="W26" i="28" s="1"/>
  <c r="S26" i="28"/>
  <c r="Q26" i="28"/>
  <c r="P26" i="28"/>
  <c r="O26" i="28"/>
  <c r="R26" i="28" s="1"/>
  <c r="N26" i="28"/>
  <c r="L26" i="28"/>
  <c r="K26" i="28"/>
  <c r="J26" i="28"/>
  <c r="M26" i="28" s="1"/>
  <c r="I26" i="28"/>
  <c r="AG25" i="28"/>
  <c r="AF25" i="28"/>
  <c r="AE25" i="28"/>
  <c r="AD25" i="28"/>
  <c r="AC25" i="28"/>
  <c r="AA25" i="28"/>
  <c r="Z25" i="28"/>
  <c r="Y25" i="28"/>
  <c r="AB25" i="28" s="1"/>
  <c r="X25" i="28"/>
  <c r="V25" i="28"/>
  <c r="U25" i="28"/>
  <c r="T25" i="28"/>
  <c r="W25" i="28" s="1"/>
  <c r="S25" i="28"/>
  <c r="Q25" i="28"/>
  <c r="P25" i="28"/>
  <c r="O25" i="28"/>
  <c r="R25" i="28" s="1"/>
  <c r="N25" i="28"/>
  <c r="L25" i="28"/>
  <c r="F25" i="28" s="1"/>
  <c r="K25" i="28"/>
  <c r="E25" i="28" s="1"/>
  <c r="J25" i="28"/>
  <c r="D25" i="28" s="1"/>
  <c r="I25" i="28"/>
  <c r="AF23" i="28"/>
  <c r="AE23" i="28"/>
  <c r="AD23" i="28"/>
  <c r="AG23" i="28" s="1"/>
  <c r="AC23" i="28"/>
  <c r="C23" i="28" s="1"/>
  <c r="AA23" i="28"/>
  <c r="F23" i="28" s="1"/>
  <c r="Z23" i="28"/>
  <c r="Y23" i="28"/>
  <c r="X23" i="28"/>
  <c r="W23" i="28"/>
  <c r="V23" i="28"/>
  <c r="U23" i="28"/>
  <c r="T23" i="28"/>
  <c r="S23" i="28"/>
  <c r="Q23" i="28"/>
  <c r="P23" i="28"/>
  <c r="O23" i="28"/>
  <c r="R23" i="28" s="1"/>
  <c r="N23" i="28"/>
  <c r="L23" i="28"/>
  <c r="K23" i="28"/>
  <c r="J23" i="28"/>
  <c r="M23" i="28" s="1"/>
  <c r="I23" i="28"/>
  <c r="E23" i="28"/>
  <c r="D23" i="28"/>
  <c r="AF22" i="28"/>
  <c r="F22" i="28" s="1"/>
  <c r="AE22" i="28"/>
  <c r="AD22" i="28"/>
  <c r="AG22" i="28" s="1"/>
  <c r="AC22" i="28"/>
  <c r="AA22" i="28"/>
  <c r="Z22" i="28"/>
  <c r="Y22" i="28"/>
  <c r="AB22" i="28" s="1"/>
  <c r="X22" i="28"/>
  <c r="V22" i="28"/>
  <c r="U22" i="28"/>
  <c r="T22" i="28"/>
  <c r="W22" i="28" s="1"/>
  <c r="S22" i="28"/>
  <c r="Q22" i="28"/>
  <c r="P22" i="28"/>
  <c r="O22" i="28"/>
  <c r="R22" i="28" s="1"/>
  <c r="N22" i="28"/>
  <c r="L22" i="28"/>
  <c r="K22" i="28"/>
  <c r="J22" i="28"/>
  <c r="I22" i="28"/>
  <c r="C22" i="28" s="1"/>
  <c r="AF21" i="28"/>
  <c r="AE21" i="28"/>
  <c r="AD21" i="28"/>
  <c r="AG21" i="28" s="1"/>
  <c r="AC21" i="28"/>
  <c r="AA21" i="28"/>
  <c r="Z21" i="28"/>
  <c r="Y21" i="28"/>
  <c r="AB21" i="28" s="1"/>
  <c r="X21" i="28"/>
  <c r="V21" i="28"/>
  <c r="U21" i="28"/>
  <c r="T21" i="28"/>
  <c r="W21" i="28" s="1"/>
  <c r="S21" i="28"/>
  <c r="R21" i="28"/>
  <c r="Q21" i="28"/>
  <c r="F21" i="28" s="1"/>
  <c r="P21" i="28"/>
  <c r="E21" i="28" s="1"/>
  <c r="O21" i="28"/>
  <c r="D21" i="28" s="1"/>
  <c r="G21" i="28" s="1"/>
  <c r="N21" i="28"/>
  <c r="M21" i="28"/>
  <c r="L21" i="28"/>
  <c r="K21" i="28"/>
  <c r="J21" i="28"/>
  <c r="I21" i="28"/>
  <c r="AF20" i="28"/>
  <c r="AE20" i="28"/>
  <c r="AD20" i="28"/>
  <c r="AG20" i="28" s="1"/>
  <c r="AC20" i="28"/>
  <c r="AA20" i="28"/>
  <c r="Z20" i="28"/>
  <c r="Y20" i="28"/>
  <c r="AB20" i="28" s="1"/>
  <c r="X20" i="28"/>
  <c r="C20" i="28" s="1"/>
  <c r="V20" i="28"/>
  <c r="F20" i="28" s="1"/>
  <c r="U20" i="28"/>
  <c r="T20" i="28"/>
  <c r="S20" i="28"/>
  <c r="Q20" i="28"/>
  <c r="P20" i="28"/>
  <c r="O20" i="28"/>
  <c r="R20" i="28" s="1"/>
  <c r="N20" i="28"/>
  <c r="L20" i="28"/>
  <c r="K20" i="28"/>
  <c r="J20" i="28"/>
  <c r="M20" i="28" s="1"/>
  <c r="I20" i="28"/>
  <c r="AF19" i="28"/>
  <c r="AE19" i="28"/>
  <c r="E19" i="28" s="1"/>
  <c r="AD19" i="28"/>
  <c r="AG19" i="28" s="1"/>
  <c r="AC19" i="28"/>
  <c r="C19" i="28" s="1"/>
  <c r="AA19" i="28"/>
  <c r="F19" i="28" s="1"/>
  <c r="Z19" i="28"/>
  <c r="Y19" i="28"/>
  <c r="X19" i="28"/>
  <c r="V19" i="28"/>
  <c r="U19" i="28"/>
  <c r="T19" i="28"/>
  <c r="W19" i="28" s="1"/>
  <c r="S19" i="28"/>
  <c r="Q19" i="28"/>
  <c r="P19" i="28"/>
  <c r="O19" i="28"/>
  <c r="R19" i="28" s="1"/>
  <c r="N19" i="28"/>
  <c r="L19" i="28"/>
  <c r="K19" i="28"/>
  <c r="J19" i="28"/>
  <c r="M19" i="28" s="1"/>
  <c r="I19" i="28"/>
  <c r="AF18" i="28"/>
  <c r="AE18" i="28"/>
  <c r="AD18" i="28"/>
  <c r="AG18" i="28" s="1"/>
  <c r="AC18" i="28"/>
  <c r="AA18" i="28"/>
  <c r="Z18" i="28"/>
  <c r="Y18" i="28"/>
  <c r="AB18" i="28" s="1"/>
  <c r="X18" i="28"/>
  <c r="V18" i="28"/>
  <c r="U18" i="28"/>
  <c r="T18" i="28"/>
  <c r="W18" i="28" s="1"/>
  <c r="S18" i="28"/>
  <c r="Q18" i="28"/>
  <c r="P18" i="28"/>
  <c r="O18" i="28"/>
  <c r="R18" i="28" s="1"/>
  <c r="N18" i="28"/>
  <c r="C18" i="28" s="1"/>
  <c r="L18" i="28"/>
  <c r="F18" i="28" s="1"/>
  <c r="K18" i="28"/>
  <c r="J18" i="28"/>
  <c r="D18" i="28" s="1"/>
  <c r="G18" i="28" s="1"/>
  <c r="I18" i="28"/>
  <c r="AF17" i="28"/>
  <c r="AE17" i="28"/>
  <c r="AD17" i="28"/>
  <c r="AG17" i="28" s="1"/>
  <c r="AC17" i="28"/>
  <c r="AA17" i="28"/>
  <c r="Z17" i="28"/>
  <c r="Y17" i="28"/>
  <c r="AB17" i="28" s="1"/>
  <c r="X17" i="28"/>
  <c r="W17" i="28"/>
  <c r="V17" i="28"/>
  <c r="U17" i="28"/>
  <c r="E17" i="28" s="1"/>
  <c r="T17" i="28"/>
  <c r="D17" i="28" s="1"/>
  <c r="S17" i="28"/>
  <c r="C17" i="28" s="1"/>
  <c r="Q17" i="28"/>
  <c r="F17" i="28" s="1"/>
  <c r="H17" i="28" s="1"/>
  <c r="P17" i="28"/>
  <c r="O17" i="28"/>
  <c r="N17" i="28"/>
  <c r="L17" i="28"/>
  <c r="K17" i="28"/>
  <c r="J17" i="28"/>
  <c r="M17" i="28" s="1"/>
  <c r="I17" i="28"/>
  <c r="AF16" i="28"/>
  <c r="AE16" i="28"/>
  <c r="AD16" i="28"/>
  <c r="AG16" i="28" s="1"/>
  <c r="AC16" i="28"/>
  <c r="AA16" i="28"/>
  <c r="F16" i="28" s="1"/>
  <c r="Z16" i="28"/>
  <c r="E16" i="28" s="1"/>
  <c r="Y16" i="28"/>
  <c r="D16" i="28" s="1"/>
  <c r="G16" i="28" s="1"/>
  <c r="X16" i="28"/>
  <c r="C16" i="28" s="1"/>
  <c r="V16" i="28"/>
  <c r="U16" i="28"/>
  <c r="T16" i="28"/>
  <c r="W16" i="28" s="1"/>
  <c r="S16" i="28"/>
  <c r="Q16" i="28"/>
  <c r="P16" i="28"/>
  <c r="O16" i="28"/>
  <c r="R16" i="28" s="1"/>
  <c r="N16" i="28"/>
  <c r="L16" i="28"/>
  <c r="K16" i="28"/>
  <c r="J16" i="28"/>
  <c r="M16" i="28" s="1"/>
  <c r="I16" i="28"/>
  <c r="AF15" i="28"/>
  <c r="AG15" i="28" s="1"/>
  <c r="AE15" i="28"/>
  <c r="AD15" i="28"/>
  <c r="AC15" i="28"/>
  <c r="AA15" i="28"/>
  <c r="Z15" i="28"/>
  <c r="Y15" i="28"/>
  <c r="AB15" i="28" s="1"/>
  <c r="X15" i="28"/>
  <c r="V15" i="28"/>
  <c r="U15" i="28"/>
  <c r="T15" i="28"/>
  <c r="W15" i="28" s="1"/>
  <c r="S15" i="28"/>
  <c r="Q15" i="28"/>
  <c r="P15" i="28"/>
  <c r="O15" i="28"/>
  <c r="R15" i="28" s="1"/>
  <c r="N15" i="28"/>
  <c r="M15" i="28"/>
  <c r="L15" i="28"/>
  <c r="K15" i="28"/>
  <c r="J15" i="28"/>
  <c r="D15" i="28" s="1"/>
  <c r="I15" i="28"/>
  <c r="C15" i="28" s="1"/>
  <c r="AF14" i="28"/>
  <c r="AE14" i="28"/>
  <c r="AD14" i="28"/>
  <c r="AG14" i="28" s="1"/>
  <c r="AC14" i="28"/>
  <c r="AA14" i="28"/>
  <c r="Z14" i="28"/>
  <c r="Y14" i="28"/>
  <c r="AB14" i="28" s="1"/>
  <c r="X14" i="28"/>
  <c r="V14" i="28"/>
  <c r="U14" i="28"/>
  <c r="T14" i="28"/>
  <c r="W14" i="28" s="1"/>
  <c r="S14" i="28"/>
  <c r="Q14" i="28"/>
  <c r="F14" i="28" s="1"/>
  <c r="P14" i="28"/>
  <c r="E14" i="28" s="1"/>
  <c r="O14" i="28"/>
  <c r="D14" i="28" s="1"/>
  <c r="G14" i="28" s="1"/>
  <c r="N14" i="28"/>
  <c r="C14" i="28" s="1"/>
  <c r="L14" i="28"/>
  <c r="K14" i="28"/>
  <c r="J14" i="28"/>
  <c r="M14" i="28" s="1"/>
  <c r="I14" i="28"/>
  <c r="AF13" i="28"/>
  <c r="AE13" i="28"/>
  <c r="AD13" i="28"/>
  <c r="AG13" i="28" s="1"/>
  <c r="AC13" i="28"/>
  <c r="AA13" i="28"/>
  <c r="Z13" i="28"/>
  <c r="Y13" i="28"/>
  <c r="X13" i="28"/>
  <c r="C13" i="28" s="1"/>
  <c r="V13" i="28"/>
  <c r="F13" i="28" s="1"/>
  <c r="U13" i="28"/>
  <c r="E13" i="28" s="1"/>
  <c r="T13" i="28"/>
  <c r="S13" i="28"/>
  <c r="Q13" i="28"/>
  <c r="P13" i="28"/>
  <c r="O13" i="28"/>
  <c r="R13" i="28" s="1"/>
  <c r="N13" i="28"/>
  <c r="L13" i="28"/>
  <c r="K13" i="28"/>
  <c r="J13" i="28"/>
  <c r="M13" i="28" s="1"/>
  <c r="I13" i="28"/>
  <c r="AF12" i="28"/>
  <c r="AE12" i="28"/>
  <c r="E12" i="28" s="1"/>
  <c r="AD12" i="28"/>
  <c r="AG12" i="28" s="1"/>
  <c r="AC12" i="28"/>
  <c r="AB12" i="28"/>
  <c r="AA12" i="28"/>
  <c r="Z12" i="28"/>
  <c r="Y12" i="28"/>
  <c r="X12" i="28"/>
  <c r="V12" i="28"/>
  <c r="U12" i="28"/>
  <c r="T12" i="28"/>
  <c r="W12" i="28" s="1"/>
  <c r="S12" i="28"/>
  <c r="Q12" i="28"/>
  <c r="P12" i="28"/>
  <c r="O12" i="28"/>
  <c r="R12" i="28" s="1"/>
  <c r="N12" i="28"/>
  <c r="L12" i="28"/>
  <c r="K12" i="28"/>
  <c r="J12" i="28"/>
  <c r="M12" i="28" s="1"/>
  <c r="I12" i="28"/>
  <c r="F12" i="28"/>
  <c r="AF11" i="28"/>
  <c r="AE11" i="28"/>
  <c r="AD11" i="28"/>
  <c r="AG11" i="28" s="1"/>
  <c r="AC11" i="28"/>
  <c r="AA11" i="28"/>
  <c r="Z11" i="28"/>
  <c r="Y11" i="28"/>
  <c r="AB11" i="28" s="1"/>
  <c r="X11" i="28"/>
  <c r="V11" i="28"/>
  <c r="U11" i="28"/>
  <c r="T11" i="28"/>
  <c r="W11" i="28" s="1"/>
  <c r="S11" i="28"/>
  <c r="Q11" i="28"/>
  <c r="P11" i="28"/>
  <c r="O11" i="28"/>
  <c r="N11" i="28"/>
  <c r="C11" i="28" s="1"/>
  <c r="L11" i="28"/>
  <c r="F11" i="28" s="1"/>
  <c r="K11" i="28"/>
  <c r="E11" i="28" s="1"/>
  <c r="J11" i="28"/>
  <c r="I11" i="28"/>
  <c r="AF10" i="28"/>
  <c r="AE10" i="28"/>
  <c r="AD10" i="28"/>
  <c r="AG10" i="28" s="1"/>
  <c r="AC10" i="28"/>
  <c r="AA10" i="28"/>
  <c r="Z10" i="28"/>
  <c r="Y10" i="28"/>
  <c r="AB10" i="28" s="1"/>
  <c r="X10" i="28"/>
  <c r="V10" i="28"/>
  <c r="F10" i="28" s="1"/>
  <c r="U10" i="28"/>
  <c r="E10" i="28" s="1"/>
  <c r="T10" i="28"/>
  <c r="D10" i="28" s="1"/>
  <c r="G10" i="28" s="1"/>
  <c r="S10" i="28"/>
  <c r="C10" i="28" s="1"/>
  <c r="R10" i="28"/>
  <c r="Q10" i="28"/>
  <c r="P10" i="28"/>
  <c r="O10" i="28"/>
  <c r="N10" i="28"/>
  <c r="L10" i="28"/>
  <c r="K10" i="28"/>
  <c r="J10" i="28"/>
  <c r="M10" i="28" s="1"/>
  <c r="I10" i="28"/>
  <c r="AF9" i="28"/>
  <c r="AE9" i="28"/>
  <c r="AD9" i="28"/>
  <c r="AC9" i="28"/>
  <c r="C9" i="28" s="1"/>
  <c r="AA9" i="28"/>
  <c r="Z9" i="28"/>
  <c r="Y9" i="28"/>
  <c r="X9" i="28"/>
  <c r="V9" i="28"/>
  <c r="U9" i="28"/>
  <c r="T9" i="28"/>
  <c r="W9" i="28" s="1"/>
  <c r="S9" i="28"/>
  <c r="Q9" i="28"/>
  <c r="P9" i="28"/>
  <c r="O9" i="28"/>
  <c r="R9" i="28" s="1"/>
  <c r="N9" i="28"/>
  <c r="L9" i="28"/>
  <c r="K9" i="28"/>
  <c r="J9" i="28"/>
  <c r="M9" i="28" s="1"/>
  <c r="I9" i="28"/>
  <c r="D9" i="28"/>
  <c r="AG8" i="28"/>
  <c r="AF8" i="28"/>
  <c r="AE8" i="28"/>
  <c r="AD8" i="28"/>
  <c r="AC8" i="28"/>
  <c r="AA8" i="28"/>
  <c r="Z8" i="28"/>
  <c r="Y8" i="28"/>
  <c r="AB8" i="28" s="1"/>
  <c r="X8" i="28"/>
  <c r="V8" i="28"/>
  <c r="U8" i="28"/>
  <c r="T8" i="28"/>
  <c r="W8" i="28" s="1"/>
  <c r="S8" i="28"/>
  <c r="Q8" i="28"/>
  <c r="P8" i="28"/>
  <c r="O8" i="28"/>
  <c r="R8" i="28" s="1"/>
  <c r="N8" i="28"/>
  <c r="L8" i="28"/>
  <c r="K8" i="28"/>
  <c r="E8" i="28" s="1"/>
  <c r="J8" i="28"/>
  <c r="I8" i="28"/>
  <c r="C8" i="28" s="1"/>
  <c r="AF7" i="28"/>
  <c r="AE7" i="28"/>
  <c r="AD7" i="28"/>
  <c r="AG7" i="28" s="1"/>
  <c r="AC7" i="28"/>
  <c r="AA7" i="28"/>
  <c r="Z7" i="28"/>
  <c r="Y7" i="28"/>
  <c r="AB7" i="28" s="1"/>
  <c r="X7" i="28"/>
  <c r="V7" i="28"/>
  <c r="U7" i="28"/>
  <c r="U24" i="28" s="1"/>
  <c r="T7" i="28"/>
  <c r="W7" i="28" s="1"/>
  <c r="S7" i="28"/>
  <c r="C7" i="28" s="1"/>
  <c r="Q7" i="28"/>
  <c r="F7" i="28" s="1"/>
  <c r="P7" i="28"/>
  <c r="E7" i="28" s="1"/>
  <c r="O7" i="28"/>
  <c r="N7" i="28"/>
  <c r="L7" i="28"/>
  <c r="K7" i="28"/>
  <c r="J7" i="28"/>
  <c r="M7" i="28" s="1"/>
  <c r="I7" i="28"/>
  <c r="AE5" i="28"/>
  <c r="AC5" i="28"/>
  <c r="Z5" i="28"/>
  <c r="X5" i="28"/>
  <c r="U5" i="28"/>
  <c r="S5" i="28"/>
  <c r="P5" i="28"/>
  <c r="N5" i="28"/>
  <c r="K5" i="28"/>
  <c r="I5" i="28"/>
  <c r="G24" i="31" l="1"/>
  <c r="H24" i="31" s="1"/>
  <c r="D66" i="31"/>
  <c r="G66" i="31" s="1"/>
  <c r="H66" i="31" s="1"/>
  <c r="M66" i="31"/>
  <c r="C66" i="31"/>
  <c r="H40" i="31"/>
  <c r="G60" i="31"/>
  <c r="H60" i="31" s="1"/>
  <c r="G34" i="31"/>
  <c r="H34" i="31" s="1"/>
  <c r="H56" i="31"/>
  <c r="D40" i="29"/>
  <c r="G40" i="29" s="1"/>
  <c r="M40" i="29"/>
  <c r="Z66" i="29"/>
  <c r="H40" i="29"/>
  <c r="C56" i="29"/>
  <c r="G37" i="29"/>
  <c r="H37" i="29" s="1"/>
  <c r="H10" i="29"/>
  <c r="M65" i="29"/>
  <c r="D65" i="29"/>
  <c r="G65" i="29" s="1"/>
  <c r="H65" i="29" s="1"/>
  <c r="H7" i="29"/>
  <c r="T66" i="29"/>
  <c r="W66" i="29" s="1"/>
  <c r="F24" i="29"/>
  <c r="L66" i="29"/>
  <c r="D49" i="29"/>
  <c r="G49" i="29" s="1"/>
  <c r="H49" i="29" s="1"/>
  <c r="D29" i="29"/>
  <c r="M37" i="29"/>
  <c r="AD66" i="29"/>
  <c r="AG66" i="29" s="1"/>
  <c r="AG24" i="29"/>
  <c r="H18" i="29"/>
  <c r="Q66" i="29"/>
  <c r="K66" i="29"/>
  <c r="E66" i="29" s="1"/>
  <c r="G10" i="29"/>
  <c r="H31" i="29"/>
  <c r="H27" i="29"/>
  <c r="G51" i="29"/>
  <c r="H51" i="29" s="1"/>
  <c r="H42" i="29"/>
  <c r="H34" i="29"/>
  <c r="R24" i="29"/>
  <c r="O66" i="29"/>
  <c r="M24" i="29"/>
  <c r="D24" i="29"/>
  <c r="G24" i="29" s="1"/>
  <c r="J66" i="29"/>
  <c r="G64" i="29"/>
  <c r="H64" i="29" s="1"/>
  <c r="H58" i="29"/>
  <c r="H20" i="29"/>
  <c r="H57" i="29"/>
  <c r="H25" i="29"/>
  <c r="F29" i="29"/>
  <c r="E65" i="29"/>
  <c r="H38" i="29"/>
  <c r="G27" i="29"/>
  <c r="G7" i="29"/>
  <c r="Y66" i="29"/>
  <c r="AB66" i="29" s="1"/>
  <c r="AB24" i="29"/>
  <c r="D60" i="29"/>
  <c r="G60" i="29" s="1"/>
  <c r="H60" i="29" s="1"/>
  <c r="I66" i="29"/>
  <c r="C66" i="29" s="1"/>
  <c r="G33" i="29"/>
  <c r="H33" i="29" s="1"/>
  <c r="H14" i="29"/>
  <c r="G18" i="29"/>
  <c r="D56" i="29"/>
  <c r="G56" i="29" s="1"/>
  <c r="H56" i="29" s="1"/>
  <c r="H47" i="29"/>
  <c r="H44" i="29"/>
  <c r="H54" i="29"/>
  <c r="H16" i="28"/>
  <c r="H33" i="28"/>
  <c r="G43" i="28"/>
  <c r="H43" i="28" s="1"/>
  <c r="M34" i="28"/>
  <c r="AB23" i="28"/>
  <c r="E34" i="28"/>
  <c r="F36" i="28"/>
  <c r="AG36" i="28"/>
  <c r="S46" i="28"/>
  <c r="C46" i="28" s="1"/>
  <c r="E56" i="28"/>
  <c r="R41" i="28"/>
  <c r="T46" i="28"/>
  <c r="W46" i="28" s="1"/>
  <c r="AG53" i="28"/>
  <c r="AB19" i="28"/>
  <c r="H31" i="28"/>
  <c r="C36" i="28"/>
  <c r="I37" i="28"/>
  <c r="R31" i="28"/>
  <c r="M36" i="28"/>
  <c r="J37" i="28"/>
  <c r="AB64" i="28"/>
  <c r="W10" i="28"/>
  <c r="D13" i="28"/>
  <c r="G13" i="28" s="1"/>
  <c r="AB13" i="28"/>
  <c r="AB16" i="28"/>
  <c r="G23" i="28"/>
  <c r="P24" i="28"/>
  <c r="Q34" i="28"/>
  <c r="AG39" i="28"/>
  <c r="AB46" i="28"/>
  <c r="P49" i="28"/>
  <c r="E49" i="28" s="1"/>
  <c r="E48" i="28"/>
  <c r="D50" i="28"/>
  <c r="G50" i="28" s="1"/>
  <c r="X24" i="28"/>
  <c r="X66" i="28" s="1"/>
  <c r="D19" i="28"/>
  <c r="G19" i="28" s="1"/>
  <c r="H19" i="28" s="1"/>
  <c r="Q24" i="28"/>
  <c r="Q66" i="28" s="1"/>
  <c r="N37" i="28"/>
  <c r="C35" i="28"/>
  <c r="W41" i="28"/>
  <c r="Q49" i="28"/>
  <c r="F48" i="28"/>
  <c r="P56" i="28"/>
  <c r="E55" i="28"/>
  <c r="C57" i="28"/>
  <c r="AG64" i="28"/>
  <c r="AD65" i="28"/>
  <c r="AG65" i="28" s="1"/>
  <c r="O37" i="28"/>
  <c r="R37" i="28" s="1"/>
  <c r="D35" i="28"/>
  <c r="G35" i="28" s="1"/>
  <c r="R35" i="28"/>
  <c r="AA46" i="28"/>
  <c r="F46" i="28" s="1"/>
  <c r="R48" i="28"/>
  <c r="F50" i="28"/>
  <c r="H50" i="28" s="1"/>
  <c r="Q56" i="28"/>
  <c r="F56" i="28" s="1"/>
  <c r="F55" i="28"/>
  <c r="H55" i="28" s="1"/>
  <c r="D57" i="28"/>
  <c r="G57" i="28" s="1"/>
  <c r="K60" i="28"/>
  <c r="E60" i="28" s="1"/>
  <c r="E59" i="28"/>
  <c r="C60" i="28"/>
  <c r="AG63" i="28"/>
  <c r="Y24" i="28"/>
  <c r="M22" i="28"/>
  <c r="D22" i="28"/>
  <c r="G22" i="28" s="1"/>
  <c r="H22" i="28" s="1"/>
  <c r="S24" i="28"/>
  <c r="AB26" i="28"/>
  <c r="C39" i="28"/>
  <c r="I40" i="28"/>
  <c r="C48" i="28"/>
  <c r="S49" i="28"/>
  <c r="C49" i="28" s="1"/>
  <c r="M52" i="28"/>
  <c r="E57" i="28"/>
  <c r="F59" i="28"/>
  <c r="L60" i="28"/>
  <c r="F60" i="28" s="1"/>
  <c r="M60" i="28"/>
  <c r="C64" i="28"/>
  <c r="W61" i="28"/>
  <c r="D64" i="28"/>
  <c r="G64" i="28" s="1"/>
  <c r="E64" i="28"/>
  <c r="AC24" i="28"/>
  <c r="AC66" i="28" s="1"/>
  <c r="AB9" i="28"/>
  <c r="D12" i="28"/>
  <c r="G12" i="28" s="1"/>
  <c r="H12" i="28" s="1"/>
  <c r="H18" i="28"/>
  <c r="C21" i="28"/>
  <c r="V24" i="28"/>
  <c r="V66" i="28" s="1"/>
  <c r="D26" i="28"/>
  <c r="G26" i="28" s="1"/>
  <c r="F39" i="28"/>
  <c r="L40" i="28"/>
  <c r="F40" i="28" s="1"/>
  <c r="D59" i="28"/>
  <c r="O60" i="28"/>
  <c r="R59" i="28"/>
  <c r="AD60" i="28"/>
  <c r="AG60" i="28" s="1"/>
  <c r="C63" i="28"/>
  <c r="I65" i="28"/>
  <c r="C65" i="28" s="1"/>
  <c r="F64" i="28"/>
  <c r="M18" i="28"/>
  <c r="C25" i="28"/>
  <c r="E26" i="28"/>
  <c r="Y34" i="28"/>
  <c r="C43" i="28"/>
  <c r="D63" i="28"/>
  <c r="G63" i="28" s="1"/>
  <c r="M63" i="28"/>
  <c r="J65" i="28"/>
  <c r="H23" i="28"/>
  <c r="H13" i="28"/>
  <c r="N34" i="28"/>
  <c r="E35" i="28"/>
  <c r="K37" i="28"/>
  <c r="E37" i="28" s="1"/>
  <c r="G41" i="28"/>
  <c r="H41" i="28" s="1"/>
  <c r="H10" i="28"/>
  <c r="W44" i="28"/>
  <c r="Z24" i="28"/>
  <c r="E22" i="28"/>
  <c r="T24" i="28"/>
  <c r="D39" i="28"/>
  <c r="J40" i="28"/>
  <c r="T49" i="28"/>
  <c r="W49" i="28" s="1"/>
  <c r="W48" i="28"/>
  <c r="D48" i="28"/>
  <c r="G48" i="28" s="1"/>
  <c r="S56" i="28"/>
  <c r="C55" i="28"/>
  <c r="F57" i="28"/>
  <c r="AA24" i="28"/>
  <c r="E18" i="28"/>
  <c r="C26" i="28"/>
  <c r="W30" i="28"/>
  <c r="E39" i="28"/>
  <c r="K40" i="28"/>
  <c r="E40" i="28" s="1"/>
  <c r="AB43" i="28"/>
  <c r="R52" i="28"/>
  <c r="D52" i="28"/>
  <c r="G52" i="28" s="1"/>
  <c r="H52" i="28" s="1"/>
  <c r="T56" i="28"/>
  <c r="W56" i="28" s="1"/>
  <c r="W55" i="28"/>
  <c r="C59" i="28"/>
  <c r="N60" i="28"/>
  <c r="AG9" i="28"/>
  <c r="AD24" i="28"/>
  <c r="E15" i="28"/>
  <c r="G25" i="28"/>
  <c r="F26" i="28"/>
  <c r="F28" i="28"/>
  <c r="L29" i="28"/>
  <c r="F29" i="28" s="1"/>
  <c r="M29" i="28"/>
  <c r="E30" i="28"/>
  <c r="Z34" i="28"/>
  <c r="AB33" i="28"/>
  <c r="N40" i="28"/>
  <c r="C38" i="28"/>
  <c r="E63" i="28"/>
  <c r="K65" i="28"/>
  <c r="E65" i="28" s="1"/>
  <c r="AF24" i="28"/>
  <c r="AE24" i="28"/>
  <c r="AE66" i="28" s="1"/>
  <c r="F15" i="28"/>
  <c r="H21" i="28"/>
  <c r="M28" i="28"/>
  <c r="AA34" i="28"/>
  <c r="F34" i="28" s="1"/>
  <c r="O40" i="28"/>
  <c r="D38" i="28"/>
  <c r="E43" i="28"/>
  <c r="F54" i="28"/>
  <c r="V56" i="28"/>
  <c r="F63" i="28"/>
  <c r="H63" i="28" s="1"/>
  <c r="L65" i="28"/>
  <c r="F65" i="28" s="1"/>
  <c r="H25" i="28"/>
  <c r="N29" i="28"/>
  <c r="C28" i="28"/>
  <c r="P40" i="28"/>
  <c r="E38" i="28"/>
  <c r="M46" i="28"/>
  <c r="AB61" i="28"/>
  <c r="D61" i="28"/>
  <c r="G61" i="28" s="1"/>
  <c r="H61" i="28" s="1"/>
  <c r="F8" i="28"/>
  <c r="L24" i="28"/>
  <c r="H14" i="28"/>
  <c r="E20" i="28"/>
  <c r="AF34" i="28"/>
  <c r="G32" i="28"/>
  <c r="S34" i="28"/>
  <c r="W38" i="28"/>
  <c r="T40" i="28"/>
  <c r="W40" i="28" s="1"/>
  <c r="M42" i="28"/>
  <c r="W51" i="28"/>
  <c r="V60" i="28"/>
  <c r="F58" i="28"/>
  <c r="O24" i="28"/>
  <c r="D7" i="28"/>
  <c r="G7" i="28" s="1"/>
  <c r="M49" i="28"/>
  <c r="H7" i="28"/>
  <c r="E53" i="28"/>
  <c r="R7" i="28"/>
  <c r="U46" i="28"/>
  <c r="U66" i="28" s="1"/>
  <c r="R49" i="28"/>
  <c r="F53" i="28"/>
  <c r="W13" i="28"/>
  <c r="AB27" i="28"/>
  <c r="Y29" i="28"/>
  <c r="AB29" i="28" s="1"/>
  <c r="O34" i="28"/>
  <c r="R34" i="28" s="1"/>
  <c r="H44" i="28"/>
  <c r="P34" i="28"/>
  <c r="F35" i="28"/>
  <c r="L37" i="28"/>
  <c r="F37" i="28" s="1"/>
  <c r="E9" i="28"/>
  <c r="C12" i="28"/>
  <c r="M25" i="28"/>
  <c r="O29" i="28"/>
  <c r="R29" i="28" s="1"/>
  <c r="D28" i="28"/>
  <c r="G28" i="28" s="1"/>
  <c r="Q40" i="28"/>
  <c r="F38" i="28"/>
  <c r="AG40" i="28"/>
  <c r="C58" i="28"/>
  <c r="S60" i="28"/>
  <c r="D8" i="28"/>
  <c r="J24" i="28"/>
  <c r="F9" i="28"/>
  <c r="P29" i="28"/>
  <c r="E29" i="28" s="1"/>
  <c r="E28" i="28"/>
  <c r="R38" i="28"/>
  <c r="F47" i="28"/>
  <c r="G47" i="28" s="1"/>
  <c r="AA49" i="28"/>
  <c r="AB49" i="28" s="1"/>
  <c r="AB54" i="28"/>
  <c r="D54" i="28"/>
  <c r="Y56" i="28"/>
  <c r="AB56" i="28" s="1"/>
  <c r="D58" i="28"/>
  <c r="T60" i="28"/>
  <c r="M11" i="28"/>
  <c r="R17" i="28"/>
  <c r="D20" i="28"/>
  <c r="G20" i="28" s="1"/>
  <c r="AE34" i="28"/>
  <c r="C32" i="28"/>
  <c r="H42" i="28"/>
  <c r="C45" i="28"/>
  <c r="AB47" i="28"/>
  <c r="H51" i="28"/>
  <c r="Z56" i="28"/>
  <c r="E54" i="28"/>
  <c r="E58" i="28"/>
  <c r="U60" i="28"/>
  <c r="K24" i="28"/>
  <c r="M8" i="28"/>
  <c r="R11" i="28"/>
  <c r="D11" i="28"/>
  <c r="G11" i="28" s="1"/>
  <c r="H11" i="28" s="1"/>
  <c r="R14" i="28"/>
  <c r="G17" i="28"/>
  <c r="H20" i="28"/>
  <c r="T34" i="28"/>
  <c r="N46" i="28"/>
  <c r="C42" i="28"/>
  <c r="W58" i="28"/>
  <c r="R62" i="28"/>
  <c r="E27" i="28"/>
  <c r="U29" i="28"/>
  <c r="M56" i="28"/>
  <c r="O56" i="28"/>
  <c r="D55" i="28"/>
  <c r="I24" i="28"/>
  <c r="N24" i="28"/>
  <c r="W20" i="28"/>
  <c r="C27" i="28"/>
  <c r="S29" i="28"/>
  <c r="C29" i="28" s="1"/>
  <c r="D30" i="28"/>
  <c r="G30" i="28" s="1"/>
  <c r="H30" i="28" s="1"/>
  <c r="F32" i="28"/>
  <c r="AG37" i="28"/>
  <c r="R42" i="28"/>
  <c r="O46" i="28"/>
  <c r="R46" i="28" s="1"/>
  <c r="H45" i="28"/>
  <c r="D49" i="28"/>
  <c r="F27" i="28"/>
  <c r="V29" i="28"/>
  <c r="AB57" i="28"/>
  <c r="D53" i="28"/>
  <c r="M53" i="28"/>
  <c r="T29" i="28"/>
  <c r="W29" i="28" s="1"/>
  <c r="D27" i="28"/>
  <c r="I34" i="28"/>
  <c r="M32" i="28"/>
  <c r="V34" i="28"/>
  <c r="D36" i="28"/>
  <c r="P46" i="28"/>
  <c r="E46" i="28" s="1"/>
  <c r="R45" i="28"/>
  <c r="C47" i="28"/>
  <c r="I56" i="28"/>
  <c r="C56" i="28" s="1"/>
  <c r="AD34" i="28"/>
  <c r="W35" i="28"/>
  <c r="W42" i="28"/>
  <c r="M30" i="28"/>
  <c r="AB42" i="28"/>
  <c r="AG47" i="28"/>
  <c r="R30" i="28"/>
  <c r="O65" i="28"/>
  <c r="R65" i="28" s="1"/>
  <c r="Y65" i="27"/>
  <c r="X65" i="27"/>
  <c r="V65" i="27"/>
  <c r="U65" i="27"/>
  <c r="T65" i="27"/>
  <c r="W65" i="27" s="1"/>
  <c r="S65" i="27"/>
  <c r="Q65" i="27"/>
  <c r="AF64" i="27"/>
  <c r="AE64" i="27"/>
  <c r="E64" i="27" s="1"/>
  <c r="AD64" i="27"/>
  <c r="D64" i="27" s="1"/>
  <c r="AC64" i="27"/>
  <c r="AC65" i="27" s="1"/>
  <c r="AA64" i="27"/>
  <c r="AA65" i="27" s="1"/>
  <c r="Z64" i="27"/>
  <c r="Z65" i="27" s="1"/>
  <c r="Y64" i="27"/>
  <c r="X64" i="27"/>
  <c r="V64" i="27"/>
  <c r="U64" i="27"/>
  <c r="T64" i="27"/>
  <c r="W64" i="27" s="1"/>
  <c r="S64" i="27"/>
  <c r="Q64" i="27"/>
  <c r="P64" i="27"/>
  <c r="O64" i="27"/>
  <c r="R64" i="27" s="1"/>
  <c r="N64" i="27"/>
  <c r="L64" i="27"/>
  <c r="K64" i="27"/>
  <c r="J64" i="27"/>
  <c r="M64" i="27" s="1"/>
  <c r="I64" i="27"/>
  <c r="AF63" i="27"/>
  <c r="AF65" i="27" s="1"/>
  <c r="AE63" i="27"/>
  <c r="AE65" i="27" s="1"/>
  <c r="AD63" i="27"/>
  <c r="AC63" i="27"/>
  <c r="AA63" i="27"/>
  <c r="Z63" i="27"/>
  <c r="Y63" i="27"/>
  <c r="AB63" i="27" s="1"/>
  <c r="X63" i="27"/>
  <c r="V63" i="27"/>
  <c r="U63" i="27"/>
  <c r="T63" i="27"/>
  <c r="W63" i="27" s="1"/>
  <c r="S63" i="27"/>
  <c r="Q63" i="27"/>
  <c r="P63" i="27"/>
  <c r="P65" i="27" s="1"/>
  <c r="O63" i="27"/>
  <c r="N63" i="27"/>
  <c r="N65" i="27" s="1"/>
  <c r="L63" i="27"/>
  <c r="K63" i="27"/>
  <c r="J63" i="27"/>
  <c r="M63" i="27" s="1"/>
  <c r="I63" i="27"/>
  <c r="AF62" i="27"/>
  <c r="AE62" i="27"/>
  <c r="AD62" i="27"/>
  <c r="AG62" i="27" s="1"/>
  <c r="AC62" i="27"/>
  <c r="AB62" i="27"/>
  <c r="AA62" i="27"/>
  <c r="Z62" i="27"/>
  <c r="Y62" i="27"/>
  <c r="X62" i="27"/>
  <c r="V62" i="27"/>
  <c r="U62" i="27"/>
  <c r="T62" i="27"/>
  <c r="W62" i="27" s="1"/>
  <c r="S62" i="27"/>
  <c r="Q62" i="27"/>
  <c r="F62" i="27" s="1"/>
  <c r="H62" i="27" s="1"/>
  <c r="P62" i="27"/>
  <c r="E62" i="27" s="1"/>
  <c r="O62" i="27"/>
  <c r="D62" i="27" s="1"/>
  <c r="G62" i="27" s="1"/>
  <c r="N62" i="27"/>
  <c r="C62" i="27" s="1"/>
  <c r="L62" i="27"/>
  <c r="K62" i="27"/>
  <c r="J62" i="27"/>
  <c r="M62" i="27" s="1"/>
  <c r="I62" i="27"/>
  <c r="AF61" i="27"/>
  <c r="AE61" i="27"/>
  <c r="AD61" i="27"/>
  <c r="AG61" i="27" s="1"/>
  <c r="AC61" i="27"/>
  <c r="C61" i="27" s="1"/>
  <c r="AB61" i="27"/>
  <c r="AA61" i="27"/>
  <c r="Z61" i="27"/>
  <c r="Y61" i="27"/>
  <c r="X61" i="27"/>
  <c r="V61" i="27"/>
  <c r="F61" i="27" s="1"/>
  <c r="U61" i="27"/>
  <c r="T61" i="27"/>
  <c r="S61" i="27"/>
  <c r="Q61" i="27"/>
  <c r="P61" i="27"/>
  <c r="O61" i="27"/>
  <c r="R61" i="27" s="1"/>
  <c r="N61" i="27"/>
  <c r="L61" i="27"/>
  <c r="K61" i="27"/>
  <c r="J61" i="27"/>
  <c r="M61" i="27" s="1"/>
  <c r="I61" i="27"/>
  <c r="E61" i="27"/>
  <c r="D61" i="27"/>
  <c r="G61" i="27" s="1"/>
  <c r="AF60" i="27"/>
  <c r="AE60" i="27"/>
  <c r="AD60" i="27"/>
  <c r="AG60" i="27" s="1"/>
  <c r="J60" i="27"/>
  <c r="I60" i="27"/>
  <c r="AF59" i="27"/>
  <c r="AE59" i="27"/>
  <c r="AD59" i="27"/>
  <c r="AG59" i="27" s="1"/>
  <c r="AC59" i="27"/>
  <c r="AA59" i="27"/>
  <c r="Z59" i="27"/>
  <c r="Y59" i="27"/>
  <c r="AB59" i="27" s="1"/>
  <c r="X59" i="27"/>
  <c r="V59" i="27"/>
  <c r="U59" i="27"/>
  <c r="T59" i="27"/>
  <c r="W59" i="27" s="1"/>
  <c r="S59" i="27"/>
  <c r="R59" i="27"/>
  <c r="Q59" i="27"/>
  <c r="Q60" i="27" s="1"/>
  <c r="P59" i="27"/>
  <c r="O59" i="27"/>
  <c r="D59" i="27" s="1"/>
  <c r="N59" i="27"/>
  <c r="L59" i="27"/>
  <c r="F59" i="27" s="1"/>
  <c r="K59" i="27"/>
  <c r="E59" i="27" s="1"/>
  <c r="J59" i="27"/>
  <c r="I59" i="27"/>
  <c r="AF58" i="27"/>
  <c r="AG58" i="27" s="1"/>
  <c r="AE58" i="27"/>
  <c r="AD58" i="27"/>
  <c r="AC58" i="27"/>
  <c r="AA58" i="27"/>
  <c r="Z58" i="27"/>
  <c r="Y58" i="27"/>
  <c r="AB58" i="27" s="1"/>
  <c r="X58" i="27"/>
  <c r="X60" i="27" s="1"/>
  <c r="V58" i="27"/>
  <c r="U58" i="27"/>
  <c r="E58" i="27" s="1"/>
  <c r="T58" i="27"/>
  <c r="S58" i="27"/>
  <c r="R58" i="27"/>
  <c r="Q58" i="27"/>
  <c r="P58" i="27"/>
  <c r="O58" i="27"/>
  <c r="N58" i="27"/>
  <c r="L58" i="27"/>
  <c r="K58" i="27"/>
  <c r="J58" i="27"/>
  <c r="M58" i="27" s="1"/>
  <c r="I58" i="27"/>
  <c r="AF57" i="27"/>
  <c r="AG57" i="27" s="1"/>
  <c r="AE57" i="27"/>
  <c r="AD57" i="27"/>
  <c r="AC57" i="27"/>
  <c r="AC60" i="27" s="1"/>
  <c r="AA57" i="27"/>
  <c r="AA60" i="27" s="1"/>
  <c r="Z57" i="27"/>
  <c r="Z60" i="27" s="1"/>
  <c r="Y57" i="27"/>
  <c r="Y60" i="27" s="1"/>
  <c r="AB60" i="27" s="1"/>
  <c r="X57" i="27"/>
  <c r="V57" i="27"/>
  <c r="U57" i="27"/>
  <c r="T57" i="27"/>
  <c r="W57" i="27" s="1"/>
  <c r="S57" i="27"/>
  <c r="Q57" i="27"/>
  <c r="P57" i="27"/>
  <c r="P60" i="27" s="1"/>
  <c r="O57" i="27"/>
  <c r="R57" i="27" s="1"/>
  <c r="N57" i="27"/>
  <c r="L57" i="27"/>
  <c r="K57" i="27"/>
  <c r="J57" i="27"/>
  <c r="M57" i="27" s="1"/>
  <c r="I57" i="27"/>
  <c r="N56" i="27"/>
  <c r="L56" i="27"/>
  <c r="K56" i="27"/>
  <c r="J56" i="27"/>
  <c r="I56" i="27"/>
  <c r="AF55" i="27"/>
  <c r="AE55" i="27"/>
  <c r="AD55" i="27"/>
  <c r="AG55" i="27" s="1"/>
  <c r="AC55" i="27"/>
  <c r="AA55" i="27"/>
  <c r="Z55" i="27"/>
  <c r="Y55" i="27"/>
  <c r="AB55" i="27" s="1"/>
  <c r="X55" i="27"/>
  <c r="V55" i="27"/>
  <c r="U55" i="27"/>
  <c r="U56" i="27" s="1"/>
  <c r="T55" i="27"/>
  <c r="W55" i="27" s="1"/>
  <c r="S55" i="27"/>
  <c r="C55" i="27" s="1"/>
  <c r="Q55" i="27"/>
  <c r="P55" i="27"/>
  <c r="E55" i="27" s="1"/>
  <c r="O55" i="27"/>
  <c r="D55" i="27" s="1"/>
  <c r="N55" i="27"/>
  <c r="L55" i="27"/>
  <c r="K55" i="27"/>
  <c r="J55" i="27"/>
  <c r="M55" i="27" s="1"/>
  <c r="I55" i="27"/>
  <c r="AF54" i="27"/>
  <c r="AE54" i="27"/>
  <c r="AD54" i="27"/>
  <c r="AG54" i="27" s="1"/>
  <c r="AC54" i="27"/>
  <c r="C54" i="27" s="1"/>
  <c r="AA54" i="27"/>
  <c r="AA56" i="27" s="1"/>
  <c r="Z54" i="27"/>
  <c r="Z56" i="27" s="1"/>
  <c r="Y54" i="27"/>
  <c r="AB54" i="27" s="1"/>
  <c r="X54" i="27"/>
  <c r="X56" i="27" s="1"/>
  <c r="W54" i="27"/>
  <c r="V54" i="27"/>
  <c r="U54" i="27"/>
  <c r="T54" i="27"/>
  <c r="S54" i="27"/>
  <c r="Q54" i="27"/>
  <c r="R54" i="27" s="1"/>
  <c r="P54" i="27"/>
  <c r="O54" i="27"/>
  <c r="N54" i="27"/>
  <c r="L54" i="27"/>
  <c r="M54" i="27" s="1"/>
  <c r="K54" i="27"/>
  <c r="J54" i="27"/>
  <c r="I54" i="27"/>
  <c r="F54" i="27"/>
  <c r="E54" i="27"/>
  <c r="AF53" i="27"/>
  <c r="AG53" i="27" s="1"/>
  <c r="AE53" i="27"/>
  <c r="AE56" i="27" s="1"/>
  <c r="AD53" i="27"/>
  <c r="AC53" i="27"/>
  <c r="AA53" i="27"/>
  <c r="Z53" i="27"/>
  <c r="Y53" i="27"/>
  <c r="AB53" i="27" s="1"/>
  <c r="X53" i="27"/>
  <c r="V53" i="27"/>
  <c r="U53" i="27"/>
  <c r="T53" i="27"/>
  <c r="W53" i="27" s="1"/>
  <c r="S53" i="27"/>
  <c r="S56" i="27" s="1"/>
  <c r="Q53" i="27"/>
  <c r="P53" i="27"/>
  <c r="O53" i="27"/>
  <c r="R53" i="27" s="1"/>
  <c r="N53" i="27"/>
  <c r="L53" i="27"/>
  <c r="K53" i="27"/>
  <c r="J53" i="27"/>
  <c r="D53" i="27" s="1"/>
  <c r="I53" i="27"/>
  <c r="C53" i="27" s="1"/>
  <c r="E53" i="27"/>
  <c r="AF52" i="27"/>
  <c r="AE52" i="27"/>
  <c r="AD52" i="27"/>
  <c r="AG52" i="27" s="1"/>
  <c r="AC52" i="27"/>
  <c r="AA52" i="27"/>
  <c r="Z52" i="27"/>
  <c r="Y52" i="27"/>
  <c r="AB52" i="27" s="1"/>
  <c r="X52" i="27"/>
  <c r="V52" i="27"/>
  <c r="U52" i="27"/>
  <c r="T52" i="27"/>
  <c r="W52" i="27" s="1"/>
  <c r="S52" i="27"/>
  <c r="Q52" i="27"/>
  <c r="P52" i="27"/>
  <c r="E52" i="27" s="1"/>
  <c r="O52" i="27"/>
  <c r="D52" i="27" s="1"/>
  <c r="N52" i="27"/>
  <c r="C52" i="27" s="1"/>
  <c r="L52" i="27"/>
  <c r="F52" i="27" s="1"/>
  <c r="K52" i="27"/>
  <c r="J52" i="27"/>
  <c r="I52" i="27"/>
  <c r="AG51" i="27"/>
  <c r="AF51" i="27"/>
  <c r="AE51" i="27"/>
  <c r="AD51" i="27"/>
  <c r="AC51" i="27"/>
  <c r="AA51" i="27"/>
  <c r="Z51" i="27"/>
  <c r="Y51" i="27"/>
  <c r="AB51" i="27" s="1"/>
  <c r="X51" i="27"/>
  <c r="V51" i="27"/>
  <c r="F51" i="27" s="1"/>
  <c r="U51" i="27"/>
  <c r="E51" i="27" s="1"/>
  <c r="T51" i="27"/>
  <c r="D51" i="27" s="1"/>
  <c r="S51" i="27"/>
  <c r="Q51" i="27"/>
  <c r="P51" i="27"/>
  <c r="O51" i="27"/>
  <c r="R51" i="27" s="1"/>
  <c r="N51" i="27"/>
  <c r="L51" i="27"/>
  <c r="K51" i="27"/>
  <c r="J51" i="27"/>
  <c r="M51" i="27" s="1"/>
  <c r="I51" i="27"/>
  <c r="C51" i="27"/>
  <c r="AF50" i="27"/>
  <c r="AG50" i="27" s="1"/>
  <c r="AE50" i="27"/>
  <c r="E50" i="27" s="1"/>
  <c r="AD50" i="27"/>
  <c r="AC50" i="27"/>
  <c r="AA50" i="27"/>
  <c r="AB50" i="27" s="1"/>
  <c r="Z50" i="27"/>
  <c r="Y50" i="27"/>
  <c r="X50" i="27"/>
  <c r="V50" i="27"/>
  <c r="U50" i="27"/>
  <c r="T50" i="27"/>
  <c r="W50" i="27" s="1"/>
  <c r="S50" i="27"/>
  <c r="Q50" i="27"/>
  <c r="P50" i="27"/>
  <c r="O50" i="27"/>
  <c r="R50" i="27" s="1"/>
  <c r="N50" i="27"/>
  <c r="L50" i="27"/>
  <c r="K50" i="27"/>
  <c r="J50" i="27"/>
  <c r="M50" i="27" s="1"/>
  <c r="I50" i="27"/>
  <c r="C50" i="27" s="1"/>
  <c r="D50" i="27"/>
  <c r="Q49" i="27"/>
  <c r="P49" i="27"/>
  <c r="O49" i="27"/>
  <c r="R49" i="27" s="1"/>
  <c r="N49" i="27"/>
  <c r="L49" i="27"/>
  <c r="K49" i="27"/>
  <c r="J49" i="27"/>
  <c r="M49" i="27" s="1"/>
  <c r="I49" i="27"/>
  <c r="AF48" i="27"/>
  <c r="AE48" i="27"/>
  <c r="AD48" i="27"/>
  <c r="AG48" i="27" s="1"/>
  <c r="AC48" i="27"/>
  <c r="AA48" i="27"/>
  <c r="Z48" i="27"/>
  <c r="Y48" i="27"/>
  <c r="AB48" i="27" s="1"/>
  <c r="X48" i="27"/>
  <c r="V48" i="27"/>
  <c r="V49" i="27" s="1"/>
  <c r="U48" i="27"/>
  <c r="U49" i="27" s="1"/>
  <c r="T48" i="27"/>
  <c r="W48" i="27" s="1"/>
  <c r="S48" i="27"/>
  <c r="R48" i="27"/>
  <c r="Q48" i="27"/>
  <c r="P48" i="27"/>
  <c r="O48" i="27"/>
  <c r="N48" i="27"/>
  <c r="L48" i="27"/>
  <c r="K48" i="27"/>
  <c r="J48" i="27"/>
  <c r="M48" i="27" s="1"/>
  <c r="I48" i="27"/>
  <c r="AF47" i="27"/>
  <c r="AF49" i="27" s="1"/>
  <c r="AE47" i="27"/>
  <c r="AE49" i="27" s="1"/>
  <c r="AD47" i="27"/>
  <c r="AC47" i="27"/>
  <c r="AC49" i="27" s="1"/>
  <c r="AA47" i="27"/>
  <c r="AA49" i="27" s="1"/>
  <c r="Z47" i="27"/>
  <c r="Z49" i="27" s="1"/>
  <c r="Y47" i="27"/>
  <c r="Y49" i="27" s="1"/>
  <c r="AB49" i="27" s="1"/>
  <c r="X47" i="27"/>
  <c r="C47" i="27" s="1"/>
  <c r="W47" i="27"/>
  <c r="V47" i="27"/>
  <c r="U47" i="27"/>
  <c r="T47" i="27"/>
  <c r="S47" i="27"/>
  <c r="Q47" i="27"/>
  <c r="P47" i="27"/>
  <c r="O47" i="27"/>
  <c r="R47" i="27" s="1"/>
  <c r="N47" i="27"/>
  <c r="M47" i="27"/>
  <c r="L47" i="27"/>
  <c r="K47" i="27"/>
  <c r="J47" i="27"/>
  <c r="I47" i="27"/>
  <c r="AF46" i="27"/>
  <c r="AE46" i="27"/>
  <c r="AD46" i="27"/>
  <c r="AG46" i="27" s="1"/>
  <c r="AF45" i="27"/>
  <c r="AG45" i="27" s="1"/>
  <c r="AE45" i="27"/>
  <c r="AD45" i="27"/>
  <c r="AC45" i="27"/>
  <c r="AA45" i="27"/>
  <c r="AB45" i="27" s="1"/>
  <c r="Z45" i="27"/>
  <c r="Y45" i="27"/>
  <c r="X45" i="27"/>
  <c r="V45" i="27"/>
  <c r="U45" i="27"/>
  <c r="T45" i="27"/>
  <c r="W45" i="27" s="1"/>
  <c r="S45" i="27"/>
  <c r="Q45" i="27"/>
  <c r="F45" i="27" s="1"/>
  <c r="P45" i="27"/>
  <c r="E45" i="27" s="1"/>
  <c r="O45" i="27"/>
  <c r="D45" i="27" s="1"/>
  <c r="G45" i="27" s="1"/>
  <c r="N45" i="27"/>
  <c r="C45" i="27" s="1"/>
  <c r="M45" i="27"/>
  <c r="L45" i="27"/>
  <c r="K45" i="27"/>
  <c r="J45" i="27"/>
  <c r="I45" i="27"/>
  <c r="AF44" i="27"/>
  <c r="AE44" i="27"/>
  <c r="AD44" i="27"/>
  <c r="AG44" i="27" s="1"/>
  <c r="AC44" i="27"/>
  <c r="AA44" i="27"/>
  <c r="Z44" i="27"/>
  <c r="Y44" i="27"/>
  <c r="AB44" i="27" s="1"/>
  <c r="X44" i="27"/>
  <c r="C44" i="27" s="1"/>
  <c r="V44" i="27"/>
  <c r="F44" i="27" s="1"/>
  <c r="U44" i="27"/>
  <c r="U46" i="27" s="1"/>
  <c r="T44" i="27"/>
  <c r="T46" i="27" s="1"/>
  <c r="S44" i="27"/>
  <c r="Q44" i="27"/>
  <c r="P44" i="27"/>
  <c r="O44" i="27"/>
  <c r="R44" i="27" s="1"/>
  <c r="N44" i="27"/>
  <c r="L44" i="27"/>
  <c r="K44" i="27"/>
  <c r="J44" i="27"/>
  <c r="M44" i="27" s="1"/>
  <c r="I44" i="27"/>
  <c r="E44" i="27"/>
  <c r="AF43" i="27"/>
  <c r="AE43" i="27"/>
  <c r="AD43" i="27"/>
  <c r="AG43" i="27" s="1"/>
  <c r="AC43" i="27"/>
  <c r="AA43" i="27"/>
  <c r="AB43" i="27" s="1"/>
  <c r="Z43" i="27"/>
  <c r="Y43" i="27"/>
  <c r="X43" i="27"/>
  <c r="V43" i="27"/>
  <c r="W43" i="27" s="1"/>
  <c r="U43" i="27"/>
  <c r="T43" i="27"/>
  <c r="S43" i="27"/>
  <c r="Q43" i="27"/>
  <c r="R43" i="27" s="1"/>
  <c r="P43" i="27"/>
  <c r="O43" i="27"/>
  <c r="N43" i="27"/>
  <c r="L43" i="27"/>
  <c r="F43" i="27" s="1"/>
  <c r="K43" i="27"/>
  <c r="E43" i="27" s="1"/>
  <c r="J43" i="27"/>
  <c r="M43" i="27" s="1"/>
  <c r="I43" i="27"/>
  <c r="C43" i="27" s="1"/>
  <c r="AF42" i="27"/>
  <c r="AE42" i="27"/>
  <c r="AD42" i="27"/>
  <c r="AG42" i="27" s="1"/>
  <c r="AC42" i="27"/>
  <c r="AC46" i="27" s="1"/>
  <c r="AA42" i="27"/>
  <c r="Z42" i="27"/>
  <c r="Z46" i="27" s="1"/>
  <c r="Y42" i="27"/>
  <c r="X42" i="27"/>
  <c r="V42" i="27"/>
  <c r="V46" i="27" s="1"/>
  <c r="U42" i="27"/>
  <c r="T42" i="27"/>
  <c r="W42" i="27" s="1"/>
  <c r="S42" i="27"/>
  <c r="S46" i="27" s="1"/>
  <c r="Q42" i="27"/>
  <c r="Q46" i="27" s="1"/>
  <c r="P42" i="27"/>
  <c r="P46" i="27" s="1"/>
  <c r="O42" i="27"/>
  <c r="O46" i="27" s="1"/>
  <c r="R46" i="27" s="1"/>
  <c r="N42" i="27"/>
  <c r="C42" i="27" s="1"/>
  <c r="M42" i="27"/>
  <c r="L42" i="27"/>
  <c r="K42" i="27"/>
  <c r="J42" i="27"/>
  <c r="I42" i="27"/>
  <c r="AF41" i="27"/>
  <c r="AE41" i="27"/>
  <c r="AD41" i="27"/>
  <c r="AG41" i="27" s="1"/>
  <c r="AC41" i="27"/>
  <c r="AA41" i="27"/>
  <c r="Z41" i="27"/>
  <c r="Y41" i="27"/>
  <c r="AB41" i="27" s="1"/>
  <c r="X41" i="27"/>
  <c r="V41" i="27"/>
  <c r="U41" i="27"/>
  <c r="E41" i="27" s="1"/>
  <c r="T41" i="27"/>
  <c r="D41" i="27" s="1"/>
  <c r="S41" i="27"/>
  <c r="C41" i="27" s="1"/>
  <c r="Q41" i="27"/>
  <c r="F41" i="27" s="1"/>
  <c r="P41" i="27"/>
  <c r="O41" i="27"/>
  <c r="N41" i="27"/>
  <c r="L41" i="27"/>
  <c r="M41" i="27" s="1"/>
  <c r="K41" i="27"/>
  <c r="J41" i="27"/>
  <c r="I41" i="27"/>
  <c r="AD40" i="27"/>
  <c r="AC40" i="27"/>
  <c r="AA40" i="27"/>
  <c r="AB40" i="27" s="1"/>
  <c r="Z40" i="27"/>
  <c r="Y40" i="27"/>
  <c r="X40" i="27"/>
  <c r="AF39" i="27"/>
  <c r="AG39" i="27" s="1"/>
  <c r="AE39" i="27"/>
  <c r="AE40" i="27" s="1"/>
  <c r="AD39" i="27"/>
  <c r="AC39" i="27"/>
  <c r="AA39" i="27"/>
  <c r="Z39" i="27"/>
  <c r="Y39" i="27"/>
  <c r="AB39" i="27" s="1"/>
  <c r="X39" i="27"/>
  <c r="V39" i="27"/>
  <c r="U39" i="27"/>
  <c r="T39" i="27"/>
  <c r="W39" i="27" s="1"/>
  <c r="S39" i="27"/>
  <c r="Q39" i="27"/>
  <c r="P39" i="27"/>
  <c r="O39" i="27"/>
  <c r="R39" i="27" s="1"/>
  <c r="N39" i="27"/>
  <c r="L39" i="27"/>
  <c r="K39" i="27"/>
  <c r="J39" i="27"/>
  <c r="M39" i="27" s="1"/>
  <c r="I39" i="27"/>
  <c r="C39" i="27" s="1"/>
  <c r="AF38" i="27"/>
  <c r="AE38" i="27"/>
  <c r="AD38" i="27"/>
  <c r="AG38" i="27" s="1"/>
  <c r="AC38" i="27"/>
  <c r="AB38" i="27"/>
  <c r="AA38" i="27"/>
  <c r="Z38" i="27"/>
  <c r="Y38" i="27"/>
  <c r="X38" i="27"/>
  <c r="V38" i="27"/>
  <c r="V40" i="27" s="1"/>
  <c r="U38" i="27"/>
  <c r="U40" i="27" s="1"/>
  <c r="T38" i="27"/>
  <c r="T40" i="27" s="1"/>
  <c r="W40" i="27" s="1"/>
  <c r="S38" i="27"/>
  <c r="S40" i="27" s="1"/>
  <c r="R38" i="27"/>
  <c r="Q38" i="27"/>
  <c r="P38" i="27"/>
  <c r="O38" i="27"/>
  <c r="N38" i="27"/>
  <c r="L38" i="27"/>
  <c r="K38" i="27"/>
  <c r="J38" i="27"/>
  <c r="M38" i="27" s="1"/>
  <c r="I38" i="27"/>
  <c r="AD37" i="27"/>
  <c r="AG37" i="27" s="1"/>
  <c r="AC37" i="27"/>
  <c r="AA37" i="27"/>
  <c r="Z37" i="27"/>
  <c r="Y37" i="27"/>
  <c r="AB37" i="27" s="1"/>
  <c r="X37" i="27"/>
  <c r="V37" i="27"/>
  <c r="U37" i="27"/>
  <c r="AF36" i="27"/>
  <c r="AF37" i="27" s="1"/>
  <c r="AE36" i="27"/>
  <c r="AE37" i="27" s="1"/>
  <c r="AD36" i="27"/>
  <c r="D36" i="27" s="1"/>
  <c r="AC36" i="27"/>
  <c r="AB36" i="27"/>
  <c r="AA36" i="27"/>
  <c r="Z36" i="27"/>
  <c r="Y36" i="27"/>
  <c r="X36" i="27"/>
  <c r="V36" i="27"/>
  <c r="U36" i="27"/>
  <c r="T36" i="27"/>
  <c r="W36" i="27" s="1"/>
  <c r="S36" i="27"/>
  <c r="R36" i="27"/>
  <c r="Q36" i="27"/>
  <c r="P36" i="27"/>
  <c r="O36" i="27"/>
  <c r="N36" i="27"/>
  <c r="L36" i="27"/>
  <c r="K36" i="27"/>
  <c r="J36" i="27"/>
  <c r="J37" i="27" s="1"/>
  <c r="I36" i="27"/>
  <c r="E36" i="27"/>
  <c r="AF35" i="27"/>
  <c r="AE35" i="27"/>
  <c r="AD35" i="27"/>
  <c r="AG35" i="27" s="1"/>
  <c r="AC35" i="27"/>
  <c r="AA35" i="27"/>
  <c r="Z35" i="27"/>
  <c r="Y35" i="27"/>
  <c r="AB35" i="27" s="1"/>
  <c r="X35" i="27"/>
  <c r="V35" i="27"/>
  <c r="U35" i="27"/>
  <c r="T35" i="27"/>
  <c r="S35" i="27"/>
  <c r="S37" i="27" s="1"/>
  <c r="Q35" i="27"/>
  <c r="Q37" i="27" s="1"/>
  <c r="P35" i="27"/>
  <c r="P37" i="27" s="1"/>
  <c r="O35" i="27"/>
  <c r="N35" i="27"/>
  <c r="L35" i="27"/>
  <c r="K35" i="27"/>
  <c r="J35" i="27"/>
  <c r="I35" i="27"/>
  <c r="AA34" i="27"/>
  <c r="Z34" i="27"/>
  <c r="Y34" i="27"/>
  <c r="AB34" i="27" s="1"/>
  <c r="X34" i="27"/>
  <c r="V34" i="27"/>
  <c r="U34" i="27"/>
  <c r="T34" i="27"/>
  <c r="W34" i="27" s="1"/>
  <c r="S34" i="27"/>
  <c r="AF33" i="27"/>
  <c r="F33" i="27" s="1"/>
  <c r="H33" i="27" s="1"/>
  <c r="AE33" i="27"/>
  <c r="AD33" i="27"/>
  <c r="AC33" i="27"/>
  <c r="AA33" i="27"/>
  <c r="Z33" i="27"/>
  <c r="Y33" i="27"/>
  <c r="AB33" i="27" s="1"/>
  <c r="X33" i="27"/>
  <c r="V33" i="27"/>
  <c r="U33" i="27"/>
  <c r="T33" i="27"/>
  <c r="W33" i="27" s="1"/>
  <c r="S33" i="27"/>
  <c r="Q33" i="27"/>
  <c r="P33" i="27"/>
  <c r="O33" i="27"/>
  <c r="R33" i="27" s="1"/>
  <c r="N33" i="27"/>
  <c r="L33" i="27"/>
  <c r="K33" i="27"/>
  <c r="J33" i="27"/>
  <c r="M33" i="27" s="1"/>
  <c r="I33" i="27"/>
  <c r="C33" i="27" s="1"/>
  <c r="E33" i="27"/>
  <c r="AF32" i="27"/>
  <c r="AE32" i="27"/>
  <c r="AD32" i="27"/>
  <c r="AC32" i="27"/>
  <c r="AA32" i="27"/>
  <c r="AB32" i="27" s="1"/>
  <c r="Z32" i="27"/>
  <c r="Y32" i="27"/>
  <c r="X32" i="27"/>
  <c r="V32" i="27"/>
  <c r="W32" i="27" s="1"/>
  <c r="U32" i="27"/>
  <c r="T32" i="27"/>
  <c r="S32" i="27"/>
  <c r="Q32" i="27"/>
  <c r="P32" i="27"/>
  <c r="O32" i="27"/>
  <c r="R32" i="27" s="1"/>
  <c r="N32" i="27"/>
  <c r="L32" i="27"/>
  <c r="F32" i="27" s="1"/>
  <c r="H32" i="27" s="1"/>
  <c r="K32" i="27"/>
  <c r="E32" i="27" s="1"/>
  <c r="J32" i="27"/>
  <c r="D32" i="27" s="1"/>
  <c r="G32" i="27" s="1"/>
  <c r="I32" i="27"/>
  <c r="AF31" i="27"/>
  <c r="AE31" i="27"/>
  <c r="AD31" i="27"/>
  <c r="AG31" i="27" s="1"/>
  <c r="AC31" i="27"/>
  <c r="AA31" i="27"/>
  <c r="Z31" i="27"/>
  <c r="Y31" i="27"/>
  <c r="AB31" i="27" s="1"/>
  <c r="X31" i="27"/>
  <c r="W31" i="27"/>
  <c r="V31" i="27"/>
  <c r="U31" i="27"/>
  <c r="T31" i="27"/>
  <c r="S31" i="27"/>
  <c r="C31" i="27" s="1"/>
  <c r="Q31" i="27"/>
  <c r="F31" i="27" s="1"/>
  <c r="P31" i="27"/>
  <c r="E31" i="27" s="1"/>
  <c r="O31" i="27"/>
  <c r="D31" i="27" s="1"/>
  <c r="G31" i="27" s="1"/>
  <c r="N31" i="27"/>
  <c r="L31" i="27"/>
  <c r="K31" i="27"/>
  <c r="J31" i="27"/>
  <c r="M31" i="27" s="1"/>
  <c r="I31" i="27"/>
  <c r="AF30" i="27"/>
  <c r="AE30" i="27"/>
  <c r="AE34" i="27" s="1"/>
  <c r="AD30" i="27"/>
  <c r="AC30" i="27"/>
  <c r="AC34" i="27" s="1"/>
  <c r="AA30" i="27"/>
  <c r="Z30" i="27"/>
  <c r="Y30" i="27"/>
  <c r="D30" i="27" s="1"/>
  <c r="G30" i="27" s="1"/>
  <c r="X30" i="27"/>
  <c r="C30" i="27" s="1"/>
  <c r="V30" i="27"/>
  <c r="W30" i="27" s="1"/>
  <c r="U30" i="27"/>
  <c r="T30" i="27"/>
  <c r="S30" i="27"/>
  <c r="Q30" i="27"/>
  <c r="P30" i="27"/>
  <c r="O30" i="27"/>
  <c r="N30" i="27"/>
  <c r="L30" i="27"/>
  <c r="K30" i="27"/>
  <c r="J30" i="27"/>
  <c r="I30" i="27"/>
  <c r="F30" i="27"/>
  <c r="E30" i="27"/>
  <c r="L29" i="27"/>
  <c r="M29" i="27" s="1"/>
  <c r="J29" i="27"/>
  <c r="AF28" i="27"/>
  <c r="AE28" i="27"/>
  <c r="AD28" i="27"/>
  <c r="AG28" i="27" s="1"/>
  <c r="AC28" i="27"/>
  <c r="AA28" i="27"/>
  <c r="AB28" i="27" s="1"/>
  <c r="Z28" i="27"/>
  <c r="Y28" i="27"/>
  <c r="X28" i="27"/>
  <c r="V28" i="27"/>
  <c r="U28" i="27"/>
  <c r="T28" i="27"/>
  <c r="W28" i="27" s="1"/>
  <c r="S28" i="27"/>
  <c r="Q28" i="27"/>
  <c r="P28" i="27"/>
  <c r="E28" i="27" s="1"/>
  <c r="O28" i="27"/>
  <c r="R28" i="27" s="1"/>
  <c r="N28" i="27"/>
  <c r="C28" i="27" s="1"/>
  <c r="L28" i="27"/>
  <c r="F28" i="27" s="1"/>
  <c r="K28" i="27"/>
  <c r="J28" i="27"/>
  <c r="I28" i="27"/>
  <c r="AG27" i="27"/>
  <c r="AF27" i="27"/>
  <c r="AE27" i="27"/>
  <c r="AD27" i="27"/>
  <c r="AC27" i="27"/>
  <c r="AA27" i="27"/>
  <c r="Z27" i="27"/>
  <c r="Y27" i="27"/>
  <c r="Y29" i="27" s="1"/>
  <c r="AB29" i="27" s="1"/>
  <c r="X27" i="27"/>
  <c r="X29" i="27" s="1"/>
  <c r="V27" i="27"/>
  <c r="U27" i="27"/>
  <c r="T27" i="27"/>
  <c r="T29" i="27" s="1"/>
  <c r="W29" i="27" s="1"/>
  <c r="S27" i="27"/>
  <c r="S29" i="27" s="1"/>
  <c r="Q27" i="27"/>
  <c r="P27" i="27"/>
  <c r="O27" i="27"/>
  <c r="R27" i="27" s="1"/>
  <c r="N27" i="27"/>
  <c r="L27" i="27"/>
  <c r="K27" i="27"/>
  <c r="J27" i="27"/>
  <c r="M27" i="27" s="1"/>
  <c r="I27" i="27"/>
  <c r="C27" i="27"/>
  <c r="AF26" i="27"/>
  <c r="AF29" i="27" s="1"/>
  <c r="AE26" i="27"/>
  <c r="AE29" i="27" s="1"/>
  <c r="AD26" i="27"/>
  <c r="AD29" i="27" s="1"/>
  <c r="AG29" i="27" s="1"/>
  <c r="AC26" i="27"/>
  <c r="C26" i="27" s="1"/>
  <c r="AA26" i="27"/>
  <c r="AA29" i="27" s="1"/>
  <c r="Z26" i="27"/>
  <c r="Z29" i="27" s="1"/>
  <c r="Y26" i="27"/>
  <c r="X26" i="27"/>
  <c r="V26" i="27"/>
  <c r="V29" i="27" s="1"/>
  <c r="U26" i="27"/>
  <c r="T26" i="27"/>
  <c r="W26" i="27" s="1"/>
  <c r="S26" i="27"/>
  <c r="Q26" i="27"/>
  <c r="R26" i="27" s="1"/>
  <c r="P26" i="27"/>
  <c r="P29" i="27" s="1"/>
  <c r="O26" i="27"/>
  <c r="N26" i="27"/>
  <c r="L26" i="27"/>
  <c r="K26" i="27"/>
  <c r="K29" i="27" s="1"/>
  <c r="J26" i="27"/>
  <c r="M26" i="27" s="1"/>
  <c r="I26" i="27"/>
  <c r="I29" i="27" s="1"/>
  <c r="AG25" i="27"/>
  <c r="AF25" i="27"/>
  <c r="AE25" i="27"/>
  <c r="AD25" i="27"/>
  <c r="AC25" i="27"/>
  <c r="AA25" i="27"/>
  <c r="Z25" i="27"/>
  <c r="Y25" i="27"/>
  <c r="AB25" i="27" s="1"/>
  <c r="X25" i="27"/>
  <c r="W25" i="27"/>
  <c r="V25" i="27"/>
  <c r="U25" i="27"/>
  <c r="T25" i="27"/>
  <c r="S25" i="27"/>
  <c r="Q25" i="27"/>
  <c r="P25" i="27"/>
  <c r="O25" i="27"/>
  <c r="R25" i="27" s="1"/>
  <c r="N25" i="27"/>
  <c r="L25" i="27"/>
  <c r="F25" i="27" s="1"/>
  <c r="K25" i="27"/>
  <c r="E25" i="27" s="1"/>
  <c r="J25" i="27"/>
  <c r="D25" i="27" s="1"/>
  <c r="G25" i="27" s="1"/>
  <c r="I25" i="27"/>
  <c r="C25" i="27" s="1"/>
  <c r="V24" i="27"/>
  <c r="AF23" i="27"/>
  <c r="AE23" i="27"/>
  <c r="AD23" i="27"/>
  <c r="AG23" i="27" s="1"/>
  <c r="AC23" i="27"/>
  <c r="AA23" i="27"/>
  <c r="F23" i="27" s="1"/>
  <c r="Z23" i="27"/>
  <c r="Y23" i="27"/>
  <c r="AB23" i="27" s="1"/>
  <c r="X23" i="27"/>
  <c r="C23" i="27" s="1"/>
  <c r="W23" i="27"/>
  <c r="V23" i="27"/>
  <c r="U23" i="27"/>
  <c r="T23" i="27"/>
  <c r="S23" i="27"/>
  <c r="Q23" i="27"/>
  <c r="P23" i="27"/>
  <c r="O23" i="27"/>
  <c r="R23" i="27" s="1"/>
  <c r="N23" i="27"/>
  <c r="M23" i="27"/>
  <c r="L23" i="27"/>
  <c r="K23" i="27"/>
  <c r="J23" i="27"/>
  <c r="I23" i="27"/>
  <c r="E23" i="27"/>
  <c r="D23" i="27"/>
  <c r="AF22" i="27"/>
  <c r="AE22" i="27"/>
  <c r="AD22" i="27"/>
  <c r="AG22" i="27" s="1"/>
  <c r="AC22" i="27"/>
  <c r="AA22" i="27"/>
  <c r="Z22" i="27"/>
  <c r="Y22" i="27"/>
  <c r="AB22" i="27" s="1"/>
  <c r="X22" i="27"/>
  <c r="V22" i="27"/>
  <c r="U22" i="27"/>
  <c r="T22" i="27"/>
  <c r="W22" i="27" s="1"/>
  <c r="S22" i="27"/>
  <c r="Q22" i="27"/>
  <c r="P22" i="27"/>
  <c r="O22" i="27"/>
  <c r="R22" i="27" s="1"/>
  <c r="N22" i="27"/>
  <c r="L22" i="27"/>
  <c r="K22" i="27"/>
  <c r="J22" i="27"/>
  <c r="I22" i="27"/>
  <c r="C22" i="27" s="1"/>
  <c r="F22" i="27"/>
  <c r="AF21" i="27"/>
  <c r="AG21" i="27" s="1"/>
  <c r="AE21" i="27"/>
  <c r="AD21" i="27"/>
  <c r="AC21" i="27"/>
  <c r="AA21" i="27"/>
  <c r="AB21" i="27" s="1"/>
  <c r="Z21" i="27"/>
  <c r="Y21" i="27"/>
  <c r="X21" i="27"/>
  <c r="V21" i="27"/>
  <c r="U21" i="27"/>
  <c r="T21" i="27"/>
  <c r="W21" i="27" s="1"/>
  <c r="S21" i="27"/>
  <c r="Q21" i="27"/>
  <c r="P21" i="27"/>
  <c r="O21" i="27"/>
  <c r="N21" i="27"/>
  <c r="M21" i="27"/>
  <c r="L21" i="27"/>
  <c r="K21" i="27"/>
  <c r="J21" i="27"/>
  <c r="I21" i="27"/>
  <c r="AF20" i="27"/>
  <c r="AE20" i="27"/>
  <c r="AD20" i="27"/>
  <c r="AG20" i="27" s="1"/>
  <c r="AC20" i="27"/>
  <c r="AA20" i="27"/>
  <c r="Z20" i="27"/>
  <c r="Y20" i="27"/>
  <c r="AB20" i="27" s="1"/>
  <c r="X20" i="27"/>
  <c r="C20" i="27" s="1"/>
  <c r="V20" i="27"/>
  <c r="F20" i="27" s="1"/>
  <c r="U20" i="27"/>
  <c r="E20" i="27" s="1"/>
  <c r="T20" i="27"/>
  <c r="D20" i="27" s="1"/>
  <c r="G20" i="27" s="1"/>
  <c r="S20" i="27"/>
  <c r="Q20" i="27"/>
  <c r="P20" i="27"/>
  <c r="O20" i="27"/>
  <c r="R20" i="27" s="1"/>
  <c r="N20" i="27"/>
  <c r="L20" i="27"/>
  <c r="K20" i="27"/>
  <c r="J20" i="27"/>
  <c r="M20" i="27" s="1"/>
  <c r="I20" i="27"/>
  <c r="AF19" i="27"/>
  <c r="AE19" i="27"/>
  <c r="E19" i="27" s="1"/>
  <c r="AD19" i="27"/>
  <c r="AG19" i="27" s="1"/>
  <c r="AC19" i="27"/>
  <c r="C19" i="27" s="1"/>
  <c r="AA19" i="27"/>
  <c r="AB19" i="27" s="1"/>
  <c r="Z19" i="27"/>
  <c r="Y19" i="27"/>
  <c r="X19" i="27"/>
  <c r="V19" i="27"/>
  <c r="W19" i="27" s="1"/>
  <c r="U19" i="27"/>
  <c r="T19" i="27"/>
  <c r="S19" i="27"/>
  <c r="Q19" i="27"/>
  <c r="R19" i="27" s="1"/>
  <c r="P19" i="27"/>
  <c r="O19" i="27"/>
  <c r="N19" i="27"/>
  <c r="L19" i="27"/>
  <c r="K19" i="27"/>
  <c r="J19" i="27"/>
  <c r="M19" i="27" s="1"/>
  <c r="I19" i="27"/>
  <c r="AF18" i="27"/>
  <c r="AE18" i="27"/>
  <c r="AD18" i="27"/>
  <c r="AG18" i="27" s="1"/>
  <c r="AC18" i="27"/>
  <c r="AA18" i="27"/>
  <c r="Z18" i="27"/>
  <c r="Y18" i="27"/>
  <c r="AB18" i="27" s="1"/>
  <c r="X18" i="27"/>
  <c r="V18" i="27"/>
  <c r="U18" i="27"/>
  <c r="T18" i="27"/>
  <c r="W18" i="27" s="1"/>
  <c r="S18" i="27"/>
  <c r="Q18" i="27"/>
  <c r="P18" i="27"/>
  <c r="O18" i="27"/>
  <c r="R18" i="27" s="1"/>
  <c r="N18" i="27"/>
  <c r="C18" i="27" s="1"/>
  <c r="L18" i="27"/>
  <c r="F18" i="27" s="1"/>
  <c r="K18" i="27"/>
  <c r="J18" i="27"/>
  <c r="D18" i="27" s="1"/>
  <c r="I18" i="27"/>
  <c r="AF17" i="27"/>
  <c r="AG17" i="27" s="1"/>
  <c r="AE17" i="27"/>
  <c r="AD17" i="27"/>
  <c r="AC17" i="27"/>
  <c r="AA17" i="27"/>
  <c r="Z17" i="27"/>
  <c r="Y17" i="27"/>
  <c r="AB17" i="27" s="1"/>
  <c r="X17" i="27"/>
  <c r="V17" i="27"/>
  <c r="W17" i="27" s="1"/>
  <c r="U17" i="27"/>
  <c r="E17" i="27" s="1"/>
  <c r="T17" i="27"/>
  <c r="S17" i="27"/>
  <c r="Q17" i="27"/>
  <c r="P17" i="27"/>
  <c r="O17" i="27"/>
  <c r="N17" i="27"/>
  <c r="L17" i="27"/>
  <c r="M17" i="27" s="1"/>
  <c r="K17" i="27"/>
  <c r="J17" i="27"/>
  <c r="I17" i="27"/>
  <c r="AF16" i="27"/>
  <c r="AE16" i="27"/>
  <c r="AD16" i="27"/>
  <c r="AG16" i="27" s="1"/>
  <c r="AC16" i="27"/>
  <c r="AA16" i="27"/>
  <c r="F16" i="27" s="1"/>
  <c r="Z16" i="27"/>
  <c r="E16" i="27" s="1"/>
  <c r="Y16" i="27"/>
  <c r="AB16" i="27" s="1"/>
  <c r="X16" i="27"/>
  <c r="C16" i="27" s="1"/>
  <c r="V16" i="27"/>
  <c r="U16" i="27"/>
  <c r="T16" i="27"/>
  <c r="W16" i="27" s="1"/>
  <c r="S16" i="27"/>
  <c r="Q16" i="27"/>
  <c r="P16" i="27"/>
  <c r="O16" i="27"/>
  <c r="R16" i="27" s="1"/>
  <c r="N16" i="27"/>
  <c r="L16" i="27"/>
  <c r="K16" i="27"/>
  <c r="J16" i="27"/>
  <c r="M16" i="27" s="1"/>
  <c r="I16" i="27"/>
  <c r="AF15" i="27"/>
  <c r="AG15" i="27" s="1"/>
  <c r="AE15" i="27"/>
  <c r="AD15" i="27"/>
  <c r="AC15" i="27"/>
  <c r="AA15" i="27"/>
  <c r="Z15" i="27"/>
  <c r="Y15" i="27"/>
  <c r="AB15" i="27" s="1"/>
  <c r="X15" i="27"/>
  <c r="V15" i="27"/>
  <c r="W15" i="27" s="1"/>
  <c r="U15" i="27"/>
  <c r="T15" i="27"/>
  <c r="S15" i="27"/>
  <c r="Q15" i="27"/>
  <c r="P15" i="27"/>
  <c r="O15" i="27"/>
  <c r="R15" i="27" s="1"/>
  <c r="N15" i="27"/>
  <c r="L15" i="27"/>
  <c r="K15" i="27"/>
  <c r="J15" i="27"/>
  <c r="D15" i="27" s="1"/>
  <c r="I15" i="27"/>
  <c r="C15" i="27" s="1"/>
  <c r="AF14" i="27"/>
  <c r="AE14" i="27"/>
  <c r="AD14" i="27"/>
  <c r="AG14" i="27" s="1"/>
  <c r="AC14" i="27"/>
  <c r="AB14" i="27"/>
  <c r="AA14" i="27"/>
  <c r="Z14" i="27"/>
  <c r="Y14" i="27"/>
  <c r="X14" i="27"/>
  <c r="V14" i="27"/>
  <c r="U14" i="27"/>
  <c r="T14" i="27"/>
  <c r="W14" i="27" s="1"/>
  <c r="S14" i="27"/>
  <c r="Q14" i="27"/>
  <c r="F14" i="27" s="1"/>
  <c r="P14" i="27"/>
  <c r="E14" i="27" s="1"/>
  <c r="O14" i="27"/>
  <c r="D14" i="27" s="1"/>
  <c r="G14" i="27" s="1"/>
  <c r="N14" i="27"/>
  <c r="C14" i="27" s="1"/>
  <c r="L14" i="27"/>
  <c r="K14" i="27"/>
  <c r="J14" i="27"/>
  <c r="M14" i="27" s="1"/>
  <c r="I14" i="27"/>
  <c r="AF13" i="27"/>
  <c r="AE13" i="27"/>
  <c r="AD13" i="27"/>
  <c r="AG13" i="27" s="1"/>
  <c r="AC13" i="27"/>
  <c r="AA13" i="27"/>
  <c r="F13" i="27" s="1"/>
  <c r="Z13" i="27"/>
  <c r="E13" i="27" s="1"/>
  <c r="Y13" i="27"/>
  <c r="AB13" i="27" s="1"/>
  <c r="X13" i="27"/>
  <c r="X24" i="27" s="1"/>
  <c r="W13" i="27"/>
  <c r="V13" i="27"/>
  <c r="U13" i="27"/>
  <c r="T13" i="27"/>
  <c r="S13" i="27"/>
  <c r="Q13" i="27"/>
  <c r="P13" i="27"/>
  <c r="O13" i="27"/>
  <c r="R13" i="27" s="1"/>
  <c r="N13" i="27"/>
  <c r="L13" i="27"/>
  <c r="M13" i="27" s="1"/>
  <c r="K13" i="27"/>
  <c r="J13" i="27"/>
  <c r="I13" i="27"/>
  <c r="AF12" i="27"/>
  <c r="AE12" i="27"/>
  <c r="AD12" i="27"/>
  <c r="AG12" i="27" s="1"/>
  <c r="AC12" i="27"/>
  <c r="AB12" i="27"/>
  <c r="AA12" i="27"/>
  <c r="Z12" i="27"/>
  <c r="Y12" i="27"/>
  <c r="X12" i="27"/>
  <c r="V12" i="27"/>
  <c r="U12" i="27"/>
  <c r="T12" i="27"/>
  <c r="W12" i="27" s="1"/>
  <c r="S12" i="27"/>
  <c r="R12" i="27"/>
  <c r="Q12" i="27"/>
  <c r="P12" i="27"/>
  <c r="O12" i="27"/>
  <c r="N12" i="27"/>
  <c r="L12" i="27"/>
  <c r="K12" i="27"/>
  <c r="J12" i="27"/>
  <c r="M12" i="27" s="1"/>
  <c r="I12" i="27"/>
  <c r="F12" i="27"/>
  <c r="E12" i="27"/>
  <c r="D12" i="27"/>
  <c r="G12" i="27" s="1"/>
  <c r="AF11" i="27"/>
  <c r="AE11" i="27"/>
  <c r="AD11" i="27"/>
  <c r="AG11" i="27" s="1"/>
  <c r="AC11" i="27"/>
  <c r="AA11" i="27"/>
  <c r="Z11" i="27"/>
  <c r="Y11" i="27"/>
  <c r="AB11" i="27" s="1"/>
  <c r="X11" i="27"/>
  <c r="V11" i="27"/>
  <c r="U11" i="27"/>
  <c r="T11" i="27"/>
  <c r="W11" i="27" s="1"/>
  <c r="S11" i="27"/>
  <c r="R11" i="27"/>
  <c r="Q11" i="27"/>
  <c r="P11" i="27"/>
  <c r="O11" i="27"/>
  <c r="D11" i="27" s="1"/>
  <c r="N11" i="27"/>
  <c r="C11" i="27" s="1"/>
  <c r="L11" i="27"/>
  <c r="F11" i="27" s="1"/>
  <c r="K11" i="27"/>
  <c r="E11" i="27" s="1"/>
  <c r="J11" i="27"/>
  <c r="I11" i="27"/>
  <c r="AF10" i="27"/>
  <c r="AG10" i="27" s="1"/>
  <c r="AE10" i="27"/>
  <c r="AD10" i="27"/>
  <c r="AC10" i="27"/>
  <c r="AA10" i="27"/>
  <c r="Z10" i="27"/>
  <c r="Y10" i="27"/>
  <c r="X10" i="27"/>
  <c r="V10" i="27"/>
  <c r="U10" i="27"/>
  <c r="E10" i="27" s="1"/>
  <c r="T10" i="27"/>
  <c r="D10" i="27" s="1"/>
  <c r="S10" i="27"/>
  <c r="R10" i="27"/>
  <c r="Q10" i="27"/>
  <c r="P10" i="27"/>
  <c r="O10" i="27"/>
  <c r="N10" i="27"/>
  <c r="L10" i="27"/>
  <c r="K10" i="27"/>
  <c r="J10" i="27"/>
  <c r="M10" i="27" s="1"/>
  <c r="I10" i="27"/>
  <c r="C10" i="27"/>
  <c r="AF9" i="27"/>
  <c r="F9" i="27" s="1"/>
  <c r="AE9" i="27"/>
  <c r="AE24" i="27" s="1"/>
  <c r="AD9" i="27"/>
  <c r="AD24" i="27" s="1"/>
  <c r="AC9" i="27"/>
  <c r="C9" i="27" s="1"/>
  <c r="AB9" i="27"/>
  <c r="AA9" i="27"/>
  <c r="Z9" i="27"/>
  <c r="Y9" i="27"/>
  <c r="X9" i="27"/>
  <c r="V9" i="27"/>
  <c r="U9" i="27"/>
  <c r="T9" i="27"/>
  <c r="W9" i="27" s="1"/>
  <c r="S9" i="27"/>
  <c r="Q9" i="27"/>
  <c r="P9" i="27"/>
  <c r="O9" i="27"/>
  <c r="R9" i="27" s="1"/>
  <c r="N9" i="27"/>
  <c r="L9" i="27"/>
  <c r="K9" i="27"/>
  <c r="J9" i="27"/>
  <c r="M9" i="27" s="1"/>
  <c r="I9" i="27"/>
  <c r="AF8" i="27"/>
  <c r="AF24" i="27" s="1"/>
  <c r="AE8" i="27"/>
  <c r="AD8" i="27"/>
  <c r="AC8" i="27"/>
  <c r="AA8" i="27"/>
  <c r="AB8" i="27" s="1"/>
  <c r="Z8" i="27"/>
  <c r="Y8" i="27"/>
  <c r="X8" i="27"/>
  <c r="V8" i="27"/>
  <c r="W8" i="27" s="1"/>
  <c r="U8" i="27"/>
  <c r="T8" i="27"/>
  <c r="S8" i="27"/>
  <c r="Q8" i="27"/>
  <c r="P8" i="27"/>
  <c r="O8" i="27"/>
  <c r="R8" i="27" s="1"/>
  <c r="N8" i="27"/>
  <c r="L8" i="27"/>
  <c r="K8" i="27"/>
  <c r="E8" i="27" s="1"/>
  <c r="J8" i="27"/>
  <c r="I8" i="27"/>
  <c r="C8" i="27" s="1"/>
  <c r="AF7" i="27"/>
  <c r="AE7" i="27"/>
  <c r="AD7" i="27"/>
  <c r="AG7" i="27" s="1"/>
  <c r="AC7" i="27"/>
  <c r="AA7" i="27"/>
  <c r="Z7" i="27"/>
  <c r="Y7" i="27"/>
  <c r="AB7" i="27" s="1"/>
  <c r="X7" i="27"/>
  <c r="V7" i="27"/>
  <c r="U7" i="27"/>
  <c r="U24" i="27" s="1"/>
  <c r="T7" i="27"/>
  <c r="T24" i="27" s="1"/>
  <c r="S7" i="27"/>
  <c r="C7" i="27" s="1"/>
  <c r="Q7" i="27"/>
  <c r="F7" i="27" s="1"/>
  <c r="P7" i="27"/>
  <c r="E7" i="27" s="1"/>
  <c r="O7" i="27"/>
  <c r="N7" i="27"/>
  <c r="N24" i="27" s="1"/>
  <c r="L7" i="27"/>
  <c r="K7" i="27"/>
  <c r="J7" i="27"/>
  <c r="M7" i="27" s="1"/>
  <c r="I7" i="27"/>
  <c r="AE5" i="27"/>
  <c r="AC5" i="27"/>
  <c r="Z5" i="27"/>
  <c r="X5" i="27"/>
  <c r="U5" i="27"/>
  <c r="S5" i="27"/>
  <c r="P5" i="27"/>
  <c r="N5" i="27"/>
  <c r="K5" i="27"/>
  <c r="I5" i="27"/>
  <c r="R66" i="29" l="1"/>
  <c r="G29" i="29"/>
  <c r="F66" i="29"/>
  <c r="M66" i="29"/>
  <c r="D66" i="29"/>
  <c r="G66" i="29" s="1"/>
  <c r="H24" i="29"/>
  <c r="H29" i="29"/>
  <c r="H32" i="28"/>
  <c r="D56" i="28"/>
  <c r="G56" i="28" s="1"/>
  <c r="H56" i="28" s="1"/>
  <c r="D65" i="28"/>
  <c r="G65" i="28" s="1"/>
  <c r="H65" i="28" s="1"/>
  <c r="M65" i="28"/>
  <c r="N66" i="28"/>
  <c r="D46" i="28"/>
  <c r="G46" i="28" s="1"/>
  <c r="H46" i="28" s="1"/>
  <c r="H57" i="28"/>
  <c r="F49" i="28"/>
  <c r="G49" i="28" s="1"/>
  <c r="H36" i="28"/>
  <c r="P66" i="28"/>
  <c r="H60" i="28"/>
  <c r="H53" i="28"/>
  <c r="H9" i="28"/>
  <c r="AG34" i="28"/>
  <c r="G55" i="28"/>
  <c r="H59" i="28"/>
  <c r="C34" i="28"/>
  <c r="H28" i="28"/>
  <c r="H15" i="28"/>
  <c r="G15" i="28"/>
  <c r="AA66" i="28"/>
  <c r="O66" i="28"/>
  <c r="R66" i="28" s="1"/>
  <c r="R24" i="28"/>
  <c r="G27" i="28"/>
  <c r="M40" i="28"/>
  <c r="D40" i="28"/>
  <c r="G40" i="28" s="1"/>
  <c r="H40" i="28" s="1"/>
  <c r="F24" i="28"/>
  <c r="L66" i="28"/>
  <c r="F66" i="28" s="1"/>
  <c r="E24" i="28"/>
  <c r="K66" i="28"/>
  <c r="G36" i="28"/>
  <c r="D29" i="28"/>
  <c r="G29" i="28" s="1"/>
  <c r="I66" i="28"/>
  <c r="C66" i="28" s="1"/>
  <c r="C24" i="28"/>
  <c r="AB34" i="28"/>
  <c r="R56" i="28"/>
  <c r="H29" i="28"/>
  <c r="H27" i="28"/>
  <c r="M24" i="28"/>
  <c r="D24" i="28"/>
  <c r="G24" i="28" s="1"/>
  <c r="J66" i="28"/>
  <c r="G8" i="28"/>
  <c r="H8" i="28" s="1"/>
  <c r="D34" i="28"/>
  <c r="G34" i="28" s="1"/>
  <c r="H34" i="28" s="1"/>
  <c r="D37" i="28"/>
  <c r="G37" i="28" s="1"/>
  <c r="H37" i="28" s="1"/>
  <c r="M37" i="28"/>
  <c r="H47" i="28"/>
  <c r="AF66" i="28"/>
  <c r="H38" i="28"/>
  <c r="H26" i="28"/>
  <c r="AB24" i="28"/>
  <c r="Y66" i="28"/>
  <c r="AB66" i="28" s="1"/>
  <c r="H64" i="28"/>
  <c r="G39" i="28"/>
  <c r="H39" i="28" s="1"/>
  <c r="G9" i="28"/>
  <c r="G53" i="28"/>
  <c r="W60" i="28"/>
  <c r="H54" i="28"/>
  <c r="AD66" i="28"/>
  <c r="AG66" i="28" s="1"/>
  <c r="AG24" i="28"/>
  <c r="W24" i="28"/>
  <c r="T66" i="28"/>
  <c r="W66" i="28" s="1"/>
  <c r="C40" i="28"/>
  <c r="G58" i="28"/>
  <c r="H58" i="28" s="1"/>
  <c r="H35" i="28"/>
  <c r="G38" i="28"/>
  <c r="Z66" i="28"/>
  <c r="R60" i="28"/>
  <c r="D60" i="28"/>
  <c r="G60" i="28" s="1"/>
  <c r="H48" i="28"/>
  <c r="C37" i="28"/>
  <c r="W34" i="28"/>
  <c r="G54" i="28"/>
  <c r="R40" i="28"/>
  <c r="G59" i="28"/>
  <c r="S66" i="28"/>
  <c r="W24" i="27"/>
  <c r="H12" i="27"/>
  <c r="H9" i="27"/>
  <c r="G23" i="27"/>
  <c r="H23" i="27" s="1"/>
  <c r="E29" i="27"/>
  <c r="G50" i="27"/>
  <c r="H13" i="27"/>
  <c r="T37" i="27"/>
  <c r="W37" i="27" s="1"/>
  <c r="W35" i="27"/>
  <c r="C48" i="27"/>
  <c r="S49" i="27"/>
  <c r="C49" i="27" s="1"/>
  <c r="K46" i="27"/>
  <c r="E46" i="27" s="1"/>
  <c r="Y24" i="27"/>
  <c r="AB27" i="27"/>
  <c r="M32" i="27"/>
  <c r="R41" i="27"/>
  <c r="F26" i="27"/>
  <c r="AG26" i="27"/>
  <c r="N34" i="27"/>
  <c r="E63" i="27"/>
  <c r="K65" i="27"/>
  <c r="E65" i="27" s="1"/>
  <c r="H31" i="27"/>
  <c r="G41" i="27"/>
  <c r="H41" i="27" s="1"/>
  <c r="R45" i="27"/>
  <c r="M53" i="27"/>
  <c r="M11" i="27"/>
  <c r="D27" i="27"/>
  <c r="P34" i="27"/>
  <c r="R31" i="27"/>
  <c r="E39" i="27"/>
  <c r="K40" i="27"/>
  <c r="E40" i="27" s="1"/>
  <c r="G55" i="27"/>
  <c r="O56" i="27"/>
  <c r="R56" i="27" s="1"/>
  <c r="O24" i="27"/>
  <c r="D7" i="27"/>
  <c r="G7" i="27" s="1"/>
  <c r="H7" i="27" s="1"/>
  <c r="D16" i="27"/>
  <c r="G16" i="27" s="1"/>
  <c r="H16" i="27" s="1"/>
  <c r="D19" i="27"/>
  <c r="Q34" i="27"/>
  <c r="N40" i="27"/>
  <c r="C38" i="27"/>
  <c r="F39" i="27"/>
  <c r="L40" i="27"/>
  <c r="X46" i="27"/>
  <c r="W46" i="27"/>
  <c r="AB47" i="27"/>
  <c r="P56" i="27"/>
  <c r="G11" i="27"/>
  <c r="O40" i="27"/>
  <c r="D38" i="27"/>
  <c r="I40" i="27"/>
  <c r="C40" i="27" s="1"/>
  <c r="W41" i="27"/>
  <c r="Y46" i="27"/>
  <c r="D47" i="27"/>
  <c r="G47" i="27" s="1"/>
  <c r="R52" i="27"/>
  <c r="F55" i="27"/>
  <c r="H55" i="27" s="1"/>
  <c r="Q56" i="27"/>
  <c r="F56" i="27" s="1"/>
  <c r="AF56" i="27"/>
  <c r="AB57" i="27"/>
  <c r="O65" i="27"/>
  <c r="R65" i="27" s="1"/>
  <c r="R63" i="27"/>
  <c r="F53" i="27"/>
  <c r="AG24" i="27"/>
  <c r="D9" i="27"/>
  <c r="G9" i="27" s="1"/>
  <c r="L46" i="27"/>
  <c r="C64" i="27"/>
  <c r="D26" i="27"/>
  <c r="G26" i="27" s="1"/>
  <c r="R42" i="27"/>
  <c r="L34" i="27"/>
  <c r="F34" i="27" s="1"/>
  <c r="M52" i="27"/>
  <c r="F64" i="27"/>
  <c r="F8" i="27"/>
  <c r="L24" i="27"/>
  <c r="H11" i="27"/>
  <c r="C13" i="27"/>
  <c r="M25" i="27"/>
  <c r="O34" i="27"/>
  <c r="R34" i="27" s="1"/>
  <c r="D39" i="27"/>
  <c r="G39" i="27" s="1"/>
  <c r="J40" i="27"/>
  <c r="G52" i="27"/>
  <c r="H52" i="27" s="1"/>
  <c r="F63" i="27"/>
  <c r="H63" i="27" s="1"/>
  <c r="L65" i="27"/>
  <c r="F65" i="27" s="1"/>
  <c r="D13" i="27"/>
  <c r="G13" i="27" s="1"/>
  <c r="G18" i="27"/>
  <c r="F19" i="27"/>
  <c r="H28" i="27"/>
  <c r="D29" i="27"/>
  <c r="G29" i="27" s="1"/>
  <c r="E38" i="27"/>
  <c r="P40" i="27"/>
  <c r="H44" i="27"/>
  <c r="E47" i="27"/>
  <c r="AD49" i="27"/>
  <c r="AG49" i="27" s="1"/>
  <c r="AG47" i="27"/>
  <c r="R55" i="27"/>
  <c r="R7" i="27"/>
  <c r="E15" i="27"/>
  <c r="E18" i="27"/>
  <c r="M28" i="27"/>
  <c r="F36" i="27"/>
  <c r="G36" i="27" s="1"/>
  <c r="Q40" i="27"/>
  <c r="F38" i="27"/>
  <c r="AA46" i="27"/>
  <c r="W44" i="27"/>
  <c r="F47" i="27"/>
  <c r="G51" i="27"/>
  <c r="C57" i="27"/>
  <c r="R62" i="27"/>
  <c r="S60" i="27"/>
  <c r="C58" i="27"/>
  <c r="T60" i="27"/>
  <c r="D58" i="27"/>
  <c r="V60" i="27"/>
  <c r="F58" i="27"/>
  <c r="M56" i="27"/>
  <c r="H30" i="27"/>
  <c r="AG33" i="27"/>
  <c r="F50" i="27"/>
  <c r="H50" i="27" s="1"/>
  <c r="H20" i="27"/>
  <c r="D54" i="27"/>
  <c r="G54" i="27" s="1"/>
  <c r="H54" i="27" s="1"/>
  <c r="E9" i="27"/>
  <c r="D8" i="27"/>
  <c r="G8" i="27" s="1"/>
  <c r="J24" i="27"/>
  <c r="N46" i="27"/>
  <c r="E26" i="27"/>
  <c r="M8" i="27"/>
  <c r="F15" i="27"/>
  <c r="D22" i="27"/>
  <c r="G22" i="27" s="1"/>
  <c r="H22" i="27" s="1"/>
  <c r="N29" i="27"/>
  <c r="N66" i="27" s="1"/>
  <c r="F35" i="27"/>
  <c r="L37" i="27"/>
  <c r="F37" i="27" s="1"/>
  <c r="C36" i="27"/>
  <c r="I37" i="27"/>
  <c r="F49" i="27"/>
  <c r="W51" i="27"/>
  <c r="F57" i="27"/>
  <c r="I46" i="27"/>
  <c r="H14" i="27"/>
  <c r="E22" i="27"/>
  <c r="AC29" i="27"/>
  <c r="C29" i="27" s="1"/>
  <c r="M35" i="27"/>
  <c r="M37" i="27"/>
  <c r="V56" i="27"/>
  <c r="V66" i="27" s="1"/>
  <c r="U60" i="27"/>
  <c r="W7" i="27"/>
  <c r="R14" i="27"/>
  <c r="P24" i="27"/>
  <c r="N37" i="27"/>
  <c r="C35" i="27"/>
  <c r="H61" i="27"/>
  <c r="AB64" i="27"/>
  <c r="AG63" i="27"/>
  <c r="AG9" i="27"/>
  <c r="C63" i="27"/>
  <c r="I65" i="27"/>
  <c r="C65" i="27" s="1"/>
  <c r="H25" i="27"/>
  <c r="F10" i="27"/>
  <c r="C21" i="27"/>
  <c r="M22" i="27"/>
  <c r="Q24" i="27"/>
  <c r="O37" i="27"/>
  <c r="R37" i="27" s="1"/>
  <c r="D35" i="27"/>
  <c r="G35" i="27" s="1"/>
  <c r="W38" i="27"/>
  <c r="D43" i="27"/>
  <c r="G43" i="27" s="1"/>
  <c r="H43" i="27" s="1"/>
  <c r="M59" i="27"/>
  <c r="M60" i="27"/>
  <c r="W61" i="27"/>
  <c r="AB26" i="27"/>
  <c r="W58" i="27"/>
  <c r="C12" i="27"/>
  <c r="W10" i="27"/>
  <c r="F17" i="27"/>
  <c r="H17" i="27" s="1"/>
  <c r="D21" i="27"/>
  <c r="U29" i="27"/>
  <c r="U66" i="27" s="1"/>
  <c r="E27" i="27"/>
  <c r="AB30" i="27"/>
  <c r="AF34" i="27"/>
  <c r="AF66" i="27" s="1"/>
  <c r="M36" i="27"/>
  <c r="AF40" i="27"/>
  <c r="AG40" i="27" s="1"/>
  <c r="C59" i="27"/>
  <c r="N60" i="27"/>
  <c r="C60" i="27" s="1"/>
  <c r="K60" i="27"/>
  <c r="C32" i="27"/>
  <c r="I34" i="27"/>
  <c r="C34" i="27" s="1"/>
  <c r="R17" i="27"/>
  <c r="E21" i="27"/>
  <c r="S24" i="27"/>
  <c r="F27" i="27"/>
  <c r="AG32" i="27"/>
  <c r="D42" i="27"/>
  <c r="G42" i="27" s="1"/>
  <c r="E48" i="27"/>
  <c r="AC56" i="27"/>
  <c r="C56" i="27" s="1"/>
  <c r="G59" i="27"/>
  <c r="H59" i="27" s="1"/>
  <c r="L60" i="27"/>
  <c r="AG8" i="27"/>
  <c r="J46" i="27"/>
  <c r="D48" i="27"/>
  <c r="T49" i="27"/>
  <c r="W49" i="27" s="1"/>
  <c r="AE66" i="27"/>
  <c r="AD65" i="27"/>
  <c r="AG65" i="27" s="1"/>
  <c r="AG64" i="27"/>
  <c r="W20" i="27"/>
  <c r="J34" i="27"/>
  <c r="I24" i="27"/>
  <c r="K34" i="27"/>
  <c r="E56" i="27"/>
  <c r="X49" i="27"/>
  <c r="X66" i="27" s="1"/>
  <c r="D63" i="27"/>
  <c r="G63" i="27" s="1"/>
  <c r="J65" i="27"/>
  <c r="K24" i="27"/>
  <c r="H45" i="27"/>
  <c r="H18" i="27"/>
  <c r="D49" i="27"/>
  <c r="G49" i="27" s="1"/>
  <c r="D57" i="27"/>
  <c r="G57" i="27" s="1"/>
  <c r="AB65" i="27"/>
  <c r="M15" i="27"/>
  <c r="M18" i="27"/>
  <c r="D28" i="27"/>
  <c r="G28" i="27" s="1"/>
  <c r="O29" i="27"/>
  <c r="E35" i="27"/>
  <c r="K37" i="27"/>
  <c r="E37" i="27" s="1"/>
  <c r="AG36" i="27"/>
  <c r="E49" i="27"/>
  <c r="H51" i="27"/>
  <c r="E57" i="27"/>
  <c r="AA24" i="27"/>
  <c r="Z24" i="27"/>
  <c r="Z66" i="27" s="1"/>
  <c r="AB10" i="27"/>
  <c r="C17" i="27"/>
  <c r="F21" i="27"/>
  <c r="W27" i="27"/>
  <c r="AD34" i="27"/>
  <c r="AG34" i="27" s="1"/>
  <c r="AG30" i="27"/>
  <c r="R35" i="27"/>
  <c r="E42" i="27"/>
  <c r="F48" i="27"/>
  <c r="AD56" i="27"/>
  <c r="AC24" i="27"/>
  <c r="AC66" i="27" s="1"/>
  <c r="D17" i="27"/>
  <c r="G17" i="27" s="1"/>
  <c r="R21" i="27"/>
  <c r="D33" i="27"/>
  <c r="G33" i="27" s="1"/>
  <c r="F42" i="27"/>
  <c r="D44" i="27"/>
  <c r="G44" i="27" s="1"/>
  <c r="O60" i="27"/>
  <c r="Q29" i="27"/>
  <c r="F29" i="27" s="1"/>
  <c r="T56" i="27"/>
  <c r="M30" i="27"/>
  <c r="Y56" i="27"/>
  <c r="AB56" i="27" s="1"/>
  <c r="AB42" i="27"/>
  <c r="R30" i="27"/>
  <c r="AA65" i="26"/>
  <c r="Z65" i="26"/>
  <c r="Y65" i="26"/>
  <c r="AB65" i="26" s="1"/>
  <c r="X65" i="26"/>
  <c r="V65" i="26"/>
  <c r="U65" i="26"/>
  <c r="T65" i="26"/>
  <c r="W65" i="26" s="1"/>
  <c r="S65" i="26"/>
  <c r="Q65" i="26"/>
  <c r="AG64" i="26"/>
  <c r="AF64" i="26"/>
  <c r="AE64" i="26"/>
  <c r="AD64" i="26"/>
  <c r="AD65" i="26" s="1"/>
  <c r="AC64" i="26"/>
  <c r="AC65" i="26" s="1"/>
  <c r="AA64" i="26"/>
  <c r="Z64" i="26"/>
  <c r="E64" i="26" s="1"/>
  <c r="Y64" i="26"/>
  <c r="AB64" i="26" s="1"/>
  <c r="X64" i="26"/>
  <c r="V64" i="26"/>
  <c r="U64" i="26"/>
  <c r="T64" i="26"/>
  <c r="W64" i="26" s="1"/>
  <c r="S64" i="26"/>
  <c r="Q64" i="26"/>
  <c r="P64" i="26"/>
  <c r="O64" i="26"/>
  <c r="R64" i="26" s="1"/>
  <c r="N64" i="26"/>
  <c r="L64" i="26"/>
  <c r="K64" i="26"/>
  <c r="J64" i="26"/>
  <c r="M64" i="26" s="1"/>
  <c r="I64" i="26"/>
  <c r="C64" i="26" s="1"/>
  <c r="F64" i="26"/>
  <c r="AG63" i="26"/>
  <c r="AF63" i="26"/>
  <c r="AF65" i="26" s="1"/>
  <c r="AE63" i="26"/>
  <c r="AE65" i="26" s="1"/>
  <c r="AD63" i="26"/>
  <c r="AC63" i="26"/>
  <c r="AA63" i="26"/>
  <c r="Z63" i="26"/>
  <c r="Y63" i="26"/>
  <c r="AB63" i="26" s="1"/>
  <c r="X63" i="26"/>
  <c r="V63" i="26"/>
  <c r="W63" i="26" s="1"/>
  <c r="U63" i="26"/>
  <c r="T63" i="26"/>
  <c r="S63" i="26"/>
  <c r="Q63" i="26"/>
  <c r="P63" i="26"/>
  <c r="P65" i="26" s="1"/>
  <c r="O63" i="26"/>
  <c r="N63" i="26"/>
  <c r="N65" i="26" s="1"/>
  <c r="L63" i="26"/>
  <c r="K63" i="26"/>
  <c r="J63" i="26"/>
  <c r="I63" i="26"/>
  <c r="AF62" i="26"/>
  <c r="AE62" i="26"/>
  <c r="AD62" i="26"/>
  <c r="AG62" i="26" s="1"/>
  <c r="AC62" i="26"/>
  <c r="AB62" i="26"/>
  <c r="AA62" i="26"/>
  <c r="Z62" i="26"/>
  <c r="Y62" i="26"/>
  <c r="X62" i="26"/>
  <c r="V62" i="26"/>
  <c r="U62" i="26"/>
  <c r="T62" i="26"/>
  <c r="W62" i="26" s="1"/>
  <c r="S62" i="26"/>
  <c r="Q62" i="26"/>
  <c r="F62" i="26" s="1"/>
  <c r="H62" i="26" s="1"/>
  <c r="P62" i="26"/>
  <c r="E62" i="26" s="1"/>
  <c r="O62" i="26"/>
  <c r="N62" i="26"/>
  <c r="C62" i="26" s="1"/>
  <c r="L62" i="26"/>
  <c r="K62" i="26"/>
  <c r="J62" i="26"/>
  <c r="M62" i="26" s="1"/>
  <c r="I62" i="26"/>
  <c r="AF61" i="26"/>
  <c r="AE61" i="26"/>
  <c r="AD61" i="26"/>
  <c r="AG61" i="26" s="1"/>
  <c r="AC61" i="26"/>
  <c r="AA61" i="26"/>
  <c r="Z61" i="26"/>
  <c r="Y61" i="26"/>
  <c r="D61" i="26" s="1"/>
  <c r="X61" i="26"/>
  <c r="C61" i="26" s="1"/>
  <c r="V61" i="26"/>
  <c r="F61" i="26" s="1"/>
  <c r="U61" i="26"/>
  <c r="E61" i="26" s="1"/>
  <c r="T61" i="26"/>
  <c r="S61" i="26"/>
  <c r="Q61" i="26"/>
  <c r="P61" i="26"/>
  <c r="O61" i="26"/>
  <c r="R61" i="26" s="1"/>
  <c r="N61" i="26"/>
  <c r="L61" i="26"/>
  <c r="M61" i="26" s="1"/>
  <c r="K61" i="26"/>
  <c r="J61" i="26"/>
  <c r="I61" i="26"/>
  <c r="AD60" i="26"/>
  <c r="AC60" i="26"/>
  <c r="AB60" i="26"/>
  <c r="AF59" i="26"/>
  <c r="AE59" i="26"/>
  <c r="AD59" i="26"/>
  <c r="AG59" i="26" s="1"/>
  <c r="AC59" i="26"/>
  <c r="AA59" i="26"/>
  <c r="Z59" i="26"/>
  <c r="Y59" i="26"/>
  <c r="AB59" i="26" s="1"/>
  <c r="X59" i="26"/>
  <c r="V59" i="26"/>
  <c r="U59" i="26"/>
  <c r="T59" i="26"/>
  <c r="W59" i="26" s="1"/>
  <c r="S59" i="26"/>
  <c r="Q59" i="26"/>
  <c r="P59" i="26"/>
  <c r="O59" i="26"/>
  <c r="R59" i="26" s="1"/>
  <c r="N59" i="26"/>
  <c r="C59" i="26" s="1"/>
  <c r="L59" i="26"/>
  <c r="F59" i="26" s="1"/>
  <c r="K59" i="26"/>
  <c r="E59" i="26" s="1"/>
  <c r="J59" i="26"/>
  <c r="I59" i="26"/>
  <c r="AF58" i="26"/>
  <c r="AG58" i="26" s="1"/>
  <c r="AE58" i="26"/>
  <c r="AD58" i="26"/>
  <c r="AC58" i="26"/>
  <c r="AA58" i="26"/>
  <c r="Z58" i="26"/>
  <c r="Y58" i="26"/>
  <c r="AB58" i="26" s="1"/>
  <c r="X58" i="26"/>
  <c r="X60" i="26" s="1"/>
  <c r="V58" i="26"/>
  <c r="U58" i="26"/>
  <c r="T58" i="26"/>
  <c r="T60" i="26" s="1"/>
  <c r="S58" i="26"/>
  <c r="S60" i="26" s="1"/>
  <c r="R58" i="26"/>
  <c r="Q58" i="26"/>
  <c r="P58" i="26"/>
  <c r="O58" i="26"/>
  <c r="N58" i="26"/>
  <c r="L58" i="26"/>
  <c r="K58" i="26"/>
  <c r="J58" i="26"/>
  <c r="M58" i="26" s="1"/>
  <c r="I58" i="26"/>
  <c r="D58" i="26"/>
  <c r="C58" i="26"/>
  <c r="AF57" i="26"/>
  <c r="AF60" i="26" s="1"/>
  <c r="AE57" i="26"/>
  <c r="AE60" i="26" s="1"/>
  <c r="AD57" i="26"/>
  <c r="AC57" i="26"/>
  <c r="AA57" i="26"/>
  <c r="AA60" i="26" s="1"/>
  <c r="Z57" i="26"/>
  <c r="Z60" i="26" s="1"/>
  <c r="Y57" i="26"/>
  <c r="Y60" i="26" s="1"/>
  <c r="X57" i="26"/>
  <c r="V57" i="26"/>
  <c r="U57" i="26"/>
  <c r="T57" i="26"/>
  <c r="W57" i="26" s="1"/>
  <c r="S57" i="26"/>
  <c r="Q57" i="26"/>
  <c r="Q60" i="26" s="1"/>
  <c r="P57" i="26"/>
  <c r="P60" i="26" s="1"/>
  <c r="O57" i="26"/>
  <c r="R57" i="26" s="1"/>
  <c r="N57" i="26"/>
  <c r="L57" i="26"/>
  <c r="K57" i="26"/>
  <c r="K60" i="26" s="1"/>
  <c r="J57" i="26"/>
  <c r="M57" i="26" s="1"/>
  <c r="I57" i="26"/>
  <c r="C57" i="26" s="1"/>
  <c r="F57" i="26"/>
  <c r="D57" i="26"/>
  <c r="AF55" i="26"/>
  <c r="AE55" i="26"/>
  <c r="AD55" i="26"/>
  <c r="AG55" i="26" s="1"/>
  <c r="AC55" i="26"/>
  <c r="AA55" i="26"/>
  <c r="Z55" i="26"/>
  <c r="Y55" i="26"/>
  <c r="AB55" i="26" s="1"/>
  <c r="X55" i="26"/>
  <c r="W55" i="26"/>
  <c r="V55" i="26"/>
  <c r="U55" i="26"/>
  <c r="T55" i="26"/>
  <c r="S55" i="26"/>
  <c r="Q55" i="26"/>
  <c r="F55" i="26" s="1"/>
  <c r="H55" i="26" s="1"/>
  <c r="P55" i="26"/>
  <c r="E55" i="26" s="1"/>
  <c r="O55" i="26"/>
  <c r="N55" i="26"/>
  <c r="L55" i="26"/>
  <c r="K55" i="26"/>
  <c r="J55" i="26"/>
  <c r="M55" i="26" s="1"/>
  <c r="I55" i="26"/>
  <c r="AF54" i="26"/>
  <c r="AE54" i="26"/>
  <c r="AD54" i="26"/>
  <c r="AG54" i="26" s="1"/>
  <c r="AC54" i="26"/>
  <c r="AA54" i="26"/>
  <c r="AA56" i="26" s="1"/>
  <c r="Z54" i="26"/>
  <c r="Z56" i="26" s="1"/>
  <c r="Y54" i="26"/>
  <c r="X54" i="26"/>
  <c r="V54" i="26"/>
  <c r="W54" i="26" s="1"/>
  <c r="U54" i="26"/>
  <c r="T54" i="26"/>
  <c r="S54" i="26"/>
  <c r="Q54" i="26"/>
  <c r="P54" i="26"/>
  <c r="O54" i="26"/>
  <c r="R54" i="26" s="1"/>
  <c r="N54" i="26"/>
  <c r="L54" i="26"/>
  <c r="M54" i="26" s="1"/>
  <c r="K54" i="26"/>
  <c r="J54" i="26"/>
  <c r="I54" i="26"/>
  <c r="AF53" i="26"/>
  <c r="AF56" i="26" s="1"/>
  <c r="AE53" i="26"/>
  <c r="AE56" i="26" s="1"/>
  <c r="AD53" i="26"/>
  <c r="AD56" i="26" s="1"/>
  <c r="AG56" i="26" s="1"/>
  <c r="AC53" i="26"/>
  <c r="AC56" i="26" s="1"/>
  <c r="AA53" i="26"/>
  <c r="Z53" i="26"/>
  <c r="Y53" i="26"/>
  <c r="AB53" i="26" s="1"/>
  <c r="X53" i="26"/>
  <c r="V53" i="26"/>
  <c r="U53" i="26"/>
  <c r="U56" i="26" s="1"/>
  <c r="T53" i="26"/>
  <c r="W53" i="26" s="1"/>
  <c r="S53" i="26"/>
  <c r="Q53" i="26"/>
  <c r="P53" i="26"/>
  <c r="O53" i="26"/>
  <c r="R53" i="26" s="1"/>
  <c r="N53" i="26"/>
  <c r="N56" i="26" s="1"/>
  <c r="L53" i="26"/>
  <c r="L56" i="26" s="1"/>
  <c r="K53" i="26"/>
  <c r="K56" i="26" s="1"/>
  <c r="J53" i="26"/>
  <c r="M53" i="26" s="1"/>
  <c r="I53" i="26"/>
  <c r="AF52" i="26"/>
  <c r="AE52" i="26"/>
  <c r="AD52" i="26"/>
  <c r="AG52" i="26" s="1"/>
  <c r="AC52" i="26"/>
  <c r="AA52" i="26"/>
  <c r="AB52" i="26" s="1"/>
  <c r="Z52" i="26"/>
  <c r="Y52" i="26"/>
  <c r="X52" i="26"/>
  <c r="V52" i="26"/>
  <c r="U52" i="26"/>
  <c r="T52" i="26"/>
  <c r="W52" i="26" s="1"/>
  <c r="S52" i="26"/>
  <c r="Q52" i="26"/>
  <c r="R52" i="26" s="1"/>
  <c r="P52" i="26"/>
  <c r="E52" i="26" s="1"/>
  <c r="O52" i="26"/>
  <c r="D52" i="26" s="1"/>
  <c r="N52" i="26"/>
  <c r="C52" i="26" s="1"/>
  <c r="L52" i="26"/>
  <c r="F52" i="26" s="1"/>
  <c r="K52" i="26"/>
  <c r="J52" i="26"/>
  <c r="I52" i="26"/>
  <c r="AF51" i="26"/>
  <c r="AE51" i="26"/>
  <c r="AD51" i="26"/>
  <c r="AG51" i="26" s="1"/>
  <c r="AC51" i="26"/>
  <c r="C51" i="26" s="1"/>
  <c r="AA51" i="26"/>
  <c r="AB51" i="26" s="1"/>
  <c r="Z51" i="26"/>
  <c r="E51" i="26" s="1"/>
  <c r="Y51" i="26"/>
  <c r="X51" i="26"/>
  <c r="V51" i="26"/>
  <c r="U51" i="26"/>
  <c r="T51" i="26"/>
  <c r="W51" i="26" s="1"/>
  <c r="S51" i="26"/>
  <c r="Q51" i="26"/>
  <c r="P51" i="26"/>
  <c r="O51" i="26"/>
  <c r="R51" i="26" s="1"/>
  <c r="N51" i="26"/>
  <c r="L51" i="26"/>
  <c r="K51" i="26"/>
  <c r="J51" i="26"/>
  <c r="M51" i="26" s="1"/>
  <c r="I51" i="26"/>
  <c r="D51" i="26"/>
  <c r="AF50" i="26"/>
  <c r="AE50" i="26"/>
  <c r="AD50" i="26"/>
  <c r="AG50" i="26" s="1"/>
  <c r="AC50" i="26"/>
  <c r="C50" i="26" s="1"/>
  <c r="AB50" i="26"/>
  <c r="AA50" i="26"/>
  <c r="Z50" i="26"/>
  <c r="Y50" i="26"/>
  <c r="X50" i="26"/>
  <c r="V50" i="26"/>
  <c r="U50" i="26"/>
  <c r="T50" i="26"/>
  <c r="W50" i="26" s="1"/>
  <c r="S50" i="26"/>
  <c r="Q50" i="26"/>
  <c r="R50" i="26" s="1"/>
  <c r="P50" i="26"/>
  <c r="O50" i="26"/>
  <c r="N50" i="26"/>
  <c r="L50" i="26"/>
  <c r="K50" i="26"/>
  <c r="J50" i="26"/>
  <c r="M50" i="26" s="1"/>
  <c r="I50" i="26"/>
  <c r="F50" i="26"/>
  <c r="H50" i="26" s="1"/>
  <c r="E50" i="26"/>
  <c r="AG49" i="26"/>
  <c r="S49" i="26"/>
  <c r="Q49" i="26"/>
  <c r="O49" i="26"/>
  <c r="R49" i="26" s="1"/>
  <c r="N49" i="26"/>
  <c r="L49" i="26"/>
  <c r="K49" i="26"/>
  <c r="AF48" i="26"/>
  <c r="AE48" i="26"/>
  <c r="AD48" i="26"/>
  <c r="AG48" i="26" s="1"/>
  <c r="AC48" i="26"/>
  <c r="AA48" i="26"/>
  <c r="Z48" i="26"/>
  <c r="Y48" i="26"/>
  <c r="AB48" i="26" s="1"/>
  <c r="X48" i="26"/>
  <c r="C48" i="26" s="1"/>
  <c r="V48" i="26"/>
  <c r="V49" i="26" s="1"/>
  <c r="U48" i="26"/>
  <c r="U49" i="26" s="1"/>
  <c r="T48" i="26"/>
  <c r="S48" i="26"/>
  <c r="R48" i="26"/>
  <c r="Q48" i="26"/>
  <c r="P48" i="26"/>
  <c r="P49" i="26" s="1"/>
  <c r="O48" i="26"/>
  <c r="N48" i="26"/>
  <c r="L48" i="26"/>
  <c r="K48" i="26"/>
  <c r="J48" i="26"/>
  <c r="M48" i="26" s="1"/>
  <c r="I48" i="26"/>
  <c r="AF47" i="26"/>
  <c r="AF49" i="26" s="1"/>
  <c r="AE47" i="26"/>
  <c r="AE49" i="26" s="1"/>
  <c r="AD47" i="26"/>
  <c r="AD49" i="26" s="1"/>
  <c r="AC47" i="26"/>
  <c r="AC49" i="26" s="1"/>
  <c r="AA47" i="26"/>
  <c r="AA49" i="26" s="1"/>
  <c r="Z47" i="26"/>
  <c r="Z49" i="26" s="1"/>
  <c r="Y47" i="26"/>
  <c r="Y49" i="26" s="1"/>
  <c r="AB49" i="26" s="1"/>
  <c r="X47" i="26"/>
  <c r="W47" i="26"/>
  <c r="V47" i="26"/>
  <c r="U47" i="26"/>
  <c r="T47" i="26"/>
  <c r="S47" i="26"/>
  <c r="Q47" i="26"/>
  <c r="P47" i="26"/>
  <c r="O47" i="26"/>
  <c r="R47" i="26" s="1"/>
  <c r="N47" i="26"/>
  <c r="L47" i="26"/>
  <c r="K47" i="26"/>
  <c r="J47" i="26"/>
  <c r="M47" i="26" s="1"/>
  <c r="I47" i="26"/>
  <c r="I49" i="26" s="1"/>
  <c r="AF46" i="26"/>
  <c r="AE46" i="26"/>
  <c r="AD46" i="26"/>
  <c r="AG46" i="26" s="1"/>
  <c r="Q46" i="26"/>
  <c r="P46" i="26"/>
  <c r="O46" i="26"/>
  <c r="R46" i="26" s="1"/>
  <c r="N46" i="26"/>
  <c r="AF45" i="26"/>
  <c r="AE45" i="26"/>
  <c r="AD45" i="26"/>
  <c r="AG45" i="26" s="1"/>
  <c r="AC45" i="26"/>
  <c r="AA45" i="26"/>
  <c r="AB45" i="26" s="1"/>
  <c r="Z45" i="26"/>
  <c r="Y45" i="26"/>
  <c r="X45" i="26"/>
  <c r="V45" i="26"/>
  <c r="U45" i="26"/>
  <c r="T45" i="26"/>
  <c r="W45" i="26" s="1"/>
  <c r="S45" i="26"/>
  <c r="Q45" i="26"/>
  <c r="F45" i="26" s="1"/>
  <c r="P45" i="26"/>
  <c r="E45" i="26" s="1"/>
  <c r="O45" i="26"/>
  <c r="N45" i="26"/>
  <c r="M45" i="26"/>
  <c r="L45" i="26"/>
  <c r="K45" i="26"/>
  <c r="J45" i="26"/>
  <c r="I45" i="26"/>
  <c r="AF44" i="26"/>
  <c r="AE44" i="26"/>
  <c r="AD44" i="26"/>
  <c r="AG44" i="26" s="1"/>
  <c r="AC44" i="26"/>
  <c r="AA44" i="26"/>
  <c r="Z44" i="26"/>
  <c r="Y44" i="26"/>
  <c r="AB44" i="26" s="1"/>
  <c r="X44" i="26"/>
  <c r="C44" i="26" s="1"/>
  <c r="V44" i="26"/>
  <c r="F44" i="26" s="1"/>
  <c r="U44" i="26"/>
  <c r="E44" i="26" s="1"/>
  <c r="T44" i="26"/>
  <c r="D44" i="26" s="1"/>
  <c r="G44" i="26" s="1"/>
  <c r="S44" i="26"/>
  <c r="Q44" i="26"/>
  <c r="P44" i="26"/>
  <c r="O44" i="26"/>
  <c r="R44" i="26" s="1"/>
  <c r="N44" i="26"/>
  <c r="L44" i="26"/>
  <c r="K44" i="26"/>
  <c r="J44" i="26"/>
  <c r="M44" i="26" s="1"/>
  <c r="I44" i="26"/>
  <c r="AF43" i="26"/>
  <c r="AE43" i="26"/>
  <c r="AD43" i="26"/>
  <c r="AG43" i="26" s="1"/>
  <c r="AC43" i="26"/>
  <c r="AA43" i="26"/>
  <c r="AB43" i="26" s="1"/>
  <c r="Z43" i="26"/>
  <c r="Y43" i="26"/>
  <c r="X43" i="26"/>
  <c r="V43" i="26"/>
  <c r="U43" i="26"/>
  <c r="T43" i="26"/>
  <c r="W43" i="26" s="1"/>
  <c r="S43" i="26"/>
  <c r="Q43" i="26"/>
  <c r="R43" i="26" s="1"/>
  <c r="P43" i="26"/>
  <c r="O43" i="26"/>
  <c r="N43" i="26"/>
  <c r="L43" i="26"/>
  <c r="K43" i="26"/>
  <c r="J43" i="26"/>
  <c r="M43" i="26" s="1"/>
  <c r="I43" i="26"/>
  <c r="I46" i="26" s="1"/>
  <c r="E43" i="26"/>
  <c r="D43" i="26"/>
  <c r="C43" i="26"/>
  <c r="AF42" i="26"/>
  <c r="AE42" i="26"/>
  <c r="AD42" i="26"/>
  <c r="AG42" i="26" s="1"/>
  <c r="AC42" i="26"/>
  <c r="AC46" i="26" s="1"/>
  <c r="AA42" i="26"/>
  <c r="AA46" i="26" s="1"/>
  <c r="Z42" i="26"/>
  <c r="Z46" i="26" s="1"/>
  <c r="Y42" i="26"/>
  <c r="Y46" i="26" s="1"/>
  <c r="AB46" i="26" s="1"/>
  <c r="X42" i="26"/>
  <c r="X46" i="26" s="1"/>
  <c r="V42" i="26"/>
  <c r="V46" i="26" s="1"/>
  <c r="U42" i="26"/>
  <c r="T42" i="26"/>
  <c r="S42" i="26"/>
  <c r="Q42" i="26"/>
  <c r="R42" i="26" s="1"/>
  <c r="P42" i="26"/>
  <c r="O42" i="26"/>
  <c r="N42" i="26"/>
  <c r="C42" i="26" s="1"/>
  <c r="L42" i="26"/>
  <c r="F42" i="26" s="1"/>
  <c r="K42" i="26"/>
  <c r="E42" i="26" s="1"/>
  <c r="J42" i="26"/>
  <c r="D42" i="26" s="1"/>
  <c r="I42" i="26"/>
  <c r="AF41" i="26"/>
  <c r="AG41" i="26" s="1"/>
  <c r="AE41" i="26"/>
  <c r="AD41" i="26"/>
  <c r="AC41" i="26"/>
  <c r="AA41" i="26"/>
  <c r="Z41" i="26"/>
  <c r="Y41" i="26"/>
  <c r="X41" i="26"/>
  <c r="C41" i="26" s="1"/>
  <c r="V41" i="26"/>
  <c r="W41" i="26" s="1"/>
  <c r="U41" i="26"/>
  <c r="T41" i="26"/>
  <c r="S41" i="26"/>
  <c r="R41" i="26"/>
  <c r="Q41" i="26"/>
  <c r="P41" i="26"/>
  <c r="O41" i="26"/>
  <c r="N41" i="26"/>
  <c r="L41" i="26"/>
  <c r="K41" i="26"/>
  <c r="J41" i="26"/>
  <c r="M41" i="26" s="1"/>
  <c r="I41" i="26"/>
  <c r="AF40" i="26"/>
  <c r="AE40" i="26"/>
  <c r="AD40" i="26"/>
  <c r="AG40" i="26" s="1"/>
  <c r="AC40" i="26"/>
  <c r="AA40" i="26"/>
  <c r="Z40" i="26"/>
  <c r="Y40" i="26"/>
  <c r="AB40" i="26" s="1"/>
  <c r="X40" i="26"/>
  <c r="AG39" i="26"/>
  <c r="AF39" i="26"/>
  <c r="AE39" i="26"/>
  <c r="AD39" i="26"/>
  <c r="AC39" i="26"/>
  <c r="AA39" i="26"/>
  <c r="Z39" i="26"/>
  <c r="Y39" i="26"/>
  <c r="AB39" i="26" s="1"/>
  <c r="X39" i="26"/>
  <c r="V39" i="26"/>
  <c r="W39" i="26" s="1"/>
  <c r="U39" i="26"/>
  <c r="T39" i="26"/>
  <c r="S39" i="26"/>
  <c r="R39" i="26"/>
  <c r="Q39" i="26"/>
  <c r="P39" i="26"/>
  <c r="O39" i="26"/>
  <c r="N39" i="26"/>
  <c r="L39" i="26"/>
  <c r="K39" i="26"/>
  <c r="J39" i="26"/>
  <c r="D39" i="26" s="1"/>
  <c r="I39" i="26"/>
  <c r="C39" i="26" s="1"/>
  <c r="AF38" i="26"/>
  <c r="AE38" i="26"/>
  <c r="AD38" i="26"/>
  <c r="AG38" i="26" s="1"/>
  <c r="AC38" i="26"/>
  <c r="AA38" i="26"/>
  <c r="Z38" i="26"/>
  <c r="Y38" i="26"/>
  <c r="AB38" i="26" s="1"/>
  <c r="X38" i="26"/>
  <c r="V38" i="26"/>
  <c r="V40" i="26" s="1"/>
  <c r="U38" i="26"/>
  <c r="U40" i="26" s="1"/>
  <c r="T38" i="26"/>
  <c r="S38" i="26"/>
  <c r="S40" i="26" s="1"/>
  <c r="R38" i="26"/>
  <c r="Q38" i="26"/>
  <c r="P38" i="26"/>
  <c r="O38" i="26"/>
  <c r="N38" i="26"/>
  <c r="L38" i="26"/>
  <c r="K38" i="26"/>
  <c r="J38" i="26"/>
  <c r="M38" i="26" s="1"/>
  <c r="I38" i="26"/>
  <c r="AF37" i="26"/>
  <c r="AE37" i="26"/>
  <c r="AD37" i="26"/>
  <c r="AC37" i="26"/>
  <c r="AA37" i="26"/>
  <c r="Z37" i="26"/>
  <c r="Y37" i="26"/>
  <c r="AB37" i="26" s="1"/>
  <c r="X37" i="26"/>
  <c r="V37" i="26"/>
  <c r="U37" i="26"/>
  <c r="AF36" i="26"/>
  <c r="AE36" i="26"/>
  <c r="AD36" i="26"/>
  <c r="AG36" i="26" s="1"/>
  <c r="AC36" i="26"/>
  <c r="AB36" i="26"/>
  <c r="AA36" i="26"/>
  <c r="Z36" i="26"/>
  <c r="Y36" i="26"/>
  <c r="X36" i="26"/>
  <c r="V36" i="26"/>
  <c r="U36" i="26"/>
  <c r="T36" i="26"/>
  <c r="W36" i="26" s="1"/>
  <c r="S36" i="26"/>
  <c r="Q36" i="26"/>
  <c r="P36" i="26"/>
  <c r="O36" i="26"/>
  <c r="R36" i="26" s="1"/>
  <c r="N36" i="26"/>
  <c r="L36" i="26"/>
  <c r="F36" i="26" s="1"/>
  <c r="K36" i="26"/>
  <c r="E36" i="26" s="1"/>
  <c r="J36" i="26"/>
  <c r="I36" i="26"/>
  <c r="AF35" i="26"/>
  <c r="AE35" i="26"/>
  <c r="AD35" i="26"/>
  <c r="AG35" i="26" s="1"/>
  <c r="AC35" i="26"/>
  <c r="AA35" i="26"/>
  <c r="Z35" i="26"/>
  <c r="Y35" i="26"/>
  <c r="AB35" i="26" s="1"/>
  <c r="X35" i="26"/>
  <c r="V35" i="26"/>
  <c r="U35" i="26"/>
  <c r="T35" i="26"/>
  <c r="S35" i="26"/>
  <c r="S37" i="26" s="1"/>
  <c r="Q35" i="26"/>
  <c r="Q37" i="26" s="1"/>
  <c r="P35" i="26"/>
  <c r="P37" i="26" s="1"/>
  <c r="O35" i="26"/>
  <c r="N35" i="26"/>
  <c r="M35" i="26"/>
  <c r="L35" i="26"/>
  <c r="K35" i="26"/>
  <c r="J35" i="26"/>
  <c r="I35" i="26"/>
  <c r="AA34" i="26"/>
  <c r="Z34" i="26"/>
  <c r="Y34" i="26"/>
  <c r="AB34" i="26" s="1"/>
  <c r="X34" i="26"/>
  <c r="U34" i="26"/>
  <c r="T34" i="26"/>
  <c r="S34" i="26"/>
  <c r="AF33" i="26"/>
  <c r="F33" i="26" s="1"/>
  <c r="H33" i="26" s="1"/>
  <c r="AE33" i="26"/>
  <c r="AD33" i="26"/>
  <c r="AG33" i="26" s="1"/>
  <c r="AC33" i="26"/>
  <c r="AC34" i="26" s="1"/>
  <c r="AA33" i="26"/>
  <c r="Z33" i="26"/>
  <c r="Y33" i="26"/>
  <c r="AB33" i="26" s="1"/>
  <c r="X33" i="26"/>
  <c r="V33" i="26"/>
  <c r="U33" i="26"/>
  <c r="T33" i="26"/>
  <c r="W33" i="26" s="1"/>
  <c r="S33" i="26"/>
  <c r="Q33" i="26"/>
  <c r="P33" i="26"/>
  <c r="O33" i="26"/>
  <c r="R33" i="26" s="1"/>
  <c r="N33" i="26"/>
  <c r="L33" i="26"/>
  <c r="K33" i="26"/>
  <c r="J33" i="26"/>
  <c r="M33" i="26" s="1"/>
  <c r="I33" i="26"/>
  <c r="E33" i="26"/>
  <c r="D33" i="26"/>
  <c r="G33" i="26" s="1"/>
  <c r="C33" i="26"/>
  <c r="AG32" i="26"/>
  <c r="AF32" i="26"/>
  <c r="AE32" i="26"/>
  <c r="AD32" i="26"/>
  <c r="AC32" i="26"/>
  <c r="AA32" i="26"/>
  <c r="Z32" i="26"/>
  <c r="Y32" i="26"/>
  <c r="AB32" i="26" s="1"/>
  <c r="X32" i="26"/>
  <c r="V32" i="26"/>
  <c r="W32" i="26" s="1"/>
  <c r="U32" i="26"/>
  <c r="T32" i="26"/>
  <c r="S32" i="26"/>
  <c r="Q32" i="26"/>
  <c r="P32" i="26"/>
  <c r="O32" i="26"/>
  <c r="R32" i="26" s="1"/>
  <c r="N32" i="26"/>
  <c r="L32" i="26"/>
  <c r="F32" i="26" s="1"/>
  <c r="K32" i="26"/>
  <c r="E32" i="26" s="1"/>
  <c r="J32" i="26"/>
  <c r="I32" i="26"/>
  <c r="C32" i="26" s="1"/>
  <c r="AF31" i="26"/>
  <c r="AE31" i="26"/>
  <c r="AD31" i="26"/>
  <c r="AG31" i="26" s="1"/>
  <c r="AC31" i="26"/>
  <c r="AA31" i="26"/>
  <c r="Z31" i="26"/>
  <c r="Y31" i="26"/>
  <c r="AB31" i="26" s="1"/>
  <c r="X31" i="26"/>
  <c r="V31" i="26"/>
  <c r="W31" i="26" s="1"/>
  <c r="U31" i="26"/>
  <c r="T31" i="26"/>
  <c r="S31" i="26"/>
  <c r="C31" i="26" s="1"/>
  <c r="Q31" i="26"/>
  <c r="F31" i="26" s="1"/>
  <c r="P31" i="26"/>
  <c r="E31" i="26" s="1"/>
  <c r="O31" i="26"/>
  <c r="D31" i="26" s="1"/>
  <c r="G31" i="26" s="1"/>
  <c r="N31" i="26"/>
  <c r="L31" i="26"/>
  <c r="K31" i="26"/>
  <c r="J31" i="26"/>
  <c r="M31" i="26" s="1"/>
  <c r="I31" i="26"/>
  <c r="AF30" i="26"/>
  <c r="AF34" i="26" s="1"/>
  <c r="AE30" i="26"/>
  <c r="AE34" i="26" s="1"/>
  <c r="AD30" i="26"/>
  <c r="AC30" i="26"/>
  <c r="AA30" i="26"/>
  <c r="Z30" i="26"/>
  <c r="Y30" i="26"/>
  <c r="D30" i="26" s="1"/>
  <c r="X30" i="26"/>
  <c r="V30" i="26"/>
  <c r="W30" i="26" s="1"/>
  <c r="U30" i="26"/>
  <c r="T30" i="26"/>
  <c r="S30" i="26"/>
  <c r="Q30" i="26"/>
  <c r="P30" i="26"/>
  <c r="O30" i="26"/>
  <c r="N30" i="26"/>
  <c r="L30" i="26"/>
  <c r="M30" i="26" s="1"/>
  <c r="K30" i="26"/>
  <c r="J30" i="26"/>
  <c r="I30" i="26"/>
  <c r="P29" i="26"/>
  <c r="O29" i="26"/>
  <c r="AF28" i="26"/>
  <c r="AE28" i="26"/>
  <c r="AD28" i="26"/>
  <c r="AG28" i="26" s="1"/>
  <c r="AC28" i="26"/>
  <c r="AA28" i="26"/>
  <c r="AB28" i="26" s="1"/>
  <c r="Z28" i="26"/>
  <c r="Y28" i="26"/>
  <c r="X28" i="26"/>
  <c r="V28" i="26"/>
  <c r="U28" i="26"/>
  <c r="T28" i="26"/>
  <c r="W28" i="26" s="1"/>
  <c r="S28" i="26"/>
  <c r="Q28" i="26"/>
  <c r="R28" i="26" s="1"/>
  <c r="P28" i="26"/>
  <c r="E28" i="26" s="1"/>
  <c r="O28" i="26"/>
  <c r="D28" i="26" s="1"/>
  <c r="N28" i="26"/>
  <c r="C28" i="26" s="1"/>
  <c r="L28" i="26"/>
  <c r="F28" i="26" s="1"/>
  <c r="K28" i="26"/>
  <c r="J28" i="26"/>
  <c r="I28" i="26"/>
  <c r="AF27" i="26"/>
  <c r="AE27" i="26"/>
  <c r="AD27" i="26"/>
  <c r="AC27" i="26"/>
  <c r="AA27" i="26"/>
  <c r="F27" i="26" s="1"/>
  <c r="Z27" i="26"/>
  <c r="Y27" i="26"/>
  <c r="Y29" i="26" s="1"/>
  <c r="X27" i="26"/>
  <c r="X29" i="26" s="1"/>
  <c r="V27" i="26"/>
  <c r="V29" i="26" s="1"/>
  <c r="U27" i="26"/>
  <c r="U29" i="26" s="1"/>
  <c r="T27" i="26"/>
  <c r="T29" i="26" s="1"/>
  <c r="S27" i="26"/>
  <c r="S29" i="26" s="1"/>
  <c r="Q27" i="26"/>
  <c r="P27" i="26"/>
  <c r="O27" i="26"/>
  <c r="R27" i="26" s="1"/>
  <c r="N27" i="26"/>
  <c r="L27" i="26"/>
  <c r="K27" i="26"/>
  <c r="J27" i="26"/>
  <c r="M27" i="26" s="1"/>
  <c r="I27" i="26"/>
  <c r="E27" i="26"/>
  <c r="AF26" i="26"/>
  <c r="AF29" i="26" s="1"/>
  <c r="AE26" i="26"/>
  <c r="AE29" i="26" s="1"/>
  <c r="AD26" i="26"/>
  <c r="AC26" i="26"/>
  <c r="AB26" i="26"/>
  <c r="AA26" i="26"/>
  <c r="Z26" i="26"/>
  <c r="Z29" i="26" s="1"/>
  <c r="Y26" i="26"/>
  <c r="X26" i="26"/>
  <c r="V26" i="26"/>
  <c r="U26" i="26"/>
  <c r="T26" i="26"/>
  <c r="W26" i="26" s="1"/>
  <c r="S26" i="26"/>
  <c r="Q26" i="26"/>
  <c r="R26" i="26" s="1"/>
  <c r="P26" i="26"/>
  <c r="O26" i="26"/>
  <c r="N26" i="26"/>
  <c r="L26" i="26"/>
  <c r="L29" i="26" s="1"/>
  <c r="K26" i="26"/>
  <c r="K29" i="26" s="1"/>
  <c r="J26" i="26"/>
  <c r="J29" i="26" s="1"/>
  <c r="I26" i="26"/>
  <c r="C26" i="26" s="1"/>
  <c r="AG25" i="26"/>
  <c r="AF25" i="26"/>
  <c r="AE25" i="26"/>
  <c r="AD25" i="26"/>
  <c r="AC25" i="26"/>
  <c r="AA25" i="26"/>
  <c r="Z25" i="26"/>
  <c r="Y25" i="26"/>
  <c r="AB25" i="26" s="1"/>
  <c r="X25" i="26"/>
  <c r="V25" i="26"/>
  <c r="U25" i="26"/>
  <c r="T25" i="26"/>
  <c r="W25" i="26" s="1"/>
  <c r="S25" i="26"/>
  <c r="Q25" i="26"/>
  <c r="P25" i="26"/>
  <c r="O25" i="26"/>
  <c r="R25" i="26" s="1"/>
  <c r="N25" i="26"/>
  <c r="L25" i="26"/>
  <c r="F25" i="26" s="1"/>
  <c r="K25" i="26"/>
  <c r="E25" i="26" s="1"/>
  <c r="J25" i="26"/>
  <c r="I25" i="26"/>
  <c r="C25" i="26" s="1"/>
  <c r="AF23" i="26"/>
  <c r="AE23" i="26"/>
  <c r="AD23" i="26"/>
  <c r="AG23" i="26" s="1"/>
  <c r="AC23" i="26"/>
  <c r="AA23" i="26"/>
  <c r="F23" i="26" s="1"/>
  <c r="Z23" i="26"/>
  <c r="E23" i="26" s="1"/>
  <c r="Y23" i="26"/>
  <c r="X23" i="26"/>
  <c r="C23" i="26" s="1"/>
  <c r="W23" i="26"/>
  <c r="V23" i="26"/>
  <c r="U23" i="26"/>
  <c r="T23" i="26"/>
  <c r="S23" i="26"/>
  <c r="Q23" i="26"/>
  <c r="P23" i="26"/>
  <c r="O23" i="26"/>
  <c r="R23" i="26" s="1"/>
  <c r="N23" i="26"/>
  <c r="L23" i="26"/>
  <c r="K23" i="26"/>
  <c r="J23" i="26"/>
  <c r="M23" i="26" s="1"/>
  <c r="I23" i="26"/>
  <c r="AF22" i="26"/>
  <c r="F22" i="26" s="1"/>
  <c r="AE22" i="26"/>
  <c r="AD22" i="26"/>
  <c r="AG22" i="26" s="1"/>
  <c r="AC22" i="26"/>
  <c r="AA22" i="26"/>
  <c r="Z22" i="26"/>
  <c r="Y22" i="26"/>
  <c r="AB22" i="26" s="1"/>
  <c r="X22" i="26"/>
  <c r="V22" i="26"/>
  <c r="U22" i="26"/>
  <c r="T22" i="26"/>
  <c r="W22" i="26" s="1"/>
  <c r="S22" i="26"/>
  <c r="Q22" i="26"/>
  <c r="P22" i="26"/>
  <c r="O22" i="26"/>
  <c r="N22" i="26"/>
  <c r="L22" i="26"/>
  <c r="K22" i="26"/>
  <c r="J22" i="26"/>
  <c r="M22" i="26" s="1"/>
  <c r="I22" i="26"/>
  <c r="C22" i="26" s="1"/>
  <c r="AF21" i="26"/>
  <c r="AE21" i="26"/>
  <c r="AD21" i="26"/>
  <c r="AG21" i="26" s="1"/>
  <c r="AC21" i="26"/>
  <c r="AA21" i="26"/>
  <c r="AB21" i="26" s="1"/>
  <c r="Z21" i="26"/>
  <c r="Y21" i="26"/>
  <c r="X21" i="26"/>
  <c r="V21" i="26"/>
  <c r="U21" i="26"/>
  <c r="T21" i="26"/>
  <c r="W21" i="26" s="1"/>
  <c r="S21" i="26"/>
  <c r="Q21" i="26"/>
  <c r="F21" i="26" s="1"/>
  <c r="P21" i="26"/>
  <c r="E21" i="26" s="1"/>
  <c r="O21" i="26"/>
  <c r="D21" i="26" s="1"/>
  <c r="G21" i="26" s="1"/>
  <c r="N21" i="26"/>
  <c r="M21" i="26"/>
  <c r="L21" i="26"/>
  <c r="K21" i="26"/>
  <c r="J21" i="26"/>
  <c r="I21" i="26"/>
  <c r="C21" i="26"/>
  <c r="AF20" i="26"/>
  <c r="AE20" i="26"/>
  <c r="E20" i="26" s="1"/>
  <c r="AD20" i="26"/>
  <c r="AG20" i="26" s="1"/>
  <c r="AC20" i="26"/>
  <c r="C20" i="26" s="1"/>
  <c r="AA20" i="26"/>
  <c r="Z20" i="26"/>
  <c r="Y20" i="26"/>
  <c r="AB20" i="26" s="1"/>
  <c r="X20" i="26"/>
  <c r="V20" i="26"/>
  <c r="U20" i="26"/>
  <c r="T20" i="26"/>
  <c r="W20" i="26" s="1"/>
  <c r="S20" i="26"/>
  <c r="Q20" i="26"/>
  <c r="P20" i="26"/>
  <c r="O20" i="26"/>
  <c r="R20" i="26" s="1"/>
  <c r="N20" i="26"/>
  <c r="L20" i="26"/>
  <c r="K20" i="26"/>
  <c r="J20" i="26"/>
  <c r="M20" i="26" s="1"/>
  <c r="I20" i="26"/>
  <c r="F20" i="26"/>
  <c r="AG19" i="26"/>
  <c r="AF19" i="26"/>
  <c r="AE19" i="26"/>
  <c r="AD19" i="26"/>
  <c r="AC19" i="26"/>
  <c r="AB19" i="26"/>
  <c r="AA19" i="26"/>
  <c r="Z19" i="26"/>
  <c r="Y19" i="26"/>
  <c r="X19" i="26"/>
  <c r="V19" i="26"/>
  <c r="U19" i="26"/>
  <c r="T19" i="26"/>
  <c r="W19" i="26" s="1"/>
  <c r="S19" i="26"/>
  <c r="Q19" i="26"/>
  <c r="R19" i="26" s="1"/>
  <c r="P19" i="26"/>
  <c r="O19" i="26"/>
  <c r="N19" i="26"/>
  <c r="L19" i="26"/>
  <c r="F19" i="26" s="1"/>
  <c r="K19" i="26"/>
  <c r="E19" i="26" s="1"/>
  <c r="J19" i="26"/>
  <c r="I19" i="26"/>
  <c r="C19" i="26" s="1"/>
  <c r="AF18" i="26"/>
  <c r="AE18" i="26"/>
  <c r="AD18" i="26"/>
  <c r="AG18" i="26" s="1"/>
  <c r="AC18" i="26"/>
  <c r="AA18" i="26"/>
  <c r="Z18" i="26"/>
  <c r="Y18" i="26"/>
  <c r="AB18" i="26" s="1"/>
  <c r="X18" i="26"/>
  <c r="V18" i="26"/>
  <c r="U18" i="26"/>
  <c r="T18" i="26"/>
  <c r="W18" i="26" s="1"/>
  <c r="S18" i="26"/>
  <c r="Q18" i="26"/>
  <c r="P18" i="26"/>
  <c r="O18" i="26"/>
  <c r="R18" i="26" s="1"/>
  <c r="N18" i="26"/>
  <c r="C18" i="26" s="1"/>
  <c r="L18" i="26"/>
  <c r="F18" i="26" s="1"/>
  <c r="K18" i="26"/>
  <c r="E18" i="26" s="1"/>
  <c r="J18" i="26"/>
  <c r="I18" i="26"/>
  <c r="AF17" i="26"/>
  <c r="AG17" i="26" s="1"/>
  <c r="AE17" i="26"/>
  <c r="AD17" i="26"/>
  <c r="AC17" i="26"/>
  <c r="AA17" i="26"/>
  <c r="Z17" i="26"/>
  <c r="Y17" i="26"/>
  <c r="AB17" i="26" s="1"/>
  <c r="X17" i="26"/>
  <c r="V17" i="26"/>
  <c r="U17" i="26"/>
  <c r="E17" i="26" s="1"/>
  <c r="T17" i="26"/>
  <c r="D17" i="26" s="1"/>
  <c r="G17" i="26" s="1"/>
  <c r="S17" i="26"/>
  <c r="C17" i="26" s="1"/>
  <c r="Q17" i="26"/>
  <c r="F17" i="26" s="1"/>
  <c r="H17" i="26" s="1"/>
  <c r="P17" i="26"/>
  <c r="O17" i="26"/>
  <c r="N17" i="26"/>
  <c r="L17" i="26"/>
  <c r="K17" i="26"/>
  <c r="J17" i="26"/>
  <c r="M17" i="26" s="1"/>
  <c r="I17" i="26"/>
  <c r="AF16" i="26"/>
  <c r="AE16" i="26"/>
  <c r="AD16" i="26"/>
  <c r="AG16" i="26" s="1"/>
  <c r="AC16" i="26"/>
  <c r="AA16" i="26"/>
  <c r="F16" i="26" s="1"/>
  <c r="Z16" i="26"/>
  <c r="Y16" i="26"/>
  <c r="AB16" i="26" s="1"/>
  <c r="X16" i="26"/>
  <c r="V16" i="26"/>
  <c r="U16" i="26"/>
  <c r="T16" i="26"/>
  <c r="W16" i="26" s="1"/>
  <c r="S16" i="26"/>
  <c r="Q16" i="26"/>
  <c r="P16" i="26"/>
  <c r="O16" i="26"/>
  <c r="R16" i="26" s="1"/>
  <c r="N16" i="26"/>
  <c r="C16" i="26" s="1"/>
  <c r="L16" i="26"/>
  <c r="K16" i="26"/>
  <c r="E16" i="26" s="1"/>
  <c r="J16" i="26"/>
  <c r="M16" i="26" s="1"/>
  <c r="I16" i="26"/>
  <c r="AF15" i="26"/>
  <c r="AG15" i="26" s="1"/>
  <c r="AE15" i="26"/>
  <c r="AD15" i="26"/>
  <c r="AC15" i="26"/>
  <c r="AA15" i="26"/>
  <c r="Z15" i="26"/>
  <c r="Y15" i="26"/>
  <c r="AB15" i="26" s="1"/>
  <c r="X15" i="26"/>
  <c r="V15" i="26"/>
  <c r="W15" i="26" s="1"/>
  <c r="U15" i="26"/>
  <c r="T15" i="26"/>
  <c r="S15" i="26"/>
  <c r="Q15" i="26"/>
  <c r="R15" i="26" s="1"/>
  <c r="P15" i="26"/>
  <c r="O15" i="26"/>
  <c r="N15" i="26"/>
  <c r="L15" i="26"/>
  <c r="K15" i="26"/>
  <c r="J15" i="26"/>
  <c r="D15" i="26" s="1"/>
  <c r="I15" i="26"/>
  <c r="C15" i="26" s="1"/>
  <c r="AF14" i="26"/>
  <c r="AE14" i="26"/>
  <c r="AD14" i="26"/>
  <c r="AG14" i="26" s="1"/>
  <c r="AC14" i="26"/>
  <c r="AA14" i="26"/>
  <c r="Z14" i="26"/>
  <c r="Y14" i="26"/>
  <c r="AB14" i="26" s="1"/>
  <c r="X14" i="26"/>
  <c r="V14" i="26"/>
  <c r="U14" i="26"/>
  <c r="T14" i="26"/>
  <c r="S14" i="26"/>
  <c r="R14" i="26"/>
  <c r="Q14" i="26"/>
  <c r="P14" i="26"/>
  <c r="O14" i="26"/>
  <c r="N14" i="26"/>
  <c r="L14" i="26"/>
  <c r="K14" i="26"/>
  <c r="J14" i="26"/>
  <c r="M14" i="26" s="1"/>
  <c r="I14" i="26"/>
  <c r="AF13" i="26"/>
  <c r="AE13" i="26"/>
  <c r="AD13" i="26"/>
  <c r="AC13" i="26"/>
  <c r="AA13" i="26"/>
  <c r="Z13" i="26"/>
  <c r="Y13" i="26"/>
  <c r="AB13" i="26" s="1"/>
  <c r="X13" i="26"/>
  <c r="C13" i="26" s="1"/>
  <c r="V13" i="26"/>
  <c r="F13" i="26" s="1"/>
  <c r="H13" i="26" s="1"/>
  <c r="U13" i="26"/>
  <c r="E13" i="26" s="1"/>
  <c r="T13" i="26"/>
  <c r="S13" i="26"/>
  <c r="Q13" i="26"/>
  <c r="P13" i="26"/>
  <c r="O13" i="26"/>
  <c r="R13" i="26" s="1"/>
  <c r="N13" i="26"/>
  <c r="L13" i="26"/>
  <c r="M13" i="26" s="1"/>
  <c r="K13" i="26"/>
  <c r="J13" i="26"/>
  <c r="I13" i="26"/>
  <c r="AF12" i="26"/>
  <c r="AE12" i="26"/>
  <c r="AD12" i="26"/>
  <c r="AG12" i="26" s="1"/>
  <c r="AC12" i="26"/>
  <c r="AB12" i="26"/>
  <c r="AA12" i="26"/>
  <c r="Z12" i="26"/>
  <c r="Y12" i="26"/>
  <c r="X12" i="26"/>
  <c r="V12" i="26"/>
  <c r="U12" i="26"/>
  <c r="T12" i="26"/>
  <c r="W12" i="26" s="1"/>
  <c r="S12" i="26"/>
  <c r="Q12" i="26"/>
  <c r="P12" i="26"/>
  <c r="O12" i="26"/>
  <c r="R12" i="26" s="1"/>
  <c r="N12" i="26"/>
  <c r="L12" i="26"/>
  <c r="M12" i="26" s="1"/>
  <c r="K12" i="26"/>
  <c r="J12" i="26"/>
  <c r="I12" i="26"/>
  <c r="F12" i="26"/>
  <c r="E12" i="26"/>
  <c r="D12" i="26"/>
  <c r="G12" i="26" s="1"/>
  <c r="AF11" i="26"/>
  <c r="AE11" i="26"/>
  <c r="AD11" i="26"/>
  <c r="AG11" i="26" s="1"/>
  <c r="AC11" i="26"/>
  <c r="AA11" i="26"/>
  <c r="Z11" i="26"/>
  <c r="Y11" i="26"/>
  <c r="AB11" i="26" s="1"/>
  <c r="X11" i="26"/>
  <c r="V11" i="26"/>
  <c r="U11" i="26"/>
  <c r="T11" i="26"/>
  <c r="W11" i="26" s="1"/>
  <c r="S11" i="26"/>
  <c r="Q11" i="26"/>
  <c r="P11" i="26"/>
  <c r="O11" i="26"/>
  <c r="D11" i="26" s="1"/>
  <c r="N11" i="26"/>
  <c r="C11" i="26" s="1"/>
  <c r="L11" i="26"/>
  <c r="F11" i="26" s="1"/>
  <c r="K11" i="26"/>
  <c r="E11" i="26" s="1"/>
  <c r="J11" i="26"/>
  <c r="I11" i="26"/>
  <c r="AF10" i="26"/>
  <c r="AG10" i="26" s="1"/>
  <c r="AE10" i="26"/>
  <c r="AD10" i="26"/>
  <c r="AC10" i="26"/>
  <c r="C10" i="26" s="1"/>
  <c r="AA10" i="26"/>
  <c r="AB10" i="26" s="1"/>
  <c r="Z10" i="26"/>
  <c r="E10" i="26" s="1"/>
  <c r="Y10" i="26"/>
  <c r="D10" i="26" s="1"/>
  <c r="X10" i="26"/>
  <c r="V10" i="26"/>
  <c r="U10" i="26"/>
  <c r="T10" i="26"/>
  <c r="W10" i="26" s="1"/>
  <c r="S10" i="26"/>
  <c r="R10" i="26"/>
  <c r="Q10" i="26"/>
  <c r="P10" i="26"/>
  <c r="O10" i="26"/>
  <c r="N10" i="26"/>
  <c r="L10" i="26"/>
  <c r="K10" i="26"/>
  <c r="J10" i="26"/>
  <c r="M10" i="26" s="1"/>
  <c r="I10" i="26"/>
  <c r="AF9" i="26"/>
  <c r="F9" i="26" s="1"/>
  <c r="AE9" i="26"/>
  <c r="AD9" i="26"/>
  <c r="AC9" i="26"/>
  <c r="C9" i="26" s="1"/>
  <c r="AA9" i="26"/>
  <c r="Z9" i="26"/>
  <c r="Y9" i="26"/>
  <c r="AB9" i="26" s="1"/>
  <c r="X9" i="26"/>
  <c r="V9" i="26"/>
  <c r="U9" i="26"/>
  <c r="T9" i="26"/>
  <c r="W9" i="26" s="1"/>
  <c r="S9" i="26"/>
  <c r="Q9" i="26"/>
  <c r="P9" i="26"/>
  <c r="O9" i="26"/>
  <c r="R9" i="26" s="1"/>
  <c r="N9" i="26"/>
  <c r="L9" i="26"/>
  <c r="K9" i="26"/>
  <c r="J9" i="26"/>
  <c r="M9" i="26" s="1"/>
  <c r="I9" i="26"/>
  <c r="E9" i="26"/>
  <c r="D9" i="26"/>
  <c r="G9" i="26" s="1"/>
  <c r="AG8" i="26"/>
  <c r="AF8" i="26"/>
  <c r="AE8" i="26"/>
  <c r="AD8" i="26"/>
  <c r="AC8" i="26"/>
  <c r="AA8" i="26"/>
  <c r="Z8" i="26"/>
  <c r="Y8" i="26"/>
  <c r="AB8" i="26" s="1"/>
  <c r="X8" i="26"/>
  <c r="V8" i="26"/>
  <c r="W8" i="26" s="1"/>
  <c r="U8" i="26"/>
  <c r="T8" i="26"/>
  <c r="S8" i="26"/>
  <c r="Q8" i="26"/>
  <c r="P8" i="26"/>
  <c r="O8" i="26"/>
  <c r="R8" i="26" s="1"/>
  <c r="N8" i="26"/>
  <c r="L8" i="26"/>
  <c r="K8" i="26"/>
  <c r="E8" i="26" s="1"/>
  <c r="J8" i="26"/>
  <c r="I8" i="26"/>
  <c r="C8" i="26" s="1"/>
  <c r="AF7" i="26"/>
  <c r="AE7" i="26"/>
  <c r="AD7" i="26"/>
  <c r="AG7" i="26" s="1"/>
  <c r="AC7" i="26"/>
  <c r="AA7" i="26"/>
  <c r="Z7" i="26"/>
  <c r="Y7" i="26"/>
  <c r="AB7" i="26" s="1"/>
  <c r="X7" i="26"/>
  <c r="V7" i="26"/>
  <c r="V24" i="26" s="1"/>
  <c r="U7" i="26"/>
  <c r="T7" i="26"/>
  <c r="S7" i="26"/>
  <c r="C7" i="26" s="1"/>
  <c r="Q7" i="26"/>
  <c r="F7" i="26" s="1"/>
  <c r="P7" i="26"/>
  <c r="P24" i="26" s="1"/>
  <c r="O7" i="26"/>
  <c r="R7" i="26" s="1"/>
  <c r="N7" i="26"/>
  <c r="L7" i="26"/>
  <c r="K7" i="26"/>
  <c r="J7" i="26"/>
  <c r="M7" i="26" s="1"/>
  <c r="I7" i="26"/>
  <c r="E7" i="26"/>
  <c r="AE5" i="26"/>
  <c r="AC5" i="26"/>
  <c r="Z5" i="26"/>
  <c r="X5" i="26"/>
  <c r="U5" i="26"/>
  <c r="S5" i="26"/>
  <c r="P5" i="26"/>
  <c r="N5" i="26"/>
  <c r="K5" i="26"/>
  <c r="I5" i="26"/>
  <c r="H66" i="29" l="1"/>
  <c r="D66" i="28"/>
  <c r="G66" i="28" s="1"/>
  <c r="M66" i="28"/>
  <c r="E66" i="28"/>
  <c r="H49" i="28"/>
  <c r="H24" i="28"/>
  <c r="H66" i="28"/>
  <c r="G15" i="27"/>
  <c r="H15" i="27" s="1"/>
  <c r="Y66" i="27"/>
  <c r="AB24" i="27"/>
  <c r="P66" i="27"/>
  <c r="H47" i="27"/>
  <c r="E34" i="27"/>
  <c r="E60" i="27"/>
  <c r="G38" i="27"/>
  <c r="H38" i="27" s="1"/>
  <c r="M34" i="27"/>
  <c r="D34" i="27"/>
  <c r="G34" i="27" s="1"/>
  <c r="C46" i="27"/>
  <c r="H34" i="27"/>
  <c r="H27" i="27"/>
  <c r="Q66" i="27"/>
  <c r="AA66" i="27"/>
  <c r="H58" i="27"/>
  <c r="G64" i="27"/>
  <c r="H64" i="27" s="1"/>
  <c r="D37" i="27"/>
  <c r="G37" i="27" s="1"/>
  <c r="H37" i="27" s="1"/>
  <c r="AB46" i="27"/>
  <c r="F24" i="27"/>
  <c r="L66" i="27"/>
  <c r="R40" i="27"/>
  <c r="M24" i="27"/>
  <c r="D24" i="27"/>
  <c r="G24" i="27" s="1"/>
  <c r="J66" i="27"/>
  <c r="S66" i="27"/>
  <c r="I66" i="27"/>
  <c r="C66" i="27" s="1"/>
  <c r="C24" i="27"/>
  <c r="O66" i="27"/>
  <c r="R24" i="27"/>
  <c r="M65" i="27"/>
  <c r="D65" i="27"/>
  <c r="G65" i="27" s="1"/>
  <c r="H65" i="27" s="1"/>
  <c r="H21" i="27"/>
  <c r="M40" i="27"/>
  <c r="D40" i="27"/>
  <c r="G40" i="27" s="1"/>
  <c r="E24" i="27"/>
  <c r="K66" i="27"/>
  <c r="E66" i="27" s="1"/>
  <c r="H8" i="27"/>
  <c r="G10" i="27"/>
  <c r="H10" i="27" s="1"/>
  <c r="AG56" i="27"/>
  <c r="G27" i="27"/>
  <c r="D56" i="27"/>
  <c r="G56" i="27" s="1"/>
  <c r="H56" i="27" s="1"/>
  <c r="H49" i="27"/>
  <c r="G58" i="27"/>
  <c r="W56" i="27"/>
  <c r="C37" i="27"/>
  <c r="W60" i="27"/>
  <c r="F46" i="27"/>
  <c r="F40" i="27"/>
  <c r="H29" i="27"/>
  <c r="H39" i="27"/>
  <c r="R60" i="27"/>
  <c r="D60" i="27"/>
  <c r="G60" i="27" s="1"/>
  <c r="G48" i="27"/>
  <c r="H48" i="27" s="1"/>
  <c r="G21" i="27"/>
  <c r="H19" i="27"/>
  <c r="R29" i="27"/>
  <c r="H35" i="27"/>
  <c r="AD66" i="27"/>
  <c r="AG66" i="27" s="1"/>
  <c r="T66" i="27"/>
  <c r="W66" i="27" s="1"/>
  <c r="H42" i="27"/>
  <c r="H53" i="27"/>
  <c r="G53" i="27"/>
  <c r="H36" i="27"/>
  <c r="H57" i="27"/>
  <c r="H26" i="27"/>
  <c r="D46" i="27"/>
  <c r="M46" i="27"/>
  <c r="F60" i="27"/>
  <c r="G19" i="27"/>
  <c r="D8" i="26"/>
  <c r="M8" i="26"/>
  <c r="D25" i="26"/>
  <c r="G25" i="26" s="1"/>
  <c r="M25" i="26"/>
  <c r="N37" i="26"/>
  <c r="C35" i="26"/>
  <c r="G61" i="26"/>
  <c r="H61" i="26" s="1"/>
  <c r="G10" i="26"/>
  <c r="H22" i="26"/>
  <c r="M29" i="26"/>
  <c r="O37" i="26"/>
  <c r="R37" i="26" s="1"/>
  <c r="D35" i="26"/>
  <c r="G35" i="26" s="1"/>
  <c r="R35" i="26"/>
  <c r="C49" i="26"/>
  <c r="H25" i="26"/>
  <c r="E29" i="26"/>
  <c r="V66" i="26"/>
  <c r="R45" i="26"/>
  <c r="D63" i="26"/>
  <c r="J65" i="26"/>
  <c r="D23" i="26"/>
  <c r="G23" i="26" s="1"/>
  <c r="AB23" i="26"/>
  <c r="X24" i="26"/>
  <c r="AA24" i="26"/>
  <c r="AA66" i="26" s="1"/>
  <c r="X56" i="26"/>
  <c r="C54" i="26"/>
  <c r="E63" i="26"/>
  <c r="K65" i="26"/>
  <c r="E65" i="26" s="1"/>
  <c r="H57" i="26"/>
  <c r="H12" i="26"/>
  <c r="F63" i="26"/>
  <c r="H63" i="26" s="1"/>
  <c r="L65" i="26"/>
  <c r="F65" i="26" s="1"/>
  <c r="Z24" i="26"/>
  <c r="Z66" i="26" s="1"/>
  <c r="AD24" i="26"/>
  <c r="AG9" i="26"/>
  <c r="D48" i="26"/>
  <c r="G48" i="26" s="1"/>
  <c r="T49" i="26"/>
  <c r="W49" i="26" s="1"/>
  <c r="W48" i="26"/>
  <c r="M63" i="26"/>
  <c r="AE24" i="26"/>
  <c r="AE66" i="26" s="1"/>
  <c r="D20" i="26"/>
  <c r="G20" i="26" s="1"/>
  <c r="T40" i="26"/>
  <c r="W40" i="26" s="1"/>
  <c r="W38" i="26"/>
  <c r="AB27" i="26"/>
  <c r="C27" i="26"/>
  <c r="AC29" i="26"/>
  <c r="D32" i="26"/>
  <c r="G32" i="26" s="1"/>
  <c r="H32" i="26" s="1"/>
  <c r="M32" i="26"/>
  <c r="J37" i="26"/>
  <c r="D36" i="26"/>
  <c r="G36" i="26" s="1"/>
  <c r="I24" i="26"/>
  <c r="H36" i="26"/>
  <c r="E26" i="26"/>
  <c r="AB41" i="26"/>
  <c r="D41" i="26"/>
  <c r="U24" i="26"/>
  <c r="C46" i="26"/>
  <c r="F54" i="26"/>
  <c r="V56" i="26"/>
  <c r="F56" i="26" s="1"/>
  <c r="H9" i="26"/>
  <c r="H16" i="26"/>
  <c r="AG57" i="26"/>
  <c r="AG60" i="26"/>
  <c r="D14" i="26"/>
  <c r="W14" i="26"/>
  <c r="T24" i="26"/>
  <c r="D19" i="26"/>
  <c r="G19" i="26" s="1"/>
  <c r="H19" i="26" s="1"/>
  <c r="M19" i="26"/>
  <c r="H44" i="26"/>
  <c r="G57" i="26"/>
  <c r="X49" i="26"/>
  <c r="C47" i="26"/>
  <c r="M18" i="26"/>
  <c r="AG27" i="26"/>
  <c r="D27" i="26"/>
  <c r="G27" i="26" s="1"/>
  <c r="H27" i="26" s="1"/>
  <c r="H23" i="26"/>
  <c r="AD29" i="26"/>
  <c r="AG29" i="26" s="1"/>
  <c r="E30" i="26"/>
  <c r="AG30" i="26"/>
  <c r="F30" i="26"/>
  <c r="D26" i="26"/>
  <c r="M36" i="26"/>
  <c r="AG26" i="26"/>
  <c r="F26" i="26"/>
  <c r="F29" i="26"/>
  <c r="D50" i="26"/>
  <c r="G50" i="26" s="1"/>
  <c r="E57" i="26"/>
  <c r="D62" i="26"/>
  <c r="G62" i="26" s="1"/>
  <c r="R62" i="26"/>
  <c r="E22" i="26"/>
  <c r="I29" i="26"/>
  <c r="M28" i="26"/>
  <c r="E47" i="26"/>
  <c r="C12" i="26"/>
  <c r="Q34" i="26"/>
  <c r="R31" i="26"/>
  <c r="F47" i="26"/>
  <c r="M52" i="26"/>
  <c r="J56" i="26"/>
  <c r="M11" i="26"/>
  <c r="D13" i="26"/>
  <c r="G13" i="26" s="1"/>
  <c r="AG13" i="26"/>
  <c r="W17" i="26"/>
  <c r="G28" i="26"/>
  <c r="H28" i="26" s="1"/>
  <c r="V34" i="26"/>
  <c r="W34" i="26" s="1"/>
  <c r="G42" i="26"/>
  <c r="H42" i="26" s="1"/>
  <c r="F43" i="26"/>
  <c r="AG47" i="26"/>
  <c r="N60" i="26"/>
  <c r="W61" i="26"/>
  <c r="H21" i="26"/>
  <c r="R22" i="26"/>
  <c r="Q24" i="26"/>
  <c r="AG37" i="26"/>
  <c r="J49" i="26"/>
  <c r="G52" i="26"/>
  <c r="W7" i="26"/>
  <c r="D55" i="26"/>
  <c r="G55" i="26" s="1"/>
  <c r="O56" i="26"/>
  <c r="R56" i="26" s="1"/>
  <c r="U60" i="26"/>
  <c r="E60" i="26" s="1"/>
  <c r="E58" i="26"/>
  <c r="I60" i="26"/>
  <c r="C60" i="26" s="1"/>
  <c r="D22" i="26"/>
  <c r="G22" i="26" s="1"/>
  <c r="M59" i="26"/>
  <c r="D59" i="26"/>
  <c r="G59" i="26" s="1"/>
  <c r="O60" i="26"/>
  <c r="R60" i="26" s="1"/>
  <c r="R21" i="26"/>
  <c r="R11" i="26"/>
  <c r="D16" i="26"/>
  <c r="G16" i="26" s="1"/>
  <c r="W29" i="26"/>
  <c r="P56" i="26"/>
  <c r="E56" i="26" s="1"/>
  <c r="V60" i="26"/>
  <c r="F58" i="26"/>
  <c r="AB61" i="26"/>
  <c r="R17" i="26"/>
  <c r="M26" i="26"/>
  <c r="W60" i="26"/>
  <c r="E39" i="26"/>
  <c r="Q56" i="26"/>
  <c r="W58" i="26"/>
  <c r="I34" i="26"/>
  <c r="E15" i="26"/>
  <c r="F39" i="26"/>
  <c r="L40" i="26"/>
  <c r="F41" i="26"/>
  <c r="R55" i="26"/>
  <c r="H20" i="26"/>
  <c r="N34" i="26"/>
  <c r="C14" i="26"/>
  <c r="W27" i="26"/>
  <c r="N40" i="26"/>
  <c r="C38" i="26"/>
  <c r="M39" i="26"/>
  <c r="J46" i="26"/>
  <c r="E48" i="26"/>
  <c r="F51" i="26"/>
  <c r="C55" i="26"/>
  <c r="S56" i="26"/>
  <c r="Y56" i="26"/>
  <c r="AB56" i="26" s="1"/>
  <c r="G58" i="26"/>
  <c r="K24" i="26"/>
  <c r="F53" i="26"/>
  <c r="AG53" i="26"/>
  <c r="N24" i="26"/>
  <c r="T37" i="26"/>
  <c r="W37" i="26" s="1"/>
  <c r="W35" i="26"/>
  <c r="W44" i="26"/>
  <c r="AB47" i="26"/>
  <c r="O34" i="26"/>
  <c r="C53" i="26"/>
  <c r="E54" i="26"/>
  <c r="H31" i="26"/>
  <c r="D53" i="26"/>
  <c r="G53" i="26" s="1"/>
  <c r="G11" i="26"/>
  <c r="H11" i="26" s="1"/>
  <c r="E49" i="26"/>
  <c r="R29" i="26"/>
  <c r="M42" i="26"/>
  <c r="AC24" i="26"/>
  <c r="F10" i="26"/>
  <c r="M15" i="26"/>
  <c r="Y24" i="26"/>
  <c r="AA29" i="26"/>
  <c r="AB30" i="26"/>
  <c r="O40" i="26"/>
  <c r="D38" i="26"/>
  <c r="I40" i="26"/>
  <c r="S46" i="26"/>
  <c r="K46" i="26"/>
  <c r="E46" i="26" s="1"/>
  <c r="F48" i="26"/>
  <c r="AB57" i="26"/>
  <c r="AG65" i="26"/>
  <c r="O65" i="26"/>
  <c r="R65" i="26" s="1"/>
  <c r="R63" i="26"/>
  <c r="H59" i="26"/>
  <c r="O24" i="26"/>
  <c r="D7" i="26"/>
  <c r="G7" i="26" s="1"/>
  <c r="H7" i="26" s="1"/>
  <c r="L60" i="26"/>
  <c r="F60" i="26" s="1"/>
  <c r="E14" i="26"/>
  <c r="AB29" i="26"/>
  <c r="C30" i="26"/>
  <c r="K37" i="26"/>
  <c r="E37" i="26" s="1"/>
  <c r="E35" i="26"/>
  <c r="E38" i="26"/>
  <c r="P40" i="26"/>
  <c r="J40" i="26"/>
  <c r="T46" i="26"/>
  <c r="W46" i="26" s="1"/>
  <c r="W42" i="26"/>
  <c r="C45" i="26"/>
  <c r="L46" i="26"/>
  <c r="F46" i="26" s="1"/>
  <c r="D64" i="26"/>
  <c r="G64" i="26" s="1"/>
  <c r="H64" i="26" s="1"/>
  <c r="F8" i="26"/>
  <c r="L24" i="26"/>
  <c r="W13" i="26"/>
  <c r="J34" i="26"/>
  <c r="E53" i="26"/>
  <c r="K34" i="26"/>
  <c r="AB54" i="26"/>
  <c r="G51" i="26"/>
  <c r="D54" i="26"/>
  <c r="J60" i="26"/>
  <c r="D47" i="26"/>
  <c r="G47" i="26" s="1"/>
  <c r="P34" i="26"/>
  <c r="P66" i="26" s="1"/>
  <c r="H52" i="26"/>
  <c r="I56" i="26"/>
  <c r="C56" i="26" s="1"/>
  <c r="N29" i="26"/>
  <c r="S24" i="26"/>
  <c r="F49" i="26"/>
  <c r="F15" i="26"/>
  <c r="AF24" i="26"/>
  <c r="AF66" i="26" s="1"/>
  <c r="F14" i="26"/>
  <c r="D18" i="26"/>
  <c r="G18" i="26" s="1"/>
  <c r="H18" i="26" s="1"/>
  <c r="AD34" i="26"/>
  <c r="AG34" i="26" s="1"/>
  <c r="L37" i="26"/>
  <c r="F37" i="26" s="1"/>
  <c r="F35" i="26"/>
  <c r="C36" i="26"/>
  <c r="I37" i="26"/>
  <c r="C37" i="26" s="1"/>
  <c r="Q40" i="26"/>
  <c r="F38" i="26"/>
  <c r="K40" i="26"/>
  <c r="E40" i="26" s="1"/>
  <c r="E41" i="26"/>
  <c r="U46" i="26"/>
  <c r="D45" i="26"/>
  <c r="G45" i="26" s="1"/>
  <c r="H45" i="26" s="1"/>
  <c r="C63" i="26"/>
  <c r="I65" i="26"/>
  <c r="C65" i="26" s="1"/>
  <c r="Q29" i="26"/>
  <c r="T56" i="26"/>
  <c r="W56" i="26" s="1"/>
  <c r="J24" i="26"/>
  <c r="L34" i="26"/>
  <c r="F34" i="26" s="1"/>
  <c r="AB42" i="26"/>
  <c r="R30" i="26"/>
  <c r="Z65" i="25"/>
  <c r="Y65" i="25"/>
  <c r="AB65" i="25" s="1"/>
  <c r="X65" i="25"/>
  <c r="W65" i="25"/>
  <c r="V65" i="25"/>
  <c r="U65" i="25"/>
  <c r="T65" i="25"/>
  <c r="S65" i="25"/>
  <c r="Q65" i="25"/>
  <c r="AF64" i="25"/>
  <c r="F64" i="25" s="1"/>
  <c r="AE64" i="25"/>
  <c r="E64" i="25" s="1"/>
  <c r="AD64" i="25"/>
  <c r="AC64" i="25"/>
  <c r="AC65" i="25" s="1"/>
  <c r="AA64" i="25"/>
  <c r="AA65" i="25" s="1"/>
  <c r="Z64" i="25"/>
  <c r="Y64" i="25"/>
  <c r="AB64" i="25" s="1"/>
  <c r="X64" i="25"/>
  <c r="V64" i="25"/>
  <c r="U64" i="25"/>
  <c r="T64" i="25"/>
  <c r="W64" i="25" s="1"/>
  <c r="S64" i="25"/>
  <c r="Q64" i="25"/>
  <c r="P64" i="25"/>
  <c r="O64" i="25"/>
  <c r="R64" i="25" s="1"/>
  <c r="N64" i="25"/>
  <c r="L64" i="25"/>
  <c r="K64" i="25"/>
  <c r="J64" i="25"/>
  <c r="M64" i="25" s="1"/>
  <c r="I64" i="25"/>
  <c r="C64" i="25"/>
  <c r="AF63" i="25"/>
  <c r="AE63" i="25"/>
  <c r="AD63" i="25"/>
  <c r="AC63" i="25"/>
  <c r="AA63" i="25"/>
  <c r="Z63" i="25"/>
  <c r="Y63" i="25"/>
  <c r="AB63" i="25" s="1"/>
  <c r="X63" i="25"/>
  <c r="V63" i="25"/>
  <c r="U63" i="25"/>
  <c r="T63" i="25"/>
  <c r="W63" i="25" s="1"/>
  <c r="S63" i="25"/>
  <c r="Q63" i="25"/>
  <c r="P63" i="25"/>
  <c r="P65" i="25" s="1"/>
  <c r="O63" i="25"/>
  <c r="N63" i="25"/>
  <c r="N65" i="25" s="1"/>
  <c r="L63" i="25"/>
  <c r="K63" i="25"/>
  <c r="J63" i="25"/>
  <c r="I63" i="25"/>
  <c r="AF62" i="25"/>
  <c r="AE62" i="25"/>
  <c r="AD62" i="25"/>
  <c r="AG62" i="25" s="1"/>
  <c r="AC62" i="25"/>
  <c r="AA62" i="25"/>
  <c r="Z62" i="25"/>
  <c r="Y62" i="25"/>
  <c r="AB62" i="25" s="1"/>
  <c r="X62" i="25"/>
  <c r="V62" i="25"/>
  <c r="U62" i="25"/>
  <c r="T62" i="25"/>
  <c r="W62" i="25" s="1"/>
  <c r="S62" i="25"/>
  <c r="Q62" i="25"/>
  <c r="P62" i="25"/>
  <c r="O62" i="25"/>
  <c r="N62" i="25"/>
  <c r="L62" i="25"/>
  <c r="K62" i="25"/>
  <c r="J62" i="25"/>
  <c r="M62" i="25" s="1"/>
  <c r="I62" i="25"/>
  <c r="AF61" i="25"/>
  <c r="AE61" i="25"/>
  <c r="AD61" i="25"/>
  <c r="AC61" i="25"/>
  <c r="AA61" i="25"/>
  <c r="AB61" i="25" s="1"/>
  <c r="Z61" i="25"/>
  <c r="Y61" i="25"/>
  <c r="X61" i="25"/>
  <c r="V61" i="25"/>
  <c r="W61" i="25" s="1"/>
  <c r="U61" i="25"/>
  <c r="T61" i="25"/>
  <c r="S61" i="25"/>
  <c r="Q61" i="25"/>
  <c r="P61" i="25"/>
  <c r="O61" i="25"/>
  <c r="R61" i="25" s="1"/>
  <c r="N61" i="25"/>
  <c r="L61" i="25"/>
  <c r="K61" i="25"/>
  <c r="J61" i="25"/>
  <c r="M61" i="25" s="1"/>
  <c r="I61" i="25"/>
  <c r="F61" i="25"/>
  <c r="E61" i="25"/>
  <c r="C61" i="25"/>
  <c r="J60" i="25"/>
  <c r="I60" i="25"/>
  <c r="AF59" i="25"/>
  <c r="AE59" i="25"/>
  <c r="AD59" i="25"/>
  <c r="AG59" i="25" s="1"/>
  <c r="AC59" i="25"/>
  <c r="AA59" i="25"/>
  <c r="Z59" i="25"/>
  <c r="Y59" i="25"/>
  <c r="AB59" i="25" s="1"/>
  <c r="X59" i="25"/>
  <c r="V59" i="25"/>
  <c r="U59" i="25"/>
  <c r="T59" i="25"/>
  <c r="W59" i="25" s="1"/>
  <c r="S59" i="25"/>
  <c r="R59" i="25"/>
  <c r="Q59" i="25"/>
  <c r="Q60" i="25" s="1"/>
  <c r="P59" i="25"/>
  <c r="P60" i="25" s="1"/>
  <c r="O59" i="25"/>
  <c r="N59" i="25"/>
  <c r="L59" i="25"/>
  <c r="F59" i="25" s="1"/>
  <c r="K59" i="25"/>
  <c r="E59" i="25" s="1"/>
  <c r="J59" i="25"/>
  <c r="I59" i="25"/>
  <c r="AF58" i="25"/>
  <c r="AE58" i="25"/>
  <c r="AD58" i="25"/>
  <c r="AG58" i="25" s="1"/>
  <c r="AC58" i="25"/>
  <c r="AA58" i="25"/>
  <c r="Z58" i="25"/>
  <c r="Y58" i="25"/>
  <c r="AB58" i="25" s="1"/>
  <c r="X58" i="25"/>
  <c r="X60" i="25" s="1"/>
  <c r="V58" i="25"/>
  <c r="U58" i="25"/>
  <c r="T58" i="25"/>
  <c r="S58" i="25"/>
  <c r="R58" i="25"/>
  <c r="Q58" i="25"/>
  <c r="P58" i="25"/>
  <c r="O58" i="25"/>
  <c r="N58" i="25"/>
  <c r="L58" i="25"/>
  <c r="K58" i="25"/>
  <c r="J58" i="25"/>
  <c r="M58" i="25" s="1"/>
  <c r="I58" i="25"/>
  <c r="AF57" i="25"/>
  <c r="AF60" i="25" s="1"/>
  <c r="AE57" i="25"/>
  <c r="AE60" i="25" s="1"/>
  <c r="AD57" i="25"/>
  <c r="AC57" i="25"/>
  <c r="AC60" i="25" s="1"/>
  <c r="AA57" i="25"/>
  <c r="AA60" i="25" s="1"/>
  <c r="Z57" i="25"/>
  <c r="Z60" i="25" s="1"/>
  <c r="Y57" i="25"/>
  <c r="Y60" i="25" s="1"/>
  <c r="AB60" i="25" s="1"/>
  <c r="X57" i="25"/>
  <c r="V57" i="25"/>
  <c r="U57" i="25"/>
  <c r="T57" i="25"/>
  <c r="W57" i="25" s="1"/>
  <c r="S57" i="25"/>
  <c r="Q57" i="25"/>
  <c r="P57" i="25"/>
  <c r="O57" i="25"/>
  <c r="R57" i="25" s="1"/>
  <c r="N57" i="25"/>
  <c r="L57" i="25"/>
  <c r="K57" i="25"/>
  <c r="J57" i="25"/>
  <c r="M57" i="25" s="1"/>
  <c r="I57" i="25"/>
  <c r="C57" i="25"/>
  <c r="AF56" i="25"/>
  <c r="N56" i="25"/>
  <c r="L56" i="25"/>
  <c r="K56" i="25"/>
  <c r="J56" i="25"/>
  <c r="I56" i="25"/>
  <c r="AF55" i="25"/>
  <c r="AE55" i="25"/>
  <c r="AD55" i="25"/>
  <c r="AG55" i="25" s="1"/>
  <c r="AC55" i="25"/>
  <c r="AA55" i="25"/>
  <c r="Z55" i="25"/>
  <c r="Y55" i="25"/>
  <c r="AB55" i="25" s="1"/>
  <c r="X55" i="25"/>
  <c r="V55" i="25"/>
  <c r="U55" i="25"/>
  <c r="U56" i="25" s="1"/>
  <c r="T55" i="25"/>
  <c r="T56" i="25" s="1"/>
  <c r="S55" i="25"/>
  <c r="Q55" i="25"/>
  <c r="P55" i="25"/>
  <c r="O55" i="25"/>
  <c r="N55" i="25"/>
  <c r="L55" i="25"/>
  <c r="K55" i="25"/>
  <c r="J55" i="25"/>
  <c r="M55" i="25" s="1"/>
  <c r="I55" i="25"/>
  <c r="AF54" i="25"/>
  <c r="AE54" i="25"/>
  <c r="AD54" i="25"/>
  <c r="AG54" i="25" s="1"/>
  <c r="AC54" i="25"/>
  <c r="AA54" i="25"/>
  <c r="AA56" i="25" s="1"/>
  <c r="Z54" i="25"/>
  <c r="Z56" i="25" s="1"/>
  <c r="Y54" i="25"/>
  <c r="Y56" i="25" s="1"/>
  <c r="AB56" i="25" s="1"/>
  <c r="X54" i="25"/>
  <c r="X56" i="25" s="1"/>
  <c r="V54" i="25"/>
  <c r="W54" i="25" s="1"/>
  <c r="U54" i="25"/>
  <c r="T54" i="25"/>
  <c r="S54" i="25"/>
  <c r="Q54" i="25"/>
  <c r="P54" i="25"/>
  <c r="O54" i="25"/>
  <c r="R54" i="25" s="1"/>
  <c r="N54" i="25"/>
  <c r="L54" i="25"/>
  <c r="K54" i="25"/>
  <c r="J54" i="25"/>
  <c r="M54" i="25" s="1"/>
  <c r="I54" i="25"/>
  <c r="F54" i="25"/>
  <c r="E54" i="25"/>
  <c r="D54" i="25"/>
  <c r="G54" i="25" s="1"/>
  <c r="AF53" i="25"/>
  <c r="AG53" i="25" s="1"/>
  <c r="AE53" i="25"/>
  <c r="AE56" i="25" s="1"/>
  <c r="AD53" i="25"/>
  <c r="AC53" i="25"/>
  <c r="AA53" i="25"/>
  <c r="Z53" i="25"/>
  <c r="Y53" i="25"/>
  <c r="AB53" i="25" s="1"/>
  <c r="X53" i="25"/>
  <c r="V53" i="25"/>
  <c r="U53" i="25"/>
  <c r="T53" i="25"/>
  <c r="W53" i="25" s="1"/>
  <c r="S53" i="25"/>
  <c r="Q53" i="25"/>
  <c r="P53" i="25"/>
  <c r="O53" i="25"/>
  <c r="R53" i="25" s="1"/>
  <c r="N53" i="25"/>
  <c r="L53" i="25"/>
  <c r="F53" i="25" s="1"/>
  <c r="K53" i="25"/>
  <c r="E53" i="25" s="1"/>
  <c r="J53" i="25"/>
  <c r="D53" i="25" s="1"/>
  <c r="G53" i="25" s="1"/>
  <c r="I53" i="25"/>
  <c r="C53" i="25" s="1"/>
  <c r="H53" i="25"/>
  <c r="AF52" i="25"/>
  <c r="AE52" i="25"/>
  <c r="AD52" i="25"/>
  <c r="AG52" i="25" s="1"/>
  <c r="AC52" i="25"/>
  <c r="AA52" i="25"/>
  <c r="Z52" i="25"/>
  <c r="Y52" i="25"/>
  <c r="AB52" i="25" s="1"/>
  <c r="X52" i="25"/>
  <c r="V52" i="25"/>
  <c r="U52" i="25"/>
  <c r="T52" i="25"/>
  <c r="W52" i="25" s="1"/>
  <c r="S52" i="25"/>
  <c r="Q52" i="25"/>
  <c r="R52" i="25" s="1"/>
  <c r="P52" i="25"/>
  <c r="E52" i="25" s="1"/>
  <c r="O52" i="25"/>
  <c r="N52" i="25"/>
  <c r="C52" i="25" s="1"/>
  <c r="L52" i="25"/>
  <c r="F52" i="25" s="1"/>
  <c r="H52" i="25" s="1"/>
  <c r="K52" i="25"/>
  <c r="J52" i="25"/>
  <c r="I52" i="25"/>
  <c r="AF51" i="25"/>
  <c r="AE51" i="25"/>
  <c r="AD51" i="25"/>
  <c r="AG51" i="25" s="1"/>
  <c r="AC51" i="25"/>
  <c r="AA51" i="25"/>
  <c r="Z51" i="25"/>
  <c r="Y51" i="25"/>
  <c r="AB51" i="25" s="1"/>
  <c r="X51" i="25"/>
  <c r="V51" i="25"/>
  <c r="F51" i="25" s="1"/>
  <c r="U51" i="25"/>
  <c r="E51" i="25" s="1"/>
  <c r="T51" i="25"/>
  <c r="W51" i="25" s="1"/>
  <c r="S51" i="25"/>
  <c r="C51" i="25" s="1"/>
  <c r="Q51" i="25"/>
  <c r="P51" i="25"/>
  <c r="O51" i="25"/>
  <c r="R51" i="25" s="1"/>
  <c r="N51" i="25"/>
  <c r="L51" i="25"/>
  <c r="K51" i="25"/>
  <c r="J51" i="25"/>
  <c r="M51" i="25" s="1"/>
  <c r="I51" i="25"/>
  <c r="D51" i="25"/>
  <c r="G51" i="25" s="1"/>
  <c r="AF50" i="25"/>
  <c r="AE50" i="25"/>
  <c r="AD50" i="25"/>
  <c r="AG50" i="25" s="1"/>
  <c r="AC50" i="25"/>
  <c r="AA50" i="25"/>
  <c r="F50" i="25" s="1"/>
  <c r="H50" i="25" s="1"/>
  <c r="Z50" i="25"/>
  <c r="Y50" i="25"/>
  <c r="X50" i="25"/>
  <c r="V50" i="25"/>
  <c r="U50" i="25"/>
  <c r="T50" i="25"/>
  <c r="W50" i="25" s="1"/>
  <c r="S50" i="25"/>
  <c r="Q50" i="25"/>
  <c r="P50" i="25"/>
  <c r="O50" i="25"/>
  <c r="R50" i="25" s="1"/>
  <c r="N50" i="25"/>
  <c r="L50" i="25"/>
  <c r="K50" i="25"/>
  <c r="E50" i="25" s="1"/>
  <c r="J50" i="25"/>
  <c r="M50" i="25" s="1"/>
  <c r="I50" i="25"/>
  <c r="C50" i="25" s="1"/>
  <c r="Q49" i="25"/>
  <c r="P49" i="25"/>
  <c r="O49" i="25"/>
  <c r="R49" i="25" s="1"/>
  <c r="N49" i="25"/>
  <c r="L49" i="25"/>
  <c r="K49" i="25"/>
  <c r="E49" i="25" s="1"/>
  <c r="J49" i="25"/>
  <c r="I49" i="25"/>
  <c r="AF48" i="25"/>
  <c r="AE48" i="25"/>
  <c r="AD48" i="25"/>
  <c r="AG48" i="25" s="1"/>
  <c r="AC48" i="25"/>
  <c r="AA48" i="25"/>
  <c r="Z48" i="25"/>
  <c r="Y48" i="25"/>
  <c r="AB48" i="25" s="1"/>
  <c r="X48" i="25"/>
  <c r="W48" i="25"/>
  <c r="V48" i="25"/>
  <c r="V49" i="25" s="1"/>
  <c r="U48" i="25"/>
  <c r="U49" i="25" s="1"/>
  <c r="T48" i="25"/>
  <c r="S48" i="25"/>
  <c r="Q48" i="25"/>
  <c r="F48" i="25" s="1"/>
  <c r="P48" i="25"/>
  <c r="E48" i="25" s="1"/>
  <c r="O48" i="25"/>
  <c r="N48" i="25"/>
  <c r="L48" i="25"/>
  <c r="K48" i="25"/>
  <c r="J48" i="25"/>
  <c r="M48" i="25" s="1"/>
  <c r="I48" i="25"/>
  <c r="AF47" i="25"/>
  <c r="AF49" i="25" s="1"/>
  <c r="AE47" i="25"/>
  <c r="AE49" i="25" s="1"/>
  <c r="AD47" i="25"/>
  <c r="AC47" i="25"/>
  <c r="AC49" i="25" s="1"/>
  <c r="AA47" i="25"/>
  <c r="AA49" i="25" s="1"/>
  <c r="Z47" i="25"/>
  <c r="Z49" i="25" s="1"/>
  <c r="Y47" i="25"/>
  <c r="X47" i="25"/>
  <c r="W47" i="25"/>
  <c r="V47" i="25"/>
  <c r="U47" i="25"/>
  <c r="T47" i="25"/>
  <c r="S47" i="25"/>
  <c r="Q47" i="25"/>
  <c r="P47" i="25"/>
  <c r="O47" i="25"/>
  <c r="R47" i="25" s="1"/>
  <c r="N47" i="25"/>
  <c r="L47" i="25"/>
  <c r="K47" i="25"/>
  <c r="J47" i="25"/>
  <c r="M47" i="25" s="1"/>
  <c r="I47" i="25"/>
  <c r="F47" i="25"/>
  <c r="AF46" i="25"/>
  <c r="AE46" i="25"/>
  <c r="AD46" i="25"/>
  <c r="AG46" i="25" s="1"/>
  <c r="N46" i="25"/>
  <c r="AF45" i="25"/>
  <c r="AE45" i="25"/>
  <c r="AD45" i="25"/>
  <c r="AG45" i="25" s="1"/>
  <c r="AC45" i="25"/>
  <c r="AA45" i="25"/>
  <c r="Z45" i="25"/>
  <c r="Y45" i="25"/>
  <c r="AB45" i="25" s="1"/>
  <c r="X45" i="25"/>
  <c r="V45" i="25"/>
  <c r="U45" i="25"/>
  <c r="T45" i="25"/>
  <c r="S45" i="25"/>
  <c r="Q45" i="25"/>
  <c r="F45" i="25" s="1"/>
  <c r="P45" i="25"/>
  <c r="E45" i="25" s="1"/>
  <c r="O45" i="25"/>
  <c r="N45" i="25"/>
  <c r="C45" i="25" s="1"/>
  <c r="M45" i="25"/>
  <c r="L45" i="25"/>
  <c r="K45" i="25"/>
  <c r="J45" i="25"/>
  <c r="I45" i="25"/>
  <c r="AF44" i="25"/>
  <c r="AE44" i="25"/>
  <c r="AD44" i="25"/>
  <c r="AG44" i="25" s="1"/>
  <c r="AC44" i="25"/>
  <c r="AA44" i="25"/>
  <c r="Z44" i="25"/>
  <c r="Y44" i="25"/>
  <c r="AB44" i="25" s="1"/>
  <c r="X44" i="25"/>
  <c r="C44" i="25" s="1"/>
  <c r="V44" i="25"/>
  <c r="U44" i="25"/>
  <c r="E44" i="25" s="1"/>
  <c r="T44" i="25"/>
  <c r="D44" i="25" s="1"/>
  <c r="S44" i="25"/>
  <c r="Q44" i="25"/>
  <c r="P44" i="25"/>
  <c r="O44" i="25"/>
  <c r="R44" i="25" s="1"/>
  <c r="N44" i="25"/>
  <c r="L44" i="25"/>
  <c r="K44" i="25"/>
  <c r="J44" i="25"/>
  <c r="M44" i="25" s="1"/>
  <c r="I44" i="25"/>
  <c r="AF43" i="25"/>
  <c r="AE43" i="25"/>
  <c r="E43" i="25" s="1"/>
  <c r="AD43" i="25"/>
  <c r="D43" i="25" s="1"/>
  <c r="AC43" i="25"/>
  <c r="C43" i="25" s="1"/>
  <c r="AA43" i="25"/>
  <c r="AB43" i="25" s="1"/>
  <c r="Z43" i="25"/>
  <c r="Y43" i="25"/>
  <c r="X43" i="25"/>
  <c r="V43" i="25"/>
  <c r="U43" i="25"/>
  <c r="T43" i="25"/>
  <c r="W43" i="25" s="1"/>
  <c r="S43" i="25"/>
  <c r="Q43" i="25"/>
  <c r="P43" i="25"/>
  <c r="O43" i="25"/>
  <c r="R43" i="25" s="1"/>
  <c r="N43" i="25"/>
  <c r="L43" i="25"/>
  <c r="K43" i="25"/>
  <c r="J43" i="25"/>
  <c r="M43" i="25" s="1"/>
  <c r="I43" i="25"/>
  <c r="I46" i="25" s="1"/>
  <c r="AF42" i="25"/>
  <c r="AE42" i="25"/>
  <c r="AD42" i="25"/>
  <c r="AG42" i="25" s="1"/>
  <c r="AC42" i="25"/>
  <c r="AC46" i="25" s="1"/>
  <c r="AA42" i="25"/>
  <c r="Z42" i="25"/>
  <c r="Y42" i="25"/>
  <c r="X42" i="25"/>
  <c r="V42" i="25"/>
  <c r="U42" i="25"/>
  <c r="T42" i="25"/>
  <c r="T46" i="25" s="1"/>
  <c r="S42" i="25"/>
  <c r="S46" i="25" s="1"/>
  <c r="Q42" i="25"/>
  <c r="Q46" i="25" s="1"/>
  <c r="P42" i="25"/>
  <c r="O42" i="25"/>
  <c r="N42" i="25"/>
  <c r="L42" i="25"/>
  <c r="K42" i="25"/>
  <c r="E42" i="25" s="1"/>
  <c r="J42" i="25"/>
  <c r="D42" i="25" s="1"/>
  <c r="I42" i="25"/>
  <c r="AF41" i="25"/>
  <c r="AE41" i="25"/>
  <c r="AD41" i="25"/>
  <c r="AG41" i="25" s="1"/>
  <c r="AC41" i="25"/>
  <c r="AA41" i="25"/>
  <c r="Z41" i="25"/>
  <c r="Y41" i="25"/>
  <c r="AB41" i="25" s="1"/>
  <c r="X41" i="25"/>
  <c r="W41" i="25"/>
  <c r="V41" i="25"/>
  <c r="U41" i="25"/>
  <c r="T41" i="25"/>
  <c r="D41" i="25" s="1"/>
  <c r="S41" i="25"/>
  <c r="C41" i="25" s="1"/>
  <c r="Q41" i="25"/>
  <c r="P41" i="25"/>
  <c r="O41" i="25"/>
  <c r="N41" i="25"/>
  <c r="L41" i="25"/>
  <c r="K41" i="25"/>
  <c r="J41" i="25"/>
  <c r="M41" i="25" s="1"/>
  <c r="I41" i="25"/>
  <c r="AF40" i="25"/>
  <c r="AE40" i="25"/>
  <c r="AD40" i="25"/>
  <c r="AG40" i="25" s="1"/>
  <c r="AC40" i="25"/>
  <c r="AA40" i="25"/>
  <c r="AB40" i="25" s="1"/>
  <c r="Z40" i="25"/>
  <c r="Y40" i="25"/>
  <c r="X40" i="25"/>
  <c r="I40" i="25"/>
  <c r="AG39" i="25"/>
  <c r="AF39" i="25"/>
  <c r="AE39" i="25"/>
  <c r="AD39" i="25"/>
  <c r="AC39" i="25"/>
  <c r="AA39" i="25"/>
  <c r="Z39" i="25"/>
  <c r="Y39" i="25"/>
  <c r="AB39" i="25" s="1"/>
  <c r="X39" i="25"/>
  <c r="V39" i="25"/>
  <c r="U39" i="25"/>
  <c r="T39" i="25"/>
  <c r="W39" i="25" s="1"/>
  <c r="S39" i="25"/>
  <c r="Q39" i="25"/>
  <c r="P39" i="25"/>
  <c r="O39" i="25"/>
  <c r="R39" i="25" s="1"/>
  <c r="N39" i="25"/>
  <c r="M39" i="25"/>
  <c r="L39" i="25"/>
  <c r="K39" i="25"/>
  <c r="J39" i="25"/>
  <c r="I39" i="25"/>
  <c r="C39" i="25" s="1"/>
  <c r="AF38" i="25"/>
  <c r="AE38" i="25"/>
  <c r="AD38" i="25"/>
  <c r="AG38" i="25" s="1"/>
  <c r="AC38" i="25"/>
  <c r="AA38" i="25"/>
  <c r="Z38" i="25"/>
  <c r="Y38" i="25"/>
  <c r="AB38" i="25" s="1"/>
  <c r="X38" i="25"/>
  <c r="V38" i="25"/>
  <c r="V40" i="25" s="1"/>
  <c r="U38" i="25"/>
  <c r="U40" i="25" s="1"/>
  <c r="T38" i="25"/>
  <c r="T40" i="25" s="1"/>
  <c r="W40" i="25" s="1"/>
  <c r="S38" i="25"/>
  <c r="S40" i="25" s="1"/>
  <c r="Q38" i="25"/>
  <c r="P38" i="25"/>
  <c r="O38" i="25"/>
  <c r="N38" i="25"/>
  <c r="L38" i="25"/>
  <c r="K38" i="25"/>
  <c r="J38" i="25"/>
  <c r="M38" i="25" s="1"/>
  <c r="I38" i="25"/>
  <c r="AD37" i="25"/>
  <c r="AC37" i="25"/>
  <c r="AB37" i="25"/>
  <c r="AA37" i="25"/>
  <c r="Z37" i="25"/>
  <c r="Y37" i="25"/>
  <c r="X37" i="25"/>
  <c r="V37" i="25"/>
  <c r="U37" i="25"/>
  <c r="AF36" i="25"/>
  <c r="AF37" i="25" s="1"/>
  <c r="AE36" i="25"/>
  <c r="AE37" i="25" s="1"/>
  <c r="AD36" i="25"/>
  <c r="AC36" i="25"/>
  <c r="AB36" i="25"/>
  <c r="AA36" i="25"/>
  <c r="Z36" i="25"/>
  <c r="Y36" i="25"/>
  <c r="X36" i="25"/>
  <c r="V36" i="25"/>
  <c r="U36" i="25"/>
  <c r="T36" i="25"/>
  <c r="W36" i="25" s="1"/>
  <c r="S36" i="25"/>
  <c r="Q36" i="25"/>
  <c r="P36" i="25"/>
  <c r="O36" i="25"/>
  <c r="R36" i="25" s="1"/>
  <c r="N36" i="25"/>
  <c r="L36" i="25"/>
  <c r="K36" i="25"/>
  <c r="J36" i="25"/>
  <c r="J37" i="25" s="1"/>
  <c r="I36" i="25"/>
  <c r="AF35" i="25"/>
  <c r="AE35" i="25"/>
  <c r="AD35" i="25"/>
  <c r="AG35" i="25" s="1"/>
  <c r="AC35" i="25"/>
  <c r="AA35" i="25"/>
  <c r="Z35" i="25"/>
  <c r="Y35" i="25"/>
  <c r="AB35" i="25" s="1"/>
  <c r="X35" i="25"/>
  <c r="V35" i="25"/>
  <c r="U35" i="25"/>
  <c r="T35" i="25"/>
  <c r="S35" i="25"/>
  <c r="S37" i="25" s="1"/>
  <c r="Q35" i="25"/>
  <c r="Q37" i="25" s="1"/>
  <c r="P35" i="25"/>
  <c r="P37" i="25" s="1"/>
  <c r="O35" i="25"/>
  <c r="N35" i="25"/>
  <c r="L35" i="25"/>
  <c r="M35" i="25" s="1"/>
  <c r="K35" i="25"/>
  <c r="J35" i="25"/>
  <c r="I35" i="25"/>
  <c r="AA34" i="25"/>
  <c r="Z34" i="25"/>
  <c r="Y34" i="25"/>
  <c r="X34" i="25"/>
  <c r="T34" i="25"/>
  <c r="S34" i="25"/>
  <c r="AF33" i="25"/>
  <c r="AE33" i="25"/>
  <c r="AD33" i="25"/>
  <c r="AG33" i="25" s="1"/>
  <c r="AC33" i="25"/>
  <c r="AA33" i="25"/>
  <c r="F33" i="25" s="1"/>
  <c r="H33" i="25" s="1"/>
  <c r="Z33" i="25"/>
  <c r="E33" i="25" s="1"/>
  <c r="Y33" i="25"/>
  <c r="AB33" i="25" s="1"/>
  <c r="X33" i="25"/>
  <c r="V33" i="25"/>
  <c r="U33" i="25"/>
  <c r="T33" i="25"/>
  <c r="W33" i="25" s="1"/>
  <c r="S33" i="25"/>
  <c r="Q33" i="25"/>
  <c r="P33" i="25"/>
  <c r="O33" i="25"/>
  <c r="R33" i="25" s="1"/>
  <c r="N33" i="25"/>
  <c r="L33" i="25"/>
  <c r="K33" i="25"/>
  <c r="J33" i="25"/>
  <c r="M33" i="25" s="1"/>
  <c r="I33" i="25"/>
  <c r="C33" i="25" s="1"/>
  <c r="AF32" i="25"/>
  <c r="AG32" i="25" s="1"/>
  <c r="AE32" i="25"/>
  <c r="AD32" i="25"/>
  <c r="AC32" i="25"/>
  <c r="AA32" i="25"/>
  <c r="Z32" i="25"/>
  <c r="Y32" i="25"/>
  <c r="AB32" i="25" s="1"/>
  <c r="X32" i="25"/>
  <c r="V32" i="25"/>
  <c r="U32" i="25"/>
  <c r="T32" i="25"/>
  <c r="W32" i="25" s="1"/>
  <c r="S32" i="25"/>
  <c r="Q32" i="25"/>
  <c r="P32" i="25"/>
  <c r="O32" i="25"/>
  <c r="R32" i="25" s="1"/>
  <c r="N32" i="25"/>
  <c r="L32" i="25"/>
  <c r="K32" i="25"/>
  <c r="E32" i="25" s="1"/>
  <c r="J32" i="25"/>
  <c r="I32" i="25"/>
  <c r="AF31" i="25"/>
  <c r="AE31" i="25"/>
  <c r="AD31" i="25"/>
  <c r="AG31" i="25" s="1"/>
  <c r="AC31" i="25"/>
  <c r="AA31" i="25"/>
  <c r="Z31" i="25"/>
  <c r="Y31" i="25"/>
  <c r="AB31" i="25" s="1"/>
  <c r="X31" i="25"/>
  <c r="V31" i="25"/>
  <c r="W31" i="25" s="1"/>
  <c r="U31" i="25"/>
  <c r="U34" i="25" s="1"/>
  <c r="T31" i="25"/>
  <c r="S31" i="25"/>
  <c r="R31" i="25"/>
  <c r="Q31" i="25"/>
  <c r="P31" i="25"/>
  <c r="O31" i="25"/>
  <c r="D31" i="25" s="1"/>
  <c r="N31" i="25"/>
  <c r="L31" i="25"/>
  <c r="K31" i="25"/>
  <c r="J31" i="25"/>
  <c r="M31" i="25" s="1"/>
  <c r="I31" i="25"/>
  <c r="AF30" i="25"/>
  <c r="AE30" i="25"/>
  <c r="AE34" i="25" s="1"/>
  <c r="AD30" i="25"/>
  <c r="AC30" i="25"/>
  <c r="AC34" i="25" s="1"/>
  <c r="AA30" i="25"/>
  <c r="Z30" i="25"/>
  <c r="E30" i="25" s="1"/>
  <c r="Y30" i="25"/>
  <c r="D30" i="25" s="1"/>
  <c r="G30" i="25" s="1"/>
  <c r="X30" i="25"/>
  <c r="C30" i="25" s="1"/>
  <c r="V30" i="25"/>
  <c r="F30" i="25" s="1"/>
  <c r="U30" i="25"/>
  <c r="T30" i="25"/>
  <c r="S30" i="25"/>
  <c r="Q30" i="25"/>
  <c r="Q34" i="25" s="1"/>
  <c r="P30" i="25"/>
  <c r="P34" i="25" s="1"/>
  <c r="O30" i="25"/>
  <c r="N30" i="25"/>
  <c r="L30" i="25"/>
  <c r="K30" i="25"/>
  <c r="J30" i="25"/>
  <c r="J34" i="25" s="1"/>
  <c r="I30" i="25"/>
  <c r="I34" i="25" s="1"/>
  <c r="AF28" i="25"/>
  <c r="AE28" i="25"/>
  <c r="AD28" i="25"/>
  <c r="AG28" i="25" s="1"/>
  <c r="AC28" i="25"/>
  <c r="AA28" i="25"/>
  <c r="Z28" i="25"/>
  <c r="Y28" i="25"/>
  <c r="AB28" i="25" s="1"/>
  <c r="X28" i="25"/>
  <c r="V28" i="25"/>
  <c r="U28" i="25"/>
  <c r="T28" i="25"/>
  <c r="W28" i="25" s="1"/>
  <c r="S28" i="25"/>
  <c r="Q28" i="25"/>
  <c r="Q29" i="25" s="1"/>
  <c r="P28" i="25"/>
  <c r="O28" i="25"/>
  <c r="R28" i="25" s="1"/>
  <c r="N28" i="25"/>
  <c r="C28" i="25" s="1"/>
  <c r="L28" i="25"/>
  <c r="K28" i="25"/>
  <c r="J28" i="25"/>
  <c r="I28" i="25"/>
  <c r="AF27" i="25"/>
  <c r="AE27" i="25"/>
  <c r="AD27" i="25"/>
  <c r="AG27" i="25" s="1"/>
  <c r="AC27" i="25"/>
  <c r="AA27" i="25"/>
  <c r="AB27" i="25" s="1"/>
  <c r="Z27" i="25"/>
  <c r="Y27" i="25"/>
  <c r="Y29" i="25" s="1"/>
  <c r="X27" i="25"/>
  <c r="X29" i="25" s="1"/>
  <c r="V27" i="25"/>
  <c r="U27" i="25"/>
  <c r="T27" i="25"/>
  <c r="T29" i="25" s="1"/>
  <c r="S27" i="25"/>
  <c r="S29" i="25" s="1"/>
  <c r="Q27" i="25"/>
  <c r="P27" i="25"/>
  <c r="O27" i="25"/>
  <c r="R27" i="25" s="1"/>
  <c r="N27" i="25"/>
  <c r="L27" i="25"/>
  <c r="K27" i="25"/>
  <c r="J27" i="25"/>
  <c r="M27" i="25" s="1"/>
  <c r="I27" i="25"/>
  <c r="D27" i="25"/>
  <c r="C27" i="25"/>
  <c r="AF26" i="25"/>
  <c r="AF29" i="25" s="1"/>
  <c r="AE26" i="25"/>
  <c r="AE29" i="25" s="1"/>
  <c r="AD26" i="25"/>
  <c r="AD29" i="25" s="1"/>
  <c r="AG29" i="25" s="1"/>
  <c r="AC26" i="25"/>
  <c r="AC29" i="25" s="1"/>
  <c r="AA26" i="25"/>
  <c r="Z26" i="25"/>
  <c r="Y26" i="25"/>
  <c r="X26" i="25"/>
  <c r="V26" i="25"/>
  <c r="U26" i="25"/>
  <c r="T26" i="25"/>
  <c r="W26" i="25" s="1"/>
  <c r="S26" i="25"/>
  <c r="Q26" i="25"/>
  <c r="P26" i="25"/>
  <c r="O26" i="25"/>
  <c r="R26" i="25" s="1"/>
  <c r="N26" i="25"/>
  <c r="L26" i="25"/>
  <c r="K26" i="25"/>
  <c r="K29" i="25" s="1"/>
  <c r="J26" i="25"/>
  <c r="J29" i="25" s="1"/>
  <c r="I26" i="25"/>
  <c r="I29" i="25" s="1"/>
  <c r="AG25" i="25"/>
  <c r="AF25" i="25"/>
  <c r="AE25" i="25"/>
  <c r="AD25" i="25"/>
  <c r="AC25" i="25"/>
  <c r="AA25" i="25"/>
  <c r="Z25" i="25"/>
  <c r="Y25" i="25"/>
  <c r="AB25" i="25" s="1"/>
  <c r="X25" i="25"/>
  <c r="V25" i="25"/>
  <c r="U25" i="25"/>
  <c r="T25" i="25"/>
  <c r="W25" i="25" s="1"/>
  <c r="S25" i="25"/>
  <c r="Q25" i="25"/>
  <c r="P25" i="25"/>
  <c r="O25" i="25"/>
  <c r="R25" i="25" s="1"/>
  <c r="N25" i="25"/>
  <c r="L25" i="25"/>
  <c r="K25" i="25"/>
  <c r="J25" i="25"/>
  <c r="I25" i="25"/>
  <c r="C25" i="25" s="1"/>
  <c r="AF23" i="25"/>
  <c r="AE23" i="25"/>
  <c r="AD23" i="25"/>
  <c r="AG23" i="25" s="1"/>
  <c r="AC23" i="25"/>
  <c r="AA23" i="25"/>
  <c r="F23" i="25" s="1"/>
  <c r="Z23" i="25"/>
  <c r="E23" i="25" s="1"/>
  <c r="Y23" i="25"/>
  <c r="X23" i="25"/>
  <c r="W23" i="25"/>
  <c r="V23" i="25"/>
  <c r="U23" i="25"/>
  <c r="T23" i="25"/>
  <c r="S23" i="25"/>
  <c r="Q23" i="25"/>
  <c r="P23" i="25"/>
  <c r="O23" i="25"/>
  <c r="R23" i="25" s="1"/>
  <c r="N23" i="25"/>
  <c r="L23" i="25"/>
  <c r="K23" i="25"/>
  <c r="J23" i="25"/>
  <c r="M23" i="25" s="1"/>
  <c r="I23" i="25"/>
  <c r="C23" i="25"/>
  <c r="AF22" i="25"/>
  <c r="F22" i="25" s="1"/>
  <c r="AE22" i="25"/>
  <c r="AD22" i="25"/>
  <c r="AG22" i="25" s="1"/>
  <c r="AC22" i="25"/>
  <c r="AA22" i="25"/>
  <c r="Z22" i="25"/>
  <c r="Y22" i="25"/>
  <c r="AB22" i="25" s="1"/>
  <c r="X22" i="25"/>
  <c r="V22" i="25"/>
  <c r="U22" i="25"/>
  <c r="T22" i="25"/>
  <c r="W22" i="25" s="1"/>
  <c r="S22" i="25"/>
  <c r="Q22" i="25"/>
  <c r="P22" i="25"/>
  <c r="O22" i="25"/>
  <c r="R22" i="25" s="1"/>
  <c r="N22" i="25"/>
  <c r="L22" i="25"/>
  <c r="K22" i="25"/>
  <c r="J22" i="25"/>
  <c r="I22" i="25"/>
  <c r="C22" i="25" s="1"/>
  <c r="AF21" i="25"/>
  <c r="AE21" i="25"/>
  <c r="AD21" i="25"/>
  <c r="AG21" i="25" s="1"/>
  <c r="AC21" i="25"/>
  <c r="AA21" i="25"/>
  <c r="Z21" i="25"/>
  <c r="Y21" i="25"/>
  <c r="AB21" i="25" s="1"/>
  <c r="X21" i="25"/>
  <c r="V21" i="25"/>
  <c r="U21" i="25"/>
  <c r="T21" i="25"/>
  <c r="W21" i="25" s="1"/>
  <c r="S21" i="25"/>
  <c r="R21" i="25"/>
  <c r="Q21" i="25"/>
  <c r="P21" i="25"/>
  <c r="O21" i="25"/>
  <c r="N21" i="25"/>
  <c r="M21" i="25"/>
  <c r="L21" i="25"/>
  <c r="K21" i="25"/>
  <c r="J21" i="25"/>
  <c r="I21" i="25"/>
  <c r="AF20" i="25"/>
  <c r="AE20" i="25"/>
  <c r="AD20" i="25"/>
  <c r="AG20" i="25" s="1"/>
  <c r="AC20" i="25"/>
  <c r="C20" i="25" s="1"/>
  <c r="AB20" i="25"/>
  <c r="AA20" i="25"/>
  <c r="Z20" i="25"/>
  <c r="Y20" i="25"/>
  <c r="X20" i="25"/>
  <c r="V20" i="25"/>
  <c r="F20" i="25" s="1"/>
  <c r="U20" i="25"/>
  <c r="E20" i="25" s="1"/>
  <c r="T20" i="25"/>
  <c r="D20" i="25" s="1"/>
  <c r="G20" i="25" s="1"/>
  <c r="S20" i="25"/>
  <c r="Q20" i="25"/>
  <c r="P20" i="25"/>
  <c r="O20" i="25"/>
  <c r="R20" i="25" s="1"/>
  <c r="N20" i="25"/>
  <c r="L20" i="25"/>
  <c r="K20" i="25"/>
  <c r="J20" i="25"/>
  <c r="M20" i="25" s="1"/>
  <c r="I20" i="25"/>
  <c r="AF19" i="25"/>
  <c r="AE19" i="25"/>
  <c r="E19" i="25" s="1"/>
  <c r="AD19" i="25"/>
  <c r="AC19" i="25"/>
  <c r="AA19" i="25"/>
  <c r="F19" i="25" s="1"/>
  <c r="Z19" i="25"/>
  <c r="Y19" i="25"/>
  <c r="X19" i="25"/>
  <c r="V19" i="25"/>
  <c r="U19" i="25"/>
  <c r="T19" i="25"/>
  <c r="W19" i="25" s="1"/>
  <c r="S19" i="25"/>
  <c r="Q19" i="25"/>
  <c r="P19" i="25"/>
  <c r="O19" i="25"/>
  <c r="R19" i="25" s="1"/>
  <c r="N19" i="25"/>
  <c r="L19" i="25"/>
  <c r="K19" i="25"/>
  <c r="J19" i="25"/>
  <c r="M19" i="25" s="1"/>
  <c r="I19" i="25"/>
  <c r="C19" i="25"/>
  <c r="AF18" i="25"/>
  <c r="AE18" i="25"/>
  <c r="AD18" i="25"/>
  <c r="AG18" i="25" s="1"/>
  <c r="AC18" i="25"/>
  <c r="AA18" i="25"/>
  <c r="Z18" i="25"/>
  <c r="Y18" i="25"/>
  <c r="AB18" i="25" s="1"/>
  <c r="X18" i="25"/>
  <c r="V18" i="25"/>
  <c r="U18" i="25"/>
  <c r="T18" i="25"/>
  <c r="W18" i="25" s="1"/>
  <c r="S18" i="25"/>
  <c r="Q18" i="25"/>
  <c r="P18" i="25"/>
  <c r="O18" i="25"/>
  <c r="R18" i="25" s="1"/>
  <c r="N18" i="25"/>
  <c r="C18" i="25" s="1"/>
  <c r="L18" i="25"/>
  <c r="F18" i="25" s="1"/>
  <c r="K18" i="25"/>
  <c r="E18" i="25" s="1"/>
  <c r="J18" i="25"/>
  <c r="D18" i="25" s="1"/>
  <c r="G18" i="25" s="1"/>
  <c r="I18" i="25"/>
  <c r="AF17" i="25"/>
  <c r="AE17" i="25"/>
  <c r="AD17" i="25"/>
  <c r="AG17" i="25" s="1"/>
  <c r="AC17" i="25"/>
  <c r="AA17" i="25"/>
  <c r="Z17" i="25"/>
  <c r="Y17" i="25"/>
  <c r="AB17" i="25" s="1"/>
  <c r="X17" i="25"/>
  <c r="V17" i="25"/>
  <c r="U17" i="25"/>
  <c r="E17" i="25" s="1"/>
  <c r="T17" i="25"/>
  <c r="S17" i="25"/>
  <c r="Q17" i="25"/>
  <c r="P17" i="25"/>
  <c r="O17" i="25"/>
  <c r="N17" i="25"/>
  <c r="L17" i="25"/>
  <c r="K17" i="25"/>
  <c r="J17" i="25"/>
  <c r="M17" i="25" s="1"/>
  <c r="I17" i="25"/>
  <c r="AF16" i="25"/>
  <c r="AE16" i="25"/>
  <c r="E16" i="25" s="1"/>
  <c r="AD16" i="25"/>
  <c r="AC16" i="25"/>
  <c r="AA16" i="25"/>
  <c r="F16" i="25" s="1"/>
  <c r="Z16" i="25"/>
  <c r="Y16" i="25"/>
  <c r="X16" i="25"/>
  <c r="V16" i="25"/>
  <c r="U16" i="25"/>
  <c r="T16" i="25"/>
  <c r="W16" i="25" s="1"/>
  <c r="S16" i="25"/>
  <c r="Q16" i="25"/>
  <c r="P16" i="25"/>
  <c r="O16" i="25"/>
  <c r="R16" i="25" s="1"/>
  <c r="N16" i="25"/>
  <c r="L16" i="25"/>
  <c r="K16" i="25"/>
  <c r="J16" i="25"/>
  <c r="M16" i="25" s="1"/>
  <c r="I16" i="25"/>
  <c r="C16" i="25"/>
  <c r="AF15" i="25"/>
  <c r="AG15" i="25" s="1"/>
  <c r="AE15" i="25"/>
  <c r="AD15" i="25"/>
  <c r="AC15" i="25"/>
  <c r="AA15" i="25"/>
  <c r="Z15" i="25"/>
  <c r="Y15" i="25"/>
  <c r="AB15" i="25" s="1"/>
  <c r="X15" i="25"/>
  <c r="V15" i="25"/>
  <c r="U15" i="25"/>
  <c r="T15" i="25"/>
  <c r="W15" i="25" s="1"/>
  <c r="S15" i="25"/>
  <c r="Q15" i="25"/>
  <c r="P15" i="25"/>
  <c r="O15" i="25"/>
  <c r="R15" i="25" s="1"/>
  <c r="N15" i="25"/>
  <c r="L15" i="25"/>
  <c r="K15" i="25"/>
  <c r="J15" i="25"/>
  <c r="D15" i="25" s="1"/>
  <c r="I15" i="25"/>
  <c r="C15" i="25" s="1"/>
  <c r="AF14" i="25"/>
  <c r="AE14" i="25"/>
  <c r="AD14" i="25"/>
  <c r="AG14" i="25" s="1"/>
  <c r="AC14" i="25"/>
  <c r="AA14" i="25"/>
  <c r="Z14" i="25"/>
  <c r="Y14" i="25"/>
  <c r="AB14" i="25" s="1"/>
  <c r="X14" i="25"/>
  <c r="V14" i="25"/>
  <c r="W14" i="25" s="1"/>
  <c r="U14" i="25"/>
  <c r="T14" i="25"/>
  <c r="S14" i="25"/>
  <c r="Q14" i="25"/>
  <c r="P14" i="25"/>
  <c r="E14" i="25" s="1"/>
  <c r="O14" i="25"/>
  <c r="D14" i="25" s="1"/>
  <c r="N14" i="25"/>
  <c r="C14" i="25" s="1"/>
  <c r="L14" i="25"/>
  <c r="K14" i="25"/>
  <c r="J14" i="25"/>
  <c r="M14" i="25" s="1"/>
  <c r="I14" i="25"/>
  <c r="AF13" i="25"/>
  <c r="AE13" i="25"/>
  <c r="AD13" i="25"/>
  <c r="AG13" i="25" s="1"/>
  <c r="AC13" i="25"/>
  <c r="AB13" i="25"/>
  <c r="AA13" i="25"/>
  <c r="Z13" i="25"/>
  <c r="Y13" i="25"/>
  <c r="X13" i="25"/>
  <c r="V13" i="25"/>
  <c r="U13" i="25"/>
  <c r="E13" i="25" s="1"/>
  <c r="T13" i="25"/>
  <c r="S13" i="25"/>
  <c r="Q13" i="25"/>
  <c r="P13" i="25"/>
  <c r="O13" i="25"/>
  <c r="R13" i="25" s="1"/>
  <c r="N13" i="25"/>
  <c r="L13" i="25"/>
  <c r="K13" i="25"/>
  <c r="J13" i="25"/>
  <c r="M13" i="25" s="1"/>
  <c r="I13" i="25"/>
  <c r="D13" i="25"/>
  <c r="C13" i="25"/>
  <c r="AF12" i="25"/>
  <c r="AG12" i="25" s="1"/>
  <c r="AE12" i="25"/>
  <c r="AD12" i="25"/>
  <c r="AC12" i="25"/>
  <c r="AB12" i="25"/>
  <c r="AA12" i="25"/>
  <c r="Z12" i="25"/>
  <c r="Y12" i="25"/>
  <c r="X12" i="25"/>
  <c r="V12" i="25"/>
  <c r="U12" i="25"/>
  <c r="T12" i="25"/>
  <c r="W12" i="25" s="1"/>
  <c r="S12" i="25"/>
  <c r="Q12" i="25"/>
  <c r="P12" i="25"/>
  <c r="O12" i="25"/>
  <c r="R12" i="25" s="1"/>
  <c r="N12" i="25"/>
  <c r="L12" i="25"/>
  <c r="F12" i="25" s="1"/>
  <c r="K12" i="25"/>
  <c r="J12" i="25"/>
  <c r="M12" i="25" s="1"/>
  <c r="I12" i="25"/>
  <c r="C12" i="25" s="1"/>
  <c r="E12" i="25"/>
  <c r="AF11" i="25"/>
  <c r="AE11" i="25"/>
  <c r="AD11" i="25"/>
  <c r="AG11" i="25" s="1"/>
  <c r="AC11" i="25"/>
  <c r="AA11" i="25"/>
  <c r="Z11" i="25"/>
  <c r="Y11" i="25"/>
  <c r="AB11" i="25" s="1"/>
  <c r="X11" i="25"/>
  <c r="V11" i="25"/>
  <c r="U11" i="25"/>
  <c r="T11" i="25"/>
  <c r="W11" i="25" s="1"/>
  <c r="S11" i="25"/>
  <c r="Q11" i="25"/>
  <c r="P11" i="25"/>
  <c r="O11" i="25"/>
  <c r="D11" i="25" s="1"/>
  <c r="N11" i="25"/>
  <c r="C11" i="25" s="1"/>
  <c r="L11" i="25"/>
  <c r="F11" i="25" s="1"/>
  <c r="K11" i="25"/>
  <c r="E11" i="25" s="1"/>
  <c r="J11" i="25"/>
  <c r="I11" i="25"/>
  <c r="AF10" i="25"/>
  <c r="AE10" i="25"/>
  <c r="AD10" i="25"/>
  <c r="AG10" i="25" s="1"/>
  <c r="AC10" i="25"/>
  <c r="AA10" i="25"/>
  <c r="Z10" i="25"/>
  <c r="Y10" i="25"/>
  <c r="AB10" i="25" s="1"/>
  <c r="X10" i="25"/>
  <c r="V10" i="25"/>
  <c r="U10" i="25"/>
  <c r="T10" i="25"/>
  <c r="S10" i="25"/>
  <c r="R10" i="25"/>
  <c r="Q10" i="25"/>
  <c r="P10" i="25"/>
  <c r="O10" i="25"/>
  <c r="N10" i="25"/>
  <c r="L10" i="25"/>
  <c r="K10" i="25"/>
  <c r="J10" i="25"/>
  <c r="M10" i="25" s="1"/>
  <c r="I10" i="25"/>
  <c r="AF9" i="25"/>
  <c r="AG9" i="25" s="1"/>
  <c r="AE9" i="25"/>
  <c r="AD9" i="25"/>
  <c r="AC9" i="25"/>
  <c r="AA9" i="25"/>
  <c r="AA24" i="25" s="1"/>
  <c r="Z9" i="25"/>
  <c r="Y9" i="25"/>
  <c r="X9" i="25"/>
  <c r="V9" i="25"/>
  <c r="U9" i="25"/>
  <c r="T9" i="25"/>
  <c r="W9" i="25" s="1"/>
  <c r="S9" i="25"/>
  <c r="Q9" i="25"/>
  <c r="P9" i="25"/>
  <c r="O9" i="25"/>
  <c r="R9" i="25" s="1"/>
  <c r="N9" i="25"/>
  <c r="L9" i="25"/>
  <c r="K9" i="25"/>
  <c r="J9" i="25"/>
  <c r="M9" i="25" s="1"/>
  <c r="I9" i="25"/>
  <c r="C9" i="25" s="1"/>
  <c r="AF8" i="25"/>
  <c r="AG8" i="25" s="1"/>
  <c r="AE8" i="25"/>
  <c r="AD8" i="25"/>
  <c r="AC8" i="25"/>
  <c r="AA8" i="25"/>
  <c r="Z8" i="25"/>
  <c r="Y8" i="25"/>
  <c r="AB8" i="25" s="1"/>
  <c r="X8" i="25"/>
  <c r="V8" i="25"/>
  <c r="U8" i="25"/>
  <c r="T8" i="25"/>
  <c r="W8" i="25" s="1"/>
  <c r="S8" i="25"/>
  <c r="Q8" i="25"/>
  <c r="P8" i="25"/>
  <c r="O8" i="25"/>
  <c r="R8" i="25" s="1"/>
  <c r="N8" i="25"/>
  <c r="N24" i="25" s="1"/>
  <c r="L8" i="25"/>
  <c r="K8" i="25"/>
  <c r="J8" i="25"/>
  <c r="I8" i="25"/>
  <c r="AF7" i="25"/>
  <c r="AE7" i="25"/>
  <c r="AD7" i="25"/>
  <c r="AG7" i="25" s="1"/>
  <c r="AC7" i="25"/>
  <c r="AA7" i="25"/>
  <c r="Z7" i="25"/>
  <c r="Y7" i="25"/>
  <c r="AB7" i="25" s="1"/>
  <c r="X7" i="25"/>
  <c r="V7" i="25"/>
  <c r="U7" i="25"/>
  <c r="T7" i="25"/>
  <c r="S7" i="25"/>
  <c r="C7" i="25" s="1"/>
  <c r="Q7" i="25"/>
  <c r="F7" i="25" s="1"/>
  <c r="P7" i="25"/>
  <c r="E7" i="25" s="1"/>
  <c r="O7" i="25"/>
  <c r="R7" i="25" s="1"/>
  <c r="N7" i="25"/>
  <c r="L7" i="25"/>
  <c r="K7" i="25"/>
  <c r="K24" i="25" s="1"/>
  <c r="J7" i="25"/>
  <c r="M7" i="25" s="1"/>
  <c r="I7" i="25"/>
  <c r="AE5" i="25"/>
  <c r="AC5" i="25"/>
  <c r="Z5" i="25"/>
  <c r="X5" i="25"/>
  <c r="U5" i="25"/>
  <c r="S5" i="25"/>
  <c r="P5" i="25"/>
  <c r="N5" i="25"/>
  <c r="K5" i="25"/>
  <c r="I5" i="25"/>
  <c r="R66" i="27" l="1"/>
  <c r="H40" i="27"/>
  <c r="G46" i="27"/>
  <c r="H46" i="27"/>
  <c r="AB66" i="27"/>
  <c r="H60" i="27"/>
  <c r="F66" i="27"/>
  <c r="H24" i="27"/>
  <c r="D66" i="27"/>
  <c r="G66" i="27" s="1"/>
  <c r="M66" i="27"/>
  <c r="G54" i="26"/>
  <c r="R24" i="26"/>
  <c r="O66" i="26"/>
  <c r="U66" i="26"/>
  <c r="AD66" i="26"/>
  <c r="AG66" i="26" s="1"/>
  <c r="AG24" i="26"/>
  <c r="E34" i="26"/>
  <c r="D56" i="26"/>
  <c r="G56" i="26" s="1"/>
  <c r="H56" i="26" s="1"/>
  <c r="M56" i="26"/>
  <c r="G41" i="26"/>
  <c r="H41" i="26" s="1"/>
  <c r="H65" i="26"/>
  <c r="R34" i="26"/>
  <c r="D29" i="26"/>
  <c r="G29" i="26" s="1"/>
  <c r="H29" i="26" s="1"/>
  <c r="M34" i="26"/>
  <c r="D34" i="26"/>
  <c r="G34" i="26" s="1"/>
  <c r="R40" i="26"/>
  <c r="C29" i="26"/>
  <c r="X66" i="26"/>
  <c r="H34" i="26"/>
  <c r="H26" i="26"/>
  <c r="H54" i="26"/>
  <c r="H47" i="26"/>
  <c r="H48" i="26"/>
  <c r="M37" i="26"/>
  <c r="D37" i="26"/>
  <c r="G37" i="26" s="1"/>
  <c r="H53" i="26"/>
  <c r="G26" i="26"/>
  <c r="G30" i="26"/>
  <c r="H30" i="26" s="1"/>
  <c r="H35" i="26"/>
  <c r="I66" i="26"/>
  <c r="C24" i="26"/>
  <c r="C40" i="26"/>
  <c r="G38" i="26"/>
  <c r="H38" i="26" s="1"/>
  <c r="M24" i="26"/>
  <c r="D24" i="26"/>
  <c r="G24" i="26" s="1"/>
  <c r="J66" i="26"/>
  <c r="D46" i="26"/>
  <c r="G46" i="26" s="1"/>
  <c r="H46" i="26" s="1"/>
  <c r="M46" i="26"/>
  <c r="G43" i="26"/>
  <c r="H43" i="26" s="1"/>
  <c r="M60" i="26"/>
  <c r="D60" i="26"/>
  <c r="G60" i="26" s="1"/>
  <c r="H60" i="26" s="1"/>
  <c r="F40" i="26"/>
  <c r="L66" i="26"/>
  <c r="F24" i="26"/>
  <c r="H39" i="26"/>
  <c r="G39" i="26"/>
  <c r="C34" i="26"/>
  <c r="H37" i="26"/>
  <c r="N66" i="26"/>
  <c r="D49" i="26"/>
  <c r="G49" i="26" s="1"/>
  <c r="M49" i="26"/>
  <c r="H14" i="26"/>
  <c r="E24" i="26"/>
  <c r="K66" i="26"/>
  <c r="E66" i="26" s="1"/>
  <c r="Q66" i="26"/>
  <c r="M40" i="26"/>
  <c r="D40" i="26"/>
  <c r="G40" i="26" s="1"/>
  <c r="G15" i="26"/>
  <c r="H15" i="26"/>
  <c r="T66" i="26"/>
  <c r="W66" i="26" s="1"/>
  <c r="W24" i="26"/>
  <c r="G8" i="26"/>
  <c r="H8" i="26" s="1"/>
  <c r="H49" i="26"/>
  <c r="H10" i="26"/>
  <c r="S66" i="26"/>
  <c r="AC66" i="26"/>
  <c r="H58" i="26"/>
  <c r="G14" i="26"/>
  <c r="G63" i="26"/>
  <c r="Y66" i="26"/>
  <c r="AB66" i="26" s="1"/>
  <c r="AB24" i="26"/>
  <c r="M65" i="26"/>
  <c r="D65" i="26"/>
  <c r="G65" i="26" s="1"/>
  <c r="H51" i="26"/>
  <c r="AB23" i="25"/>
  <c r="D23" i="25"/>
  <c r="G23" i="25" s="1"/>
  <c r="C10" i="25"/>
  <c r="X24" i="25"/>
  <c r="S56" i="25"/>
  <c r="C55" i="25"/>
  <c r="AD65" i="25"/>
  <c r="AG64" i="25"/>
  <c r="H19" i="25"/>
  <c r="W34" i="25"/>
  <c r="T60" i="25"/>
  <c r="D58" i="25"/>
  <c r="W58" i="25"/>
  <c r="F62" i="25"/>
  <c r="H62" i="25" s="1"/>
  <c r="R62" i="25"/>
  <c r="H16" i="25"/>
  <c r="H23" i="25"/>
  <c r="F13" i="25"/>
  <c r="H13" i="25" s="1"/>
  <c r="W13" i="25"/>
  <c r="Q40" i="25"/>
  <c r="F38" i="25"/>
  <c r="R38" i="25"/>
  <c r="Y24" i="25"/>
  <c r="AB9" i="25"/>
  <c r="AD60" i="25"/>
  <c r="AG60" i="25" s="1"/>
  <c r="AG57" i="25"/>
  <c r="D57" i="25"/>
  <c r="F28" i="25"/>
  <c r="M28" i="25"/>
  <c r="L29" i="25"/>
  <c r="V24" i="25"/>
  <c r="F41" i="25"/>
  <c r="G41" i="25" s="1"/>
  <c r="R41" i="25"/>
  <c r="H30" i="25"/>
  <c r="D17" i="25"/>
  <c r="W17" i="25"/>
  <c r="Z24" i="25"/>
  <c r="E9" i="25"/>
  <c r="D45" i="25"/>
  <c r="G45" i="25" s="1"/>
  <c r="H45" i="25" s="1"/>
  <c r="R45" i="25"/>
  <c r="O46" i="25"/>
  <c r="R46" i="25" s="1"/>
  <c r="D64" i="25"/>
  <c r="G64" i="25" s="1"/>
  <c r="AG16" i="25"/>
  <c r="D16" i="25"/>
  <c r="G16" i="25" s="1"/>
  <c r="T24" i="25"/>
  <c r="F32" i="25"/>
  <c r="M32" i="25"/>
  <c r="R42" i="25"/>
  <c r="U24" i="25"/>
  <c r="F8" i="25"/>
  <c r="L24" i="25"/>
  <c r="M8" i="25"/>
  <c r="H64" i="25"/>
  <c r="AA29" i="25"/>
  <c r="AB29" i="25" s="1"/>
  <c r="F26" i="25"/>
  <c r="AG61" i="25"/>
  <c r="D61" i="25"/>
  <c r="G61" i="25" s="1"/>
  <c r="H61" i="25" s="1"/>
  <c r="C56" i="25"/>
  <c r="M26" i="25"/>
  <c r="D26" i="25"/>
  <c r="G26" i="25" s="1"/>
  <c r="M49" i="25"/>
  <c r="E36" i="25"/>
  <c r="AG19" i="25"/>
  <c r="D19" i="25"/>
  <c r="G19" i="25" s="1"/>
  <c r="AB26" i="25"/>
  <c r="U60" i="25"/>
  <c r="E58" i="25"/>
  <c r="AC24" i="25"/>
  <c r="M34" i="25"/>
  <c r="AG37" i="25"/>
  <c r="X49" i="25"/>
  <c r="H54" i="25"/>
  <c r="E56" i="25"/>
  <c r="V60" i="25"/>
  <c r="F58" i="25"/>
  <c r="C63" i="25"/>
  <c r="I65" i="25"/>
  <c r="C65" i="25" s="1"/>
  <c r="C26" i="25"/>
  <c r="K34" i="25"/>
  <c r="E34" i="25" s="1"/>
  <c r="W46" i="25"/>
  <c r="Y49" i="25"/>
  <c r="AB49" i="25" s="1"/>
  <c r="M52" i="25"/>
  <c r="D63" i="25"/>
  <c r="J65" i="25"/>
  <c r="H20" i="25"/>
  <c r="L34" i="25"/>
  <c r="D39" i="25"/>
  <c r="J40" i="25"/>
  <c r="U46" i="25"/>
  <c r="M56" i="25"/>
  <c r="E63" i="25"/>
  <c r="K65" i="25"/>
  <c r="E65" i="25" s="1"/>
  <c r="AF24" i="25"/>
  <c r="AD24" i="25"/>
  <c r="W20" i="25"/>
  <c r="D25" i="25"/>
  <c r="G25" i="25" s="1"/>
  <c r="E26" i="25"/>
  <c r="N34" i="25"/>
  <c r="C34" i="25" s="1"/>
  <c r="E31" i="25"/>
  <c r="V34" i="25"/>
  <c r="E39" i="25"/>
  <c r="K40" i="25"/>
  <c r="E41" i="25"/>
  <c r="V46" i="25"/>
  <c r="D52" i="25"/>
  <c r="G52" i="25" s="1"/>
  <c r="M53" i="25"/>
  <c r="F63" i="25"/>
  <c r="H63" i="25" s="1"/>
  <c r="L65" i="25"/>
  <c r="D9" i="25"/>
  <c r="AE24" i="25"/>
  <c r="AE66" i="25" s="1"/>
  <c r="D12" i="25"/>
  <c r="G12" i="25" s="1"/>
  <c r="H12" i="25" s="1"/>
  <c r="E25" i="25"/>
  <c r="AG26" i="25"/>
  <c r="O34" i="25"/>
  <c r="R34" i="25" s="1"/>
  <c r="F31" i="25"/>
  <c r="F39" i="25"/>
  <c r="L40" i="25"/>
  <c r="F40" i="25" s="1"/>
  <c r="X46" i="25"/>
  <c r="C46" i="25" s="1"/>
  <c r="W45" i="25"/>
  <c r="AB47" i="25"/>
  <c r="D55" i="25"/>
  <c r="G55" i="25" s="1"/>
  <c r="O56" i="25"/>
  <c r="R56" i="25" s="1"/>
  <c r="M63" i="25"/>
  <c r="C8" i="25"/>
  <c r="F25" i="25"/>
  <c r="N40" i="25"/>
  <c r="C40" i="25" s="1"/>
  <c r="C38" i="25"/>
  <c r="Y46" i="25"/>
  <c r="C47" i="25"/>
  <c r="E55" i="25"/>
  <c r="P56" i="25"/>
  <c r="C62" i="25"/>
  <c r="I24" i="25"/>
  <c r="D8" i="25"/>
  <c r="J24" i="25"/>
  <c r="F9" i="25"/>
  <c r="AB16" i="25"/>
  <c r="AB19" i="25"/>
  <c r="M25" i="25"/>
  <c r="G27" i="25"/>
  <c r="C31" i="25"/>
  <c r="AB34" i="25"/>
  <c r="D38" i="25"/>
  <c r="G38" i="25" s="1"/>
  <c r="O40" i="25"/>
  <c r="R40" i="25" s="1"/>
  <c r="Z46" i="25"/>
  <c r="F44" i="25"/>
  <c r="H44" i="25" s="1"/>
  <c r="D47" i="25"/>
  <c r="G47" i="25" s="1"/>
  <c r="H47" i="25" s="1"/>
  <c r="AD49" i="25"/>
  <c r="AG49" i="25" s="1"/>
  <c r="AG47" i="25"/>
  <c r="F55" i="25"/>
  <c r="H55" i="25" s="1"/>
  <c r="Q56" i="25"/>
  <c r="F56" i="25" s="1"/>
  <c r="AB57" i="25"/>
  <c r="D62" i="25"/>
  <c r="O65" i="25"/>
  <c r="R65" i="25" s="1"/>
  <c r="R63" i="25"/>
  <c r="E8" i="25"/>
  <c r="D36" i="25"/>
  <c r="G36" i="25" s="1"/>
  <c r="P40" i="25"/>
  <c r="E38" i="25"/>
  <c r="AA46" i="25"/>
  <c r="W44" i="25"/>
  <c r="E47" i="25"/>
  <c r="R55" i="25"/>
  <c r="E62" i="25"/>
  <c r="W56" i="25"/>
  <c r="E57" i="25"/>
  <c r="H51" i="25"/>
  <c r="F57" i="25"/>
  <c r="F15" i="25"/>
  <c r="M15" i="25"/>
  <c r="M18" i="25"/>
  <c r="N37" i="25"/>
  <c r="C35" i="25"/>
  <c r="W38" i="25"/>
  <c r="M59" i="25"/>
  <c r="K37" i="25"/>
  <c r="E37" i="25" s="1"/>
  <c r="E35" i="25"/>
  <c r="C36" i="25"/>
  <c r="I37" i="25"/>
  <c r="C37" i="25" s="1"/>
  <c r="W55" i="25"/>
  <c r="R11" i="25"/>
  <c r="D22" i="25"/>
  <c r="G22" i="25" s="1"/>
  <c r="H22" i="25" s="1"/>
  <c r="O37" i="25"/>
  <c r="D35" i="25"/>
  <c r="G42" i="25"/>
  <c r="F43" i="25"/>
  <c r="AG43" i="25"/>
  <c r="N60" i="25"/>
  <c r="C60" i="25" s="1"/>
  <c r="C59" i="25"/>
  <c r="K60" i="25"/>
  <c r="E60" i="25" s="1"/>
  <c r="AG36" i="25"/>
  <c r="F49" i="25"/>
  <c r="E22" i="25"/>
  <c r="P24" i="25"/>
  <c r="E24" i="25" s="1"/>
  <c r="AB30" i="25"/>
  <c r="M36" i="25"/>
  <c r="AB50" i="25"/>
  <c r="AC56" i="25"/>
  <c r="D59" i="25"/>
  <c r="G59" i="25" s="1"/>
  <c r="O60" i="25"/>
  <c r="L60" i="25"/>
  <c r="O29" i="25"/>
  <c r="R29" i="25" s="1"/>
  <c r="D28" i="25"/>
  <c r="G28" i="25" s="1"/>
  <c r="G11" i="25"/>
  <c r="H11" i="25" s="1"/>
  <c r="N29" i="25"/>
  <c r="C29" i="25" s="1"/>
  <c r="F35" i="25"/>
  <c r="L37" i="25"/>
  <c r="F37" i="25" s="1"/>
  <c r="H59" i="25"/>
  <c r="F14" i="25"/>
  <c r="Q24" i="25"/>
  <c r="Q66" i="25" s="1"/>
  <c r="U29" i="25"/>
  <c r="E29" i="25" s="1"/>
  <c r="E27" i="25"/>
  <c r="F42" i="25"/>
  <c r="R48" i="25"/>
  <c r="AD56" i="25"/>
  <c r="AG56" i="25" s="1"/>
  <c r="V56" i="25"/>
  <c r="H18" i="25"/>
  <c r="D10" i="25"/>
  <c r="R14" i="25"/>
  <c r="C21" i="25"/>
  <c r="M22" i="25"/>
  <c r="V29" i="25"/>
  <c r="W29" i="25" s="1"/>
  <c r="F27" i="25"/>
  <c r="AG30" i="25"/>
  <c r="AD34" i="25"/>
  <c r="AG34" i="25" s="1"/>
  <c r="R35" i="25"/>
  <c r="M42" i="25"/>
  <c r="C48" i="25"/>
  <c r="S49" i="25"/>
  <c r="C49" i="25" s="1"/>
  <c r="AB54" i="25"/>
  <c r="W7" i="25"/>
  <c r="E10" i="25"/>
  <c r="F17" i="25"/>
  <c r="H17" i="25" s="1"/>
  <c r="D21" i="25"/>
  <c r="G21" i="25" s="1"/>
  <c r="S24" i="25"/>
  <c r="S66" i="25" s="1"/>
  <c r="W27" i="25"/>
  <c r="D33" i="25"/>
  <c r="G33" i="25" s="1"/>
  <c r="C42" i="25"/>
  <c r="J46" i="25"/>
  <c r="T49" i="25"/>
  <c r="W49" i="25" s="1"/>
  <c r="D48" i="25"/>
  <c r="G48" i="25" s="1"/>
  <c r="H48" i="25" s="1"/>
  <c r="D50" i="25"/>
  <c r="G50" i="25" s="1"/>
  <c r="AE65" i="25"/>
  <c r="F36" i="25"/>
  <c r="W30" i="25"/>
  <c r="E15" i="25"/>
  <c r="F10" i="25"/>
  <c r="R17" i="25"/>
  <c r="E21" i="25"/>
  <c r="AF34" i="25"/>
  <c r="C32" i="25"/>
  <c r="T37" i="25"/>
  <c r="W37" i="25" s="1"/>
  <c r="W35" i="25"/>
  <c r="K46" i="25"/>
  <c r="AF65" i="25"/>
  <c r="M11" i="25"/>
  <c r="O24" i="25"/>
  <c r="D7" i="25"/>
  <c r="G7" i="25" s="1"/>
  <c r="H7" i="25" s="1"/>
  <c r="E28" i="25"/>
  <c r="P29" i="25"/>
  <c r="W10" i="25"/>
  <c r="C17" i="25"/>
  <c r="F21" i="25"/>
  <c r="Z29" i="25"/>
  <c r="D32" i="25"/>
  <c r="G32" i="25" s="1"/>
  <c r="P46" i="25"/>
  <c r="L46" i="25"/>
  <c r="C54" i="25"/>
  <c r="C58" i="25"/>
  <c r="S60" i="25"/>
  <c r="AG63" i="25"/>
  <c r="W42" i="25"/>
  <c r="M30" i="25"/>
  <c r="AB42" i="25"/>
  <c r="R30" i="25"/>
  <c r="AF65" i="24"/>
  <c r="AE65" i="24"/>
  <c r="AD65" i="24"/>
  <c r="AG65" i="24" s="1"/>
  <c r="AC65" i="24"/>
  <c r="I65" i="24"/>
  <c r="AF64" i="24"/>
  <c r="AE64" i="24"/>
  <c r="AD64" i="24"/>
  <c r="AG64" i="24" s="1"/>
  <c r="AC64" i="24"/>
  <c r="AA64" i="24"/>
  <c r="AA65" i="24" s="1"/>
  <c r="Z64" i="24"/>
  <c r="Z65" i="24" s="1"/>
  <c r="Y64" i="24"/>
  <c r="AB64" i="24" s="1"/>
  <c r="X64" i="24"/>
  <c r="V64" i="24"/>
  <c r="U64" i="24"/>
  <c r="T64" i="24"/>
  <c r="W64" i="24" s="1"/>
  <c r="S64" i="24"/>
  <c r="Q64" i="24"/>
  <c r="P64" i="24"/>
  <c r="O64" i="24"/>
  <c r="R64" i="24" s="1"/>
  <c r="N64" i="24"/>
  <c r="L64" i="24"/>
  <c r="F64" i="24" s="1"/>
  <c r="K64" i="24"/>
  <c r="J64" i="24"/>
  <c r="D64" i="24" s="1"/>
  <c r="G64" i="24" s="1"/>
  <c r="I64" i="24"/>
  <c r="AF63" i="24"/>
  <c r="AG63" i="24" s="1"/>
  <c r="AE63" i="24"/>
  <c r="AD63" i="24"/>
  <c r="AC63" i="24"/>
  <c r="AA63" i="24"/>
  <c r="Z63" i="24"/>
  <c r="Y63" i="24"/>
  <c r="AB63" i="24" s="1"/>
  <c r="X63" i="24"/>
  <c r="X65" i="24" s="1"/>
  <c r="V63" i="24"/>
  <c r="V65" i="24" s="1"/>
  <c r="U63" i="24"/>
  <c r="U65" i="24" s="1"/>
  <c r="T63" i="24"/>
  <c r="T65" i="24" s="1"/>
  <c r="W65" i="24" s="1"/>
  <c r="S63" i="24"/>
  <c r="S65" i="24" s="1"/>
  <c r="Q63" i="24"/>
  <c r="Q65" i="24" s="1"/>
  <c r="P63" i="24"/>
  <c r="O63" i="24"/>
  <c r="O65" i="24" s="1"/>
  <c r="R65" i="24" s="1"/>
  <c r="N63" i="24"/>
  <c r="N65" i="24" s="1"/>
  <c r="M63" i="24"/>
  <c r="L63" i="24"/>
  <c r="K63" i="24"/>
  <c r="J63" i="24"/>
  <c r="I63" i="24"/>
  <c r="AF62" i="24"/>
  <c r="AE62" i="24"/>
  <c r="AD62" i="24"/>
  <c r="AG62" i="24" s="1"/>
  <c r="AC62" i="24"/>
  <c r="AA62" i="24"/>
  <c r="Z62" i="24"/>
  <c r="Y62" i="24"/>
  <c r="AB62" i="24" s="1"/>
  <c r="X62" i="24"/>
  <c r="V62" i="24"/>
  <c r="U62" i="24"/>
  <c r="T62" i="24"/>
  <c r="W62" i="24" s="1"/>
  <c r="S62" i="24"/>
  <c r="Q62" i="24"/>
  <c r="F62" i="24" s="1"/>
  <c r="H62" i="24" s="1"/>
  <c r="P62" i="24"/>
  <c r="E62" i="24" s="1"/>
  <c r="O62" i="24"/>
  <c r="D62" i="24" s="1"/>
  <c r="G62" i="24" s="1"/>
  <c r="N62" i="24"/>
  <c r="C62" i="24" s="1"/>
  <c r="L62" i="24"/>
  <c r="K62" i="24"/>
  <c r="J62" i="24"/>
  <c r="M62" i="24" s="1"/>
  <c r="I62" i="24"/>
  <c r="AF61" i="24"/>
  <c r="AE61" i="24"/>
  <c r="AD61" i="24"/>
  <c r="AG61" i="24" s="1"/>
  <c r="AC61" i="24"/>
  <c r="AA61" i="24"/>
  <c r="Z61" i="24"/>
  <c r="Y61" i="24"/>
  <c r="D61" i="24" s="1"/>
  <c r="X61" i="24"/>
  <c r="C61" i="24" s="1"/>
  <c r="V61" i="24"/>
  <c r="F61" i="24" s="1"/>
  <c r="U61" i="24"/>
  <c r="E61" i="24" s="1"/>
  <c r="T61" i="24"/>
  <c r="S61" i="24"/>
  <c r="Q61" i="24"/>
  <c r="P61" i="24"/>
  <c r="O61" i="24"/>
  <c r="R61" i="24" s="1"/>
  <c r="N61" i="24"/>
  <c r="L61" i="24"/>
  <c r="K61" i="24"/>
  <c r="J61" i="24"/>
  <c r="M61" i="24" s="1"/>
  <c r="I61" i="24"/>
  <c r="AE60" i="24"/>
  <c r="AD60" i="24"/>
  <c r="AG60" i="24" s="1"/>
  <c r="AC60" i="24"/>
  <c r="U60" i="24"/>
  <c r="T60" i="24"/>
  <c r="W60" i="24" s="1"/>
  <c r="S60" i="24"/>
  <c r="AF59" i="24"/>
  <c r="AE59" i="24"/>
  <c r="AD59" i="24"/>
  <c r="AG59" i="24" s="1"/>
  <c r="AC59" i="24"/>
  <c r="AA59" i="24"/>
  <c r="Z59" i="24"/>
  <c r="Y59" i="24"/>
  <c r="AB59" i="24" s="1"/>
  <c r="X59" i="24"/>
  <c r="W59" i="24"/>
  <c r="V59" i="24"/>
  <c r="U59" i="24"/>
  <c r="T59" i="24"/>
  <c r="S59" i="24"/>
  <c r="Q59" i="24"/>
  <c r="P59" i="24"/>
  <c r="O59" i="24"/>
  <c r="R59" i="24" s="1"/>
  <c r="N59" i="24"/>
  <c r="L59" i="24"/>
  <c r="F59" i="24" s="1"/>
  <c r="K59" i="24"/>
  <c r="E59" i="24" s="1"/>
  <c r="J59" i="24"/>
  <c r="I59" i="24"/>
  <c r="D59" i="24"/>
  <c r="G59" i="24" s="1"/>
  <c r="C59" i="24"/>
  <c r="AF58" i="24"/>
  <c r="AF60" i="24" s="1"/>
  <c r="AE58" i="24"/>
  <c r="AD58" i="24"/>
  <c r="AC58" i="24"/>
  <c r="AA58" i="24"/>
  <c r="AB58" i="24" s="1"/>
  <c r="Z58" i="24"/>
  <c r="Y58" i="24"/>
  <c r="X58" i="24"/>
  <c r="V58" i="24"/>
  <c r="V60" i="24" s="1"/>
  <c r="U58" i="24"/>
  <c r="T58" i="24"/>
  <c r="W58" i="24" s="1"/>
  <c r="S58" i="24"/>
  <c r="R58" i="24"/>
  <c r="Q58" i="24"/>
  <c r="P58" i="24"/>
  <c r="O58" i="24"/>
  <c r="N58" i="24"/>
  <c r="L58" i="24"/>
  <c r="K58" i="24"/>
  <c r="E58" i="24" s="1"/>
  <c r="J58" i="24"/>
  <c r="I58" i="24"/>
  <c r="C58" i="24" s="1"/>
  <c r="AF57" i="24"/>
  <c r="AG57" i="24" s="1"/>
  <c r="AE57" i="24"/>
  <c r="AD57" i="24"/>
  <c r="AC57" i="24"/>
  <c r="AA57" i="24"/>
  <c r="Z57" i="24"/>
  <c r="Y57" i="24"/>
  <c r="X57" i="24"/>
  <c r="V57" i="24"/>
  <c r="U57" i="24"/>
  <c r="T57" i="24"/>
  <c r="W57" i="24" s="1"/>
  <c r="S57" i="24"/>
  <c r="Q57" i="24"/>
  <c r="Q60" i="24" s="1"/>
  <c r="P57" i="24"/>
  <c r="P60" i="24" s="1"/>
  <c r="O57" i="24"/>
  <c r="N57" i="24"/>
  <c r="N60" i="24" s="1"/>
  <c r="L57" i="24"/>
  <c r="K57" i="24"/>
  <c r="J57" i="24"/>
  <c r="I57" i="24"/>
  <c r="U56" i="24"/>
  <c r="T56" i="24"/>
  <c r="S56" i="24"/>
  <c r="Q56" i="24"/>
  <c r="P56" i="24"/>
  <c r="O56" i="24"/>
  <c r="R56" i="24" s="1"/>
  <c r="N56" i="24"/>
  <c r="L56" i="24"/>
  <c r="K56" i="24"/>
  <c r="J56" i="24"/>
  <c r="I56" i="24"/>
  <c r="AF55" i="24"/>
  <c r="AE55" i="24"/>
  <c r="AD55" i="24"/>
  <c r="AG55" i="24" s="1"/>
  <c r="AC55" i="24"/>
  <c r="AA55" i="24"/>
  <c r="Z55" i="24"/>
  <c r="Y55" i="24"/>
  <c r="AB55" i="24" s="1"/>
  <c r="X55" i="24"/>
  <c r="V55" i="24"/>
  <c r="U55" i="24"/>
  <c r="T55" i="24"/>
  <c r="W55" i="24" s="1"/>
  <c r="S55" i="24"/>
  <c r="C55" i="24" s="1"/>
  <c r="Q55" i="24"/>
  <c r="F55" i="24" s="1"/>
  <c r="H55" i="24" s="1"/>
  <c r="P55" i="24"/>
  <c r="E55" i="24" s="1"/>
  <c r="O55" i="24"/>
  <c r="D55" i="24" s="1"/>
  <c r="G55" i="24" s="1"/>
  <c r="N55" i="24"/>
  <c r="L55" i="24"/>
  <c r="K55" i="24"/>
  <c r="J55" i="24"/>
  <c r="M55" i="24" s="1"/>
  <c r="I55" i="24"/>
  <c r="AF54" i="24"/>
  <c r="AE54" i="24"/>
  <c r="AD54" i="24"/>
  <c r="AG54" i="24" s="1"/>
  <c r="AC54" i="24"/>
  <c r="C54" i="24" s="1"/>
  <c r="AA54" i="24"/>
  <c r="Z54" i="24"/>
  <c r="Y54" i="24"/>
  <c r="X54" i="24"/>
  <c r="V54" i="24"/>
  <c r="W54" i="24" s="1"/>
  <c r="U54" i="24"/>
  <c r="T54" i="24"/>
  <c r="S54" i="24"/>
  <c r="Q54" i="24"/>
  <c r="P54" i="24"/>
  <c r="O54" i="24"/>
  <c r="R54" i="24" s="1"/>
  <c r="N54" i="24"/>
  <c r="L54" i="24"/>
  <c r="K54" i="24"/>
  <c r="J54" i="24"/>
  <c r="M54" i="24" s="1"/>
  <c r="I54" i="24"/>
  <c r="AF53" i="24"/>
  <c r="AF56" i="24" s="1"/>
  <c r="AE53" i="24"/>
  <c r="AE56" i="24" s="1"/>
  <c r="AD53" i="24"/>
  <c r="AD56" i="24" s="1"/>
  <c r="AG56" i="24" s="1"/>
  <c r="AC53" i="24"/>
  <c r="AC56" i="24" s="1"/>
  <c r="AA53" i="24"/>
  <c r="Z53" i="24"/>
  <c r="Y53" i="24"/>
  <c r="AB53" i="24" s="1"/>
  <c r="X53" i="24"/>
  <c r="V53" i="24"/>
  <c r="V56" i="24" s="1"/>
  <c r="U53" i="24"/>
  <c r="T53" i="24"/>
  <c r="S53" i="24"/>
  <c r="Q53" i="24"/>
  <c r="P53" i="24"/>
  <c r="O53" i="24"/>
  <c r="R53" i="24" s="1"/>
  <c r="N53" i="24"/>
  <c r="L53" i="24"/>
  <c r="K53" i="24"/>
  <c r="J53" i="24"/>
  <c r="I53" i="24"/>
  <c r="AF52" i="24"/>
  <c r="AE52" i="24"/>
  <c r="AD52" i="24"/>
  <c r="AG52" i="24" s="1"/>
  <c r="AC52" i="24"/>
  <c r="AA52" i="24"/>
  <c r="AB52" i="24" s="1"/>
  <c r="Z52" i="24"/>
  <c r="Y52" i="24"/>
  <c r="X52" i="24"/>
  <c r="V52" i="24"/>
  <c r="U52" i="24"/>
  <c r="T52" i="24"/>
  <c r="W52" i="24" s="1"/>
  <c r="S52" i="24"/>
  <c r="Q52" i="24"/>
  <c r="P52" i="24"/>
  <c r="O52" i="24"/>
  <c r="R52" i="24" s="1"/>
  <c r="N52" i="24"/>
  <c r="L52" i="24"/>
  <c r="M52" i="24" s="1"/>
  <c r="K52" i="24"/>
  <c r="J52" i="24"/>
  <c r="I52" i="24"/>
  <c r="F52" i="24"/>
  <c r="H52" i="24" s="1"/>
  <c r="E52" i="24"/>
  <c r="C52" i="24"/>
  <c r="AG51" i="24"/>
  <c r="AF51" i="24"/>
  <c r="AE51" i="24"/>
  <c r="AD51" i="24"/>
  <c r="AC51" i="24"/>
  <c r="AA51" i="24"/>
  <c r="Z51" i="24"/>
  <c r="Y51" i="24"/>
  <c r="AB51" i="24" s="1"/>
  <c r="X51" i="24"/>
  <c r="V51" i="24"/>
  <c r="U51" i="24"/>
  <c r="T51" i="24"/>
  <c r="W51" i="24" s="1"/>
  <c r="S51" i="24"/>
  <c r="Q51" i="24"/>
  <c r="P51" i="24"/>
  <c r="O51" i="24"/>
  <c r="R51" i="24" s="1"/>
  <c r="N51" i="24"/>
  <c r="L51" i="24"/>
  <c r="K51" i="24"/>
  <c r="E51" i="24" s="1"/>
  <c r="J51" i="24"/>
  <c r="I51" i="24"/>
  <c r="C51" i="24" s="1"/>
  <c r="F51" i="24"/>
  <c r="AF50" i="24"/>
  <c r="AE50" i="24"/>
  <c r="AD50" i="24"/>
  <c r="AG50" i="24" s="1"/>
  <c r="AC50" i="24"/>
  <c r="AA50" i="24"/>
  <c r="AB50" i="24" s="1"/>
  <c r="Z50" i="24"/>
  <c r="Y50" i="24"/>
  <c r="X50" i="24"/>
  <c r="V50" i="24"/>
  <c r="U50" i="24"/>
  <c r="T50" i="24"/>
  <c r="W50" i="24" s="1"/>
  <c r="S50" i="24"/>
  <c r="Q50" i="24"/>
  <c r="P50" i="24"/>
  <c r="E50" i="24" s="1"/>
  <c r="O50" i="24"/>
  <c r="D50" i="24" s="1"/>
  <c r="N50" i="24"/>
  <c r="C50" i="24" s="1"/>
  <c r="L50" i="24"/>
  <c r="F50" i="24" s="1"/>
  <c r="H50" i="24" s="1"/>
  <c r="K50" i="24"/>
  <c r="J50" i="24"/>
  <c r="I50" i="24"/>
  <c r="U49" i="24"/>
  <c r="T49" i="24"/>
  <c r="W49" i="24" s="1"/>
  <c r="S49" i="24"/>
  <c r="Q49" i="24"/>
  <c r="P49" i="24"/>
  <c r="O49" i="24"/>
  <c r="R49" i="24" s="1"/>
  <c r="N49" i="24"/>
  <c r="AF48" i="24"/>
  <c r="AE48" i="24"/>
  <c r="AD48" i="24"/>
  <c r="AG48" i="24" s="1"/>
  <c r="AC48" i="24"/>
  <c r="AA48" i="24"/>
  <c r="AB48" i="24" s="1"/>
  <c r="Z48" i="24"/>
  <c r="E48" i="24" s="1"/>
  <c r="Y48" i="24"/>
  <c r="D48" i="24" s="1"/>
  <c r="X48" i="24"/>
  <c r="V48" i="24"/>
  <c r="V49" i="24" s="1"/>
  <c r="U48" i="24"/>
  <c r="T48" i="24"/>
  <c r="S48" i="24"/>
  <c r="Q48" i="24"/>
  <c r="R48" i="24" s="1"/>
  <c r="P48" i="24"/>
  <c r="O48" i="24"/>
  <c r="N48" i="24"/>
  <c r="L48" i="24"/>
  <c r="K48" i="24"/>
  <c r="J48" i="24"/>
  <c r="M48" i="24" s="1"/>
  <c r="I48" i="24"/>
  <c r="AF47" i="24"/>
  <c r="AF49" i="24" s="1"/>
  <c r="AE47" i="24"/>
  <c r="AE49" i="24" s="1"/>
  <c r="AD47" i="24"/>
  <c r="AC47" i="24"/>
  <c r="AC49" i="24" s="1"/>
  <c r="AA47" i="24"/>
  <c r="F47" i="24" s="1"/>
  <c r="Z47" i="24"/>
  <c r="Z49" i="24" s="1"/>
  <c r="Y47" i="24"/>
  <c r="Y49" i="24" s="1"/>
  <c r="X47" i="24"/>
  <c r="W47" i="24"/>
  <c r="V47" i="24"/>
  <c r="U47" i="24"/>
  <c r="T47" i="24"/>
  <c r="S47" i="24"/>
  <c r="Q47" i="24"/>
  <c r="P47" i="24"/>
  <c r="O47" i="24"/>
  <c r="R47" i="24" s="1"/>
  <c r="N47" i="24"/>
  <c r="L47" i="24"/>
  <c r="L49" i="24" s="1"/>
  <c r="K47" i="24"/>
  <c r="K49" i="24" s="1"/>
  <c r="J47" i="24"/>
  <c r="I47" i="24"/>
  <c r="I49" i="24" s="1"/>
  <c r="AF46" i="24"/>
  <c r="AE46" i="24"/>
  <c r="AD46" i="24"/>
  <c r="AG46" i="24" s="1"/>
  <c r="AF45" i="24"/>
  <c r="AE45" i="24"/>
  <c r="AD45" i="24"/>
  <c r="AG45" i="24" s="1"/>
  <c r="AC45" i="24"/>
  <c r="C45" i="24" s="1"/>
  <c r="AA45" i="24"/>
  <c r="F45" i="24" s="1"/>
  <c r="Z45" i="24"/>
  <c r="E45" i="24" s="1"/>
  <c r="Y45" i="24"/>
  <c r="X45" i="24"/>
  <c r="V45" i="24"/>
  <c r="U45" i="24"/>
  <c r="T45" i="24"/>
  <c r="W45" i="24" s="1"/>
  <c r="S45" i="24"/>
  <c r="Q45" i="24"/>
  <c r="P45" i="24"/>
  <c r="O45" i="24"/>
  <c r="R45" i="24" s="1"/>
  <c r="N45" i="24"/>
  <c r="M45" i="24"/>
  <c r="L45" i="24"/>
  <c r="K45" i="24"/>
  <c r="J45" i="24"/>
  <c r="I45" i="24"/>
  <c r="AF44" i="24"/>
  <c r="AG44" i="24" s="1"/>
  <c r="AE44" i="24"/>
  <c r="AD44" i="24"/>
  <c r="AC44" i="24"/>
  <c r="AA44" i="24"/>
  <c r="Z44" i="24"/>
  <c r="Y44" i="24"/>
  <c r="AB44" i="24" s="1"/>
  <c r="X44" i="24"/>
  <c r="V44" i="24"/>
  <c r="U44" i="24"/>
  <c r="T44" i="24"/>
  <c r="S44" i="24"/>
  <c r="Q44" i="24"/>
  <c r="P44" i="24"/>
  <c r="O44" i="24"/>
  <c r="R44" i="24" s="1"/>
  <c r="N44" i="24"/>
  <c r="L44" i="24"/>
  <c r="K44" i="24"/>
  <c r="J44" i="24"/>
  <c r="D44" i="24" s="1"/>
  <c r="I44" i="24"/>
  <c r="C44" i="24" s="1"/>
  <c r="AF43" i="24"/>
  <c r="AE43" i="24"/>
  <c r="AD43" i="24"/>
  <c r="AG43" i="24" s="1"/>
  <c r="AC43" i="24"/>
  <c r="AA43" i="24"/>
  <c r="AB43" i="24" s="1"/>
  <c r="Z43" i="24"/>
  <c r="Y43" i="24"/>
  <c r="X43" i="24"/>
  <c r="V43" i="24"/>
  <c r="U43" i="24"/>
  <c r="T43" i="24"/>
  <c r="W43" i="24" s="1"/>
  <c r="S43" i="24"/>
  <c r="Q43" i="24"/>
  <c r="P43" i="24"/>
  <c r="O43" i="24"/>
  <c r="N43" i="24"/>
  <c r="N46" i="24" s="1"/>
  <c r="M43" i="24"/>
  <c r="L43" i="24"/>
  <c r="K43" i="24"/>
  <c r="J43" i="24"/>
  <c r="I43" i="24"/>
  <c r="C43" i="24"/>
  <c r="AF42" i="24"/>
  <c r="AE42" i="24"/>
  <c r="AD42" i="24"/>
  <c r="AG42" i="24" s="1"/>
  <c r="AC42" i="24"/>
  <c r="AC46" i="24" s="1"/>
  <c r="AA42" i="24"/>
  <c r="Z42" i="24"/>
  <c r="Z46" i="24" s="1"/>
  <c r="Y42" i="24"/>
  <c r="X42" i="24"/>
  <c r="V42" i="24"/>
  <c r="V46" i="24" s="1"/>
  <c r="U42" i="24"/>
  <c r="T42" i="24"/>
  <c r="T46" i="24" s="1"/>
  <c r="S42" i="24"/>
  <c r="S46" i="24" s="1"/>
  <c r="Q42" i="24"/>
  <c r="P42" i="24"/>
  <c r="O42" i="24"/>
  <c r="R42" i="24" s="1"/>
  <c r="N42" i="24"/>
  <c r="L42" i="24"/>
  <c r="K42" i="24"/>
  <c r="J42" i="24"/>
  <c r="M42" i="24" s="1"/>
  <c r="I42" i="24"/>
  <c r="AF41" i="24"/>
  <c r="AE41" i="24"/>
  <c r="AD41" i="24"/>
  <c r="AG41" i="24" s="1"/>
  <c r="AC41" i="24"/>
  <c r="AA41" i="24"/>
  <c r="F41" i="24" s="1"/>
  <c r="Z41" i="24"/>
  <c r="E41" i="24" s="1"/>
  <c r="Y41" i="24"/>
  <c r="D41" i="24" s="1"/>
  <c r="G41" i="24" s="1"/>
  <c r="X41" i="24"/>
  <c r="C41" i="24" s="1"/>
  <c r="W41" i="24"/>
  <c r="V41" i="24"/>
  <c r="U41" i="24"/>
  <c r="T41" i="24"/>
  <c r="S41" i="24"/>
  <c r="Q41" i="24"/>
  <c r="R41" i="24" s="1"/>
  <c r="P41" i="24"/>
  <c r="O41" i="24"/>
  <c r="N41" i="24"/>
  <c r="L41" i="24"/>
  <c r="K41" i="24"/>
  <c r="J41" i="24"/>
  <c r="M41" i="24" s="1"/>
  <c r="I41" i="24"/>
  <c r="AF40" i="24"/>
  <c r="AE40" i="24"/>
  <c r="AD40" i="24"/>
  <c r="AG40" i="24" s="1"/>
  <c r="AC40" i="24"/>
  <c r="AF39" i="24"/>
  <c r="AG39" i="24" s="1"/>
  <c r="AE39" i="24"/>
  <c r="AD39" i="24"/>
  <c r="AC39" i="24"/>
  <c r="AA39" i="24"/>
  <c r="Z39" i="24"/>
  <c r="Y39" i="24"/>
  <c r="AB39" i="24" s="1"/>
  <c r="X39" i="24"/>
  <c r="V39" i="24"/>
  <c r="U39" i="24"/>
  <c r="T39" i="24"/>
  <c r="W39" i="24" s="1"/>
  <c r="S39" i="24"/>
  <c r="Q39" i="24"/>
  <c r="P39" i="24"/>
  <c r="O39" i="24"/>
  <c r="R39" i="24" s="1"/>
  <c r="N39" i="24"/>
  <c r="L39" i="24"/>
  <c r="K39" i="24"/>
  <c r="J39" i="24"/>
  <c r="D39" i="24" s="1"/>
  <c r="I39" i="24"/>
  <c r="AF38" i="24"/>
  <c r="F38" i="24" s="1"/>
  <c r="AE38" i="24"/>
  <c r="AD38" i="24"/>
  <c r="AC38" i="24"/>
  <c r="AA38" i="24"/>
  <c r="AA40" i="24" s="1"/>
  <c r="Z38" i="24"/>
  <c r="Z40" i="24" s="1"/>
  <c r="Y38" i="24"/>
  <c r="Y40" i="24" s="1"/>
  <c r="AB40" i="24" s="1"/>
  <c r="X38" i="24"/>
  <c r="X40" i="24" s="1"/>
  <c r="V38" i="24"/>
  <c r="V40" i="24" s="1"/>
  <c r="U38" i="24"/>
  <c r="U40" i="24" s="1"/>
  <c r="T38" i="24"/>
  <c r="S38" i="24"/>
  <c r="S40" i="24" s="1"/>
  <c r="Q38" i="24"/>
  <c r="P38" i="24"/>
  <c r="O38" i="24"/>
  <c r="N38" i="24"/>
  <c r="L38" i="24"/>
  <c r="K38" i="24"/>
  <c r="J38" i="24"/>
  <c r="M38" i="24" s="1"/>
  <c r="I38" i="24"/>
  <c r="AA37" i="24"/>
  <c r="Z37" i="24"/>
  <c r="Y37" i="24"/>
  <c r="AB37" i="24" s="1"/>
  <c r="X37" i="24"/>
  <c r="V37" i="24"/>
  <c r="U37" i="24"/>
  <c r="O37" i="24"/>
  <c r="N37" i="24"/>
  <c r="L37" i="24"/>
  <c r="K37" i="24"/>
  <c r="J37" i="24"/>
  <c r="I37" i="24"/>
  <c r="AF36" i="24"/>
  <c r="AF37" i="24" s="1"/>
  <c r="AE36" i="24"/>
  <c r="AE37" i="24" s="1"/>
  <c r="AD36" i="24"/>
  <c r="AG36" i="24" s="1"/>
  <c r="AC36" i="24"/>
  <c r="AB36" i="24"/>
  <c r="AA36" i="24"/>
  <c r="Z36" i="24"/>
  <c r="Y36" i="24"/>
  <c r="X36" i="24"/>
  <c r="V36" i="24"/>
  <c r="U36" i="24"/>
  <c r="T36" i="24"/>
  <c r="W36" i="24" s="1"/>
  <c r="S36" i="24"/>
  <c r="Q36" i="24"/>
  <c r="F36" i="24" s="1"/>
  <c r="P36" i="24"/>
  <c r="E36" i="24" s="1"/>
  <c r="O36" i="24"/>
  <c r="N36" i="24"/>
  <c r="L36" i="24"/>
  <c r="K36" i="24"/>
  <c r="J36" i="24"/>
  <c r="M36" i="24" s="1"/>
  <c r="I36" i="24"/>
  <c r="AF35" i="24"/>
  <c r="AE35" i="24"/>
  <c r="AD35" i="24"/>
  <c r="AG35" i="24" s="1"/>
  <c r="AC35" i="24"/>
  <c r="AA35" i="24"/>
  <c r="Z35" i="24"/>
  <c r="Y35" i="24"/>
  <c r="AB35" i="24" s="1"/>
  <c r="X35" i="24"/>
  <c r="V35" i="24"/>
  <c r="U35" i="24"/>
  <c r="E35" i="24" s="1"/>
  <c r="T35" i="24"/>
  <c r="S35" i="24"/>
  <c r="Q35" i="24"/>
  <c r="P35" i="24"/>
  <c r="O35" i="24"/>
  <c r="R35" i="24" s="1"/>
  <c r="N35" i="24"/>
  <c r="L35" i="24"/>
  <c r="M35" i="24" s="1"/>
  <c r="K35" i="24"/>
  <c r="J35" i="24"/>
  <c r="I35" i="24"/>
  <c r="AC34" i="24"/>
  <c r="AA34" i="24"/>
  <c r="Z34" i="24"/>
  <c r="Y34" i="24"/>
  <c r="AB34" i="24" s="1"/>
  <c r="X34" i="24"/>
  <c r="AF33" i="24"/>
  <c r="AF34" i="24" s="1"/>
  <c r="AE33" i="24"/>
  <c r="AE34" i="24" s="1"/>
  <c r="AD33" i="24"/>
  <c r="AD34" i="24" s="1"/>
  <c r="AC33" i="24"/>
  <c r="AA33" i="24"/>
  <c r="Z33" i="24"/>
  <c r="Y33" i="24"/>
  <c r="AB33" i="24" s="1"/>
  <c r="X33" i="24"/>
  <c r="V33" i="24"/>
  <c r="U33" i="24"/>
  <c r="T33" i="24"/>
  <c r="W33" i="24" s="1"/>
  <c r="S33" i="24"/>
  <c r="Q33" i="24"/>
  <c r="P33" i="24"/>
  <c r="O33" i="24"/>
  <c r="R33" i="24" s="1"/>
  <c r="N33" i="24"/>
  <c r="L33" i="24"/>
  <c r="K33" i="24"/>
  <c r="J33" i="24"/>
  <c r="M33" i="24" s="1"/>
  <c r="I33" i="24"/>
  <c r="C33" i="24" s="1"/>
  <c r="E33" i="24"/>
  <c r="D33" i="24"/>
  <c r="AF32" i="24"/>
  <c r="AG32" i="24" s="1"/>
  <c r="AE32" i="24"/>
  <c r="AD32" i="24"/>
  <c r="AC32" i="24"/>
  <c r="AA32" i="24"/>
  <c r="Z32" i="24"/>
  <c r="Y32" i="24"/>
  <c r="AB32" i="24" s="1"/>
  <c r="X32" i="24"/>
  <c r="V32" i="24"/>
  <c r="U32" i="24"/>
  <c r="T32" i="24"/>
  <c r="W32" i="24" s="1"/>
  <c r="S32" i="24"/>
  <c r="Q32" i="24"/>
  <c r="P32" i="24"/>
  <c r="O32" i="24"/>
  <c r="R32" i="24" s="1"/>
  <c r="N32" i="24"/>
  <c r="L32" i="24"/>
  <c r="K32" i="24"/>
  <c r="J32" i="24"/>
  <c r="I32" i="24"/>
  <c r="C32" i="24" s="1"/>
  <c r="AF31" i="24"/>
  <c r="AG31" i="24" s="1"/>
  <c r="AE31" i="24"/>
  <c r="AD31" i="24"/>
  <c r="AC31" i="24"/>
  <c r="AA31" i="24"/>
  <c r="Z31" i="24"/>
  <c r="Y31" i="24"/>
  <c r="AB31" i="24" s="1"/>
  <c r="X31" i="24"/>
  <c r="V31" i="24"/>
  <c r="U31" i="24"/>
  <c r="U34" i="24" s="1"/>
  <c r="T31" i="24"/>
  <c r="S31" i="24"/>
  <c r="Q31" i="24"/>
  <c r="F31" i="24" s="1"/>
  <c r="P31" i="24"/>
  <c r="E31" i="24" s="1"/>
  <c r="O31" i="24"/>
  <c r="N31" i="24"/>
  <c r="L31" i="24"/>
  <c r="K31" i="24"/>
  <c r="J31" i="24"/>
  <c r="M31" i="24" s="1"/>
  <c r="I31" i="24"/>
  <c r="AF30" i="24"/>
  <c r="AE30" i="24"/>
  <c r="AD30" i="24"/>
  <c r="AG30" i="24" s="1"/>
  <c r="AC30" i="24"/>
  <c r="AA30" i="24"/>
  <c r="Z30" i="24"/>
  <c r="Y30" i="24"/>
  <c r="AB30" i="24" s="1"/>
  <c r="X30" i="24"/>
  <c r="V30" i="24"/>
  <c r="U30" i="24"/>
  <c r="T30" i="24"/>
  <c r="S30" i="24"/>
  <c r="Q30" i="24"/>
  <c r="P30" i="24"/>
  <c r="O30" i="24"/>
  <c r="N30" i="24"/>
  <c r="M30" i="24"/>
  <c r="L30" i="24"/>
  <c r="K30" i="24"/>
  <c r="J30" i="24"/>
  <c r="I30" i="24"/>
  <c r="V29" i="24"/>
  <c r="U29" i="24"/>
  <c r="T29" i="24"/>
  <c r="W29" i="24" s="1"/>
  <c r="AF28" i="24"/>
  <c r="AE28" i="24"/>
  <c r="AD28" i="24"/>
  <c r="AG28" i="24" s="1"/>
  <c r="AC28" i="24"/>
  <c r="C28" i="24" s="1"/>
  <c r="AA28" i="24"/>
  <c r="F28" i="24" s="1"/>
  <c r="Z28" i="24"/>
  <c r="E28" i="24" s="1"/>
  <c r="Y28" i="24"/>
  <c r="X28" i="24"/>
  <c r="V28" i="24"/>
  <c r="U28" i="24"/>
  <c r="T28" i="24"/>
  <c r="W28" i="24" s="1"/>
  <c r="S28" i="24"/>
  <c r="Q28" i="24"/>
  <c r="P28" i="24"/>
  <c r="O28" i="24"/>
  <c r="R28" i="24" s="1"/>
  <c r="N28" i="24"/>
  <c r="L28" i="24"/>
  <c r="M28" i="24" s="1"/>
  <c r="K28" i="24"/>
  <c r="J28" i="24"/>
  <c r="I28" i="24"/>
  <c r="AF27" i="24"/>
  <c r="AF29" i="24" s="1"/>
  <c r="AE27" i="24"/>
  <c r="AE29" i="24" s="1"/>
  <c r="AD27" i="24"/>
  <c r="AC27" i="24"/>
  <c r="C27" i="24" s="1"/>
  <c r="AB27" i="24"/>
  <c r="AA27" i="24"/>
  <c r="Z27" i="24"/>
  <c r="Y27" i="24"/>
  <c r="X27" i="24"/>
  <c r="X29" i="24" s="1"/>
  <c r="V27" i="24"/>
  <c r="U27" i="24"/>
  <c r="T27" i="24"/>
  <c r="W27" i="24" s="1"/>
  <c r="S27" i="24"/>
  <c r="Q27" i="24"/>
  <c r="P27" i="24"/>
  <c r="O27" i="24"/>
  <c r="R27" i="24" s="1"/>
  <c r="N27" i="24"/>
  <c r="L27" i="24"/>
  <c r="K27" i="24"/>
  <c r="J27" i="24"/>
  <c r="M27" i="24" s="1"/>
  <c r="I27" i="24"/>
  <c r="AG26" i="24"/>
  <c r="AF26" i="24"/>
  <c r="AE26" i="24"/>
  <c r="AD26" i="24"/>
  <c r="AC26" i="24"/>
  <c r="AA26" i="24"/>
  <c r="Z26" i="24"/>
  <c r="Y26" i="24"/>
  <c r="X26" i="24"/>
  <c r="V26" i="24"/>
  <c r="U26" i="24"/>
  <c r="T26" i="24"/>
  <c r="W26" i="24" s="1"/>
  <c r="S26" i="24"/>
  <c r="S29" i="24" s="1"/>
  <c r="Q26" i="24"/>
  <c r="Q29" i="24" s="1"/>
  <c r="P26" i="24"/>
  <c r="P29" i="24" s="1"/>
  <c r="O26" i="24"/>
  <c r="R26" i="24" s="1"/>
  <c r="N26" i="24"/>
  <c r="N29" i="24" s="1"/>
  <c r="L26" i="24"/>
  <c r="K26" i="24"/>
  <c r="J26" i="24"/>
  <c r="I26" i="24"/>
  <c r="AG25" i="24"/>
  <c r="AF25" i="24"/>
  <c r="AE25" i="24"/>
  <c r="AD25" i="24"/>
  <c r="AC25" i="24"/>
  <c r="AA25" i="24"/>
  <c r="Z25" i="24"/>
  <c r="Y25" i="24"/>
  <c r="AB25" i="24" s="1"/>
  <c r="X25" i="24"/>
  <c r="V25" i="24"/>
  <c r="U25" i="24"/>
  <c r="T25" i="24"/>
  <c r="W25" i="24" s="1"/>
  <c r="S25" i="24"/>
  <c r="Q25" i="24"/>
  <c r="P25" i="24"/>
  <c r="O25" i="24"/>
  <c r="R25" i="24" s="1"/>
  <c r="N25" i="24"/>
  <c r="C25" i="24" s="1"/>
  <c r="L25" i="24"/>
  <c r="F25" i="24" s="1"/>
  <c r="K25" i="24"/>
  <c r="E25" i="24" s="1"/>
  <c r="J25" i="24"/>
  <c r="I25" i="24"/>
  <c r="AF23" i="24"/>
  <c r="AE23" i="24"/>
  <c r="AD23" i="24"/>
  <c r="AG23" i="24" s="1"/>
  <c r="AC23" i="24"/>
  <c r="C23" i="24" s="1"/>
  <c r="AA23" i="24"/>
  <c r="AB23" i="24" s="1"/>
  <c r="Z23" i="24"/>
  <c r="Y23" i="24"/>
  <c r="X23" i="24"/>
  <c r="W23" i="24"/>
  <c r="V23" i="24"/>
  <c r="U23" i="24"/>
  <c r="T23" i="24"/>
  <c r="S23" i="24"/>
  <c r="Q23" i="24"/>
  <c r="P23" i="24"/>
  <c r="O23" i="24"/>
  <c r="R23" i="24" s="1"/>
  <c r="N23" i="24"/>
  <c r="L23" i="24"/>
  <c r="K23" i="24"/>
  <c r="J23" i="24"/>
  <c r="M23" i="24" s="1"/>
  <c r="I23" i="24"/>
  <c r="D23" i="24"/>
  <c r="AF22" i="24"/>
  <c r="F22" i="24" s="1"/>
  <c r="H22" i="24" s="1"/>
  <c r="AE22" i="24"/>
  <c r="AD22" i="24"/>
  <c r="AG22" i="24" s="1"/>
  <c r="AC22" i="24"/>
  <c r="AA22" i="24"/>
  <c r="Z22" i="24"/>
  <c r="Y22" i="24"/>
  <c r="AB22" i="24" s="1"/>
  <c r="X22" i="24"/>
  <c r="V22" i="24"/>
  <c r="U22" i="24"/>
  <c r="T22" i="24"/>
  <c r="W22" i="24" s="1"/>
  <c r="S22" i="24"/>
  <c r="Q22" i="24"/>
  <c r="P22" i="24"/>
  <c r="O22" i="24"/>
  <c r="R22" i="24" s="1"/>
  <c r="N22" i="24"/>
  <c r="L22" i="24"/>
  <c r="K22" i="24"/>
  <c r="J22" i="24"/>
  <c r="I22" i="24"/>
  <c r="C22" i="24" s="1"/>
  <c r="AF21" i="24"/>
  <c r="AE21" i="24"/>
  <c r="E21" i="24" s="1"/>
  <c r="AD21" i="24"/>
  <c r="AG21" i="24" s="1"/>
  <c r="AC21" i="24"/>
  <c r="AA21" i="24"/>
  <c r="AB21" i="24" s="1"/>
  <c r="Z21" i="24"/>
  <c r="Y21" i="24"/>
  <c r="X21" i="24"/>
  <c r="W21" i="24"/>
  <c r="V21" i="24"/>
  <c r="U21" i="24"/>
  <c r="T21" i="24"/>
  <c r="S21" i="24"/>
  <c r="Q21" i="24"/>
  <c r="P21" i="24"/>
  <c r="O21" i="24"/>
  <c r="R21" i="24" s="1"/>
  <c r="N21" i="24"/>
  <c r="M21" i="24"/>
  <c r="L21" i="24"/>
  <c r="K21" i="24"/>
  <c r="J21" i="24"/>
  <c r="I21" i="24"/>
  <c r="D21" i="24"/>
  <c r="C21" i="24"/>
  <c r="AF20" i="24"/>
  <c r="F20" i="24" s="1"/>
  <c r="H20" i="24" s="1"/>
  <c r="AE20" i="24"/>
  <c r="AD20" i="24"/>
  <c r="AC20" i="24"/>
  <c r="AA20" i="24"/>
  <c r="Z20" i="24"/>
  <c r="Y20" i="24"/>
  <c r="AB20" i="24" s="1"/>
  <c r="X20" i="24"/>
  <c r="V20" i="24"/>
  <c r="U20" i="24"/>
  <c r="T20" i="24"/>
  <c r="W20" i="24" s="1"/>
  <c r="S20" i="24"/>
  <c r="Q20" i="24"/>
  <c r="P20" i="24"/>
  <c r="O20" i="24"/>
  <c r="R20" i="24" s="1"/>
  <c r="N20" i="24"/>
  <c r="L20" i="24"/>
  <c r="K20" i="24"/>
  <c r="J20" i="24"/>
  <c r="I20" i="24"/>
  <c r="E20" i="24"/>
  <c r="AF19" i="24"/>
  <c r="AE19" i="24"/>
  <c r="AD19" i="24"/>
  <c r="AG19" i="24" s="1"/>
  <c r="AC19" i="24"/>
  <c r="AA19" i="24"/>
  <c r="AB19" i="24" s="1"/>
  <c r="Z19" i="24"/>
  <c r="Y19" i="24"/>
  <c r="X19" i="24"/>
  <c r="V19" i="24"/>
  <c r="U19" i="24"/>
  <c r="T19" i="24"/>
  <c r="W19" i="24" s="1"/>
  <c r="S19" i="24"/>
  <c r="Q19" i="24"/>
  <c r="P19" i="24"/>
  <c r="O19" i="24"/>
  <c r="R19" i="24" s="1"/>
  <c r="N19" i="24"/>
  <c r="C19" i="24" s="1"/>
  <c r="L19" i="24"/>
  <c r="F19" i="24" s="1"/>
  <c r="K19" i="24"/>
  <c r="E19" i="24" s="1"/>
  <c r="J19" i="24"/>
  <c r="I19" i="24"/>
  <c r="AF18" i="24"/>
  <c r="AE18" i="24"/>
  <c r="AD18" i="24"/>
  <c r="AG18" i="24" s="1"/>
  <c r="AC18" i="24"/>
  <c r="AA18" i="24"/>
  <c r="Z18" i="24"/>
  <c r="Y18" i="24"/>
  <c r="AB18" i="24" s="1"/>
  <c r="X18" i="24"/>
  <c r="V18" i="24"/>
  <c r="U18" i="24"/>
  <c r="T18" i="24"/>
  <c r="D18" i="24" s="1"/>
  <c r="S18" i="24"/>
  <c r="C18" i="24" s="1"/>
  <c r="Q18" i="24"/>
  <c r="R18" i="24" s="1"/>
  <c r="P18" i="24"/>
  <c r="O18" i="24"/>
  <c r="N18" i="24"/>
  <c r="L18" i="24"/>
  <c r="K18" i="24"/>
  <c r="J18" i="24"/>
  <c r="M18" i="24" s="1"/>
  <c r="I18" i="24"/>
  <c r="AF17" i="24"/>
  <c r="F17" i="24" s="1"/>
  <c r="AE17" i="24"/>
  <c r="AD17" i="24"/>
  <c r="AC17" i="24"/>
  <c r="AA17" i="24"/>
  <c r="Z17" i="24"/>
  <c r="Y17" i="24"/>
  <c r="AB17" i="24" s="1"/>
  <c r="X17" i="24"/>
  <c r="V17" i="24"/>
  <c r="U17" i="24"/>
  <c r="E17" i="24" s="1"/>
  <c r="T17" i="24"/>
  <c r="D17" i="24" s="1"/>
  <c r="S17" i="24"/>
  <c r="C17" i="24" s="1"/>
  <c r="Q17" i="24"/>
  <c r="R17" i="24" s="1"/>
  <c r="P17" i="24"/>
  <c r="O17" i="24"/>
  <c r="N17" i="24"/>
  <c r="L17" i="24"/>
  <c r="K17" i="24"/>
  <c r="J17" i="24"/>
  <c r="M17" i="24" s="1"/>
  <c r="I17" i="24"/>
  <c r="AF16" i="24"/>
  <c r="AE16" i="24"/>
  <c r="AD16" i="24"/>
  <c r="AG16" i="24" s="1"/>
  <c r="AC16" i="24"/>
  <c r="AA16" i="24"/>
  <c r="Z16" i="24"/>
  <c r="Y16" i="24"/>
  <c r="AB16" i="24" s="1"/>
  <c r="X16" i="24"/>
  <c r="V16" i="24"/>
  <c r="U16" i="24"/>
  <c r="T16" i="24"/>
  <c r="W16" i="24" s="1"/>
  <c r="S16" i="24"/>
  <c r="Q16" i="24"/>
  <c r="P16" i="24"/>
  <c r="O16" i="24"/>
  <c r="R16" i="24" s="1"/>
  <c r="N16" i="24"/>
  <c r="C16" i="24" s="1"/>
  <c r="L16" i="24"/>
  <c r="F16" i="24" s="1"/>
  <c r="K16" i="24"/>
  <c r="E16" i="24" s="1"/>
  <c r="J16" i="24"/>
  <c r="I16" i="24"/>
  <c r="AF15" i="24"/>
  <c r="AG15" i="24" s="1"/>
  <c r="AE15" i="24"/>
  <c r="AD15" i="24"/>
  <c r="AC15" i="24"/>
  <c r="AA15" i="24"/>
  <c r="Z15" i="24"/>
  <c r="Y15" i="24"/>
  <c r="AB15" i="24" s="1"/>
  <c r="X15" i="24"/>
  <c r="V15" i="24"/>
  <c r="U15" i="24"/>
  <c r="T15" i="24"/>
  <c r="W15" i="24" s="1"/>
  <c r="S15" i="24"/>
  <c r="Q15" i="24"/>
  <c r="R15" i="24" s="1"/>
  <c r="P15" i="24"/>
  <c r="O15" i="24"/>
  <c r="N15" i="24"/>
  <c r="L15" i="24"/>
  <c r="K15" i="24"/>
  <c r="J15" i="24"/>
  <c r="I15" i="24"/>
  <c r="AF14" i="24"/>
  <c r="AE14" i="24"/>
  <c r="AD14" i="24"/>
  <c r="AC14" i="24"/>
  <c r="AA14" i="24"/>
  <c r="Z14" i="24"/>
  <c r="Y14" i="24"/>
  <c r="AB14" i="24" s="1"/>
  <c r="X14" i="24"/>
  <c r="V14" i="24"/>
  <c r="U14" i="24"/>
  <c r="T14" i="24"/>
  <c r="W14" i="24" s="1"/>
  <c r="S14" i="24"/>
  <c r="Q14" i="24"/>
  <c r="P14" i="24"/>
  <c r="O14" i="24"/>
  <c r="N14" i="24"/>
  <c r="L14" i="24"/>
  <c r="K14" i="24"/>
  <c r="J14" i="24"/>
  <c r="M14" i="24" s="1"/>
  <c r="I14" i="24"/>
  <c r="AF13" i="24"/>
  <c r="AE13" i="24"/>
  <c r="AD13" i="24"/>
  <c r="AG13" i="24" s="1"/>
  <c r="AC13" i="24"/>
  <c r="AA13" i="24"/>
  <c r="Z13" i="24"/>
  <c r="Y13" i="24"/>
  <c r="AB13" i="24" s="1"/>
  <c r="X13" i="24"/>
  <c r="C13" i="24" s="1"/>
  <c r="V13" i="24"/>
  <c r="F13" i="24" s="1"/>
  <c r="H13" i="24" s="1"/>
  <c r="U13" i="24"/>
  <c r="E13" i="24" s="1"/>
  <c r="T13" i="24"/>
  <c r="S13" i="24"/>
  <c r="Q13" i="24"/>
  <c r="P13" i="24"/>
  <c r="O13" i="24"/>
  <c r="N13" i="24"/>
  <c r="M13" i="24"/>
  <c r="L13" i="24"/>
  <c r="K13" i="24"/>
  <c r="J13" i="24"/>
  <c r="I13" i="24"/>
  <c r="AF12" i="24"/>
  <c r="AE12" i="24"/>
  <c r="AD12" i="24"/>
  <c r="AG12" i="24" s="1"/>
  <c r="AC12" i="24"/>
  <c r="AB12" i="24"/>
  <c r="AA12" i="24"/>
  <c r="Z12" i="24"/>
  <c r="Y12" i="24"/>
  <c r="X12" i="24"/>
  <c r="V12" i="24"/>
  <c r="F12" i="24" s="1"/>
  <c r="U12" i="24"/>
  <c r="T12" i="24"/>
  <c r="S12" i="24"/>
  <c r="Q12" i="24"/>
  <c r="P12" i="24"/>
  <c r="O12" i="24"/>
  <c r="R12" i="24" s="1"/>
  <c r="N12" i="24"/>
  <c r="L12" i="24"/>
  <c r="K12" i="24"/>
  <c r="J12" i="24"/>
  <c r="M12" i="24" s="1"/>
  <c r="I12" i="24"/>
  <c r="AF11" i="24"/>
  <c r="AE11" i="24"/>
  <c r="AD11" i="24"/>
  <c r="AG11" i="24" s="1"/>
  <c r="AC11" i="24"/>
  <c r="AA11" i="24"/>
  <c r="Z11" i="24"/>
  <c r="E11" i="24" s="1"/>
  <c r="Y11" i="24"/>
  <c r="X11" i="24"/>
  <c r="C11" i="24" s="1"/>
  <c r="V11" i="24"/>
  <c r="U11" i="24"/>
  <c r="T11" i="24"/>
  <c r="W11" i="24" s="1"/>
  <c r="S11" i="24"/>
  <c r="Q11" i="24"/>
  <c r="P11" i="24"/>
  <c r="O11" i="24"/>
  <c r="R11" i="24" s="1"/>
  <c r="N11" i="24"/>
  <c r="L11" i="24"/>
  <c r="K11" i="24"/>
  <c r="J11" i="24"/>
  <c r="I11" i="24"/>
  <c r="AF10" i="24"/>
  <c r="AE10" i="24"/>
  <c r="AD10" i="24"/>
  <c r="D10" i="24" s="1"/>
  <c r="G10" i="24" s="1"/>
  <c r="AC10" i="24"/>
  <c r="C10" i="24" s="1"/>
  <c r="AB10" i="24"/>
  <c r="AA10" i="24"/>
  <c r="Z10" i="24"/>
  <c r="Y10" i="24"/>
  <c r="X10" i="24"/>
  <c r="V10" i="24"/>
  <c r="U10" i="24"/>
  <c r="T10" i="24"/>
  <c r="W10" i="24" s="1"/>
  <c r="S10" i="24"/>
  <c r="R10" i="24"/>
  <c r="Q10" i="24"/>
  <c r="P10" i="24"/>
  <c r="O10" i="24"/>
  <c r="N10" i="24"/>
  <c r="L10" i="24"/>
  <c r="K10" i="24"/>
  <c r="J10" i="24"/>
  <c r="M10" i="24" s="1"/>
  <c r="I10" i="24"/>
  <c r="F10" i="24"/>
  <c r="E10" i="24"/>
  <c r="AF9" i="24"/>
  <c r="AE9" i="24"/>
  <c r="AD9" i="24"/>
  <c r="AG9" i="24" s="1"/>
  <c r="AC9" i="24"/>
  <c r="AA9" i="24"/>
  <c r="Z9" i="24"/>
  <c r="Y9" i="24"/>
  <c r="AB9" i="24" s="1"/>
  <c r="X9" i="24"/>
  <c r="V9" i="24"/>
  <c r="U9" i="24"/>
  <c r="T9" i="24"/>
  <c r="W9" i="24" s="1"/>
  <c r="S9" i="24"/>
  <c r="Q9" i="24"/>
  <c r="P9" i="24"/>
  <c r="O9" i="24"/>
  <c r="R9" i="24" s="1"/>
  <c r="N9" i="24"/>
  <c r="L9" i="24"/>
  <c r="F9" i="24" s="1"/>
  <c r="H9" i="24" s="1"/>
  <c r="K9" i="24"/>
  <c r="E9" i="24" s="1"/>
  <c r="J9" i="24"/>
  <c r="I9" i="24"/>
  <c r="C9" i="24" s="1"/>
  <c r="AF8" i="24"/>
  <c r="AG8" i="24" s="1"/>
  <c r="AE8" i="24"/>
  <c r="AD8" i="24"/>
  <c r="AC8" i="24"/>
  <c r="AA8" i="24"/>
  <c r="Z8" i="24"/>
  <c r="Y8" i="24"/>
  <c r="AB8" i="24" s="1"/>
  <c r="X8" i="24"/>
  <c r="W8" i="24"/>
  <c r="V8" i="24"/>
  <c r="U8" i="24"/>
  <c r="T8" i="24"/>
  <c r="S8" i="24"/>
  <c r="Q8" i="24"/>
  <c r="P8" i="24"/>
  <c r="O8" i="24"/>
  <c r="R8" i="24" s="1"/>
  <c r="N8" i="24"/>
  <c r="L8" i="24"/>
  <c r="K8" i="24"/>
  <c r="J8" i="24"/>
  <c r="I8" i="24"/>
  <c r="AF7" i="24"/>
  <c r="AE7" i="24"/>
  <c r="AD7" i="24"/>
  <c r="AC7" i="24"/>
  <c r="AA7" i="24"/>
  <c r="Z7" i="24"/>
  <c r="Y7" i="24"/>
  <c r="X7" i="24"/>
  <c r="V7" i="24"/>
  <c r="U7" i="24"/>
  <c r="T7" i="24"/>
  <c r="S7" i="24"/>
  <c r="Q7" i="24"/>
  <c r="R7" i="24" s="1"/>
  <c r="P7" i="24"/>
  <c r="O7" i="24"/>
  <c r="N7" i="24"/>
  <c r="L7" i="24"/>
  <c r="K7" i="24"/>
  <c r="J7" i="24"/>
  <c r="M7" i="24" s="1"/>
  <c r="I7" i="24"/>
  <c r="AE5" i="24"/>
  <c r="AC5" i="24"/>
  <c r="Z5" i="24"/>
  <c r="X5" i="24"/>
  <c r="U5" i="24"/>
  <c r="S5" i="24"/>
  <c r="P5" i="24"/>
  <c r="N5" i="24"/>
  <c r="K5" i="24"/>
  <c r="I5" i="24"/>
  <c r="H66" i="27" l="1"/>
  <c r="D66" i="26"/>
  <c r="M66" i="26"/>
  <c r="H24" i="26"/>
  <c r="F66" i="26"/>
  <c r="H40" i="26"/>
  <c r="C66" i="26"/>
  <c r="R66" i="26"/>
  <c r="G13" i="25"/>
  <c r="G58" i="25"/>
  <c r="N66" i="25"/>
  <c r="W60" i="25"/>
  <c r="R37" i="25"/>
  <c r="D37" i="25"/>
  <c r="G37" i="25" s="1"/>
  <c r="G43" i="25"/>
  <c r="H43" i="25" s="1"/>
  <c r="H58" i="25"/>
  <c r="F60" i="25"/>
  <c r="D34" i="25"/>
  <c r="G34" i="25" s="1"/>
  <c r="G8" i="25"/>
  <c r="H8" i="25" s="1"/>
  <c r="M40" i="25"/>
  <c r="D40" i="25"/>
  <c r="G40" i="25" s="1"/>
  <c r="H40" i="25" s="1"/>
  <c r="AA66" i="25"/>
  <c r="U66" i="25"/>
  <c r="F29" i="25"/>
  <c r="AG65" i="25"/>
  <c r="G15" i="25"/>
  <c r="H15" i="25" s="1"/>
  <c r="H14" i="25"/>
  <c r="AD66" i="25"/>
  <c r="AG24" i="25"/>
  <c r="R24" i="25"/>
  <c r="O66" i="25"/>
  <c r="R66" i="25" s="1"/>
  <c r="R60" i="25"/>
  <c r="D60" i="25"/>
  <c r="H36" i="25"/>
  <c r="F65" i="25"/>
  <c r="F34" i="25"/>
  <c r="G57" i="25"/>
  <c r="H57" i="25" s="1"/>
  <c r="X66" i="25"/>
  <c r="G17" i="25"/>
  <c r="H27" i="25"/>
  <c r="G9" i="25"/>
  <c r="H9" i="25" s="1"/>
  <c r="H28" i="25"/>
  <c r="G10" i="25"/>
  <c r="D56" i="25"/>
  <c r="G56" i="25" s="1"/>
  <c r="H56" i="25" s="1"/>
  <c r="H37" i="25"/>
  <c r="G39" i="25"/>
  <c r="H21" i="25"/>
  <c r="M60" i="25"/>
  <c r="G62" i="25"/>
  <c r="M65" i="25"/>
  <c r="D65" i="25"/>
  <c r="H32" i="25"/>
  <c r="K66" i="25"/>
  <c r="H26" i="25"/>
  <c r="M24" i="25"/>
  <c r="D24" i="25"/>
  <c r="G24" i="25" s="1"/>
  <c r="J66" i="25"/>
  <c r="F46" i="25"/>
  <c r="AB46" i="25"/>
  <c r="G63" i="25"/>
  <c r="T66" i="25"/>
  <c r="W66" i="25" s="1"/>
  <c r="W24" i="25"/>
  <c r="AF66" i="25"/>
  <c r="H41" i="25"/>
  <c r="D46" i="25"/>
  <c r="G46" i="25" s="1"/>
  <c r="M46" i="25"/>
  <c r="P66" i="25"/>
  <c r="Y66" i="25"/>
  <c r="AB66" i="25" s="1"/>
  <c r="AB24" i="25"/>
  <c r="G14" i="25"/>
  <c r="AC66" i="25"/>
  <c r="M37" i="25"/>
  <c r="E40" i="25"/>
  <c r="Z66" i="25"/>
  <c r="G35" i="25"/>
  <c r="H35" i="25" s="1"/>
  <c r="F24" i="25"/>
  <c r="L66" i="25"/>
  <c r="V66" i="25"/>
  <c r="I66" i="25"/>
  <c r="C24" i="25"/>
  <c r="G31" i="25"/>
  <c r="H31" i="25" s="1"/>
  <c r="H42" i="25"/>
  <c r="H25" i="25"/>
  <c r="G44" i="25"/>
  <c r="H38" i="25"/>
  <c r="M29" i="25"/>
  <c r="E46" i="25"/>
  <c r="H39" i="25"/>
  <c r="H10" i="25"/>
  <c r="D49" i="25"/>
  <c r="G49" i="25" s="1"/>
  <c r="H49" i="25" s="1"/>
  <c r="D29" i="25"/>
  <c r="G29" i="25" s="1"/>
  <c r="G17" i="24"/>
  <c r="H17" i="24"/>
  <c r="V24" i="24"/>
  <c r="V66" i="24" s="1"/>
  <c r="F7" i="24"/>
  <c r="Y24" i="24"/>
  <c r="D7" i="24"/>
  <c r="G7" i="24" s="1"/>
  <c r="Z24" i="24"/>
  <c r="E7" i="24"/>
  <c r="AA46" i="24"/>
  <c r="AA24" i="24"/>
  <c r="O60" i="24"/>
  <c r="R60" i="24" s="1"/>
  <c r="R57" i="24"/>
  <c r="AG20" i="24"/>
  <c r="AA56" i="24"/>
  <c r="F56" i="24" s="1"/>
  <c r="F54" i="24"/>
  <c r="W12" i="24"/>
  <c r="T24" i="24"/>
  <c r="D12" i="24"/>
  <c r="G12" i="24" s="1"/>
  <c r="H12" i="24" s="1"/>
  <c r="AB28" i="24"/>
  <c r="F14" i="24"/>
  <c r="Q24" i="24"/>
  <c r="Q66" i="24" s="1"/>
  <c r="E32" i="24"/>
  <c r="K34" i="24"/>
  <c r="Z56" i="24"/>
  <c r="E54" i="24"/>
  <c r="H10" i="24"/>
  <c r="E27" i="24"/>
  <c r="AB7" i="24"/>
  <c r="F21" i="24"/>
  <c r="S24" i="24"/>
  <c r="D20" i="24"/>
  <c r="G20" i="24" s="1"/>
  <c r="M20" i="24"/>
  <c r="L29" i="24"/>
  <c r="F29" i="24" s="1"/>
  <c r="F26" i="24"/>
  <c r="R37" i="24"/>
  <c r="H38" i="24"/>
  <c r="W42" i="24"/>
  <c r="W7" i="24"/>
  <c r="R63" i="24"/>
  <c r="D26" i="24"/>
  <c r="G26" i="24" s="1"/>
  <c r="J29" i="24"/>
  <c r="H28" i="24"/>
  <c r="AG33" i="24"/>
  <c r="E14" i="24"/>
  <c r="P24" i="24"/>
  <c r="F33" i="24"/>
  <c r="H33" i="24" s="1"/>
  <c r="X46" i="24"/>
  <c r="C42" i="24"/>
  <c r="H41" i="24"/>
  <c r="D19" i="24"/>
  <c r="G19" i="24" s="1"/>
  <c r="J24" i="24"/>
  <c r="D47" i="24"/>
  <c r="G47" i="24" s="1"/>
  <c r="E47" i="24"/>
  <c r="M56" i="24"/>
  <c r="AG17" i="24"/>
  <c r="M26" i="24"/>
  <c r="U24" i="24"/>
  <c r="E12" i="24"/>
  <c r="E53" i="24"/>
  <c r="F53" i="24"/>
  <c r="N34" i="24"/>
  <c r="C30" i="24"/>
  <c r="D54" i="24"/>
  <c r="G54" i="24" s="1"/>
  <c r="G61" i="24"/>
  <c r="H61" i="24" s="1"/>
  <c r="D51" i="24"/>
  <c r="G51" i="24" s="1"/>
  <c r="H51" i="24" s="1"/>
  <c r="M51" i="24"/>
  <c r="AG58" i="24"/>
  <c r="W56" i="24"/>
  <c r="T40" i="24"/>
  <c r="W40" i="24" s="1"/>
  <c r="W38" i="24"/>
  <c r="P65" i="24"/>
  <c r="R14" i="24"/>
  <c r="AD29" i="24"/>
  <c r="AG29" i="24" s="1"/>
  <c r="E37" i="24"/>
  <c r="R62" i="24"/>
  <c r="AG27" i="24"/>
  <c r="C31" i="24"/>
  <c r="I34" i="24"/>
  <c r="AB41" i="24"/>
  <c r="W13" i="24"/>
  <c r="M19" i="24"/>
  <c r="D36" i="24"/>
  <c r="G36" i="24" s="1"/>
  <c r="R36" i="24"/>
  <c r="D31" i="24"/>
  <c r="G31" i="24" s="1"/>
  <c r="H31" i="24" s="1"/>
  <c r="R31" i="24"/>
  <c r="D52" i="24"/>
  <c r="G52" i="24" s="1"/>
  <c r="D11" i="24"/>
  <c r="G11" i="24" s="1"/>
  <c r="AB11" i="24"/>
  <c r="M16" i="24"/>
  <c r="C65" i="24"/>
  <c r="M50" i="24"/>
  <c r="J65" i="24"/>
  <c r="W48" i="24"/>
  <c r="H64" i="24"/>
  <c r="E57" i="24"/>
  <c r="K60" i="24"/>
  <c r="M64" i="24"/>
  <c r="AG34" i="24"/>
  <c r="W46" i="24"/>
  <c r="G48" i="24"/>
  <c r="F57" i="24"/>
  <c r="L60" i="24"/>
  <c r="H59" i="24"/>
  <c r="H47" i="24"/>
  <c r="X24" i="24"/>
  <c r="C7" i="24"/>
  <c r="AC29" i="24"/>
  <c r="Y46" i="24"/>
  <c r="AB46" i="24" s="1"/>
  <c r="D42" i="24"/>
  <c r="G42" i="24" s="1"/>
  <c r="AB47" i="24"/>
  <c r="D32" i="24"/>
  <c r="G32" i="24" s="1"/>
  <c r="J34" i="24"/>
  <c r="D27" i="24"/>
  <c r="AD49" i="24"/>
  <c r="AG49" i="24" s="1"/>
  <c r="AG47" i="24"/>
  <c r="C26" i="24"/>
  <c r="I29" i="24"/>
  <c r="F32" i="24"/>
  <c r="L34" i="24"/>
  <c r="AB42" i="24"/>
  <c r="F27" i="24"/>
  <c r="M32" i="24"/>
  <c r="M37" i="24"/>
  <c r="C47" i="24"/>
  <c r="AB54" i="24"/>
  <c r="C20" i="24"/>
  <c r="I24" i="24"/>
  <c r="K29" i="24"/>
  <c r="E29" i="24" s="1"/>
  <c r="E26" i="24"/>
  <c r="H19" i="24"/>
  <c r="M25" i="24"/>
  <c r="AG53" i="24"/>
  <c r="H36" i="24"/>
  <c r="AA49" i="24"/>
  <c r="F49" i="24" s="1"/>
  <c r="R30" i="24"/>
  <c r="O34" i="24"/>
  <c r="D30" i="24"/>
  <c r="G30" i="24" s="1"/>
  <c r="F58" i="24"/>
  <c r="H16" i="24"/>
  <c r="E64" i="24"/>
  <c r="M58" i="24"/>
  <c r="D58" i="24"/>
  <c r="G58" i="24" s="1"/>
  <c r="X49" i="24"/>
  <c r="C48" i="24"/>
  <c r="D28" i="24"/>
  <c r="G28" i="24" s="1"/>
  <c r="M57" i="24"/>
  <c r="D9" i="24"/>
  <c r="G9" i="24" s="1"/>
  <c r="W61" i="24"/>
  <c r="Q34" i="24"/>
  <c r="E56" i="24"/>
  <c r="G23" i="24"/>
  <c r="M59" i="24"/>
  <c r="AE24" i="24"/>
  <c r="AE66" i="24" s="1"/>
  <c r="O29" i="24"/>
  <c r="R29" i="24" s="1"/>
  <c r="T37" i="24"/>
  <c r="W37" i="24" s="1"/>
  <c r="S34" i="24"/>
  <c r="W63" i="24"/>
  <c r="V34" i="24"/>
  <c r="F30" i="24"/>
  <c r="M9" i="24"/>
  <c r="C53" i="24"/>
  <c r="S37" i="24"/>
  <c r="C12" i="24"/>
  <c r="AG7" i="24"/>
  <c r="AD24" i="24"/>
  <c r="AF24" i="24"/>
  <c r="AF66" i="24" s="1"/>
  <c r="C49" i="24"/>
  <c r="M47" i="24"/>
  <c r="J49" i="24"/>
  <c r="D45" i="24"/>
  <c r="G45" i="24" s="1"/>
  <c r="H45" i="24" s="1"/>
  <c r="W30" i="24"/>
  <c r="E23" i="24"/>
  <c r="G50" i="24"/>
  <c r="AB45" i="24"/>
  <c r="D22" i="24"/>
  <c r="G22" i="24" s="1"/>
  <c r="M22" i="24"/>
  <c r="AG10" i="24"/>
  <c r="R50" i="24"/>
  <c r="E49" i="24"/>
  <c r="C39" i="24"/>
  <c r="E44" i="24"/>
  <c r="F23" i="24"/>
  <c r="E39" i="24"/>
  <c r="D16" i="24"/>
  <c r="G16" i="24" s="1"/>
  <c r="F39" i="24"/>
  <c r="M44" i="24"/>
  <c r="I46" i="24"/>
  <c r="C46" i="24" s="1"/>
  <c r="D15" i="24"/>
  <c r="G15" i="24" s="1"/>
  <c r="AC37" i="24"/>
  <c r="M39" i="24"/>
  <c r="J46" i="24"/>
  <c r="E15" i="24"/>
  <c r="W53" i="24"/>
  <c r="E38" i="24"/>
  <c r="P40" i="24"/>
  <c r="C14" i="24"/>
  <c r="D35" i="24"/>
  <c r="G35" i="24" s="1"/>
  <c r="C37" i="24"/>
  <c r="Q40" i="24"/>
  <c r="L40" i="24"/>
  <c r="F40" i="24" s="1"/>
  <c r="X56" i="24"/>
  <c r="C56" i="24" s="1"/>
  <c r="C57" i="24"/>
  <c r="I60" i="24"/>
  <c r="E63" i="24"/>
  <c r="K65" i="24"/>
  <c r="AC24" i="24"/>
  <c r="P34" i="24"/>
  <c r="E30" i="24"/>
  <c r="D53" i="24"/>
  <c r="M53" i="24"/>
  <c r="T34" i="24"/>
  <c r="W34" i="24" s="1"/>
  <c r="W31" i="24"/>
  <c r="W35" i="24"/>
  <c r="W17" i="24"/>
  <c r="W18" i="24"/>
  <c r="R55" i="24"/>
  <c r="F44" i="24"/>
  <c r="AB61" i="24"/>
  <c r="C15" i="24"/>
  <c r="F11" i="24"/>
  <c r="O46" i="24"/>
  <c r="R46" i="24" s="1"/>
  <c r="D43" i="24"/>
  <c r="G43" i="24" s="1"/>
  <c r="M11" i="24"/>
  <c r="C38" i="24"/>
  <c r="N40" i="24"/>
  <c r="I40" i="24"/>
  <c r="C40" i="24" s="1"/>
  <c r="P46" i="24"/>
  <c r="E43" i="24"/>
  <c r="K46" i="24"/>
  <c r="F48" i="24"/>
  <c r="F15" i="24"/>
  <c r="D38" i="24"/>
  <c r="G38" i="24" s="1"/>
  <c r="O40" i="24"/>
  <c r="J40" i="24"/>
  <c r="Q46" i="24"/>
  <c r="F43" i="24"/>
  <c r="L46" i="24"/>
  <c r="M15" i="24"/>
  <c r="Y29" i="24"/>
  <c r="AB29" i="24" s="1"/>
  <c r="C35" i="24"/>
  <c r="K40" i="24"/>
  <c r="R43" i="24"/>
  <c r="R13" i="24"/>
  <c r="D13" i="24"/>
  <c r="G13" i="24" s="1"/>
  <c r="D14" i="24"/>
  <c r="R38" i="24"/>
  <c r="U46" i="24"/>
  <c r="W44" i="24"/>
  <c r="Y56" i="24"/>
  <c r="AB56" i="24" s="1"/>
  <c r="D57" i="24"/>
  <c r="J60" i="24"/>
  <c r="F63" i="24"/>
  <c r="H63" i="24" s="1"/>
  <c r="L65" i="24"/>
  <c r="F65" i="24" s="1"/>
  <c r="C64" i="24"/>
  <c r="F42" i="24"/>
  <c r="D8" i="24"/>
  <c r="Y65" i="24"/>
  <c r="AB65" i="24" s="1"/>
  <c r="E22" i="24"/>
  <c r="AD37" i="24"/>
  <c r="AG37" i="24" s="1"/>
  <c r="E18" i="24"/>
  <c r="E8" i="24"/>
  <c r="K24" i="24"/>
  <c r="Z29" i="24"/>
  <c r="F8" i="24"/>
  <c r="L24" i="24"/>
  <c r="E42" i="24"/>
  <c r="F35" i="24"/>
  <c r="Y60" i="24"/>
  <c r="C8" i="24"/>
  <c r="Z60" i="24"/>
  <c r="C36" i="24"/>
  <c r="AA60" i="24"/>
  <c r="F18" i="24"/>
  <c r="G18" i="24" s="1"/>
  <c r="AB57" i="24"/>
  <c r="AA29" i="24"/>
  <c r="P37" i="24"/>
  <c r="AB38" i="24"/>
  <c r="O24" i="24"/>
  <c r="M8" i="24"/>
  <c r="AG14" i="24"/>
  <c r="AB26" i="24"/>
  <c r="Q37" i="24"/>
  <c r="F37" i="24" s="1"/>
  <c r="X60" i="24"/>
  <c r="C63" i="24"/>
  <c r="N24" i="24"/>
  <c r="D25" i="24"/>
  <c r="G25" i="24" s="1"/>
  <c r="H25" i="24" s="1"/>
  <c r="AG38" i="24"/>
  <c r="D63" i="24"/>
  <c r="G63" i="24" s="1"/>
  <c r="X65" i="23"/>
  <c r="W65" i="23"/>
  <c r="U65" i="23"/>
  <c r="T65" i="23"/>
  <c r="S65" i="23"/>
  <c r="AF64" i="23"/>
  <c r="AE64" i="23"/>
  <c r="AD64" i="23"/>
  <c r="AC64" i="23"/>
  <c r="AC65" i="23" s="1"/>
  <c r="AA64" i="23"/>
  <c r="AA65" i="23" s="1"/>
  <c r="Z64" i="23"/>
  <c r="Z65" i="23" s="1"/>
  <c r="Y64" i="23"/>
  <c r="AB64" i="23" s="1"/>
  <c r="X64" i="23"/>
  <c r="V64" i="23"/>
  <c r="U64" i="23"/>
  <c r="T64" i="23"/>
  <c r="W64" i="23" s="1"/>
  <c r="S64" i="23"/>
  <c r="Q64" i="23"/>
  <c r="P64" i="23"/>
  <c r="O64" i="23"/>
  <c r="R64" i="23" s="1"/>
  <c r="N64" i="23"/>
  <c r="L64" i="23"/>
  <c r="K64" i="23"/>
  <c r="J64" i="23"/>
  <c r="M64" i="23" s="1"/>
  <c r="I64" i="23"/>
  <c r="AF63" i="23"/>
  <c r="AG63" i="23" s="1"/>
  <c r="AE63" i="23"/>
  <c r="AE65" i="23" s="1"/>
  <c r="AD63" i="23"/>
  <c r="AC63" i="23"/>
  <c r="AA63" i="23"/>
  <c r="Z63" i="23"/>
  <c r="Y63" i="23"/>
  <c r="AB63" i="23" s="1"/>
  <c r="X63" i="23"/>
  <c r="V63" i="23"/>
  <c r="V65" i="23" s="1"/>
  <c r="U63" i="23"/>
  <c r="T63" i="23"/>
  <c r="S63" i="23"/>
  <c r="Q63" i="23"/>
  <c r="Q65" i="23" s="1"/>
  <c r="P63" i="23"/>
  <c r="P65" i="23" s="1"/>
  <c r="O63" i="23"/>
  <c r="O65" i="23" s="1"/>
  <c r="N63" i="23"/>
  <c r="N65" i="23" s="1"/>
  <c r="L63" i="23"/>
  <c r="K63" i="23"/>
  <c r="J63" i="23"/>
  <c r="I63" i="23"/>
  <c r="AF62" i="23"/>
  <c r="AE62" i="23"/>
  <c r="E62" i="23" s="1"/>
  <c r="AD62" i="23"/>
  <c r="AG62" i="23" s="1"/>
  <c r="AC62" i="23"/>
  <c r="AA62" i="23"/>
  <c r="Z62" i="23"/>
  <c r="Y62" i="23"/>
  <c r="AB62" i="23" s="1"/>
  <c r="X62" i="23"/>
  <c r="V62" i="23"/>
  <c r="U62" i="23"/>
  <c r="T62" i="23"/>
  <c r="W62" i="23" s="1"/>
  <c r="S62" i="23"/>
  <c r="Q62" i="23"/>
  <c r="P62" i="23"/>
  <c r="O62" i="23"/>
  <c r="N62" i="23"/>
  <c r="L62" i="23"/>
  <c r="K62" i="23"/>
  <c r="J62" i="23"/>
  <c r="M62" i="23" s="1"/>
  <c r="I62" i="23"/>
  <c r="F62" i="23"/>
  <c r="H62" i="23" s="1"/>
  <c r="AF61" i="23"/>
  <c r="AE61" i="23"/>
  <c r="AD61" i="23"/>
  <c r="AG61" i="23" s="1"/>
  <c r="AC61" i="23"/>
  <c r="AA61" i="23"/>
  <c r="AB61" i="23" s="1"/>
  <c r="Z61" i="23"/>
  <c r="Y61" i="23"/>
  <c r="X61" i="23"/>
  <c r="V61" i="23"/>
  <c r="W61" i="23" s="1"/>
  <c r="U61" i="23"/>
  <c r="T61" i="23"/>
  <c r="S61" i="23"/>
  <c r="Q61" i="23"/>
  <c r="P61" i="23"/>
  <c r="O61" i="23"/>
  <c r="R61" i="23" s="1"/>
  <c r="N61" i="23"/>
  <c r="L61" i="23"/>
  <c r="M61" i="23" s="1"/>
  <c r="K61" i="23"/>
  <c r="J61" i="23"/>
  <c r="I61" i="23"/>
  <c r="E61" i="23"/>
  <c r="C61" i="23"/>
  <c r="I60" i="23"/>
  <c r="C60" i="23" s="1"/>
  <c r="AF59" i="23"/>
  <c r="AE59" i="23"/>
  <c r="AD59" i="23"/>
  <c r="AG59" i="23" s="1"/>
  <c r="AC59" i="23"/>
  <c r="AA59" i="23"/>
  <c r="AB59" i="23" s="1"/>
  <c r="Z59" i="23"/>
  <c r="Y59" i="23"/>
  <c r="X59" i="23"/>
  <c r="V59" i="23"/>
  <c r="U59" i="23"/>
  <c r="T59" i="23"/>
  <c r="W59" i="23" s="1"/>
  <c r="S59" i="23"/>
  <c r="Q59" i="23"/>
  <c r="P59" i="23"/>
  <c r="O59" i="23"/>
  <c r="N59" i="23"/>
  <c r="N60" i="23" s="1"/>
  <c r="L59" i="23"/>
  <c r="F59" i="23" s="1"/>
  <c r="K59" i="23"/>
  <c r="E59" i="23" s="1"/>
  <c r="J59" i="23"/>
  <c r="I59" i="23"/>
  <c r="AG58" i="23"/>
  <c r="AF58" i="23"/>
  <c r="AE58" i="23"/>
  <c r="AD58" i="23"/>
  <c r="AC58" i="23"/>
  <c r="AA58" i="23"/>
  <c r="Z58" i="23"/>
  <c r="Y58" i="23"/>
  <c r="AB58" i="23" s="1"/>
  <c r="X58" i="23"/>
  <c r="X60" i="23" s="1"/>
  <c r="V58" i="23"/>
  <c r="U58" i="23"/>
  <c r="U60" i="23" s="1"/>
  <c r="T58" i="23"/>
  <c r="W58" i="23" s="1"/>
  <c r="S58" i="23"/>
  <c r="S60" i="23" s="1"/>
  <c r="R58" i="23"/>
  <c r="Q58" i="23"/>
  <c r="P58" i="23"/>
  <c r="O58" i="23"/>
  <c r="N58" i="23"/>
  <c r="L58" i="23"/>
  <c r="K58" i="23"/>
  <c r="E58" i="23" s="1"/>
  <c r="J58" i="23"/>
  <c r="M58" i="23" s="1"/>
  <c r="I58" i="23"/>
  <c r="C58" i="23"/>
  <c r="AF57" i="23"/>
  <c r="AF60" i="23" s="1"/>
  <c r="AE57" i="23"/>
  <c r="AE60" i="23" s="1"/>
  <c r="AD57" i="23"/>
  <c r="AG57" i="23" s="1"/>
  <c r="AC57" i="23"/>
  <c r="AC60" i="23" s="1"/>
  <c r="AA57" i="23"/>
  <c r="AA60" i="23" s="1"/>
  <c r="Z57" i="23"/>
  <c r="Z60" i="23" s="1"/>
  <c r="Y57" i="23"/>
  <c r="Y60" i="23" s="1"/>
  <c r="AB60" i="23" s="1"/>
  <c r="X57" i="23"/>
  <c r="V57" i="23"/>
  <c r="U57" i="23"/>
  <c r="T57" i="23"/>
  <c r="W57" i="23" s="1"/>
  <c r="S57" i="23"/>
  <c r="Q57" i="23"/>
  <c r="Q60" i="23" s="1"/>
  <c r="P57" i="23"/>
  <c r="P60" i="23" s="1"/>
  <c r="O57" i="23"/>
  <c r="N57" i="23"/>
  <c r="L57" i="23"/>
  <c r="K57" i="23"/>
  <c r="E57" i="23" s="1"/>
  <c r="J57" i="23"/>
  <c r="I57" i="23"/>
  <c r="C57" i="23" s="1"/>
  <c r="Q56" i="23"/>
  <c r="N56" i="23"/>
  <c r="L56" i="23"/>
  <c r="K56" i="23"/>
  <c r="J56" i="23"/>
  <c r="I56" i="23"/>
  <c r="AF55" i="23"/>
  <c r="AE55" i="23"/>
  <c r="AD55" i="23"/>
  <c r="AC55" i="23"/>
  <c r="AA55" i="23"/>
  <c r="Z55" i="23"/>
  <c r="Y55" i="23"/>
  <c r="AB55" i="23" s="1"/>
  <c r="X55" i="23"/>
  <c r="V55" i="23"/>
  <c r="U55" i="23"/>
  <c r="T55" i="23"/>
  <c r="W55" i="23" s="1"/>
  <c r="S55" i="23"/>
  <c r="C55" i="23" s="1"/>
  <c r="Q55" i="23"/>
  <c r="P55" i="23"/>
  <c r="O55" i="23"/>
  <c r="N55" i="23"/>
  <c r="L55" i="23"/>
  <c r="K55" i="23"/>
  <c r="J55" i="23"/>
  <c r="M55" i="23" s="1"/>
  <c r="I55" i="23"/>
  <c r="F55" i="23"/>
  <c r="H55" i="23" s="1"/>
  <c r="AG54" i="23"/>
  <c r="AF54" i="23"/>
  <c r="AE54" i="23"/>
  <c r="AD54" i="23"/>
  <c r="AC54" i="23"/>
  <c r="AA54" i="23"/>
  <c r="AA56" i="23" s="1"/>
  <c r="Z54" i="23"/>
  <c r="Z56" i="23" s="1"/>
  <c r="Y54" i="23"/>
  <c r="Y56" i="23" s="1"/>
  <c r="AB56" i="23" s="1"/>
  <c r="X54" i="23"/>
  <c r="X56" i="23" s="1"/>
  <c r="V54" i="23"/>
  <c r="F54" i="23" s="1"/>
  <c r="U54" i="23"/>
  <c r="T54" i="23"/>
  <c r="S54" i="23"/>
  <c r="Q54" i="23"/>
  <c r="P54" i="23"/>
  <c r="O54" i="23"/>
  <c r="O56" i="23" s="1"/>
  <c r="R56" i="23" s="1"/>
  <c r="N54" i="23"/>
  <c r="M54" i="23"/>
  <c r="L54" i="23"/>
  <c r="K54" i="23"/>
  <c r="J54" i="23"/>
  <c r="I54" i="23"/>
  <c r="C54" i="23" s="1"/>
  <c r="AF53" i="23"/>
  <c r="AF56" i="23" s="1"/>
  <c r="AE53" i="23"/>
  <c r="AD53" i="23"/>
  <c r="AD56" i="23" s="1"/>
  <c r="AC53" i="23"/>
  <c r="AC56" i="23" s="1"/>
  <c r="AA53" i="23"/>
  <c r="Z53" i="23"/>
  <c r="Y53" i="23"/>
  <c r="AB53" i="23" s="1"/>
  <c r="X53" i="23"/>
  <c r="V53" i="23"/>
  <c r="V56" i="23" s="1"/>
  <c r="U53" i="23"/>
  <c r="U56" i="23" s="1"/>
  <c r="T53" i="23"/>
  <c r="S53" i="23"/>
  <c r="Q53" i="23"/>
  <c r="P53" i="23"/>
  <c r="E53" i="23" s="1"/>
  <c r="O53" i="23"/>
  <c r="R53" i="23" s="1"/>
  <c r="N53" i="23"/>
  <c r="M53" i="23"/>
  <c r="L53" i="23"/>
  <c r="K53" i="23"/>
  <c r="J53" i="23"/>
  <c r="I53" i="23"/>
  <c r="AF52" i="23"/>
  <c r="AE52" i="23"/>
  <c r="AD52" i="23"/>
  <c r="AG52" i="23" s="1"/>
  <c r="AC52" i="23"/>
  <c r="AA52" i="23"/>
  <c r="AB52" i="23" s="1"/>
  <c r="Z52" i="23"/>
  <c r="Y52" i="23"/>
  <c r="X52" i="23"/>
  <c r="V52" i="23"/>
  <c r="U52" i="23"/>
  <c r="T52" i="23"/>
  <c r="D52" i="23" s="1"/>
  <c r="S52" i="23"/>
  <c r="C52" i="23" s="1"/>
  <c r="Q52" i="23"/>
  <c r="R52" i="23" s="1"/>
  <c r="P52" i="23"/>
  <c r="E52" i="23" s="1"/>
  <c r="O52" i="23"/>
  <c r="N52" i="23"/>
  <c r="L52" i="23"/>
  <c r="K52" i="23"/>
  <c r="J52" i="23"/>
  <c r="I52" i="23"/>
  <c r="AF51" i="23"/>
  <c r="AE51" i="23"/>
  <c r="AD51" i="23"/>
  <c r="AG51" i="23" s="1"/>
  <c r="AC51" i="23"/>
  <c r="AA51" i="23"/>
  <c r="AB51" i="23" s="1"/>
  <c r="Z51" i="23"/>
  <c r="Y51" i="23"/>
  <c r="X51" i="23"/>
  <c r="V51" i="23"/>
  <c r="U51" i="23"/>
  <c r="T51" i="23"/>
  <c r="D51" i="23" s="1"/>
  <c r="S51" i="23"/>
  <c r="C51" i="23" s="1"/>
  <c r="Q51" i="23"/>
  <c r="P51" i="23"/>
  <c r="O51" i="23"/>
  <c r="R51" i="23" s="1"/>
  <c r="N51" i="23"/>
  <c r="L51" i="23"/>
  <c r="K51" i="23"/>
  <c r="J51" i="23"/>
  <c r="M51" i="23" s="1"/>
  <c r="I51" i="23"/>
  <c r="AF50" i="23"/>
  <c r="AE50" i="23"/>
  <c r="AD50" i="23"/>
  <c r="AG50" i="23" s="1"/>
  <c r="AC50" i="23"/>
  <c r="AA50" i="23"/>
  <c r="F50" i="23" s="1"/>
  <c r="H50" i="23" s="1"/>
  <c r="Z50" i="23"/>
  <c r="E50" i="23" s="1"/>
  <c r="Y50" i="23"/>
  <c r="X50" i="23"/>
  <c r="V50" i="23"/>
  <c r="U50" i="23"/>
  <c r="T50" i="23"/>
  <c r="W50" i="23" s="1"/>
  <c r="S50" i="23"/>
  <c r="Q50" i="23"/>
  <c r="R50" i="23" s="1"/>
  <c r="P50" i="23"/>
  <c r="O50" i="23"/>
  <c r="N50" i="23"/>
  <c r="L50" i="23"/>
  <c r="K50" i="23"/>
  <c r="J50" i="23"/>
  <c r="M50" i="23" s="1"/>
  <c r="I50" i="23"/>
  <c r="C50" i="23"/>
  <c r="U49" i="23"/>
  <c r="T49" i="23"/>
  <c r="W49" i="23" s="1"/>
  <c r="L49" i="23"/>
  <c r="AF48" i="23"/>
  <c r="AG48" i="23" s="1"/>
  <c r="AE48" i="23"/>
  <c r="AD48" i="23"/>
  <c r="AC48" i="23"/>
  <c r="AA48" i="23"/>
  <c r="Z48" i="23"/>
  <c r="Y48" i="23"/>
  <c r="AB48" i="23" s="1"/>
  <c r="X48" i="23"/>
  <c r="X49" i="23" s="1"/>
  <c r="W48" i="23"/>
  <c r="V48" i="23"/>
  <c r="V49" i="23" s="1"/>
  <c r="U48" i="23"/>
  <c r="T48" i="23"/>
  <c r="S48" i="23"/>
  <c r="S49" i="23" s="1"/>
  <c r="Q48" i="23"/>
  <c r="P48" i="23"/>
  <c r="O48" i="23"/>
  <c r="N48" i="23"/>
  <c r="L48" i="23"/>
  <c r="K48" i="23"/>
  <c r="J48" i="23"/>
  <c r="M48" i="23" s="1"/>
  <c r="I48" i="23"/>
  <c r="AF47" i="23"/>
  <c r="AF49" i="23" s="1"/>
  <c r="AE47" i="23"/>
  <c r="AE49" i="23" s="1"/>
  <c r="AD47" i="23"/>
  <c r="AD49" i="23" s="1"/>
  <c r="AG49" i="23" s="1"/>
  <c r="AC47" i="23"/>
  <c r="AC49" i="23" s="1"/>
  <c r="AA47" i="23"/>
  <c r="AA49" i="23" s="1"/>
  <c r="Z47" i="23"/>
  <c r="E47" i="23" s="1"/>
  <c r="Y47" i="23"/>
  <c r="AB47" i="23" s="1"/>
  <c r="X47" i="23"/>
  <c r="W47" i="23"/>
  <c r="V47" i="23"/>
  <c r="U47" i="23"/>
  <c r="T47" i="23"/>
  <c r="S47" i="23"/>
  <c r="Q47" i="23"/>
  <c r="P47" i="23"/>
  <c r="P49" i="23" s="1"/>
  <c r="O47" i="23"/>
  <c r="R47" i="23" s="1"/>
  <c r="N47" i="23"/>
  <c r="N49" i="23" s="1"/>
  <c r="L47" i="23"/>
  <c r="K47" i="23"/>
  <c r="K49" i="23" s="1"/>
  <c r="J47" i="23"/>
  <c r="I47" i="23"/>
  <c r="I49" i="23" s="1"/>
  <c r="C47" i="23"/>
  <c r="AF46" i="23"/>
  <c r="AE46" i="23"/>
  <c r="AD46" i="23"/>
  <c r="AG46" i="23" s="1"/>
  <c r="AF45" i="23"/>
  <c r="AE45" i="23"/>
  <c r="AD45" i="23"/>
  <c r="AG45" i="23" s="1"/>
  <c r="AC45" i="23"/>
  <c r="AA45" i="23"/>
  <c r="Z45" i="23"/>
  <c r="Y45" i="23"/>
  <c r="D45" i="23" s="1"/>
  <c r="G45" i="23" s="1"/>
  <c r="X45" i="23"/>
  <c r="V45" i="23"/>
  <c r="U45" i="23"/>
  <c r="T45" i="23"/>
  <c r="W45" i="23" s="1"/>
  <c r="S45" i="23"/>
  <c r="Q45" i="23"/>
  <c r="P45" i="23"/>
  <c r="O45" i="23"/>
  <c r="R45" i="23" s="1"/>
  <c r="N45" i="23"/>
  <c r="M45" i="23"/>
  <c r="L45" i="23"/>
  <c r="K45" i="23"/>
  <c r="J45" i="23"/>
  <c r="I45" i="23"/>
  <c r="F45" i="23"/>
  <c r="E45" i="23"/>
  <c r="AF44" i="23"/>
  <c r="AE44" i="23"/>
  <c r="AD44" i="23"/>
  <c r="AC44" i="23"/>
  <c r="AB44" i="23"/>
  <c r="AA44" i="23"/>
  <c r="Z44" i="23"/>
  <c r="Y44" i="23"/>
  <c r="X44" i="23"/>
  <c r="X46" i="23" s="1"/>
  <c r="V44" i="23"/>
  <c r="U44" i="23"/>
  <c r="T44" i="23"/>
  <c r="W44" i="23" s="1"/>
  <c r="S44" i="23"/>
  <c r="Q44" i="23"/>
  <c r="P44" i="23"/>
  <c r="O44" i="23"/>
  <c r="R44" i="23" s="1"/>
  <c r="N44" i="23"/>
  <c r="L44" i="23"/>
  <c r="F44" i="23" s="1"/>
  <c r="H44" i="23" s="1"/>
  <c r="K44" i="23"/>
  <c r="J44" i="23"/>
  <c r="I44" i="23"/>
  <c r="E44" i="23"/>
  <c r="D44" i="23"/>
  <c r="G44" i="23" s="1"/>
  <c r="C44" i="23"/>
  <c r="AF43" i="23"/>
  <c r="AE43" i="23"/>
  <c r="AD43" i="23"/>
  <c r="AG43" i="23" s="1"/>
  <c r="AC43" i="23"/>
  <c r="AA43" i="23"/>
  <c r="AB43" i="23" s="1"/>
  <c r="Z43" i="23"/>
  <c r="Y43" i="23"/>
  <c r="X43" i="23"/>
  <c r="V43" i="23"/>
  <c r="U43" i="23"/>
  <c r="T43" i="23"/>
  <c r="W43" i="23" s="1"/>
  <c r="S43" i="23"/>
  <c r="R43" i="23"/>
  <c r="Q43" i="23"/>
  <c r="P43" i="23"/>
  <c r="O43" i="23"/>
  <c r="N43" i="23"/>
  <c r="L43" i="23"/>
  <c r="K43" i="23"/>
  <c r="J43" i="23"/>
  <c r="I43" i="23"/>
  <c r="AF42" i="23"/>
  <c r="AE42" i="23"/>
  <c r="AD42" i="23"/>
  <c r="AG42" i="23" s="1"/>
  <c r="AC42" i="23"/>
  <c r="AA42" i="23"/>
  <c r="AA46" i="23" s="1"/>
  <c r="Z42" i="23"/>
  <c r="Z46" i="23" s="1"/>
  <c r="Y42" i="23"/>
  <c r="X42" i="23"/>
  <c r="V42" i="23"/>
  <c r="V46" i="23" s="1"/>
  <c r="U42" i="23"/>
  <c r="U46" i="23" s="1"/>
  <c r="T42" i="23"/>
  <c r="S42" i="23"/>
  <c r="Q42" i="23"/>
  <c r="Q46" i="23" s="1"/>
  <c r="P42" i="23"/>
  <c r="P46" i="23" s="1"/>
  <c r="O42" i="23"/>
  <c r="O46" i="23" s="1"/>
  <c r="R46" i="23" s="1"/>
  <c r="N42" i="23"/>
  <c r="M42" i="23"/>
  <c r="L42" i="23"/>
  <c r="K42" i="23"/>
  <c r="J42" i="23"/>
  <c r="I42" i="23"/>
  <c r="AF41" i="23"/>
  <c r="AG41" i="23" s="1"/>
  <c r="AE41" i="23"/>
  <c r="AD41" i="23"/>
  <c r="AC41" i="23"/>
  <c r="AA41" i="23"/>
  <c r="Z41" i="23"/>
  <c r="Y41" i="23"/>
  <c r="AB41" i="23" s="1"/>
  <c r="X41" i="23"/>
  <c r="V41" i="23"/>
  <c r="U41" i="23"/>
  <c r="T41" i="23"/>
  <c r="S41" i="23"/>
  <c r="C41" i="23" s="1"/>
  <c r="Q41" i="23"/>
  <c r="F41" i="23" s="1"/>
  <c r="P41" i="23"/>
  <c r="O41" i="23"/>
  <c r="N41" i="23"/>
  <c r="L41" i="23"/>
  <c r="K41" i="23"/>
  <c r="J41" i="23"/>
  <c r="M41" i="23" s="1"/>
  <c r="I41" i="23"/>
  <c r="AF40" i="23"/>
  <c r="AA40" i="23"/>
  <c r="Q40" i="23"/>
  <c r="P40" i="23"/>
  <c r="O40" i="23"/>
  <c r="L40" i="23"/>
  <c r="K40" i="23"/>
  <c r="AF39" i="23"/>
  <c r="AG39" i="23" s="1"/>
  <c r="AE39" i="23"/>
  <c r="AD39" i="23"/>
  <c r="AC39" i="23"/>
  <c r="AA39" i="23"/>
  <c r="Z39" i="23"/>
  <c r="Y39" i="23"/>
  <c r="AB39" i="23" s="1"/>
  <c r="X39" i="23"/>
  <c r="V39" i="23"/>
  <c r="W39" i="23" s="1"/>
  <c r="U39" i="23"/>
  <c r="T39" i="23"/>
  <c r="S39" i="23"/>
  <c r="Q39" i="23"/>
  <c r="R39" i="23" s="1"/>
  <c r="P39" i="23"/>
  <c r="O39" i="23"/>
  <c r="N39" i="23"/>
  <c r="L39" i="23"/>
  <c r="K39" i="23"/>
  <c r="J39" i="23"/>
  <c r="D39" i="23" s="1"/>
  <c r="I39" i="23"/>
  <c r="AF38" i="23"/>
  <c r="AE38" i="23"/>
  <c r="AE40" i="23" s="1"/>
  <c r="AD38" i="23"/>
  <c r="AG38" i="23" s="1"/>
  <c r="AC38" i="23"/>
  <c r="AC40" i="23" s="1"/>
  <c r="AA38" i="23"/>
  <c r="Z38" i="23"/>
  <c r="Z40" i="23" s="1"/>
  <c r="Y38" i="23"/>
  <c r="AB38" i="23" s="1"/>
  <c r="X38" i="23"/>
  <c r="X40" i="23" s="1"/>
  <c r="V38" i="23"/>
  <c r="W38" i="23" s="1"/>
  <c r="U38" i="23"/>
  <c r="T38" i="23"/>
  <c r="T40" i="23" s="1"/>
  <c r="S38" i="23"/>
  <c r="S40" i="23" s="1"/>
  <c r="R38" i="23"/>
  <c r="Q38" i="23"/>
  <c r="P38" i="23"/>
  <c r="O38" i="23"/>
  <c r="N38" i="23"/>
  <c r="L38" i="23"/>
  <c r="K38" i="23"/>
  <c r="J38" i="23"/>
  <c r="M38" i="23" s="1"/>
  <c r="I38" i="23"/>
  <c r="AF37" i="23"/>
  <c r="AE37" i="23"/>
  <c r="AD37" i="23"/>
  <c r="AG37" i="23" s="1"/>
  <c r="AC37" i="23"/>
  <c r="AA37" i="23"/>
  <c r="Z37" i="23"/>
  <c r="Y37" i="23"/>
  <c r="AB37" i="23" s="1"/>
  <c r="X37" i="23"/>
  <c r="V37" i="23"/>
  <c r="U37" i="23"/>
  <c r="AF36" i="23"/>
  <c r="AE36" i="23"/>
  <c r="AD36" i="23"/>
  <c r="AG36" i="23" s="1"/>
  <c r="AC36" i="23"/>
  <c r="AB36" i="23"/>
  <c r="AA36" i="23"/>
  <c r="Z36" i="23"/>
  <c r="Y36" i="23"/>
  <c r="X36" i="23"/>
  <c r="V36" i="23"/>
  <c r="U36" i="23"/>
  <c r="T36" i="23"/>
  <c r="W36" i="23" s="1"/>
  <c r="S36" i="23"/>
  <c r="Q36" i="23"/>
  <c r="P36" i="23"/>
  <c r="O36" i="23"/>
  <c r="R36" i="23" s="1"/>
  <c r="N36" i="23"/>
  <c r="L36" i="23"/>
  <c r="K36" i="23"/>
  <c r="J36" i="23"/>
  <c r="J37" i="23" s="1"/>
  <c r="M37" i="23" s="1"/>
  <c r="I36" i="23"/>
  <c r="F36" i="23"/>
  <c r="E36" i="23"/>
  <c r="D36" i="23"/>
  <c r="G36" i="23" s="1"/>
  <c r="AF35" i="23"/>
  <c r="AE35" i="23"/>
  <c r="AD35" i="23"/>
  <c r="AG35" i="23" s="1"/>
  <c r="AC35" i="23"/>
  <c r="AA35" i="23"/>
  <c r="AB35" i="23" s="1"/>
  <c r="Z35" i="23"/>
  <c r="Y35" i="23"/>
  <c r="X35" i="23"/>
  <c r="W35" i="23"/>
  <c r="V35" i="23"/>
  <c r="U35" i="23"/>
  <c r="T35" i="23"/>
  <c r="S35" i="23"/>
  <c r="Q35" i="23"/>
  <c r="Q37" i="23" s="1"/>
  <c r="P35" i="23"/>
  <c r="P37" i="23" s="1"/>
  <c r="O35" i="23"/>
  <c r="O37" i="23" s="1"/>
  <c r="R37" i="23" s="1"/>
  <c r="N35" i="23"/>
  <c r="N37" i="23" s="1"/>
  <c r="L35" i="23"/>
  <c r="L37" i="23" s="1"/>
  <c r="K35" i="23"/>
  <c r="J35" i="23"/>
  <c r="I35" i="23"/>
  <c r="D35" i="23"/>
  <c r="C35" i="23"/>
  <c r="X34" i="23"/>
  <c r="AF33" i="23"/>
  <c r="AG33" i="23" s="1"/>
  <c r="AE33" i="23"/>
  <c r="AD33" i="23"/>
  <c r="AC33" i="23"/>
  <c r="AC34" i="23" s="1"/>
  <c r="AA33" i="23"/>
  <c r="AA34" i="23" s="1"/>
  <c r="Z33" i="23"/>
  <c r="Z34" i="23" s="1"/>
  <c r="Y33" i="23"/>
  <c r="D33" i="23" s="1"/>
  <c r="X33" i="23"/>
  <c r="V33" i="23"/>
  <c r="U33" i="23"/>
  <c r="T33" i="23"/>
  <c r="W33" i="23" s="1"/>
  <c r="S33" i="23"/>
  <c r="Q33" i="23"/>
  <c r="R33" i="23" s="1"/>
  <c r="P33" i="23"/>
  <c r="O33" i="23"/>
  <c r="N33" i="23"/>
  <c r="L33" i="23"/>
  <c r="K33" i="23"/>
  <c r="J33" i="23"/>
  <c r="M33" i="23" s="1"/>
  <c r="I33" i="23"/>
  <c r="C33" i="23" s="1"/>
  <c r="AF32" i="23"/>
  <c r="AG32" i="23" s="1"/>
  <c r="AE32" i="23"/>
  <c r="AD32" i="23"/>
  <c r="AC32" i="23"/>
  <c r="AA32" i="23"/>
  <c r="Z32" i="23"/>
  <c r="Y32" i="23"/>
  <c r="AB32" i="23" s="1"/>
  <c r="X32" i="23"/>
  <c r="V32" i="23"/>
  <c r="U32" i="23"/>
  <c r="T32" i="23"/>
  <c r="W32" i="23" s="1"/>
  <c r="S32" i="23"/>
  <c r="Q32" i="23"/>
  <c r="P32" i="23"/>
  <c r="O32" i="23"/>
  <c r="R32" i="23" s="1"/>
  <c r="N32" i="23"/>
  <c r="L32" i="23"/>
  <c r="K32" i="23"/>
  <c r="J32" i="23"/>
  <c r="D32" i="23" s="1"/>
  <c r="I32" i="23"/>
  <c r="C32" i="23" s="1"/>
  <c r="AF31" i="23"/>
  <c r="AE31" i="23"/>
  <c r="AD31" i="23"/>
  <c r="AG31" i="23" s="1"/>
  <c r="AC31" i="23"/>
  <c r="AA31" i="23"/>
  <c r="Z31" i="23"/>
  <c r="Y31" i="23"/>
  <c r="AB31" i="23" s="1"/>
  <c r="X31" i="23"/>
  <c r="V31" i="23"/>
  <c r="U31" i="23"/>
  <c r="U34" i="23" s="1"/>
  <c r="T31" i="23"/>
  <c r="T34" i="23" s="1"/>
  <c r="S31" i="23"/>
  <c r="S34" i="23" s="1"/>
  <c r="Q31" i="23"/>
  <c r="P31" i="23"/>
  <c r="O31" i="23"/>
  <c r="N31" i="23"/>
  <c r="L31" i="23"/>
  <c r="K31" i="23"/>
  <c r="J31" i="23"/>
  <c r="M31" i="23" s="1"/>
  <c r="I31" i="23"/>
  <c r="F31" i="23"/>
  <c r="C31" i="23"/>
  <c r="AF30" i="23"/>
  <c r="AE30" i="23"/>
  <c r="AD30" i="23"/>
  <c r="AC30" i="23"/>
  <c r="AA30" i="23"/>
  <c r="Z30" i="23"/>
  <c r="E30" i="23" s="1"/>
  <c r="Y30" i="23"/>
  <c r="AB30" i="23" s="1"/>
  <c r="X30" i="23"/>
  <c r="V30" i="23"/>
  <c r="F30" i="23" s="1"/>
  <c r="U30" i="23"/>
  <c r="T30" i="23"/>
  <c r="S30" i="23"/>
  <c r="Q30" i="23"/>
  <c r="Q34" i="23" s="1"/>
  <c r="P30" i="23"/>
  <c r="P34" i="23" s="1"/>
  <c r="O30" i="23"/>
  <c r="N30" i="23"/>
  <c r="L30" i="23"/>
  <c r="K30" i="23"/>
  <c r="J30" i="23"/>
  <c r="I30" i="23"/>
  <c r="K29" i="23"/>
  <c r="J29" i="23"/>
  <c r="I29" i="23"/>
  <c r="AF28" i="23"/>
  <c r="AE28" i="23"/>
  <c r="AD28" i="23"/>
  <c r="AG28" i="23" s="1"/>
  <c r="AC28" i="23"/>
  <c r="AA28" i="23"/>
  <c r="AB28" i="23" s="1"/>
  <c r="Z28" i="23"/>
  <c r="Y28" i="23"/>
  <c r="X28" i="23"/>
  <c r="V28" i="23"/>
  <c r="U28" i="23"/>
  <c r="T28" i="23"/>
  <c r="W28" i="23" s="1"/>
  <c r="S28" i="23"/>
  <c r="Q28" i="23"/>
  <c r="P28" i="23"/>
  <c r="O28" i="23"/>
  <c r="N28" i="23"/>
  <c r="L28" i="23"/>
  <c r="F28" i="23" s="1"/>
  <c r="K28" i="23"/>
  <c r="J28" i="23"/>
  <c r="I28" i="23"/>
  <c r="AF27" i="23"/>
  <c r="AE27" i="23"/>
  <c r="AD27" i="23"/>
  <c r="AG27" i="23" s="1"/>
  <c r="AC27" i="23"/>
  <c r="AA27" i="23"/>
  <c r="Z27" i="23"/>
  <c r="Y27" i="23"/>
  <c r="Y29" i="23" s="1"/>
  <c r="X27" i="23"/>
  <c r="X29" i="23" s="1"/>
  <c r="V27" i="23"/>
  <c r="V29" i="23" s="1"/>
  <c r="U27" i="23"/>
  <c r="T27" i="23"/>
  <c r="S27" i="23"/>
  <c r="C27" i="23" s="1"/>
  <c r="Q27" i="23"/>
  <c r="P27" i="23"/>
  <c r="O27" i="23"/>
  <c r="R27" i="23" s="1"/>
  <c r="N27" i="23"/>
  <c r="L27" i="23"/>
  <c r="F27" i="23" s="1"/>
  <c r="K27" i="23"/>
  <c r="E27" i="23" s="1"/>
  <c r="J27" i="23"/>
  <c r="I27" i="23"/>
  <c r="AF26" i="23"/>
  <c r="AF29" i="23" s="1"/>
  <c r="AE26" i="23"/>
  <c r="AE29" i="23" s="1"/>
  <c r="AD26" i="23"/>
  <c r="AG26" i="23" s="1"/>
  <c r="AC26" i="23"/>
  <c r="AC29" i="23" s="1"/>
  <c r="AB26" i="23"/>
  <c r="AA26" i="23"/>
  <c r="AA29" i="23" s="1"/>
  <c r="Z26" i="23"/>
  <c r="Y26" i="23"/>
  <c r="X26" i="23"/>
  <c r="V26" i="23"/>
  <c r="U26" i="23"/>
  <c r="T26" i="23"/>
  <c r="W26" i="23" s="1"/>
  <c r="S26" i="23"/>
  <c r="Q26" i="23"/>
  <c r="F26" i="23" s="1"/>
  <c r="P26" i="23"/>
  <c r="O26" i="23"/>
  <c r="N26" i="23"/>
  <c r="L26" i="23"/>
  <c r="K26" i="23"/>
  <c r="J26" i="23"/>
  <c r="M26" i="23" s="1"/>
  <c r="I26" i="23"/>
  <c r="D26" i="23"/>
  <c r="G26" i="23" s="1"/>
  <c r="C26" i="23"/>
  <c r="AG25" i="23"/>
  <c r="AF25" i="23"/>
  <c r="AE25" i="23"/>
  <c r="AD25" i="23"/>
  <c r="AC25" i="23"/>
  <c r="AA25" i="23"/>
  <c r="Z25" i="23"/>
  <c r="Y25" i="23"/>
  <c r="AB25" i="23" s="1"/>
  <c r="X25" i="23"/>
  <c r="V25" i="23"/>
  <c r="U25" i="23"/>
  <c r="T25" i="23"/>
  <c r="W25" i="23" s="1"/>
  <c r="S25" i="23"/>
  <c r="Q25" i="23"/>
  <c r="P25" i="23"/>
  <c r="O25" i="23"/>
  <c r="R25" i="23" s="1"/>
  <c r="N25" i="23"/>
  <c r="L25" i="23"/>
  <c r="F25" i="23" s="1"/>
  <c r="K25" i="23"/>
  <c r="J25" i="23"/>
  <c r="I25" i="23"/>
  <c r="AF24" i="23"/>
  <c r="AE24" i="23"/>
  <c r="AA24" i="23"/>
  <c r="Z24" i="23"/>
  <c r="Y24" i="23"/>
  <c r="AB24" i="23" s="1"/>
  <c r="X24" i="23"/>
  <c r="AF23" i="23"/>
  <c r="AE23" i="23"/>
  <c r="AD23" i="23"/>
  <c r="AG23" i="23" s="1"/>
  <c r="AC23" i="23"/>
  <c r="AA23" i="23"/>
  <c r="F23" i="23" s="1"/>
  <c r="Z23" i="23"/>
  <c r="E23" i="23" s="1"/>
  <c r="Y23" i="23"/>
  <c r="D23" i="23" s="1"/>
  <c r="G23" i="23" s="1"/>
  <c r="X23" i="23"/>
  <c r="C23" i="23" s="1"/>
  <c r="W23" i="23"/>
  <c r="V23" i="23"/>
  <c r="U23" i="23"/>
  <c r="T23" i="23"/>
  <c r="S23" i="23"/>
  <c r="Q23" i="23"/>
  <c r="P23" i="23"/>
  <c r="O23" i="23"/>
  <c r="R23" i="23" s="1"/>
  <c r="N23" i="23"/>
  <c r="L23" i="23"/>
  <c r="K23" i="23"/>
  <c r="J23" i="23"/>
  <c r="M23" i="23" s="1"/>
  <c r="I23" i="23"/>
  <c r="AF22" i="23"/>
  <c r="F22" i="23" s="1"/>
  <c r="H22" i="23" s="1"/>
  <c r="AE22" i="23"/>
  <c r="AD22" i="23"/>
  <c r="AG22" i="23" s="1"/>
  <c r="AC22" i="23"/>
  <c r="AA22" i="23"/>
  <c r="Z22" i="23"/>
  <c r="Y22" i="23"/>
  <c r="AB22" i="23" s="1"/>
  <c r="X22" i="23"/>
  <c r="W22" i="23"/>
  <c r="V22" i="23"/>
  <c r="U22" i="23"/>
  <c r="T22" i="23"/>
  <c r="S22" i="23"/>
  <c r="Q22" i="23"/>
  <c r="P22" i="23"/>
  <c r="O22" i="23"/>
  <c r="R22" i="23" s="1"/>
  <c r="N22" i="23"/>
  <c r="L22" i="23"/>
  <c r="K22" i="23"/>
  <c r="J22" i="23"/>
  <c r="I22" i="23"/>
  <c r="C22" i="23" s="1"/>
  <c r="AF21" i="23"/>
  <c r="AE21" i="23"/>
  <c r="AD21" i="23"/>
  <c r="AG21" i="23" s="1"/>
  <c r="AC21" i="23"/>
  <c r="AB21" i="23"/>
  <c r="AA21" i="23"/>
  <c r="Z21" i="23"/>
  <c r="Y21" i="23"/>
  <c r="X21" i="23"/>
  <c r="V21" i="23"/>
  <c r="U21" i="23"/>
  <c r="T21" i="23"/>
  <c r="W21" i="23" s="1"/>
  <c r="S21" i="23"/>
  <c r="Q21" i="23"/>
  <c r="P21" i="23"/>
  <c r="O21" i="23"/>
  <c r="R21" i="23" s="1"/>
  <c r="N21" i="23"/>
  <c r="M21" i="23"/>
  <c r="L21" i="23"/>
  <c r="K21" i="23"/>
  <c r="J21" i="23"/>
  <c r="I21" i="23"/>
  <c r="F21" i="23"/>
  <c r="E21" i="23"/>
  <c r="D21" i="23"/>
  <c r="G21" i="23" s="1"/>
  <c r="AF20" i="23"/>
  <c r="AE20" i="23"/>
  <c r="AD20" i="23"/>
  <c r="AC20" i="23"/>
  <c r="AA20" i="23"/>
  <c r="Z20" i="23"/>
  <c r="Y20" i="23"/>
  <c r="AB20" i="23" s="1"/>
  <c r="X20" i="23"/>
  <c r="V20" i="23"/>
  <c r="U20" i="23"/>
  <c r="T20" i="23"/>
  <c r="W20" i="23" s="1"/>
  <c r="S20" i="23"/>
  <c r="Q20" i="23"/>
  <c r="P20" i="23"/>
  <c r="O20" i="23"/>
  <c r="R20" i="23" s="1"/>
  <c r="N20" i="23"/>
  <c r="L20" i="23"/>
  <c r="F20" i="23" s="1"/>
  <c r="H20" i="23" s="1"/>
  <c r="K20" i="23"/>
  <c r="J20" i="23"/>
  <c r="I20" i="23"/>
  <c r="E20" i="23"/>
  <c r="AF19" i="23"/>
  <c r="AE19" i="23"/>
  <c r="AD19" i="23"/>
  <c r="AG19" i="23" s="1"/>
  <c r="AC19" i="23"/>
  <c r="AA19" i="23"/>
  <c r="AB19" i="23" s="1"/>
  <c r="Z19" i="23"/>
  <c r="Y19" i="23"/>
  <c r="X19" i="23"/>
  <c r="V19" i="23"/>
  <c r="U19" i="23"/>
  <c r="T19" i="23"/>
  <c r="W19" i="23" s="1"/>
  <c r="S19" i="23"/>
  <c r="Q19" i="23"/>
  <c r="P19" i="23"/>
  <c r="O19" i="23"/>
  <c r="R19" i="23" s="1"/>
  <c r="N19" i="23"/>
  <c r="L19" i="23"/>
  <c r="F19" i="23" s="1"/>
  <c r="K19" i="23"/>
  <c r="E19" i="23" s="1"/>
  <c r="J19" i="23"/>
  <c r="I19" i="23"/>
  <c r="AF18" i="23"/>
  <c r="AE18" i="23"/>
  <c r="AD18" i="23"/>
  <c r="AG18" i="23" s="1"/>
  <c r="AC18" i="23"/>
  <c r="AA18" i="23"/>
  <c r="Z18" i="23"/>
  <c r="Y18" i="23"/>
  <c r="AB18" i="23" s="1"/>
  <c r="X18" i="23"/>
  <c r="V18" i="23"/>
  <c r="U18" i="23"/>
  <c r="T18" i="23"/>
  <c r="W18" i="23" s="1"/>
  <c r="S18" i="23"/>
  <c r="Q18" i="23"/>
  <c r="P18" i="23"/>
  <c r="O18" i="23"/>
  <c r="R18" i="23" s="1"/>
  <c r="N18" i="23"/>
  <c r="C18" i="23" s="1"/>
  <c r="L18" i="23"/>
  <c r="K18" i="23"/>
  <c r="J18" i="23"/>
  <c r="I18" i="23"/>
  <c r="AF17" i="23"/>
  <c r="AG17" i="23" s="1"/>
  <c r="AE17" i="23"/>
  <c r="AD17" i="23"/>
  <c r="AC17" i="23"/>
  <c r="AA17" i="23"/>
  <c r="Z17" i="23"/>
  <c r="Y17" i="23"/>
  <c r="AB17" i="23" s="1"/>
  <c r="X17" i="23"/>
  <c r="W17" i="23"/>
  <c r="V17" i="23"/>
  <c r="U17" i="23"/>
  <c r="T17" i="23"/>
  <c r="S17" i="23"/>
  <c r="Q17" i="23"/>
  <c r="F17" i="23" s="1"/>
  <c r="H17" i="23" s="1"/>
  <c r="P17" i="23"/>
  <c r="O17" i="23"/>
  <c r="N17" i="23"/>
  <c r="L17" i="23"/>
  <c r="K17" i="23"/>
  <c r="J17" i="23"/>
  <c r="M17" i="23" s="1"/>
  <c r="I17" i="23"/>
  <c r="AF16" i="23"/>
  <c r="AE16" i="23"/>
  <c r="AD16" i="23"/>
  <c r="AG16" i="23" s="1"/>
  <c r="AC16" i="23"/>
  <c r="AA16" i="23"/>
  <c r="F16" i="23" s="1"/>
  <c r="Z16" i="23"/>
  <c r="E16" i="23" s="1"/>
  <c r="Y16" i="23"/>
  <c r="AB16" i="23" s="1"/>
  <c r="X16" i="23"/>
  <c r="V16" i="23"/>
  <c r="U16" i="23"/>
  <c r="T16" i="23"/>
  <c r="W16" i="23" s="1"/>
  <c r="S16" i="23"/>
  <c r="Q16" i="23"/>
  <c r="P16" i="23"/>
  <c r="O16" i="23"/>
  <c r="R16" i="23" s="1"/>
  <c r="N16" i="23"/>
  <c r="L16" i="23"/>
  <c r="K16" i="23"/>
  <c r="J16" i="23"/>
  <c r="M16" i="23" s="1"/>
  <c r="I16" i="23"/>
  <c r="D16" i="23"/>
  <c r="G16" i="23" s="1"/>
  <c r="C16" i="23"/>
  <c r="AF15" i="23"/>
  <c r="AG15" i="23" s="1"/>
  <c r="AE15" i="23"/>
  <c r="AD15" i="23"/>
  <c r="AC15" i="23"/>
  <c r="AA15" i="23"/>
  <c r="Z15" i="23"/>
  <c r="Y15" i="23"/>
  <c r="AB15" i="23" s="1"/>
  <c r="X15" i="23"/>
  <c r="W15" i="23"/>
  <c r="V15" i="23"/>
  <c r="U15" i="23"/>
  <c r="T15" i="23"/>
  <c r="S15" i="23"/>
  <c r="Q15" i="23"/>
  <c r="P15" i="23"/>
  <c r="O15" i="23"/>
  <c r="R15" i="23" s="1"/>
  <c r="N15" i="23"/>
  <c r="L15" i="23"/>
  <c r="K15" i="23"/>
  <c r="J15" i="23"/>
  <c r="I15" i="23"/>
  <c r="C15" i="23" s="1"/>
  <c r="AF14" i="23"/>
  <c r="AE14" i="23"/>
  <c r="AD14" i="23"/>
  <c r="AG14" i="23" s="1"/>
  <c r="AC14" i="23"/>
  <c r="AA14" i="23"/>
  <c r="Z14" i="23"/>
  <c r="Y14" i="23"/>
  <c r="AB14" i="23" s="1"/>
  <c r="X14" i="23"/>
  <c r="V14" i="23"/>
  <c r="U14" i="23"/>
  <c r="T14" i="23"/>
  <c r="W14" i="23" s="1"/>
  <c r="S14" i="23"/>
  <c r="Q14" i="23"/>
  <c r="P14" i="23"/>
  <c r="O14" i="23"/>
  <c r="R14" i="23" s="1"/>
  <c r="N14" i="23"/>
  <c r="L14" i="23"/>
  <c r="K14" i="23"/>
  <c r="J14" i="23"/>
  <c r="M14" i="23" s="1"/>
  <c r="I14" i="23"/>
  <c r="F14" i="23"/>
  <c r="E14" i="23"/>
  <c r="AG13" i="23"/>
  <c r="AF13" i="23"/>
  <c r="AE13" i="23"/>
  <c r="AD13" i="23"/>
  <c r="AC13" i="23"/>
  <c r="AA13" i="23"/>
  <c r="AB13" i="23" s="1"/>
  <c r="Z13" i="23"/>
  <c r="Y13" i="23"/>
  <c r="X13" i="23"/>
  <c r="V13" i="23"/>
  <c r="W13" i="23" s="1"/>
  <c r="U13" i="23"/>
  <c r="T13" i="23"/>
  <c r="S13" i="23"/>
  <c r="Q13" i="23"/>
  <c r="P13" i="23"/>
  <c r="O13" i="23"/>
  <c r="R13" i="23" s="1"/>
  <c r="N13" i="23"/>
  <c r="L13" i="23"/>
  <c r="F13" i="23" s="1"/>
  <c r="K13" i="23"/>
  <c r="J13" i="23"/>
  <c r="I13" i="23"/>
  <c r="C13" i="23" s="1"/>
  <c r="E13" i="23"/>
  <c r="D13" i="23"/>
  <c r="AG12" i="23"/>
  <c r="AF12" i="23"/>
  <c r="AE12" i="23"/>
  <c r="AD12" i="23"/>
  <c r="AC12" i="23"/>
  <c r="AB12" i="23"/>
  <c r="AA12" i="23"/>
  <c r="Z12" i="23"/>
  <c r="Y12" i="23"/>
  <c r="X12" i="23"/>
  <c r="V12" i="23"/>
  <c r="U12" i="23"/>
  <c r="T12" i="23"/>
  <c r="W12" i="23" s="1"/>
  <c r="S12" i="23"/>
  <c r="Q12" i="23"/>
  <c r="P12" i="23"/>
  <c r="O12" i="23"/>
  <c r="R12" i="23" s="1"/>
  <c r="N12" i="23"/>
  <c r="L12" i="23"/>
  <c r="F12" i="23" s="1"/>
  <c r="K12" i="23"/>
  <c r="J12" i="23"/>
  <c r="I12" i="23"/>
  <c r="AF11" i="23"/>
  <c r="AE11" i="23"/>
  <c r="AD11" i="23"/>
  <c r="AG11" i="23" s="1"/>
  <c r="AC11" i="23"/>
  <c r="AA11" i="23"/>
  <c r="AB11" i="23" s="1"/>
  <c r="Z11" i="23"/>
  <c r="Y11" i="23"/>
  <c r="X11" i="23"/>
  <c r="V11" i="23"/>
  <c r="U11" i="23"/>
  <c r="T11" i="23"/>
  <c r="W11" i="23" s="1"/>
  <c r="S11" i="23"/>
  <c r="Q11" i="23"/>
  <c r="P11" i="23"/>
  <c r="O11" i="23"/>
  <c r="D11" i="23" s="1"/>
  <c r="N11" i="23"/>
  <c r="C11" i="23" s="1"/>
  <c r="M11" i="23"/>
  <c r="L11" i="23"/>
  <c r="K11" i="23"/>
  <c r="J11" i="23"/>
  <c r="I11" i="23"/>
  <c r="AF10" i="23"/>
  <c r="AE10" i="23"/>
  <c r="AD10" i="23"/>
  <c r="AG10" i="23" s="1"/>
  <c r="AC10" i="23"/>
  <c r="AA10" i="23"/>
  <c r="Z10" i="23"/>
  <c r="Y10" i="23"/>
  <c r="AB10" i="23" s="1"/>
  <c r="X10" i="23"/>
  <c r="V10" i="23"/>
  <c r="U10" i="23"/>
  <c r="T10" i="23"/>
  <c r="S10" i="23"/>
  <c r="C10" i="23" s="1"/>
  <c r="R10" i="23"/>
  <c r="Q10" i="23"/>
  <c r="P10" i="23"/>
  <c r="O10" i="23"/>
  <c r="N10" i="23"/>
  <c r="L10" i="23"/>
  <c r="K10" i="23"/>
  <c r="J10" i="23"/>
  <c r="M10" i="23" s="1"/>
  <c r="I10" i="23"/>
  <c r="AF9" i="23"/>
  <c r="AE9" i="23"/>
  <c r="AD9" i="23"/>
  <c r="AG9" i="23" s="1"/>
  <c r="AC9" i="23"/>
  <c r="AA9" i="23"/>
  <c r="F9" i="23" s="1"/>
  <c r="H9" i="23" s="1"/>
  <c r="Z9" i="23"/>
  <c r="E9" i="23" s="1"/>
  <c r="Y9" i="23"/>
  <c r="D9" i="23" s="1"/>
  <c r="G9" i="23" s="1"/>
  <c r="X9" i="23"/>
  <c r="V9" i="23"/>
  <c r="U9" i="23"/>
  <c r="T9" i="23"/>
  <c r="W9" i="23" s="1"/>
  <c r="S9" i="23"/>
  <c r="R9" i="23"/>
  <c r="Q9" i="23"/>
  <c r="P9" i="23"/>
  <c r="O9" i="23"/>
  <c r="N9" i="23"/>
  <c r="L9" i="23"/>
  <c r="K9" i="23"/>
  <c r="J9" i="23"/>
  <c r="M9" i="23" s="1"/>
  <c r="I9" i="23"/>
  <c r="AF8" i="23"/>
  <c r="AG8" i="23" s="1"/>
  <c r="AE8" i="23"/>
  <c r="AD8" i="23"/>
  <c r="AC8" i="23"/>
  <c r="AA8" i="23"/>
  <c r="Z8" i="23"/>
  <c r="Y8" i="23"/>
  <c r="AB8" i="23" s="1"/>
  <c r="X8" i="23"/>
  <c r="V8" i="23"/>
  <c r="U8" i="23"/>
  <c r="T8" i="23"/>
  <c r="W8" i="23" s="1"/>
  <c r="S8" i="23"/>
  <c r="Q8" i="23"/>
  <c r="P8" i="23"/>
  <c r="O8" i="23"/>
  <c r="R8" i="23" s="1"/>
  <c r="N8" i="23"/>
  <c r="L8" i="23"/>
  <c r="K8" i="23"/>
  <c r="J8" i="23"/>
  <c r="I8" i="23"/>
  <c r="AF7" i="23"/>
  <c r="AE7" i="23"/>
  <c r="AD7" i="23"/>
  <c r="AC7" i="23"/>
  <c r="AA7" i="23"/>
  <c r="F7" i="23" s="1"/>
  <c r="Z7" i="23"/>
  <c r="Y7" i="23"/>
  <c r="X7" i="23"/>
  <c r="C7" i="23" s="1"/>
  <c r="V7" i="23"/>
  <c r="U7" i="23"/>
  <c r="T7" i="23"/>
  <c r="W7" i="23" s="1"/>
  <c r="S7" i="23"/>
  <c r="Q7" i="23"/>
  <c r="P7" i="23"/>
  <c r="O7" i="23"/>
  <c r="N7" i="23"/>
  <c r="L7" i="23"/>
  <c r="K7" i="23"/>
  <c r="J7" i="23"/>
  <c r="M7" i="23" s="1"/>
  <c r="I7" i="23"/>
  <c r="AE5" i="23"/>
  <c r="AC5" i="23"/>
  <c r="Z5" i="23"/>
  <c r="X5" i="23"/>
  <c r="U5" i="23"/>
  <c r="S5" i="23"/>
  <c r="P5" i="23"/>
  <c r="N5" i="23"/>
  <c r="K5" i="23"/>
  <c r="I5" i="23"/>
  <c r="G66" i="26" l="1"/>
  <c r="H66" i="26" s="1"/>
  <c r="H29" i="25"/>
  <c r="H34" i="25"/>
  <c r="C66" i="25"/>
  <c r="H46" i="25"/>
  <c r="D66" i="25"/>
  <c r="M66" i="25"/>
  <c r="G60" i="25"/>
  <c r="F66" i="25"/>
  <c r="E66" i="25"/>
  <c r="H60" i="25"/>
  <c r="H24" i="25"/>
  <c r="G65" i="25"/>
  <c r="H65" i="25" s="1"/>
  <c r="AG66" i="25"/>
  <c r="T66" i="24"/>
  <c r="W66" i="24" s="1"/>
  <c r="W24" i="24"/>
  <c r="X66" i="24"/>
  <c r="D29" i="24"/>
  <c r="G29" i="24" s="1"/>
  <c r="H29" i="24" s="1"/>
  <c r="M29" i="24"/>
  <c r="G14" i="24"/>
  <c r="H14" i="24" s="1"/>
  <c r="H11" i="24"/>
  <c r="G44" i="24"/>
  <c r="H44" i="24"/>
  <c r="F60" i="24"/>
  <c r="H57" i="24"/>
  <c r="C34" i="24"/>
  <c r="D56" i="24"/>
  <c r="G56" i="24" s="1"/>
  <c r="H56" i="24" s="1"/>
  <c r="H32" i="24"/>
  <c r="D37" i="24"/>
  <c r="G37" i="24" s="1"/>
  <c r="H37" i="24" s="1"/>
  <c r="H35" i="24"/>
  <c r="U66" i="24"/>
  <c r="H26" i="24"/>
  <c r="AA66" i="24"/>
  <c r="S66" i="24"/>
  <c r="AD66" i="24"/>
  <c r="AG66" i="24" s="1"/>
  <c r="AG24" i="24"/>
  <c r="F34" i="24"/>
  <c r="G39" i="24"/>
  <c r="H39" i="24" s="1"/>
  <c r="I66" i="24"/>
  <c r="C24" i="24"/>
  <c r="AB49" i="24"/>
  <c r="D49" i="24"/>
  <c r="G49" i="24" s="1"/>
  <c r="H49" i="24" s="1"/>
  <c r="M49" i="24"/>
  <c r="M24" i="24"/>
  <c r="D24" i="24"/>
  <c r="G24" i="24" s="1"/>
  <c r="J66" i="24"/>
  <c r="AC66" i="24"/>
  <c r="H18" i="24"/>
  <c r="H30" i="24"/>
  <c r="G27" i="24"/>
  <c r="H27" i="24" s="1"/>
  <c r="E34" i="24"/>
  <c r="AB60" i="24"/>
  <c r="H54" i="24"/>
  <c r="F24" i="24"/>
  <c r="L66" i="24"/>
  <c r="F66" i="24" s="1"/>
  <c r="E40" i="24"/>
  <c r="E24" i="24"/>
  <c r="K66" i="24"/>
  <c r="D46" i="24"/>
  <c r="M46" i="24"/>
  <c r="N66" i="24"/>
  <c r="F46" i="24"/>
  <c r="H43" i="24"/>
  <c r="Z66" i="24"/>
  <c r="M40" i="24"/>
  <c r="D40" i="24"/>
  <c r="G40" i="24" s="1"/>
  <c r="H40" i="24" s="1"/>
  <c r="H21" i="24"/>
  <c r="Y66" i="24"/>
  <c r="AB66" i="24" s="1"/>
  <c r="AB24" i="24"/>
  <c r="G8" i="24"/>
  <c r="H8" i="24" s="1"/>
  <c r="R40" i="24"/>
  <c r="G53" i="24"/>
  <c r="H53" i="24" s="1"/>
  <c r="E60" i="24"/>
  <c r="H7" i="24"/>
  <c r="H42" i="24"/>
  <c r="C29" i="24"/>
  <c r="O66" i="24"/>
  <c r="R66" i="24" s="1"/>
  <c r="R24" i="24"/>
  <c r="H15" i="24"/>
  <c r="H58" i="24"/>
  <c r="H48" i="24"/>
  <c r="H23" i="24"/>
  <c r="G21" i="24"/>
  <c r="E46" i="24"/>
  <c r="E65" i="24"/>
  <c r="R34" i="24"/>
  <c r="M65" i="24"/>
  <c r="D65" i="24"/>
  <c r="G65" i="24" s="1"/>
  <c r="H65" i="24" s="1"/>
  <c r="M60" i="24"/>
  <c r="D60" i="24"/>
  <c r="G57" i="24"/>
  <c r="C60" i="24"/>
  <c r="M34" i="24"/>
  <c r="D34" i="24"/>
  <c r="G34" i="24" s="1"/>
  <c r="P66" i="24"/>
  <c r="G33" i="24"/>
  <c r="H13" i="23"/>
  <c r="G13" i="23"/>
  <c r="G11" i="23"/>
  <c r="Z66" i="23"/>
  <c r="R42" i="23"/>
  <c r="E29" i="23"/>
  <c r="D47" i="23"/>
  <c r="R17" i="23"/>
  <c r="C28" i="23"/>
  <c r="M29" i="23"/>
  <c r="D41" i="23"/>
  <c r="G41" i="23" s="1"/>
  <c r="H41" i="23" s="1"/>
  <c r="F47" i="23"/>
  <c r="E51" i="23"/>
  <c r="R57" i="23"/>
  <c r="C64" i="23"/>
  <c r="P24" i="23"/>
  <c r="P66" i="23" s="1"/>
  <c r="D10" i="23"/>
  <c r="C17" i="23"/>
  <c r="D28" i="23"/>
  <c r="G28" i="23" s="1"/>
  <c r="N29" i="23"/>
  <c r="E41" i="23"/>
  <c r="AG47" i="23"/>
  <c r="F51" i="23"/>
  <c r="W52" i="23"/>
  <c r="F61" i="23"/>
  <c r="D64" i="23"/>
  <c r="G64" i="23" s="1"/>
  <c r="Q24" i="23"/>
  <c r="E10" i="23"/>
  <c r="D17" i="23"/>
  <c r="G17" i="23" s="1"/>
  <c r="E28" i="23"/>
  <c r="O29" i="23"/>
  <c r="R29" i="23" s="1"/>
  <c r="AB33" i="23"/>
  <c r="C48" i="23"/>
  <c r="W51" i="23"/>
  <c r="E64" i="23"/>
  <c r="S24" i="23"/>
  <c r="S66" i="23" s="1"/>
  <c r="F10" i="23"/>
  <c r="E17" i="23"/>
  <c r="C20" i="23"/>
  <c r="P29" i="23"/>
  <c r="AF34" i="23"/>
  <c r="R40" i="23"/>
  <c r="W41" i="23"/>
  <c r="AB42" i="23"/>
  <c r="Y46" i="23"/>
  <c r="AB46" i="23" s="1"/>
  <c r="C49" i="23"/>
  <c r="D48" i="23"/>
  <c r="C63" i="23"/>
  <c r="I65" i="23"/>
  <c r="C65" i="23" s="1"/>
  <c r="F64" i="23"/>
  <c r="W10" i="23"/>
  <c r="R28" i="23"/>
  <c r="Q29" i="23"/>
  <c r="AG30" i="23"/>
  <c r="M47" i="23"/>
  <c r="J49" i="23"/>
  <c r="AG56" i="23"/>
  <c r="D63" i="23"/>
  <c r="M63" i="23"/>
  <c r="J65" i="23"/>
  <c r="N46" i="23"/>
  <c r="C42" i="23"/>
  <c r="M57" i="23"/>
  <c r="D57" i="23"/>
  <c r="M12" i="23"/>
  <c r="M44" i="23"/>
  <c r="F8" i="23"/>
  <c r="L24" i="23"/>
  <c r="AD65" i="23"/>
  <c r="AG64" i="23"/>
  <c r="M13" i="23"/>
  <c r="M28" i="23"/>
  <c r="E33" i="23"/>
  <c r="C56" i="23"/>
  <c r="Y65" i="23"/>
  <c r="AB65" i="23" s="1"/>
  <c r="H23" i="23"/>
  <c r="H26" i="23"/>
  <c r="T29" i="23"/>
  <c r="W29" i="23" s="1"/>
  <c r="D27" i="23"/>
  <c r="G27" i="23" s="1"/>
  <c r="H27" i="23" s="1"/>
  <c r="C30" i="23"/>
  <c r="I34" i="23"/>
  <c r="G32" i="23"/>
  <c r="F33" i="23"/>
  <c r="H33" i="23" s="1"/>
  <c r="Y40" i="23"/>
  <c r="AB40" i="23" s="1"/>
  <c r="Y49" i="23"/>
  <c r="AB49" i="23" s="1"/>
  <c r="AB7" i="23"/>
  <c r="AG20" i="23"/>
  <c r="AB23" i="23"/>
  <c r="R26" i="23"/>
  <c r="U29" i="23"/>
  <c r="D30" i="23"/>
  <c r="G30" i="23" s="1"/>
  <c r="H30" i="23" s="1"/>
  <c r="J34" i="23"/>
  <c r="E32" i="23"/>
  <c r="K34" i="23"/>
  <c r="E34" i="23" s="1"/>
  <c r="AB45" i="23"/>
  <c r="Z49" i="23"/>
  <c r="E49" i="23" s="1"/>
  <c r="AB50" i="23"/>
  <c r="R65" i="23"/>
  <c r="D20" i="23"/>
  <c r="G20" i="23" s="1"/>
  <c r="S29" i="23"/>
  <c r="C29" i="23" s="1"/>
  <c r="F32" i="23"/>
  <c r="L34" i="23"/>
  <c r="F34" i="23" s="1"/>
  <c r="AG44" i="23"/>
  <c r="F56" i="23"/>
  <c r="V40" i="23"/>
  <c r="W40" i="23" s="1"/>
  <c r="F38" i="23"/>
  <c r="L60" i="23"/>
  <c r="F57" i="23"/>
  <c r="AA66" i="23"/>
  <c r="H28" i="23"/>
  <c r="S46" i="23"/>
  <c r="H16" i="23"/>
  <c r="W27" i="23"/>
  <c r="M32" i="23"/>
  <c r="Y34" i="23"/>
  <c r="AB34" i="23" s="1"/>
  <c r="M56" i="23"/>
  <c r="AF65" i="23"/>
  <c r="AC24" i="23"/>
  <c r="AC66" i="23" s="1"/>
  <c r="M30" i="23"/>
  <c r="J46" i="23"/>
  <c r="D43" i="23"/>
  <c r="G43" i="23" s="1"/>
  <c r="D50" i="23"/>
  <c r="G50" i="23" s="1"/>
  <c r="AG7" i="23"/>
  <c r="AD24" i="23"/>
  <c r="D19" i="23"/>
  <c r="G19" i="23" s="1"/>
  <c r="H19" i="23" s="1"/>
  <c r="N34" i="23"/>
  <c r="AD40" i="23"/>
  <c r="AG40" i="23" s="1"/>
  <c r="K46" i="23"/>
  <c r="E46" i="23" s="1"/>
  <c r="E43" i="23"/>
  <c r="D15" i="23"/>
  <c r="M15" i="23"/>
  <c r="M59" i="23"/>
  <c r="R59" i="23"/>
  <c r="O60" i="23"/>
  <c r="R60" i="23" s="1"/>
  <c r="L29" i="23"/>
  <c r="AB9" i="23"/>
  <c r="C43" i="23"/>
  <c r="C9" i="23"/>
  <c r="H21" i="23"/>
  <c r="T24" i="23"/>
  <c r="O34" i="23"/>
  <c r="R34" i="23" s="1"/>
  <c r="R30" i="23"/>
  <c r="L46" i="23"/>
  <c r="F46" i="23" s="1"/>
  <c r="F43" i="23"/>
  <c r="F53" i="23"/>
  <c r="P56" i="23"/>
  <c r="E56" i="23" s="1"/>
  <c r="D8" i="23"/>
  <c r="G8" i="23" s="1"/>
  <c r="J24" i="23"/>
  <c r="M8" i="23"/>
  <c r="X66" i="23"/>
  <c r="E8" i="23"/>
  <c r="K24" i="23"/>
  <c r="H36" i="23"/>
  <c r="K60" i="23"/>
  <c r="E60" i="23" s="1"/>
  <c r="F37" i="23"/>
  <c r="R41" i="23"/>
  <c r="C12" i="23"/>
  <c r="U24" i="23"/>
  <c r="U66" i="23" s="1"/>
  <c r="D31" i="23"/>
  <c r="G31" i="23" s="1"/>
  <c r="H31" i="23" s="1"/>
  <c r="R31" i="23"/>
  <c r="M43" i="23"/>
  <c r="H45" i="23"/>
  <c r="R54" i="23"/>
  <c r="D54" i="23"/>
  <c r="G54" i="23" s="1"/>
  <c r="H54" i="23" s="1"/>
  <c r="D55" i="23"/>
  <c r="G55" i="23" s="1"/>
  <c r="R55" i="23"/>
  <c r="D58" i="23"/>
  <c r="G58" i="23" s="1"/>
  <c r="C59" i="23"/>
  <c r="D12" i="23"/>
  <c r="G12" i="23" s="1"/>
  <c r="H12" i="23" s="1"/>
  <c r="M19" i="23"/>
  <c r="V24" i="23"/>
  <c r="Z29" i="23"/>
  <c r="E26" i="23"/>
  <c r="AD34" i="23"/>
  <c r="E55" i="23"/>
  <c r="D59" i="23"/>
  <c r="G59" i="23" s="1"/>
  <c r="H59" i="23" s="1"/>
  <c r="M20" i="23"/>
  <c r="H14" i="23"/>
  <c r="J60" i="23"/>
  <c r="W53" i="23"/>
  <c r="T56" i="23"/>
  <c r="W56" i="23" s="1"/>
  <c r="R11" i="23"/>
  <c r="AF66" i="23"/>
  <c r="T46" i="23"/>
  <c r="W46" i="23" s="1"/>
  <c r="W42" i="23"/>
  <c r="D61" i="23"/>
  <c r="G61" i="23" s="1"/>
  <c r="E63" i="23"/>
  <c r="K65" i="23"/>
  <c r="E65" i="23" s="1"/>
  <c r="F63" i="23"/>
  <c r="H63" i="23" s="1"/>
  <c r="L65" i="23"/>
  <c r="F65" i="23" s="1"/>
  <c r="C8" i="23"/>
  <c r="I24" i="23"/>
  <c r="F11" i="23"/>
  <c r="E12" i="23"/>
  <c r="C19" i="23"/>
  <c r="D22" i="23"/>
  <c r="G22" i="23" s="1"/>
  <c r="M22" i="23"/>
  <c r="U40" i="23"/>
  <c r="E40" i="23" s="1"/>
  <c r="E38" i="23"/>
  <c r="I46" i="23"/>
  <c r="D62" i="23"/>
  <c r="G62" i="23" s="1"/>
  <c r="O24" i="23"/>
  <c r="D7" i="23"/>
  <c r="G7" i="23" s="1"/>
  <c r="H7" i="23" s="1"/>
  <c r="H25" i="23"/>
  <c r="W30" i="23"/>
  <c r="AD29" i="23"/>
  <c r="AG29" i="23" s="1"/>
  <c r="AE56" i="23"/>
  <c r="T60" i="23"/>
  <c r="W60" i="23" s="1"/>
  <c r="R7" i="23"/>
  <c r="E39" i="23"/>
  <c r="AG53" i="23"/>
  <c r="AB57" i="23"/>
  <c r="R63" i="23"/>
  <c r="R62" i="23"/>
  <c r="W31" i="23"/>
  <c r="R35" i="23"/>
  <c r="M36" i="23"/>
  <c r="F39" i="23"/>
  <c r="E48" i="23"/>
  <c r="O49" i="23"/>
  <c r="AB54" i="23"/>
  <c r="AB27" i="23"/>
  <c r="C36" i="23"/>
  <c r="D18" i="23"/>
  <c r="S37" i="23"/>
  <c r="I37" i="23"/>
  <c r="C37" i="23" s="1"/>
  <c r="N40" i="23"/>
  <c r="C38" i="23"/>
  <c r="M39" i="23"/>
  <c r="F48" i="23"/>
  <c r="F52" i="23"/>
  <c r="H52" i="23" s="1"/>
  <c r="C62" i="23"/>
  <c r="E18" i="23"/>
  <c r="T37" i="23"/>
  <c r="D38" i="23"/>
  <c r="G38" i="23" s="1"/>
  <c r="D42" i="23"/>
  <c r="G42" i="23" s="1"/>
  <c r="R48" i="23"/>
  <c r="Q49" i="23"/>
  <c r="F49" i="23" s="1"/>
  <c r="M52" i="23"/>
  <c r="C53" i="23"/>
  <c r="E54" i="23"/>
  <c r="AD60" i="23"/>
  <c r="AG60" i="23" s="1"/>
  <c r="F15" i="23"/>
  <c r="D25" i="23"/>
  <c r="G25" i="23" s="1"/>
  <c r="E25" i="23"/>
  <c r="W54" i="23"/>
  <c r="D14" i="23"/>
  <c r="G14" i="23" s="1"/>
  <c r="M25" i="23"/>
  <c r="C39" i="23"/>
  <c r="F18" i="23"/>
  <c r="V34" i="23"/>
  <c r="W34" i="23" s="1"/>
  <c r="I40" i="23"/>
  <c r="E42" i="23"/>
  <c r="D53" i="23"/>
  <c r="E15" i="23"/>
  <c r="C21" i="23"/>
  <c r="E22" i="23"/>
  <c r="C25" i="23"/>
  <c r="AB29" i="23"/>
  <c r="E31" i="23"/>
  <c r="E35" i="23"/>
  <c r="K37" i="23"/>
  <c r="E37" i="23" s="1"/>
  <c r="F35" i="23"/>
  <c r="H35" i="23" s="1"/>
  <c r="C45" i="23"/>
  <c r="S56" i="23"/>
  <c r="N24" i="23"/>
  <c r="C14" i="23"/>
  <c r="M35" i="23"/>
  <c r="AC46" i="23"/>
  <c r="V60" i="23"/>
  <c r="F58" i="23"/>
  <c r="E7" i="23"/>
  <c r="E11" i="23"/>
  <c r="M18" i="23"/>
  <c r="M27" i="23"/>
  <c r="AE34" i="23"/>
  <c r="AE66" i="23" s="1"/>
  <c r="J40" i="23"/>
  <c r="F42" i="23"/>
  <c r="AG55" i="23"/>
  <c r="W63" i="23"/>
  <c r="AE65" i="22"/>
  <c r="AC65" i="22"/>
  <c r="AF64" i="22"/>
  <c r="AF65" i="22" s="1"/>
  <c r="AE64" i="22"/>
  <c r="AD64" i="22"/>
  <c r="AG64" i="22" s="1"/>
  <c r="AC64" i="22"/>
  <c r="AA64" i="22"/>
  <c r="AA65" i="22" s="1"/>
  <c r="Z64" i="22"/>
  <c r="Z65" i="22" s="1"/>
  <c r="Y64" i="22"/>
  <c r="AB64" i="22" s="1"/>
  <c r="X64" i="22"/>
  <c r="V64" i="22"/>
  <c r="U64" i="22"/>
  <c r="T64" i="22"/>
  <c r="W64" i="22" s="1"/>
  <c r="S64" i="22"/>
  <c r="Q64" i="22"/>
  <c r="P64" i="22"/>
  <c r="O64" i="22"/>
  <c r="R64" i="22" s="1"/>
  <c r="N64" i="22"/>
  <c r="L64" i="22"/>
  <c r="M64" i="22" s="1"/>
  <c r="K64" i="22"/>
  <c r="J64" i="22"/>
  <c r="D64" i="22" s="1"/>
  <c r="I64" i="22"/>
  <c r="C64" i="22" s="1"/>
  <c r="E64" i="22"/>
  <c r="AF63" i="22"/>
  <c r="AG63" i="22" s="1"/>
  <c r="AE63" i="22"/>
  <c r="AD63" i="22"/>
  <c r="AC63" i="22"/>
  <c r="AA63" i="22"/>
  <c r="Z63" i="22"/>
  <c r="Y63" i="22"/>
  <c r="AB63" i="22" s="1"/>
  <c r="X63" i="22"/>
  <c r="X65" i="22" s="1"/>
  <c r="V63" i="22"/>
  <c r="V65" i="22" s="1"/>
  <c r="U63" i="22"/>
  <c r="U65" i="22" s="1"/>
  <c r="T63" i="22"/>
  <c r="T65" i="22" s="1"/>
  <c r="W65" i="22" s="1"/>
  <c r="S63" i="22"/>
  <c r="S65" i="22" s="1"/>
  <c r="Q63" i="22"/>
  <c r="R63" i="22" s="1"/>
  <c r="P63" i="22"/>
  <c r="P65" i="22" s="1"/>
  <c r="O63" i="22"/>
  <c r="O65" i="22" s="1"/>
  <c r="N63" i="22"/>
  <c r="N65" i="22" s="1"/>
  <c r="M63" i="22"/>
  <c r="L63" i="22"/>
  <c r="K63" i="22"/>
  <c r="J63" i="22"/>
  <c r="I63" i="22"/>
  <c r="AF62" i="22"/>
  <c r="AE62" i="22"/>
  <c r="AD62" i="22"/>
  <c r="AG62" i="22" s="1"/>
  <c r="AC62" i="22"/>
  <c r="AA62" i="22"/>
  <c r="Z62" i="22"/>
  <c r="Y62" i="22"/>
  <c r="AB62" i="22" s="1"/>
  <c r="X62" i="22"/>
  <c r="V62" i="22"/>
  <c r="U62" i="22"/>
  <c r="T62" i="22"/>
  <c r="W62" i="22" s="1"/>
  <c r="S62" i="22"/>
  <c r="Q62" i="22"/>
  <c r="F62" i="22" s="1"/>
  <c r="H62" i="22" s="1"/>
  <c r="P62" i="22"/>
  <c r="E62" i="22" s="1"/>
  <c r="O62" i="22"/>
  <c r="D62" i="22" s="1"/>
  <c r="G62" i="22" s="1"/>
  <c r="N62" i="22"/>
  <c r="C62" i="22" s="1"/>
  <c r="L62" i="22"/>
  <c r="K62" i="22"/>
  <c r="J62" i="22"/>
  <c r="M62" i="22" s="1"/>
  <c r="I62" i="22"/>
  <c r="AF61" i="22"/>
  <c r="AE61" i="22"/>
  <c r="AD61" i="22"/>
  <c r="AG61" i="22" s="1"/>
  <c r="AC61" i="22"/>
  <c r="AA61" i="22"/>
  <c r="Z61" i="22"/>
  <c r="Y61" i="22"/>
  <c r="D61" i="22" s="1"/>
  <c r="G61" i="22" s="1"/>
  <c r="X61" i="22"/>
  <c r="C61" i="22" s="1"/>
  <c r="V61" i="22"/>
  <c r="F61" i="22" s="1"/>
  <c r="U61" i="22"/>
  <c r="E61" i="22" s="1"/>
  <c r="T61" i="22"/>
  <c r="S61" i="22"/>
  <c r="Q61" i="22"/>
  <c r="P61" i="22"/>
  <c r="O61" i="22"/>
  <c r="R61" i="22" s="1"/>
  <c r="N61" i="22"/>
  <c r="L61" i="22"/>
  <c r="K61" i="22"/>
  <c r="J61" i="22"/>
  <c r="M61" i="22" s="1"/>
  <c r="I61" i="22"/>
  <c r="AE60" i="22"/>
  <c r="AD60" i="22"/>
  <c r="U60" i="22"/>
  <c r="T60" i="22"/>
  <c r="W60" i="22" s="1"/>
  <c r="S60" i="22"/>
  <c r="AF59" i="22"/>
  <c r="AE59" i="22"/>
  <c r="AD59" i="22"/>
  <c r="AG59" i="22" s="1"/>
  <c r="AC59" i="22"/>
  <c r="AA59" i="22"/>
  <c r="Z59" i="22"/>
  <c r="Y59" i="22"/>
  <c r="D59" i="22" s="1"/>
  <c r="X59" i="22"/>
  <c r="C59" i="22" s="1"/>
  <c r="W59" i="22"/>
  <c r="V59" i="22"/>
  <c r="U59" i="22"/>
  <c r="T59" i="22"/>
  <c r="S59" i="22"/>
  <c r="Q59" i="22"/>
  <c r="P59" i="22"/>
  <c r="O59" i="22"/>
  <c r="R59" i="22" s="1"/>
  <c r="N59" i="22"/>
  <c r="L59" i="22"/>
  <c r="M59" i="22" s="1"/>
  <c r="K59" i="22"/>
  <c r="J59" i="22"/>
  <c r="I59" i="22"/>
  <c r="AF58" i="22"/>
  <c r="AG58" i="22" s="1"/>
  <c r="AE58" i="22"/>
  <c r="AD58" i="22"/>
  <c r="AC58" i="22"/>
  <c r="AC60" i="22" s="1"/>
  <c r="AB58" i="22"/>
  <c r="AA58" i="22"/>
  <c r="F58" i="22" s="1"/>
  <c r="Z58" i="22"/>
  <c r="E58" i="22" s="1"/>
  <c r="Y58" i="22"/>
  <c r="X58" i="22"/>
  <c r="V58" i="22"/>
  <c r="V60" i="22" s="1"/>
  <c r="U58" i="22"/>
  <c r="T58" i="22"/>
  <c r="W58" i="22" s="1"/>
  <c r="S58" i="22"/>
  <c r="R58" i="22"/>
  <c r="Q58" i="22"/>
  <c r="P58" i="22"/>
  <c r="O58" i="22"/>
  <c r="N58" i="22"/>
  <c r="L58" i="22"/>
  <c r="K58" i="22"/>
  <c r="J58" i="22"/>
  <c r="M58" i="22" s="1"/>
  <c r="I58" i="22"/>
  <c r="D58" i="22"/>
  <c r="C58" i="22"/>
  <c r="AF57" i="22"/>
  <c r="AF60" i="22" s="1"/>
  <c r="AE57" i="22"/>
  <c r="AD57" i="22"/>
  <c r="AC57" i="22"/>
  <c r="AA57" i="22"/>
  <c r="Z57" i="22"/>
  <c r="Y57" i="22"/>
  <c r="X57" i="22"/>
  <c r="V57" i="22"/>
  <c r="U57" i="22"/>
  <c r="T57" i="22"/>
  <c r="W57" i="22" s="1"/>
  <c r="S57" i="22"/>
  <c r="Q57" i="22"/>
  <c r="Q60" i="22" s="1"/>
  <c r="P57" i="22"/>
  <c r="P60" i="22" s="1"/>
  <c r="O57" i="22"/>
  <c r="O60" i="22" s="1"/>
  <c r="R60" i="22" s="1"/>
  <c r="N57" i="22"/>
  <c r="N60" i="22" s="1"/>
  <c r="L57" i="22"/>
  <c r="F57" i="22" s="1"/>
  <c r="K57" i="22"/>
  <c r="E57" i="22" s="1"/>
  <c r="J57" i="22"/>
  <c r="D57" i="22" s="1"/>
  <c r="G57" i="22" s="1"/>
  <c r="I57" i="22"/>
  <c r="C57" i="22" s="1"/>
  <c r="L56" i="22"/>
  <c r="K56" i="22"/>
  <c r="J56" i="22"/>
  <c r="M56" i="22" s="1"/>
  <c r="I56" i="22"/>
  <c r="AF55" i="22"/>
  <c r="AE55" i="22"/>
  <c r="AD55" i="22"/>
  <c r="AG55" i="22" s="1"/>
  <c r="AC55" i="22"/>
  <c r="AA55" i="22"/>
  <c r="Z55" i="22"/>
  <c r="Y55" i="22"/>
  <c r="AB55" i="22" s="1"/>
  <c r="X55" i="22"/>
  <c r="V55" i="22"/>
  <c r="U55" i="22"/>
  <c r="T55" i="22"/>
  <c r="W55" i="22" s="1"/>
  <c r="S55" i="22"/>
  <c r="C55" i="22" s="1"/>
  <c r="Q55" i="22"/>
  <c r="F55" i="22" s="1"/>
  <c r="H55" i="22" s="1"/>
  <c r="P55" i="22"/>
  <c r="E55" i="22" s="1"/>
  <c r="O55" i="22"/>
  <c r="D55" i="22" s="1"/>
  <c r="G55" i="22" s="1"/>
  <c r="N55" i="22"/>
  <c r="L55" i="22"/>
  <c r="K55" i="22"/>
  <c r="J55" i="22"/>
  <c r="M55" i="22" s="1"/>
  <c r="I55" i="22"/>
  <c r="AF54" i="22"/>
  <c r="AE54" i="22"/>
  <c r="AD54" i="22"/>
  <c r="AG54" i="22" s="1"/>
  <c r="AC54" i="22"/>
  <c r="AA54" i="22"/>
  <c r="AA56" i="22" s="1"/>
  <c r="Z54" i="22"/>
  <c r="Z56" i="22" s="1"/>
  <c r="Y54" i="22"/>
  <c r="Y56" i="22" s="1"/>
  <c r="AB56" i="22" s="1"/>
  <c r="X54" i="22"/>
  <c r="X56" i="22" s="1"/>
  <c r="V54" i="22"/>
  <c r="W54" i="22" s="1"/>
  <c r="U54" i="22"/>
  <c r="T54" i="22"/>
  <c r="S54" i="22"/>
  <c r="Q54" i="22"/>
  <c r="P54" i="22"/>
  <c r="O54" i="22"/>
  <c r="R54" i="22" s="1"/>
  <c r="N54" i="22"/>
  <c r="N56" i="22" s="1"/>
  <c r="L54" i="22"/>
  <c r="K54" i="22"/>
  <c r="J54" i="22"/>
  <c r="M54" i="22" s="1"/>
  <c r="I54" i="22"/>
  <c r="AF53" i="22"/>
  <c r="AF56" i="22" s="1"/>
  <c r="AE53" i="22"/>
  <c r="AE56" i="22" s="1"/>
  <c r="AD53" i="22"/>
  <c r="AD56" i="22" s="1"/>
  <c r="AG56" i="22" s="1"/>
  <c r="AC53" i="22"/>
  <c r="AC56" i="22" s="1"/>
  <c r="AA53" i="22"/>
  <c r="Z53" i="22"/>
  <c r="Y53" i="22"/>
  <c r="AB53" i="22" s="1"/>
  <c r="X53" i="22"/>
  <c r="V53" i="22"/>
  <c r="V56" i="22" s="1"/>
  <c r="U53" i="22"/>
  <c r="U56" i="22" s="1"/>
  <c r="T53" i="22"/>
  <c r="S53" i="22"/>
  <c r="S56" i="22" s="1"/>
  <c r="Q53" i="22"/>
  <c r="P53" i="22"/>
  <c r="O53" i="22"/>
  <c r="R53" i="22" s="1"/>
  <c r="N53" i="22"/>
  <c r="L53" i="22"/>
  <c r="K53" i="22"/>
  <c r="J53" i="22"/>
  <c r="I53" i="22"/>
  <c r="AF52" i="22"/>
  <c r="AE52" i="22"/>
  <c r="AD52" i="22"/>
  <c r="AG52" i="22" s="1"/>
  <c r="AC52" i="22"/>
  <c r="AA52" i="22"/>
  <c r="Z52" i="22"/>
  <c r="E52" i="22" s="1"/>
  <c r="Y52" i="22"/>
  <c r="D52" i="22" s="1"/>
  <c r="X52" i="22"/>
  <c r="C52" i="22" s="1"/>
  <c r="W52" i="22"/>
  <c r="V52" i="22"/>
  <c r="U52" i="22"/>
  <c r="T52" i="22"/>
  <c r="S52" i="22"/>
  <c r="Q52" i="22"/>
  <c r="P52" i="22"/>
  <c r="O52" i="22"/>
  <c r="R52" i="22" s="1"/>
  <c r="N52" i="22"/>
  <c r="L52" i="22"/>
  <c r="K52" i="22"/>
  <c r="J52" i="22"/>
  <c r="I52" i="22"/>
  <c r="AF51" i="22"/>
  <c r="AE51" i="22"/>
  <c r="AD51" i="22"/>
  <c r="AG51" i="22" s="1"/>
  <c r="AC51" i="22"/>
  <c r="AA51" i="22"/>
  <c r="F51" i="22" s="1"/>
  <c r="Z51" i="22"/>
  <c r="Y51" i="22"/>
  <c r="X51" i="22"/>
  <c r="V51" i="22"/>
  <c r="U51" i="22"/>
  <c r="T51" i="22"/>
  <c r="W51" i="22" s="1"/>
  <c r="S51" i="22"/>
  <c r="Q51" i="22"/>
  <c r="P51" i="22"/>
  <c r="O51" i="22"/>
  <c r="R51" i="22" s="1"/>
  <c r="N51" i="22"/>
  <c r="L51" i="22"/>
  <c r="K51" i="22"/>
  <c r="J51" i="22"/>
  <c r="M51" i="22" s="1"/>
  <c r="I51" i="22"/>
  <c r="E51" i="22"/>
  <c r="D51" i="22"/>
  <c r="G51" i="22" s="1"/>
  <c r="C51" i="22"/>
  <c r="AF50" i="22"/>
  <c r="AG50" i="22" s="1"/>
  <c r="AE50" i="22"/>
  <c r="AD50" i="22"/>
  <c r="AC50" i="22"/>
  <c r="AA50" i="22"/>
  <c r="AB50" i="22" s="1"/>
  <c r="Z50" i="22"/>
  <c r="Y50" i="22"/>
  <c r="X50" i="22"/>
  <c r="V50" i="22"/>
  <c r="U50" i="22"/>
  <c r="T50" i="22"/>
  <c r="W50" i="22" s="1"/>
  <c r="S50" i="22"/>
  <c r="Q50" i="22"/>
  <c r="P50" i="22"/>
  <c r="O50" i="22"/>
  <c r="R50" i="22" s="1"/>
  <c r="N50" i="22"/>
  <c r="L50" i="22"/>
  <c r="F50" i="22" s="1"/>
  <c r="H50" i="22" s="1"/>
  <c r="K50" i="22"/>
  <c r="E50" i="22" s="1"/>
  <c r="J50" i="22"/>
  <c r="M50" i="22" s="1"/>
  <c r="I50" i="22"/>
  <c r="C50" i="22" s="1"/>
  <c r="N49" i="22"/>
  <c r="L49" i="22"/>
  <c r="K49" i="22"/>
  <c r="J49" i="22"/>
  <c r="M49" i="22" s="1"/>
  <c r="AF48" i="22"/>
  <c r="AE48" i="22"/>
  <c r="AD48" i="22"/>
  <c r="AG48" i="22" s="1"/>
  <c r="AC48" i="22"/>
  <c r="AA48" i="22"/>
  <c r="Z48" i="22"/>
  <c r="Y48" i="22"/>
  <c r="AB48" i="22" s="1"/>
  <c r="X48" i="22"/>
  <c r="V48" i="22"/>
  <c r="V49" i="22" s="1"/>
  <c r="U48" i="22"/>
  <c r="U49" i="22" s="1"/>
  <c r="T48" i="22"/>
  <c r="W48" i="22" s="1"/>
  <c r="S48" i="22"/>
  <c r="S49" i="22" s="1"/>
  <c r="Q48" i="22"/>
  <c r="F48" i="22" s="1"/>
  <c r="P48" i="22"/>
  <c r="E48" i="22" s="1"/>
  <c r="O48" i="22"/>
  <c r="N48" i="22"/>
  <c r="L48" i="22"/>
  <c r="K48" i="22"/>
  <c r="J48" i="22"/>
  <c r="M48" i="22" s="1"/>
  <c r="I48" i="22"/>
  <c r="C48" i="22" s="1"/>
  <c r="AF47" i="22"/>
  <c r="AF49" i="22" s="1"/>
  <c r="AE47" i="22"/>
  <c r="AE49" i="22" s="1"/>
  <c r="AD47" i="22"/>
  <c r="AD49" i="22" s="1"/>
  <c r="AG49" i="22" s="1"/>
  <c r="AC47" i="22"/>
  <c r="AC49" i="22" s="1"/>
  <c r="AA47" i="22"/>
  <c r="AA49" i="22" s="1"/>
  <c r="Z47" i="22"/>
  <c r="Z49" i="22" s="1"/>
  <c r="Y47" i="22"/>
  <c r="Y49" i="22" s="1"/>
  <c r="AB49" i="22" s="1"/>
  <c r="X47" i="22"/>
  <c r="X49" i="22" s="1"/>
  <c r="W47" i="22"/>
  <c r="V47" i="22"/>
  <c r="U47" i="22"/>
  <c r="T47" i="22"/>
  <c r="S47" i="22"/>
  <c r="Q47" i="22"/>
  <c r="Q49" i="22" s="1"/>
  <c r="P47" i="22"/>
  <c r="P49" i="22" s="1"/>
  <c r="O47" i="22"/>
  <c r="R47" i="22" s="1"/>
  <c r="N47" i="22"/>
  <c r="L47" i="22"/>
  <c r="K47" i="22"/>
  <c r="J47" i="22"/>
  <c r="M47" i="22" s="1"/>
  <c r="I47" i="22"/>
  <c r="AE46" i="22"/>
  <c r="AD46" i="22"/>
  <c r="X46" i="22"/>
  <c r="S46" i="22"/>
  <c r="Q46" i="22"/>
  <c r="AF45" i="22"/>
  <c r="AE45" i="22"/>
  <c r="AD45" i="22"/>
  <c r="AG45" i="22" s="1"/>
  <c r="AC45" i="22"/>
  <c r="AA45" i="22"/>
  <c r="AB45" i="22" s="1"/>
  <c r="Z45" i="22"/>
  <c r="Y45" i="22"/>
  <c r="X45" i="22"/>
  <c r="V45" i="22"/>
  <c r="F45" i="22" s="1"/>
  <c r="U45" i="22"/>
  <c r="E45" i="22" s="1"/>
  <c r="T45" i="22"/>
  <c r="D45" i="22" s="1"/>
  <c r="G45" i="22" s="1"/>
  <c r="S45" i="22"/>
  <c r="Q45" i="22"/>
  <c r="P45" i="22"/>
  <c r="O45" i="22"/>
  <c r="R45" i="22" s="1"/>
  <c r="N45" i="22"/>
  <c r="M45" i="22"/>
  <c r="L45" i="22"/>
  <c r="K45" i="22"/>
  <c r="J45" i="22"/>
  <c r="I45" i="22"/>
  <c r="C45" i="22"/>
  <c r="AF44" i="22"/>
  <c r="AG44" i="22" s="1"/>
  <c r="AE44" i="22"/>
  <c r="AD44" i="22"/>
  <c r="AC44" i="22"/>
  <c r="AB44" i="22"/>
  <c r="AA44" i="22"/>
  <c r="F44" i="22" s="1"/>
  <c r="H44" i="22" s="1"/>
  <c r="Z44" i="22"/>
  <c r="E44" i="22" s="1"/>
  <c r="Y44" i="22"/>
  <c r="X44" i="22"/>
  <c r="V44" i="22"/>
  <c r="U44" i="22"/>
  <c r="T44" i="22"/>
  <c r="W44" i="22" s="1"/>
  <c r="S44" i="22"/>
  <c r="Q44" i="22"/>
  <c r="P44" i="22"/>
  <c r="O44" i="22"/>
  <c r="R44" i="22" s="1"/>
  <c r="N44" i="22"/>
  <c r="L44" i="22"/>
  <c r="K44" i="22"/>
  <c r="J44" i="22"/>
  <c r="M44" i="22" s="1"/>
  <c r="I44" i="22"/>
  <c r="D44" i="22"/>
  <c r="C44" i="22"/>
  <c r="AF43" i="22"/>
  <c r="AF46" i="22" s="1"/>
  <c r="AE43" i="22"/>
  <c r="AD43" i="22"/>
  <c r="AC43" i="22"/>
  <c r="AA43" i="22"/>
  <c r="AB43" i="22" s="1"/>
  <c r="Z43" i="22"/>
  <c r="Y43" i="22"/>
  <c r="X43" i="22"/>
  <c r="V43" i="22"/>
  <c r="U43" i="22"/>
  <c r="T43" i="22"/>
  <c r="W43" i="22" s="1"/>
  <c r="S43" i="22"/>
  <c r="Q43" i="22"/>
  <c r="P43" i="22"/>
  <c r="O43" i="22"/>
  <c r="R43" i="22" s="1"/>
  <c r="N43" i="22"/>
  <c r="L43" i="22"/>
  <c r="F43" i="22" s="1"/>
  <c r="K43" i="22"/>
  <c r="E43" i="22" s="1"/>
  <c r="J43" i="22"/>
  <c r="J46" i="22" s="1"/>
  <c r="I43" i="22"/>
  <c r="I46" i="22" s="1"/>
  <c r="AF42" i="22"/>
  <c r="AE42" i="22"/>
  <c r="AD42" i="22"/>
  <c r="AG42" i="22" s="1"/>
  <c r="AC42" i="22"/>
  <c r="AA42" i="22"/>
  <c r="Z42" i="22"/>
  <c r="Y42" i="22"/>
  <c r="X42" i="22"/>
  <c r="V42" i="22"/>
  <c r="V46" i="22" s="1"/>
  <c r="U42" i="22"/>
  <c r="U46" i="22" s="1"/>
  <c r="T42" i="22"/>
  <c r="W42" i="22" s="1"/>
  <c r="S42" i="22"/>
  <c r="Q42" i="22"/>
  <c r="P42" i="22"/>
  <c r="P46" i="22" s="1"/>
  <c r="O42" i="22"/>
  <c r="D42" i="22" s="1"/>
  <c r="N42" i="22"/>
  <c r="N46" i="22" s="1"/>
  <c r="M42" i="22"/>
  <c r="L42" i="22"/>
  <c r="K42" i="22"/>
  <c r="J42" i="22"/>
  <c r="I42" i="22"/>
  <c r="AF41" i="22"/>
  <c r="AE41" i="22"/>
  <c r="AD41" i="22"/>
  <c r="AG41" i="22" s="1"/>
  <c r="AC41" i="22"/>
  <c r="AA41" i="22"/>
  <c r="Z41" i="22"/>
  <c r="Y41" i="22"/>
  <c r="AB41" i="22" s="1"/>
  <c r="X41" i="22"/>
  <c r="V41" i="22"/>
  <c r="W41" i="22" s="1"/>
  <c r="U41" i="22"/>
  <c r="E41" i="22" s="1"/>
  <c r="T41" i="22"/>
  <c r="D41" i="22" s="1"/>
  <c r="S41" i="22"/>
  <c r="C41" i="22" s="1"/>
  <c r="R41" i="22"/>
  <c r="Q41" i="22"/>
  <c r="F41" i="22" s="1"/>
  <c r="P41" i="22"/>
  <c r="O41" i="22"/>
  <c r="N41" i="22"/>
  <c r="L41" i="22"/>
  <c r="K41" i="22"/>
  <c r="J41" i="22"/>
  <c r="M41" i="22" s="1"/>
  <c r="I41" i="22"/>
  <c r="AD40" i="22"/>
  <c r="AC40" i="22"/>
  <c r="X40" i="22"/>
  <c r="Q40" i="22"/>
  <c r="AF39" i="22"/>
  <c r="AG39" i="22" s="1"/>
  <c r="AE39" i="22"/>
  <c r="AD39" i="22"/>
  <c r="AC39" i="22"/>
  <c r="AA39" i="22"/>
  <c r="Z39" i="22"/>
  <c r="Y39" i="22"/>
  <c r="AB39" i="22" s="1"/>
  <c r="X39" i="22"/>
  <c r="W39" i="22"/>
  <c r="V39" i="22"/>
  <c r="U39" i="22"/>
  <c r="T39" i="22"/>
  <c r="S39" i="22"/>
  <c r="Q39" i="22"/>
  <c r="P39" i="22"/>
  <c r="O39" i="22"/>
  <c r="R39" i="22" s="1"/>
  <c r="N39" i="22"/>
  <c r="L39" i="22"/>
  <c r="K39" i="22"/>
  <c r="J39" i="22"/>
  <c r="I39" i="22"/>
  <c r="AF38" i="22"/>
  <c r="AF40" i="22" s="1"/>
  <c r="AE38" i="22"/>
  <c r="AE40" i="22" s="1"/>
  <c r="AD38" i="22"/>
  <c r="AC38" i="22"/>
  <c r="AA38" i="22"/>
  <c r="F38" i="22" s="1"/>
  <c r="Z38" i="22"/>
  <c r="E38" i="22" s="1"/>
  <c r="Y38" i="22"/>
  <c r="AB38" i="22" s="1"/>
  <c r="X38" i="22"/>
  <c r="V38" i="22"/>
  <c r="V40" i="22" s="1"/>
  <c r="U38" i="22"/>
  <c r="U40" i="22" s="1"/>
  <c r="T38" i="22"/>
  <c r="T40" i="22" s="1"/>
  <c r="W40" i="22" s="1"/>
  <c r="S38" i="22"/>
  <c r="S40" i="22" s="1"/>
  <c r="Q38" i="22"/>
  <c r="P38" i="22"/>
  <c r="P40" i="22" s="1"/>
  <c r="O38" i="22"/>
  <c r="O40" i="22" s="1"/>
  <c r="R40" i="22" s="1"/>
  <c r="N38" i="22"/>
  <c r="N40" i="22" s="1"/>
  <c r="L38" i="22"/>
  <c r="K38" i="22"/>
  <c r="J38" i="22"/>
  <c r="M38" i="22" s="1"/>
  <c r="I38" i="22"/>
  <c r="C38" i="22"/>
  <c r="AF37" i="22"/>
  <c r="AE37" i="22"/>
  <c r="AG36" i="22"/>
  <c r="AF36" i="22"/>
  <c r="AE36" i="22"/>
  <c r="AD36" i="22"/>
  <c r="AD37" i="22" s="1"/>
  <c r="AG37" i="22" s="1"/>
  <c r="AC36" i="22"/>
  <c r="AB36" i="22"/>
  <c r="AA36" i="22"/>
  <c r="Z36" i="22"/>
  <c r="Y36" i="22"/>
  <c r="X36" i="22"/>
  <c r="V36" i="22"/>
  <c r="U36" i="22"/>
  <c r="T36" i="22"/>
  <c r="W36" i="22" s="1"/>
  <c r="S36" i="22"/>
  <c r="Q36" i="22"/>
  <c r="P36" i="22"/>
  <c r="O36" i="22"/>
  <c r="R36" i="22" s="1"/>
  <c r="N36" i="22"/>
  <c r="L36" i="22"/>
  <c r="F36" i="22" s="1"/>
  <c r="K36" i="22"/>
  <c r="K37" i="22" s="1"/>
  <c r="J36" i="22"/>
  <c r="D36" i="22" s="1"/>
  <c r="G36" i="22" s="1"/>
  <c r="I36" i="22"/>
  <c r="C36" i="22" s="1"/>
  <c r="AF35" i="22"/>
  <c r="AE35" i="22"/>
  <c r="AD35" i="22"/>
  <c r="AG35" i="22" s="1"/>
  <c r="AC35" i="22"/>
  <c r="AC37" i="22" s="1"/>
  <c r="AA35" i="22"/>
  <c r="AA37" i="22" s="1"/>
  <c r="Z35" i="22"/>
  <c r="Z37" i="22" s="1"/>
  <c r="Y35" i="22"/>
  <c r="Y37" i="22" s="1"/>
  <c r="AB37" i="22" s="1"/>
  <c r="X35" i="22"/>
  <c r="X37" i="22" s="1"/>
  <c r="V35" i="22"/>
  <c r="V37" i="22" s="1"/>
  <c r="U35" i="22"/>
  <c r="U37" i="22" s="1"/>
  <c r="T35" i="22"/>
  <c r="T37" i="22" s="1"/>
  <c r="W37" i="22" s="1"/>
  <c r="S35" i="22"/>
  <c r="S37" i="22" s="1"/>
  <c r="Q35" i="22"/>
  <c r="Q37" i="22" s="1"/>
  <c r="P35" i="22"/>
  <c r="P37" i="22" s="1"/>
  <c r="O35" i="22"/>
  <c r="O37" i="22" s="1"/>
  <c r="R37" i="22" s="1"/>
  <c r="N35" i="22"/>
  <c r="C35" i="22" s="1"/>
  <c r="M35" i="22"/>
  <c r="L35" i="22"/>
  <c r="K35" i="22"/>
  <c r="J35" i="22"/>
  <c r="I35" i="22"/>
  <c r="V34" i="22"/>
  <c r="U34" i="22"/>
  <c r="T34" i="22"/>
  <c r="W34" i="22" s="1"/>
  <c r="S34" i="22"/>
  <c r="L34" i="22"/>
  <c r="AF33" i="22"/>
  <c r="AE33" i="22"/>
  <c r="AD33" i="22"/>
  <c r="AG33" i="22" s="1"/>
  <c r="AC33" i="22"/>
  <c r="AA33" i="22"/>
  <c r="F33" i="22" s="1"/>
  <c r="H33" i="22" s="1"/>
  <c r="Z33" i="22"/>
  <c r="E33" i="22" s="1"/>
  <c r="Y33" i="22"/>
  <c r="AB33" i="22" s="1"/>
  <c r="X33" i="22"/>
  <c r="V33" i="22"/>
  <c r="U33" i="22"/>
  <c r="T33" i="22"/>
  <c r="W33" i="22" s="1"/>
  <c r="S33" i="22"/>
  <c r="C33" i="22" s="1"/>
  <c r="R33" i="22"/>
  <c r="Q33" i="22"/>
  <c r="P33" i="22"/>
  <c r="O33" i="22"/>
  <c r="N33" i="22"/>
  <c r="L33" i="22"/>
  <c r="K33" i="22"/>
  <c r="J33" i="22"/>
  <c r="M33" i="22" s="1"/>
  <c r="I33" i="22"/>
  <c r="AF32" i="22"/>
  <c r="AG32" i="22" s="1"/>
  <c r="AE32" i="22"/>
  <c r="AD32" i="22"/>
  <c r="AC32" i="22"/>
  <c r="AA32" i="22"/>
  <c r="Z32" i="22"/>
  <c r="Y32" i="22"/>
  <c r="AB32" i="22" s="1"/>
  <c r="X32" i="22"/>
  <c r="X34" i="22" s="1"/>
  <c r="V32" i="22"/>
  <c r="U32" i="22"/>
  <c r="T32" i="22"/>
  <c r="W32" i="22" s="1"/>
  <c r="S32" i="22"/>
  <c r="Q32" i="22"/>
  <c r="P32" i="22"/>
  <c r="O32" i="22"/>
  <c r="R32" i="22" s="1"/>
  <c r="N32" i="22"/>
  <c r="L32" i="22"/>
  <c r="K32" i="22"/>
  <c r="J32" i="22"/>
  <c r="I32" i="22"/>
  <c r="AF31" i="22"/>
  <c r="AG31" i="22" s="1"/>
  <c r="AE31" i="22"/>
  <c r="AE34" i="22" s="1"/>
  <c r="AD31" i="22"/>
  <c r="AD34" i="22" s="1"/>
  <c r="AC31" i="22"/>
  <c r="AC34" i="22" s="1"/>
  <c r="AB31" i="22"/>
  <c r="AA31" i="22"/>
  <c r="AA34" i="22" s="1"/>
  <c r="Z31" i="22"/>
  <c r="Z34" i="22" s="1"/>
  <c r="Y31" i="22"/>
  <c r="X31" i="22"/>
  <c r="V31" i="22"/>
  <c r="U31" i="22"/>
  <c r="T31" i="22"/>
  <c r="W31" i="22" s="1"/>
  <c r="S31" i="22"/>
  <c r="Q31" i="22"/>
  <c r="P31" i="22"/>
  <c r="O31" i="22"/>
  <c r="R31" i="22" s="1"/>
  <c r="N31" i="22"/>
  <c r="L31" i="22"/>
  <c r="K31" i="22"/>
  <c r="J31" i="22"/>
  <c r="M31" i="22" s="1"/>
  <c r="I31" i="22"/>
  <c r="D31" i="22"/>
  <c r="C31" i="22"/>
  <c r="AF30" i="22"/>
  <c r="AF34" i="22" s="1"/>
  <c r="AE30" i="22"/>
  <c r="AD30" i="22"/>
  <c r="AC30" i="22"/>
  <c r="AA30" i="22"/>
  <c r="Z30" i="22"/>
  <c r="Y30" i="22"/>
  <c r="AB30" i="22" s="1"/>
  <c r="X30" i="22"/>
  <c r="V30" i="22"/>
  <c r="W30" i="22" s="1"/>
  <c r="U30" i="22"/>
  <c r="T30" i="22"/>
  <c r="S30" i="22"/>
  <c r="Q30" i="22"/>
  <c r="Q34" i="22" s="1"/>
  <c r="P30" i="22"/>
  <c r="P34" i="22" s="1"/>
  <c r="O30" i="22"/>
  <c r="N30" i="22"/>
  <c r="N34" i="22" s="1"/>
  <c r="L30" i="22"/>
  <c r="F30" i="22" s="1"/>
  <c r="K30" i="22"/>
  <c r="K34" i="22" s="1"/>
  <c r="E34" i="22" s="1"/>
  <c r="J30" i="22"/>
  <c r="D30" i="22" s="1"/>
  <c r="I30" i="22"/>
  <c r="I34" i="22" s="1"/>
  <c r="C34" i="22" s="1"/>
  <c r="L29" i="22"/>
  <c r="K29" i="22"/>
  <c r="J29" i="22"/>
  <c r="I29" i="22"/>
  <c r="AF28" i="22"/>
  <c r="AE28" i="22"/>
  <c r="AD28" i="22"/>
  <c r="AG28" i="22" s="1"/>
  <c r="AC28" i="22"/>
  <c r="AA28" i="22"/>
  <c r="Z28" i="22"/>
  <c r="Y28" i="22"/>
  <c r="AB28" i="22" s="1"/>
  <c r="X28" i="22"/>
  <c r="V28" i="22"/>
  <c r="U28" i="22"/>
  <c r="T28" i="22"/>
  <c r="W28" i="22" s="1"/>
  <c r="S28" i="22"/>
  <c r="Q28" i="22"/>
  <c r="F28" i="22" s="1"/>
  <c r="P28" i="22"/>
  <c r="E28" i="22" s="1"/>
  <c r="O28" i="22"/>
  <c r="D28" i="22" s="1"/>
  <c r="G28" i="22" s="1"/>
  <c r="N28" i="22"/>
  <c r="C28" i="22" s="1"/>
  <c r="M28" i="22"/>
  <c r="L28" i="22"/>
  <c r="K28" i="22"/>
  <c r="J28" i="22"/>
  <c r="I28" i="22"/>
  <c r="AF27" i="22"/>
  <c r="AE27" i="22"/>
  <c r="AD27" i="22"/>
  <c r="AG27" i="22" s="1"/>
  <c r="AC27" i="22"/>
  <c r="AA27" i="22"/>
  <c r="Z27" i="22"/>
  <c r="Y27" i="22"/>
  <c r="Y29" i="22" s="1"/>
  <c r="X27" i="22"/>
  <c r="X29" i="22" s="1"/>
  <c r="V27" i="22"/>
  <c r="V29" i="22" s="1"/>
  <c r="U27" i="22"/>
  <c r="E27" i="22" s="1"/>
  <c r="T27" i="22"/>
  <c r="T29" i="22" s="1"/>
  <c r="W29" i="22" s="1"/>
  <c r="S27" i="22"/>
  <c r="S29" i="22" s="1"/>
  <c r="Q27" i="22"/>
  <c r="P27" i="22"/>
  <c r="O27" i="22"/>
  <c r="R27" i="22" s="1"/>
  <c r="N27" i="22"/>
  <c r="L27" i="22"/>
  <c r="K27" i="22"/>
  <c r="J27" i="22"/>
  <c r="M27" i="22" s="1"/>
  <c r="I27" i="22"/>
  <c r="AF26" i="22"/>
  <c r="AF29" i="22" s="1"/>
  <c r="AE26" i="22"/>
  <c r="AE29" i="22" s="1"/>
  <c r="AD26" i="22"/>
  <c r="AD29" i="22" s="1"/>
  <c r="AG29" i="22" s="1"/>
  <c r="AC26" i="22"/>
  <c r="AC29" i="22" s="1"/>
  <c r="AA26" i="22"/>
  <c r="AA29" i="22" s="1"/>
  <c r="Z26" i="22"/>
  <c r="Z29" i="22" s="1"/>
  <c r="Y26" i="22"/>
  <c r="X26" i="22"/>
  <c r="V26" i="22"/>
  <c r="U26" i="22"/>
  <c r="T26" i="22"/>
  <c r="W26" i="22" s="1"/>
  <c r="S26" i="22"/>
  <c r="Q26" i="22"/>
  <c r="P26" i="22"/>
  <c r="O26" i="22"/>
  <c r="R26" i="22" s="1"/>
  <c r="N26" i="22"/>
  <c r="L26" i="22"/>
  <c r="K26" i="22"/>
  <c r="J26" i="22"/>
  <c r="M26" i="22" s="1"/>
  <c r="I26" i="22"/>
  <c r="C26" i="22"/>
  <c r="AG25" i="22"/>
  <c r="AF25" i="22"/>
  <c r="AE25" i="22"/>
  <c r="AD25" i="22"/>
  <c r="AC25" i="22"/>
  <c r="AA25" i="22"/>
  <c r="Z25" i="22"/>
  <c r="Y25" i="22"/>
  <c r="AB25" i="22" s="1"/>
  <c r="X25" i="22"/>
  <c r="V25" i="22"/>
  <c r="U25" i="22"/>
  <c r="T25" i="22"/>
  <c r="W25" i="22" s="1"/>
  <c r="S25" i="22"/>
  <c r="Q25" i="22"/>
  <c r="P25" i="22"/>
  <c r="O25" i="22"/>
  <c r="R25" i="22" s="1"/>
  <c r="N25" i="22"/>
  <c r="L25" i="22"/>
  <c r="F25" i="22" s="1"/>
  <c r="K25" i="22"/>
  <c r="E25" i="22" s="1"/>
  <c r="J25" i="22"/>
  <c r="I25" i="22"/>
  <c r="C25" i="22"/>
  <c r="AE24" i="22"/>
  <c r="AG23" i="22"/>
  <c r="AF23" i="22"/>
  <c r="AE23" i="22"/>
  <c r="AD23" i="22"/>
  <c r="AC23" i="22"/>
  <c r="AA23" i="22"/>
  <c r="Z23" i="22"/>
  <c r="Y23" i="22"/>
  <c r="AB23" i="22" s="1"/>
  <c r="X23" i="22"/>
  <c r="W23" i="22"/>
  <c r="V23" i="22"/>
  <c r="U23" i="22"/>
  <c r="T23" i="22"/>
  <c r="S23" i="22"/>
  <c r="Q23" i="22"/>
  <c r="P23" i="22"/>
  <c r="O23" i="22"/>
  <c r="R23" i="22" s="1"/>
  <c r="N23" i="22"/>
  <c r="L23" i="22"/>
  <c r="F23" i="22" s="1"/>
  <c r="K23" i="22"/>
  <c r="E23" i="22" s="1"/>
  <c r="J23" i="22"/>
  <c r="D23" i="22" s="1"/>
  <c r="G23" i="22" s="1"/>
  <c r="I23" i="22"/>
  <c r="C23" i="22" s="1"/>
  <c r="AF22" i="22"/>
  <c r="AE22" i="22"/>
  <c r="AD22" i="22"/>
  <c r="AG22" i="22" s="1"/>
  <c r="AC22" i="22"/>
  <c r="AA22" i="22"/>
  <c r="Z22" i="22"/>
  <c r="Y22" i="22"/>
  <c r="AB22" i="22" s="1"/>
  <c r="X22" i="22"/>
  <c r="V22" i="22"/>
  <c r="U22" i="22"/>
  <c r="T22" i="22"/>
  <c r="W22" i="22" s="1"/>
  <c r="S22" i="22"/>
  <c r="Q22" i="22"/>
  <c r="F22" i="22" s="1"/>
  <c r="H22" i="22" s="1"/>
  <c r="P22" i="22"/>
  <c r="O22" i="22"/>
  <c r="R22" i="22" s="1"/>
  <c r="N22" i="22"/>
  <c r="L22" i="22"/>
  <c r="K22" i="22"/>
  <c r="J22" i="22"/>
  <c r="I22" i="22"/>
  <c r="AF21" i="22"/>
  <c r="AE21" i="22"/>
  <c r="AD21" i="22"/>
  <c r="AG21" i="22" s="1"/>
  <c r="AC21" i="22"/>
  <c r="AA21" i="22"/>
  <c r="Z21" i="22"/>
  <c r="Y21" i="22"/>
  <c r="AB21" i="22" s="1"/>
  <c r="X21" i="22"/>
  <c r="V21" i="22"/>
  <c r="U21" i="22"/>
  <c r="E21" i="22" s="1"/>
  <c r="T21" i="22"/>
  <c r="D21" i="22" s="1"/>
  <c r="S21" i="22"/>
  <c r="C21" i="22" s="1"/>
  <c r="Q21" i="22"/>
  <c r="F21" i="22" s="1"/>
  <c r="P21" i="22"/>
  <c r="O21" i="22"/>
  <c r="N21" i="22"/>
  <c r="M21" i="22"/>
  <c r="L21" i="22"/>
  <c r="K21" i="22"/>
  <c r="J21" i="22"/>
  <c r="I21" i="22"/>
  <c r="AF20" i="22"/>
  <c r="AE20" i="22"/>
  <c r="AD20" i="22"/>
  <c r="AG20" i="22" s="1"/>
  <c r="AC20" i="22"/>
  <c r="AA20" i="22"/>
  <c r="F20" i="22" s="1"/>
  <c r="H20" i="22" s="1"/>
  <c r="Z20" i="22"/>
  <c r="E20" i="22" s="1"/>
  <c r="Y20" i="22"/>
  <c r="D20" i="22" s="1"/>
  <c r="G20" i="22" s="1"/>
  <c r="X20" i="22"/>
  <c r="C20" i="22" s="1"/>
  <c r="W20" i="22"/>
  <c r="V20" i="22"/>
  <c r="U20" i="22"/>
  <c r="T20" i="22"/>
  <c r="S20" i="22"/>
  <c r="Q20" i="22"/>
  <c r="P20" i="22"/>
  <c r="O20" i="22"/>
  <c r="R20" i="22" s="1"/>
  <c r="N20" i="22"/>
  <c r="L20" i="22"/>
  <c r="K20" i="22"/>
  <c r="J20" i="22"/>
  <c r="M20" i="22" s="1"/>
  <c r="I20" i="22"/>
  <c r="AF19" i="22"/>
  <c r="AE19" i="22"/>
  <c r="E19" i="22" s="1"/>
  <c r="AD19" i="22"/>
  <c r="AG19" i="22" s="1"/>
  <c r="AC19" i="22"/>
  <c r="AA19" i="22"/>
  <c r="AB19" i="22" s="1"/>
  <c r="Z19" i="22"/>
  <c r="Y19" i="22"/>
  <c r="X19" i="22"/>
  <c r="V19" i="22"/>
  <c r="U19" i="22"/>
  <c r="T19" i="22"/>
  <c r="W19" i="22" s="1"/>
  <c r="S19" i="22"/>
  <c r="Q19" i="22"/>
  <c r="P19" i="22"/>
  <c r="O19" i="22"/>
  <c r="R19" i="22" s="1"/>
  <c r="N19" i="22"/>
  <c r="L19" i="22"/>
  <c r="K19" i="22"/>
  <c r="J19" i="22"/>
  <c r="M19" i="22" s="1"/>
  <c r="I19" i="22"/>
  <c r="C19" i="22" s="1"/>
  <c r="F19" i="22"/>
  <c r="D19" i="22"/>
  <c r="G19" i="22" s="1"/>
  <c r="AF18" i="22"/>
  <c r="AE18" i="22"/>
  <c r="AD18" i="22"/>
  <c r="AG18" i="22" s="1"/>
  <c r="AC18" i="22"/>
  <c r="AA18" i="22"/>
  <c r="Z18" i="22"/>
  <c r="Y18" i="22"/>
  <c r="AB18" i="22" s="1"/>
  <c r="X18" i="22"/>
  <c r="V18" i="22"/>
  <c r="U18" i="22"/>
  <c r="T18" i="22"/>
  <c r="W18" i="22" s="1"/>
  <c r="S18" i="22"/>
  <c r="Q18" i="22"/>
  <c r="R18" i="22" s="1"/>
  <c r="P18" i="22"/>
  <c r="O18" i="22"/>
  <c r="N18" i="22"/>
  <c r="C18" i="22" s="1"/>
  <c r="L18" i="22"/>
  <c r="F18" i="22" s="1"/>
  <c r="K18" i="22"/>
  <c r="E18" i="22" s="1"/>
  <c r="J18" i="22"/>
  <c r="D18" i="22" s="1"/>
  <c r="G18" i="22" s="1"/>
  <c r="I18" i="22"/>
  <c r="AF17" i="22"/>
  <c r="AE17" i="22"/>
  <c r="AD17" i="22"/>
  <c r="AG17" i="22" s="1"/>
  <c r="AC17" i="22"/>
  <c r="AA17" i="22"/>
  <c r="Z17" i="22"/>
  <c r="Y17" i="22"/>
  <c r="AB17" i="22" s="1"/>
  <c r="X17" i="22"/>
  <c r="V17" i="22"/>
  <c r="U17" i="22"/>
  <c r="E17" i="22" s="1"/>
  <c r="T17" i="22"/>
  <c r="D17" i="22" s="1"/>
  <c r="S17" i="22"/>
  <c r="C17" i="22" s="1"/>
  <c r="Q17" i="22"/>
  <c r="F17" i="22" s="1"/>
  <c r="H17" i="22" s="1"/>
  <c r="P17" i="22"/>
  <c r="O17" i="22"/>
  <c r="N17" i="22"/>
  <c r="L17" i="22"/>
  <c r="K17" i="22"/>
  <c r="J17" i="22"/>
  <c r="M17" i="22" s="1"/>
  <c r="I17" i="22"/>
  <c r="AF16" i="22"/>
  <c r="AE16" i="22"/>
  <c r="AD16" i="22"/>
  <c r="AG16" i="22" s="1"/>
  <c r="AC16" i="22"/>
  <c r="AA16" i="22"/>
  <c r="F16" i="22" s="1"/>
  <c r="Z16" i="22"/>
  <c r="E16" i="22" s="1"/>
  <c r="Y16" i="22"/>
  <c r="D16" i="22" s="1"/>
  <c r="G16" i="22" s="1"/>
  <c r="X16" i="22"/>
  <c r="V16" i="22"/>
  <c r="U16" i="22"/>
  <c r="T16" i="22"/>
  <c r="W16" i="22" s="1"/>
  <c r="S16" i="22"/>
  <c r="R16" i="22"/>
  <c r="Q16" i="22"/>
  <c r="P16" i="22"/>
  <c r="O16" i="22"/>
  <c r="N16" i="22"/>
  <c r="L16" i="22"/>
  <c r="K16" i="22"/>
  <c r="J16" i="22"/>
  <c r="M16" i="22" s="1"/>
  <c r="I16" i="22"/>
  <c r="C16" i="22"/>
  <c r="AF15" i="22"/>
  <c r="AG15" i="22" s="1"/>
  <c r="AE15" i="22"/>
  <c r="AD15" i="22"/>
  <c r="AC15" i="22"/>
  <c r="AA15" i="22"/>
  <c r="Z15" i="22"/>
  <c r="Y15" i="22"/>
  <c r="AB15" i="22" s="1"/>
  <c r="X15" i="22"/>
  <c r="V15" i="22"/>
  <c r="U15" i="22"/>
  <c r="T15" i="22"/>
  <c r="W15" i="22" s="1"/>
  <c r="S15" i="22"/>
  <c r="Q15" i="22"/>
  <c r="P15" i="22"/>
  <c r="O15" i="22"/>
  <c r="R15" i="22" s="1"/>
  <c r="N15" i="22"/>
  <c r="L15" i="22"/>
  <c r="K15" i="22"/>
  <c r="J15" i="22"/>
  <c r="M15" i="22" s="1"/>
  <c r="I15" i="22"/>
  <c r="AF14" i="22"/>
  <c r="AE14" i="22"/>
  <c r="AD14" i="22"/>
  <c r="AC14" i="22"/>
  <c r="AB14" i="22"/>
  <c r="AA14" i="22"/>
  <c r="F14" i="22" s="1"/>
  <c r="Z14" i="22"/>
  <c r="E14" i="22" s="1"/>
  <c r="Y14" i="22"/>
  <c r="X14" i="22"/>
  <c r="V14" i="22"/>
  <c r="U14" i="22"/>
  <c r="T14" i="22"/>
  <c r="W14" i="22" s="1"/>
  <c r="S14" i="22"/>
  <c r="Q14" i="22"/>
  <c r="P14" i="22"/>
  <c r="O14" i="22"/>
  <c r="R14" i="22" s="1"/>
  <c r="N14" i="22"/>
  <c r="L14" i="22"/>
  <c r="K14" i="22"/>
  <c r="J14" i="22"/>
  <c r="M14" i="22" s="1"/>
  <c r="I14" i="22"/>
  <c r="D14" i="22"/>
  <c r="C14" i="22"/>
  <c r="AF13" i="22"/>
  <c r="AF24" i="22" s="1"/>
  <c r="AE13" i="22"/>
  <c r="AD13" i="22"/>
  <c r="AC13" i="22"/>
  <c r="AA13" i="22"/>
  <c r="Z13" i="22"/>
  <c r="Y13" i="22"/>
  <c r="AB13" i="22" s="1"/>
  <c r="X13" i="22"/>
  <c r="V13" i="22"/>
  <c r="W13" i="22" s="1"/>
  <c r="U13" i="22"/>
  <c r="T13" i="22"/>
  <c r="S13" i="22"/>
  <c r="Q13" i="22"/>
  <c r="P13" i="22"/>
  <c r="O13" i="22"/>
  <c r="R13" i="22" s="1"/>
  <c r="N13" i="22"/>
  <c r="L13" i="22"/>
  <c r="F13" i="22" s="1"/>
  <c r="H13" i="22" s="1"/>
  <c r="K13" i="22"/>
  <c r="E13" i="22" s="1"/>
  <c r="J13" i="22"/>
  <c r="D13" i="22" s="1"/>
  <c r="I13" i="22"/>
  <c r="C13" i="22" s="1"/>
  <c r="AF12" i="22"/>
  <c r="AE12" i="22"/>
  <c r="AD12" i="22"/>
  <c r="AG12" i="22" s="1"/>
  <c r="AC12" i="22"/>
  <c r="AB12" i="22"/>
  <c r="AA12" i="22"/>
  <c r="Z12" i="22"/>
  <c r="Y12" i="22"/>
  <c r="X12" i="22"/>
  <c r="V12" i="22"/>
  <c r="U12" i="22"/>
  <c r="T12" i="22"/>
  <c r="W12" i="22" s="1"/>
  <c r="S12" i="22"/>
  <c r="Q12" i="22"/>
  <c r="F12" i="22" s="1"/>
  <c r="P12" i="22"/>
  <c r="E12" i="22" s="1"/>
  <c r="O12" i="22"/>
  <c r="D12" i="22" s="1"/>
  <c r="G12" i="22" s="1"/>
  <c r="N12" i="22"/>
  <c r="M12" i="22"/>
  <c r="L12" i="22"/>
  <c r="K12" i="22"/>
  <c r="J12" i="22"/>
  <c r="I12" i="22"/>
  <c r="AF11" i="22"/>
  <c r="AE11" i="22"/>
  <c r="AD11" i="22"/>
  <c r="AG11" i="22" s="1"/>
  <c r="AC11" i="22"/>
  <c r="AA11" i="22"/>
  <c r="Z11" i="22"/>
  <c r="Y11" i="22"/>
  <c r="AB11" i="22" s="1"/>
  <c r="X11" i="22"/>
  <c r="V11" i="22"/>
  <c r="U11" i="22"/>
  <c r="E11" i="22" s="1"/>
  <c r="T11" i="22"/>
  <c r="D11" i="22" s="1"/>
  <c r="S11" i="22"/>
  <c r="C11" i="22" s="1"/>
  <c r="R11" i="22"/>
  <c r="Q11" i="22"/>
  <c r="P11" i="22"/>
  <c r="O11" i="22"/>
  <c r="N11" i="22"/>
  <c r="L11" i="22"/>
  <c r="K11" i="22"/>
  <c r="J11" i="22"/>
  <c r="I11" i="22"/>
  <c r="AF10" i="22"/>
  <c r="AE10" i="22"/>
  <c r="AD10" i="22"/>
  <c r="AG10" i="22" s="1"/>
  <c r="AC10" i="22"/>
  <c r="AA10" i="22"/>
  <c r="Z10" i="22"/>
  <c r="E10" i="22" s="1"/>
  <c r="Y10" i="22"/>
  <c r="D10" i="22" s="1"/>
  <c r="X10" i="22"/>
  <c r="C10" i="22" s="1"/>
  <c r="V10" i="22"/>
  <c r="F10" i="22" s="1"/>
  <c r="U10" i="22"/>
  <c r="T10" i="22"/>
  <c r="S10" i="22"/>
  <c r="R10" i="22"/>
  <c r="Q10" i="22"/>
  <c r="P10" i="22"/>
  <c r="O10" i="22"/>
  <c r="N10" i="22"/>
  <c r="L10" i="22"/>
  <c r="K10" i="22"/>
  <c r="J10" i="22"/>
  <c r="M10" i="22" s="1"/>
  <c r="I10" i="22"/>
  <c r="AF9" i="22"/>
  <c r="AE9" i="22"/>
  <c r="AD9" i="22"/>
  <c r="AG9" i="22" s="1"/>
  <c r="AC9" i="22"/>
  <c r="AB9" i="22"/>
  <c r="AA9" i="22"/>
  <c r="Z9" i="22"/>
  <c r="Y9" i="22"/>
  <c r="X9" i="22"/>
  <c r="V9" i="22"/>
  <c r="U9" i="22"/>
  <c r="T9" i="22"/>
  <c r="W9" i="22" s="1"/>
  <c r="S9" i="22"/>
  <c r="Q9" i="22"/>
  <c r="P9" i="22"/>
  <c r="O9" i="22"/>
  <c r="R9" i="22" s="1"/>
  <c r="N9" i="22"/>
  <c r="L9" i="22"/>
  <c r="K9" i="22"/>
  <c r="J9" i="22"/>
  <c r="M9" i="22" s="1"/>
  <c r="I9" i="22"/>
  <c r="F9" i="22"/>
  <c r="H9" i="22" s="1"/>
  <c r="E9" i="22"/>
  <c r="C9" i="22"/>
  <c r="AF8" i="22"/>
  <c r="AG8" i="22" s="1"/>
  <c r="AE8" i="22"/>
  <c r="AD8" i="22"/>
  <c r="AC8" i="22"/>
  <c r="AA8" i="22"/>
  <c r="Z8" i="22"/>
  <c r="Y8" i="22"/>
  <c r="AB8" i="22" s="1"/>
  <c r="X8" i="22"/>
  <c r="V8" i="22"/>
  <c r="U8" i="22"/>
  <c r="T8" i="22"/>
  <c r="W8" i="22" s="1"/>
  <c r="S8" i="22"/>
  <c r="Q8" i="22"/>
  <c r="P8" i="22"/>
  <c r="P24" i="22" s="1"/>
  <c r="O8" i="22"/>
  <c r="R8" i="22" s="1"/>
  <c r="N8" i="22"/>
  <c r="L8" i="22"/>
  <c r="K8" i="22"/>
  <c r="J8" i="22"/>
  <c r="D8" i="22" s="1"/>
  <c r="I8" i="22"/>
  <c r="C8" i="22" s="1"/>
  <c r="AF7" i="22"/>
  <c r="AE7" i="22"/>
  <c r="AD7" i="22"/>
  <c r="AD24" i="22" s="1"/>
  <c r="AC7" i="22"/>
  <c r="AC24" i="22" s="1"/>
  <c r="AA7" i="22"/>
  <c r="AA24" i="22" s="1"/>
  <c r="Z7" i="22"/>
  <c r="Z24" i="22" s="1"/>
  <c r="Y7" i="22"/>
  <c r="Y24" i="22" s="1"/>
  <c r="X7" i="22"/>
  <c r="X24" i="22" s="1"/>
  <c r="V7" i="22"/>
  <c r="V24" i="22" s="1"/>
  <c r="V66" i="22" s="1"/>
  <c r="U7" i="22"/>
  <c r="U24" i="22" s="1"/>
  <c r="T7" i="22"/>
  <c r="T24" i="22" s="1"/>
  <c r="S7" i="22"/>
  <c r="S24" i="22" s="1"/>
  <c r="Q7" i="22"/>
  <c r="F7" i="22" s="1"/>
  <c r="P7" i="22"/>
  <c r="E7" i="22" s="1"/>
  <c r="O7" i="22"/>
  <c r="N7" i="22"/>
  <c r="L7" i="22"/>
  <c r="K7" i="22"/>
  <c r="J7" i="22"/>
  <c r="M7" i="22" s="1"/>
  <c r="I7" i="22"/>
  <c r="AE5" i="22"/>
  <c r="AC5" i="22"/>
  <c r="Z5" i="22"/>
  <c r="X5" i="22"/>
  <c r="U5" i="22"/>
  <c r="S5" i="22"/>
  <c r="P5" i="22"/>
  <c r="N5" i="22"/>
  <c r="K5" i="22"/>
  <c r="I5" i="22"/>
  <c r="G66" i="25" l="1"/>
  <c r="H66" i="25" s="1"/>
  <c r="D66" i="24"/>
  <c r="G66" i="24" s="1"/>
  <c r="M66" i="24"/>
  <c r="H34" i="24"/>
  <c r="G60" i="24"/>
  <c r="H60" i="24"/>
  <c r="E66" i="24"/>
  <c r="H66" i="24"/>
  <c r="C66" i="24"/>
  <c r="G46" i="24"/>
  <c r="H46" i="24" s="1"/>
  <c r="H24" i="24"/>
  <c r="D37" i="23"/>
  <c r="G37" i="23" s="1"/>
  <c r="W37" i="23"/>
  <c r="D49" i="23"/>
  <c r="G49" i="23" s="1"/>
  <c r="H49" i="23" s="1"/>
  <c r="M49" i="23"/>
  <c r="G47" i="23"/>
  <c r="M40" i="23"/>
  <c r="D40" i="23"/>
  <c r="G52" i="23"/>
  <c r="T66" i="23"/>
  <c r="W66" i="23" s="1"/>
  <c r="W24" i="23"/>
  <c r="C40" i="23"/>
  <c r="H64" i="23"/>
  <c r="Q66" i="23"/>
  <c r="H61" i="23"/>
  <c r="V66" i="23"/>
  <c r="H10" i="23"/>
  <c r="H56" i="23"/>
  <c r="H65" i="23"/>
  <c r="AD66" i="23"/>
  <c r="AG66" i="23" s="1"/>
  <c r="AG24" i="23"/>
  <c r="H32" i="23"/>
  <c r="H53" i="23"/>
  <c r="F40" i="23"/>
  <c r="G53" i="23"/>
  <c r="G48" i="23"/>
  <c r="G33" i="23"/>
  <c r="I66" i="23"/>
  <c r="C24" i="23"/>
  <c r="C34" i="23"/>
  <c r="G63" i="23"/>
  <c r="H43" i="23"/>
  <c r="D46" i="23"/>
  <c r="G46" i="23" s="1"/>
  <c r="M46" i="23"/>
  <c r="H48" i="23"/>
  <c r="H18" i="23"/>
  <c r="M60" i="23"/>
  <c r="D60" i="23"/>
  <c r="G60" i="23" s="1"/>
  <c r="AG65" i="23"/>
  <c r="G35" i="23"/>
  <c r="H58" i="23"/>
  <c r="C46" i="23"/>
  <c r="N66" i="23"/>
  <c r="AG34" i="23"/>
  <c r="G57" i="23"/>
  <c r="H57" i="23" s="1"/>
  <c r="G39" i="23"/>
  <c r="H39" i="23"/>
  <c r="E24" i="23"/>
  <c r="K66" i="23"/>
  <c r="E66" i="23" s="1"/>
  <c r="Y66" i="23"/>
  <c r="AB66" i="23" s="1"/>
  <c r="M65" i="23"/>
  <c r="D65" i="23"/>
  <c r="G65" i="23" s="1"/>
  <c r="M24" i="23"/>
  <c r="D24" i="23"/>
  <c r="J66" i="23"/>
  <c r="H47" i="23"/>
  <c r="H46" i="23"/>
  <c r="H42" i="23"/>
  <c r="D29" i="23"/>
  <c r="R24" i="23"/>
  <c r="O66" i="23"/>
  <c r="R66" i="23" s="1"/>
  <c r="M34" i="23"/>
  <c r="D34" i="23"/>
  <c r="G34" i="23" s="1"/>
  <c r="H34" i="23" s="1"/>
  <c r="G18" i="23"/>
  <c r="F29" i="23"/>
  <c r="G51" i="23"/>
  <c r="H51" i="23" s="1"/>
  <c r="H37" i="23"/>
  <c r="F24" i="23"/>
  <c r="L66" i="23"/>
  <c r="F66" i="23" s="1"/>
  <c r="H8" i="23"/>
  <c r="R49" i="23"/>
  <c r="G15" i="23"/>
  <c r="H15" i="23" s="1"/>
  <c r="F60" i="23"/>
  <c r="D56" i="23"/>
  <c r="G56" i="23" s="1"/>
  <c r="H11" i="23"/>
  <c r="H38" i="23"/>
  <c r="G10" i="23"/>
  <c r="H16" i="22"/>
  <c r="G21" i="22"/>
  <c r="G44" i="22"/>
  <c r="H19" i="22"/>
  <c r="AG24" i="22"/>
  <c r="G58" i="22"/>
  <c r="H58" i="22" s="1"/>
  <c r="AB24" i="22"/>
  <c r="G31" i="22"/>
  <c r="G41" i="22"/>
  <c r="H41" i="22" s="1"/>
  <c r="AG60" i="22"/>
  <c r="F29" i="22"/>
  <c r="H21" i="22"/>
  <c r="H30" i="22"/>
  <c r="G30" i="22"/>
  <c r="H12" i="22"/>
  <c r="AG46" i="22"/>
  <c r="H28" i="22"/>
  <c r="AF66" i="22"/>
  <c r="AG40" i="22"/>
  <c r="G14" i="22"/>
  <c r="H14" i="22"/>
  <c r="H43" i="22"/>
  <c r="P66" i="22"/>
  <c r="G52" i="22"/>
  <c r="H10" i="22"/>
  <c r="H23" i="22"/>
  <c r="F34" i="22"/>
  <c r="H57" i="22"/>
  <c r="G10" i="22"/>
  <c r="G17" i="22"/>
  <c r="H45" i="22"/>
  <c r="H51" i="22"/>
  <c r="S66" i="22"/>
  <c r="AG34" i="22"/>
  <c r="E37" i="22"/>
  <c r="W24" i="22"/>
  <c r="G13" i="22"/>
  <c r="H36" i="22"/>
  <c r="H61" i="22"/>
  <c r="C29" i="22"/>
  <c r="G8" i="22"/>
  <c r="D9" i="22"/>
  <c r="G9" i="22" s="1"/>
  <c r="W10" i="22"/>
  <c r="AG13" i="22"/>
  <c r="R21" i="22"/>
  <c r="D29" i="22"/>
  <c r="G29" i="22" s="1"/>
  <c r="AG30" i="22"/>
  <c r="AG43" i="22"/>
  <c r="I49" i="22"/>
  <c r="C49" i="22" s="1"/>
  <c r="AB51" i="22"/>
  <c r="W53" i="22"/>
  <c r="C56" i="22"/>
  <c r="AG57" i="22"/>
  <c r="F63" i="22"/>
  <c r="H63" i="22" s="1"/>
  <c r="L65" i="22"/>
  <c r="F64" i="22"/>
  <c r="AD65" i="22"/>
  <c r="AG65" i="22" s="1"/>
  <c r="W45" i="22"/>
  <c r="T46" i="22"/>
  <c r="W46" i="22" s="1"/>
  <c r="E49" i="22"/>
  <c r="E56" i="22"/>
  <c r="O24" i="22"/>
  <c r="M8" i="22"/>
  <c r="AG14" i="22"/>
  <c r="AB26" i="22"/>
  <c r="M29" i="22"/>
  <c r="E31" i="22"/>
  <c r="D38" i="22"/>
  <c r="G38" i="22" s="1"/>
  <c r="H38" i="22" s="1"/>
  <c r="Z40" i="22"/>
  <c r="Z66" i="22" s="1"/>
  <c r="F49" i="22"/>
  <c r="F56" i="22"/>
  <c r="N24" i="22"/>
  <c r="W11" i="22"/>
  <c r="R12" i="22"/>
  <c r="R17" i="22"/>
  <c r="AB20" i="22"/>
  <c r="M23" i="22"/>
  <c r="D25" i="22"/>
  <c r="G25" i="22" s="1"/>
  <c r="D26" i="22"/>
  <c r="W27" i="22"/>
  <c r="R28" i="22"/>
  <c r="N29" i="22"/>
  <c r="F31" i="22"/>
  <c r="R35" i="22"/>
  <c r="M36" i="22"/>
  <c r="AG38" i="22"/>
  <c r="AA40" i="22"/>
  <c r="AA66" i="22" s="1"/>
  <c r="R42" i="22"/>
  <c r="AB52" i="22"/>
  <c r="AB59" i="22"/>
  <c r="W61" i="22"/>
  <c r="R62" i="22"/>
  <c r="W21" i="22"/>
  <c r="R48" i="22"/>
  <c r="W17" i="22"/>
  <c r="C27" i="22"/>
  <c r="AB27" i="22"/>
  <c r="D32" i="22"/>
  <c r="G32" i="22" s="1"/>
  <c r="D33" i="22"/>
  <c r="G33" i="22" s="1"/>
  <c r="W35" i="22"/>
  <c r="L37" i="22"/>
  <c r="F37" i="22" s="1"/>
  <c r="C39" i="22"/>
  <c r="E53" i="22"/>
  <c r="AB61" i="22"/>
  <c r="I65" i="22"/>
  <c r="C65" i="22" s="1"/>
  <c r="F8" i="22"/>
  <c r="L24" i="22"/>
  <c r="Q56" i="22"/>
  <c r="D27" i="22"/>
  <c r="G27" i="22" s="1"/>
  <c r="E32" i="22"/>
  <c r="D39" i="22"/>
  <c r="G39" i="22" s="1"/>
  <c r="F53" i="22"/>
  <c r="R57" i="22"/>
  <c r="J65" i="22"/>
  <c r="AE66" i="22"/>
  <c r="M43" i="22"/>
  <c r="AG26" i="22"/>
  <c r="R55" i="22"/>
  <c r="U29" i="22"/>
  <c r="U66" i="22" s="1"/>
  <c r="N37" i="22"/>
  <c r="E39" i="22"/>
  <c r="Y46" i="22"/>
  <c r="C47" i="22"/>
  <c r="AB47" i="22"/>
  <c r="T49" i="22"/>
  <c r="W49" i="22" s="1"/>
  <c r="AG53" i="22"/>
  <c r="T56" i="22"/>
  <c r="W56" i="22" s="1"/>
  <c r="E59" i="22"/>
  <c r="W63" i="22"/>
  <c r="Q65" i="22"/>
  <c r="R65" i="22" s="1"/>
  <c r="C15" i="22"/>
  <c r="F39" i="22"/>
  <c r="D47" i="22"/>
  <c r="G47" i="22" s="1"/>
  <c r="F52" i="22"/>
  <c r="H52" i="22" s="1"/>
  <c r="Y40" i="22"/>
  <c r="AB10" i="22"/>
  <c r="P29" i="22"/>
  <c r="E29" i="22" s="1"/>
  <c r="J24" i="22"/>
  <c r="F32" i="22"/>
  <c r="H32" i="22" s="1"/>
  <c r="M39" i="22"/>
  <c r="AA46" i="22"/>
  <c r="E47" i="22"/>
  <c r="M52" i="22"/>
  <c r="C53" i="22"/>
  <c r="D54" i="22"/>
  <c r="G54" i="22" s="1"/>
  <c r="M30" i="22"/>
  <c r="AB29" i="22"/>
  <c r="E15" i="22"/>
  <c r="F27" i="22"/>
  <c r="AB54" i="22"/>
  <c r="AB35" i="22"/>
  <c r="AB42" i="22"/>
  <c r="F47" i="22"/>
  <c r="D53" i="22"/>
  <c r="E54" i="22"/>
  <c r="I60" i="22"/>
  <c r="H18" i="22"/>
  <c r="M57" i="22"/>
  <c r="F26" i="22"/>
  <c r="O34" i="22"/>
  <c r="R34" i="22" s="1"/>
  <c r="R30" i="22"/>
  <c r="F54" i="22"/>
  <c r="J60" i="22"/>
  <c r="D56" i="22"/>
  <c r="M13" i="22"/>
  <c r="O49" i="22"/>
  <c r="R49" i="22" s="1"/>
  <c r="J37" i="22"/>
  <c r="AB16" i="22"/>
  <c r="F15" i="22"/>
  <c r="C7" i="22"/>
  <c r="P56" i="22"/>
  <c r="W7" i="22"/>
  <c r="F59" i="22"/>
  <c r="I40" i="22"/>
  <c r="C40" i="22" s="1"/>
  <c r="R7" i="22"/>
  <c r="I24" i="22"/>
  <c r="AB7" i="22"/>
  <c r="E63" i="22"/>
  <c r="K65" i="22"/>
  <c r="E65" i="22" s="1"/>
  <c r="O29" i="22"/>
  <c r="I37" i="22"/>
  <c r="Q29" i="22"/>
  <c r="AC46" i="22"/>
  <c r="AC66" i="22" s="1"/>
  <c r="E26" i="22"/>
  <c r="M25" i="22"/>
  <c r="Y34" i="22"/>
  <c r="AB34" i="22" s="1"/>
  <c r="Q24" i="22"/>
  <c r="Q66" i="22" s="1"/>
  <c r="M32" i="22"/>
  <c r="Z46" i="22"/>
  <c r="C54" i="22"/>
  <c r="J40" i="22"/>
  <c r="F11" i="22"/>
  <c r="D35" i="22"/>
  <c r="C42" i="22"/>
  <c r="K46" i="22"/>
  <c r="M53" i="22"/>
  <c r="Z60" i="22"/>
  <c r="L60" i="22"/>
  <c r="F60" i="22" s="1"/>
  <c r="D48" i="22"/>
  <c r="G48" i="22" s="1"/>
  <c r="H48" i="22" s="1"/>
  <c r="D22" i="22"/>
  <c r="G22" i="22" s="1"/>
  <c r="C43" i="22"/>
  <c r="D43" i="22"/>
  <c r="G43" i="22" s="1"/>
  <c r="D50" i="22"/>
  <c r="G50" i="22" s="1"/>
  <c r="E8" i="22"/>
  <c r="K24" i="22"/>
  <c r="M18" i="22"/>
  <c r="H25" i="22"/>
  <c r="O56" i="22"/>
  <c r="R56" i="22" s="1"/>
  <c r="D15" i="22"/>
  <c r="R38" i="22"/>
  <c r="Y60" i="22"/>
  <c r="AB60" i="22" s="1"/>
  <c r="K60" i="22"/>
  <c r="E60" i="22" s="1"/>
  <c r="D7" i="22"/>
  <c r="G7" i="22" s="1"/>
  <c r="H7" i="22" s="1"/>
  <c r="K40" i="22"/>
  <c r="E40" i="22" s="1"/>
  <c r="C22" i="22"/>
  <c r="E35" i="22"/>
  <c r="L40" i="22"/>
  <c r="F40" i="22" s="1"/>
  <c r="AA60" i="22"/>
  <c r="C12" i="22"/>
  <c r="C30" i="22"/>
  <c r="AB57" i="22"/>
  <c r="Y65" i="22"/>
  <c r="AB65" i="22" s="1"/>
  <c r="E36" i="22"/>
  <c r="E30" i="22"/>
  <c r="J34" i="22"/>
  <c r="W38" i="22"/>
  <c r="E42" i="22"/>
  <c r="O46" i="22"/>
  <c r="R46" i="22" s="1"/>
  <c r="X60" i="22"/>
  <c r="X66" i="22" s="1"/>
  <c r="C63" i="22"/>
  <c r="C32" i="22"/>
  <c r="AG47" i="22"/>
  <c r="M11" i="22"/>
  <c r="L46" i="22"/>
  <c r="M46" i="22" s="1"/>
  <c r="E22" i="22"/>
  <c r="AG7" i="22"/>
  <c r="M22" i="22"/>
  <c r="F35" i="22"/>
  <c r="H35" i="22" s="1"/>
  <c r="F42" i="22"/>
  <c r="D63" i="22"/>
  <c r="G63" i="22" s="1"/>
  <c r="T65" i="21"/>
  <c r="S65" i="21"/>
  <c r="AF64" i="21"/>
  <c r="AE64" i="21"/>
  <c r="AD64" i="21"/>
  <c r="AC64" i="21"/>
  <c r="AC65" i="21" s="1"/>
  <c r="AA64" i="21"/>
  <c r="F64" i="21" s="1"/>
  <c r="H64" i="21" s="1"/>
  <c r="Z64" i="21"/>
  <c r="E64" i="21" s="1"/>
  <c r="Y64" i="21"/>
  <c r="D64" i="21" s="1"/>
  <c r="G64" i="21" s="1"/>
  <c r="X64" i="21"/>
  <c r="C64" i="21" s="1"/>
  <c r="V64" i="21"/>
  <c r="U64" i="21"/>
  <c r="T64" i="21"/>
  <c r="W64" i="21" s="1"/>
  <c r="S64" i="21"/>
  <c r="Q64" i="21"/>
  <c r="P64" i="21"/>
  <c r="O64" i="21"/>
  <c r="N64" i="21"/>
  <c r="L64" i="21"/>
  <c r="K64" i="21"/>
  <c r="J64" i="21"/>
  <c r="M64" i="21" s="1"/>
  <c r="I64" i="21"/>
  <c r="AF63" i="21"/>
  <c r="AG63" i="21" s="1"/>
  <c r="AE63" i="21"/>
  <c r="AE65" i="21" s="1"/>
  <c r="AD63" i="21"/>
  <c r="AC63" i="21"/>
  <c r="AA63" i="21"/>
  <c r="Z63" i="21"/>
  <c r="Y63" i="21"/>
  <c r="AB63" i="21" s="1"/>
  <c r="X63" i="21"/>
  <c r="X65" i="21" s="1"/>
  <c r="V63" i="21"/>
  <c r="V65" i="21" s="1"/>
  <c r="W65" i="21" s="1"/>
  <c r="U63" i="21"/>
  <c r="U65" i="21" s="1"/>
  <c r="T63" i="21"/>
  <c r="S63" i="21"/>
  <c r="Q63" i="21"/>
  <c r="Q65" i="21" s="1"/>
  <c r="P63" i="21"/>
  <c r="P65" i="21" s="1"/>
  <c r="O63" i="21"/>
  <c r="N63" i="21"/>
  <c r="N65" i="21" s="1"/>
  <c r="M63" i="21"/>
  <c r="L63" i="21"/>
  <c r="K63" i="21"/>
  <c r="J63" i="21"/>
  <c r="I63" i="21"/>
  <c r="AF62" i="21"/>
  <c r="AE62" i="21"/>
  <c r="E62" i="21" s="1"/>
  <c r="AD62" i="21"/>
  <c r="AG62" i="21" s="1"/>
  <c r="AC62" i="21"/>
  <c r="AB62" i="21"/>
  <c r="AA62" i="21"/>
  <c r="Z62" i="21"/>
  <c r="Y62" i="21"/>
  <c r="X62" i="21"/>
  <c r="V62" i="21"/>
  <c r="U62" i="21"/>
  <c r="T62" i="21"/>
  <c r="W62" i="21" s="1"/>
  <c r="S62" i="21"/>
  <c r="Q62" i="21"/>
  <c r="P62" i="21"/>
  <c r="O62" i="21"/>
  <c r="R62" i="21" s="1"/>
  <c r="N62" i="21"/>
  <c r="L62" i="21"/>
  <c r="K62" i="21"/>
  <c r="J62" i="21"/>
  <c r="M62" i="21" s="1"/>
  <c r="I62" i="21"/>
  <c r="F62" i="21"/>
  <c r="H62" i="21" s="1"/>
  <c r="AF61" i="21"/>
  <c r="AE61" i="21"/>
  <c r="E61" i="21" s="1"/>
  <c r="AD61" i="21"/>
  <c r="AG61" i="21" s="1"/>
  <c r="AC61" i="21"/>
  <c r="C61" i="21" s="1"/>
  <c r="AB61" i="21"/>
  <c r="AA61" i="21"/>
  <c r="Z61" i="21"/>
  <c r="Y61" i="21"/>
  <c r="X61" i="21"/>
  <c r="V61" i="21"/>
  <c r="W61" i="21" s="1"/>
  <c r="U61" i="21"/>
  <c r="T61" i="21"/>
  <c r="S61" i="21"/>
  <c r="Q61" i="21"/>
  <c r="P61" i="21"/>
  <c r="O61" i="21"/>
  <c r="R61" i="21" s="1"/>
  <c r="N61" i="21"/>
  <c r="L61" i="21"/>
  <c r="M61" i="21" s="1"/>
  <c r="K61" i="21"/>
  <c r="J61" i="21"/>
  <c r="I61" i="21"/>
  <c r="F61" i="21"/>
  <c r="AG60" i="21"/>
  <c r="AD60" i="21"/>
  <c r="N60" i="21"/>
  <c r="AF59" i="21"/>
  <c r="AE59" i="21"/>
  <c r="AD59" i="21"/>
  <c r="AG59" i="21" s="1"/>
  <c r="AC59" i="21"/>
  <c r="AA59" i="21"/>
  <c r="AB59" i="21" s="1"/>
  <c r="Z59" i="21"/>
  <c r="Y59" i="21"/>
  <c r="X59" i="21"/>
  <c r="V59" i="21"/>
  <c r="U59" i="21"/>
  <c r="T59" i="21"/>
  <c r="W59" i="21" s="1"/>
  <c r="S59" i="21"/>
  <c r="S60" i="21" s="1"/>
  <c r="R59" i="21"/>
  <c r="Q59" i="21"/>
  <c r="P59" i="21"/>
  <c r="O59" i="21"/>
  <c r="N59" i="21"/>
  <c r="L59" i="21"/>
  <c r="M59" i="21" s="1"/>
  <c r="K59" i="21"/>
  <c r="E59" i="21" s="1"/>
  <c r="J59" i="21"/>
  <c r="I59" i="21"/>
  <c r="D59" i="21"/>
  <c r="AG58" i="21"/>
  <c r="AF58" i="21"/>
  <c r="AE58" i="21"/>
  <c r="AD58" i="21"/>
  <c r="AC58" i="21"/>
  <c r="AA58" i="21"/>
  <c r="Z58" i="21"/>
  <c r="Y58" i="21"/>
  <c r="AB58" i="21" s="1"/>
  <c r="X58" i="21"/>
  <c r="X60" i="21" s="1"/>
  <c r="V58" i="21"/>
  <c r="U58" i="21"/>
  <c r="U60" i="21" s="1"/>
  <c r="T58" i="21"/>
  <c r="S58" i="21"/>
  <c r="R58" i="21"/>
  <c r="Q58" i="21"/>
  <c r="P58" i="21"/>
  <c r="O58" i="21"/>
  <c r="N58" i="21"/>
  <c r="L58" i="21"/>
  <c r="F58" i="21" s="1"/>
  <c r="K58" i="21"/>
  <c r="E58" i="21" s="1"/>
  <c r="J58" i="21"/>
  <c r="M58" i="21" s="1"/>
  <c r="I58" i="21"/>
  <c r="C58" i="21" s="1"/>
  <c r="AF57" i="21"/>
  <c r="AF60" i="21" s="1"/>
  <c r="AE57" i="21"/>
  <c r="AE60" i="21" s="1"/>
  <c r="AD57" i="21"/>
  <c r="AC57" i="21"/>
  <c r="AC60" i="21" s="1"/>
  <c r="AA57" i="21"/>
  <c r="AA60" i="21" s="1"/>
  <c r="Z57" i="21"/>
  <c r="Z60" i="21" s="1"/>
  <c r="Y57" i="21"/>
  <c r="X57" i="21"/>
  <c r="V57" i="21"/>
  <c r="U57" i="21"/>
  <c r="T57" i="21"/>
  <c r="W57" i="21" s="1"/>
  <c r="S57" i="21"/>
  <c r="Q57" i="21"/>
  <c r="P57" i="21"/>
  <c r="P60" i="21" s="1"/>
  <c r="O57" i="21"/>
  <c r="O60" i="21" s="1"/>
  <c r="N57" i="21"/>
  <c r="L57" i="21"/>
  <c r="K57" i="21"/>
  <c r="J57" i="21"/>
  <c r="I57" i="21"/>
  <c r="C57" i="21" s="1"/>
  <c r="L56" i="21"/>
  <c r="M56" i="21" s="1"/>
  <c r="K56" i="21"/>
  <c r="J56" i="21"/>
  <c r="I56" i="21"/>
  <c r="AF55" i="21"/>
  <c r="F55" i="21" s="1"/>
  <c r="H55" i="21" s="1"/>
  <c r="AE55" i="21"/>
  <c r="AD55" i="21"/>
  <c r="AC55" i="21"/>
  <c r="AA55" i="21"/>
  <c r="Z55" i="21"/>
  <c r="Y55" i="21"/>
  <c r="AB55" i="21" s="1"/>
  <c r="X55" i="21"/>
  <c r="V55" i="21"/>
  <c r="U55" i="21"/>
  <c r="E55" i="21" s="1"/>
  <c r="T55" i="21"/>
  <c r="W55" i="21" s="1"/>
  <c r="S55" i="21"/>
  <c r="Q55" i="21"/>
  <c r="Q56" i="21" s="1"/>
  <c r="P55" i="21"/>
  <c r="P56" i="21" s="1"/>
  <c r="O55" i="21"/>
  <c r="R55" i="21" s="1"/>
  <c r="N55" i="21"/>
  <c r="L55" i="21"/>
  <c r="K55" i="21"/>
  <c r="J55" i="21"/>
  <c r="M55" i="21" s="1"/>
  <c r="I55" i="21"/>
  <c r="C55" i="21" s="1"/>
  <c r="AF54" i="21"/>
  <c r="AE54" i="21"/>
  <c r="AD54" i="21"/>
  <c r="AG54" i="21" s="1"/>
  <c r="AC54" i="21"/>
  <c r="AA54" i="21"/>
  <c r="AA56" i="21" s="1"/>
  <c r="Z54" i="21"/>
  <c r="Z56" i="21" s="1"/>
  <c r="Y54" i="21"/>
  <c r="AB54" i="21" s="1"/>
  <c r="X54" i="21"/>
  <c r="X56" i="21" s="1"/>
  <c r="W54" i="21"/>
  <c r="V54" i="21"/>
  <c r="U54" i="21"/>
  <c r="T54" i="21"/>
  <c r="S54" i="21"/>
  <c r="Q54" i="21"/>
  <c r="P54" i="21"/>
  <c r="O54" i="21"/>
  <c r="O56" i="21" s="1"/>
  <c r="R56" i="21" s="1"/>
  <c r="N54" i="21"/>
  <c r="N56" i="21" s="1"/>
  <c r="L54" i="21"/>
  <c r="F54" i="21" s="1"/>
  <c r="K54" i="21"/>
  <c r="J54" i="21"/>
  <c r="I54" i="21"/>
  <c r="AF53" i="21"/>
  <c r="AE53" i="21"/>
  <c r="AD53" i="21"/>
  <c r="AC53" i="21"/>
  <c r="AC56" i="21" s="1"/>
  <c r="AA53" i="21"/>
  <c r="Z53" i="21"/>
  <c r="Y53" i="21"/>
  <c r="AB53" i="21" s="1"/>
  <c r="X53" i="21"/>
  <c r="V53" i="21"/>
  <c r="V56" i="21" s="1"/>
  <c r="U53" i="21"/>
  <c r="T53" i="21"/>
  <c r="S53" i="21"/>
  <c r="S56" i="21" s="1"/>
  <c r="Q53" i="21"/>
  <c r="P53" i="21"/>
  <c r="O53" i="21"/>
  <c r="R53" i="21" s="1"/>
  <c r="N53" i="21"/>
  <c r="M53" i="21"/>
  <c r="L53" i="21"/>
  <c r="K53" i="21"/>
  <c r="J53" i="21"/>
  <c r="I53" i="21"/>
  <c r="AF52" i="21"/>
  <c r="AE52" i="21"/>
  <c r="AD52" i="21"/>
  <c r="AG52" i="21" s="1"/>
  <c r="AC52" i="21"/>
  <c r="AA52" i="21"/>
  <c r="AB52" i="21" s="1"/>
  <c r="Z52" i="21"/>
  <c r="Y52" i="21"/>
  <c r="X52" i="21"/>
  <c r="V52" i="21"/>
  <c r="U52" i="21"/>
  <c r="T52" i="21"/>
  <c r="W52" i="21" s="1"/>
  <c r="S52" i="21"/>
  <c r="C52" i="21" s="1"/>
  <c r="Q52" i="21"/>
  <c r="P52" i="21"/>
  <c r="E52" i="21" s="1"/>
  <c r="O52" i="21"/>
  <c r="D52" i="21" s="1"/>
  <c r="N52" i="21"/>
  <c r="L52" i="21"/>
  <c r="K52" i="21"/>
  <c r="J52" i="21"/>
  <c r="I52" i="21"/>
  <c r="AG51" i="21"/>
  <c r="AF51" i="21"/>
  <c r="AE51" i="21"/>
  <c r="AD51" i="21"/>
  <c r="AC51" i="21"/>
  <c r="AA51" i="21"/>
  <c r="Z51" i="21"/>
  <c r="Y51" i="21"/>
  <c r="AB51" i="21" s="1"/>
  <c r="X51" i="21"/>
  <c r="V51" i="21"/>
  <c r="U51" i="21"/>
  <c r="E51" i="21" s="1"/>
  <c r="T51" i="21"/>
  <c r="D51" i="21" s="1"/>
  <c r="S51" i="21"/>
  <c r="Q51" i="21"/>
  <c r="P51" i="21"/>
  <c r="O51" i="21"/>
  <c r="R51" i="21" s="1"/>
  <c r="N51" i="21"/>
  <c r="L51" i="21"/>
  <c r="K51" i="21"/>
  <c r="J51" i="21"/>
  <c r="M51" i="21" s="1"/>
  <c r="I51" i="21"/>
  <c r="AF50" i="21"/>
  <c r="AE50" i="21"/>
  <c r="AD50" i="21"/>
  <c r="AG50" i="21" s="1"/>
  <c r="AC50" i="21"/>
  <c r="C50" i="21" s="1"/>
  <c r="AA50" i="21"/>
  <c r="F50" i="21" s="1"/>
  <c r="H50" i="21" s="1"/>
  <c r="Z50" i="21"/>
  <c r="E50" i="21" s="1"/>
  <c r="Y50" i="21"/>
  <c r="X50" i="21"/>
  <c r="V50" i="21"/>
  <c r="U50" i="21"/>
  <c r="T50" i="21"/>
  <c r="W50" i="21" s="1"/>
  <c r="S50" i="21"/>
  <c r="Q50" i="21"/>
  <c r="R50" i="21" s="1"/>
  <c r="P50" i="21"/>
  <c r="O50" i="21"/>
  <c r="N50" i="21"/>
  <c r="L50" i="21"/>
  <c r="K50" i="21"/>
  <c r="J50" i="21"/>
  <c r="M50" i="21" s="1"/>
  <c r="I50" i="21"/>
  <c r="T49" i="21"/>
  <c r="S49" i="21"/>
  <c r="L49" i="21"/>
  <c r="K49" i="21"/>
  <c r="J49" i="21"/>
  <c r="I49" i="21"/>
  <c r="AF48" i="21"/>
  <c r="AE48" i="21"/>
  <c r="AD48" i="21"/>
  <c r="AG48" i="21" s="1"/>
  <c r="AC48" i="21"/>
  <c r="AA48" i="21"/>
  <c r="Z48" i="21"/>
  <c r="Y48" i="21"/>
  <c r="AB48" i="21" s="1"/>
  <c r="X48" i="21"/>
  <c r="V48" i="21"/>
  <c r="U48" i="21"/>
  <c r="U49" i="21" s="1"/>
  <c r="T48" i="21"/>
  <c r="W48" i="21" s="1"/>
  <c r="S48" i="21"/>
  <c r="Q48" i="21"/>
  <c r="R48" i="21" s="1"/>
  <c r="P48" i="21"/>
  <c r="O48" i="21"/>
  <c r="N48" i="21"/>
  <c r="L48" i="21"/>
  <c r="K48" i="21"/>
  <c r="J48" i="21"/>
  <c r="M48" i="21" s="1"/>
  <c r="I48" i="21"/>
  <c r="C48" i="21" s="1"/>
  <c r="AF47" i="21"/>
  <c r="AF49" i="21" s="1"/>
  <c r="AE47" i="21"/>
  <c r="AE49" i="21" s="1"/>
  <c r="AD47" i="21"/>
  <c r="AC47" i="21"/>
  <c r="AC49" i="21" s="1"/>
  <c r="AA47" i="21"/>
  <c r="Z47" i="21"/>
  <c r="E47" i="21" s="1"/>
  <c r="Y47" i="21"/>
  <c r="AB47" i="21" s="1"/>
  <c r="X47" i="21"/>
  <c r="C47" i="21" s="1"/>
  <c r="W47" i="21"/>
  <c r="V47" i="21"/>
  <c r="U47" i="21"/>
  <c r="T47" i="21"/>
  <c r="S47" i="21"/>
  <c r="Q47" i="21"/>
  <c r="P47" i="21"/>
  <c r="P49" i="21" s="1"/>
  <c r="O47" i="21"/>
  <c r="R47" i="21" s="1"/>
  <c r="N47" i="21"/>
  <c r="N49" i="21" s="1"/>
  <c r="M47" i="21"/>
  <c r="L47" i="21"/>
  <c r="K47" i="21"/>
  <c r="J47" i="21"/>
  <c r="I47" i="21"/>
  <c r="AF46" i="21"/>
  <c r="AE46" i="21"/>
  <c r="AD46" i="21"/>
  <c r="AG46" i="21" s="1"/>
  <c r="AF45" i="21"/>
  <c r="AE45" i="21"/>
  <c r="AD45" i="21"/>
  <c r="AG45" i="21" s="1"/>
  <c r="AC45" i="21"/>
  <c r="AA45" i="21"/>
  <c r="F45" i="21" s="1"/>
  <c r="Z45" i="21"/>
  <c r="Y45" i="21"/>
  <c r="X45" i="21"/>
  <c r="V45" i="21"/>
  <c r="W45" i="21" s="1"/>
  <c r="U45" i="21"/>
  <c r="T45" i="21"/>
  <c r="S45" i="21"/>
  <c r="Q45" i="21"/>
  <c r="P45" i="21"/>
  <c r="O45" i="21"/>
  <c r="R45" i="21" s="1"/>
  <c r="N45" i="21"/>
  <c r="C45" i="21" s="1"/>
  <c r="M45" i="21"/>
  <c r="L45" i="21"/>
  <c r="K45" i="21"/>
  <c r="J45" i="21"/>
  <c r="I45" i="21"/>
  <c r="E45" i="21"/>
  <c r="AF44" i="21"/>
  <c r="AE44" i="21"/>
  <c r="AD44" i="21"/>
  <c r="AG44" i="21" s="1"/>
  <c r="AC44" i="21"/>
  <c r="AB44" i="21"/>
  <c r="AA44" i="21"/>
  <c r="Z44" i="21"/>
  <c r="Y44" i="21"/>
  <c r="X44" i="21"/>
  <c r="V44" i="21"/>
  <c r="V46" i="21" s="1"/>
  <c r="U44" i="21"/>
  <c r="T44" i="21"/>
  <c r="W44" i="21" s="1"/>
  <c r="S44" i="21"/>
  <c r="Q44" i="21"/>
  <c r="P44" i="21"/>
  <c r="O44" i="21"/>
  <c r="R44" i="21" s="1"/>
  <c r="N44" i="21"/>
  <c r="L44" i="21"/>
  <c r="F44" i="21" s="1"/>
  <c r="H44" i="21" s="1"/>
  <c r="K44" i="21"/>
  <c r="E44" i="21" s="1"/>
  <c r="J44" i="21"/>
  <c r="I44" i="21"/>
  <c r="D44" i="21"/>
  <c r="G44" i="21" s="1"/>
  <c r="C44" i="21"/>
  <c r="AG43" i="21"/>
  <c r="AF43" i="21"/>
  <c r="AE43" i="21"/>
  <c r="AD43" i="21"/>
  <c r="AC43" i="21"/>
  <c r="AA43" i="21"/>
  <c r="AB43" i="21" s="1"/>
  <c r="Z43" i="21"/>
  <c r="Y43" i="21"/>
  <c r="X43" i="21"/>
  <c r="V43" i="21"/>
  <c r="U43" i="21"/>
  <c r="T43" i="21"/>
  <c r="W43" i="21" s="1"/>
  <c r="S43" i="21"/>
  <c r="Q43" i="21"/>
  <c r="R43" i="21" s="1"/>
  <c r="P43" i="21"/>
  <c r="O43" i="21"/>
  <c r="N43" i="21"/>
  <c r="L43" i="21"/>
  <c r="K43" i="21"/>
  <c r="E43" i="21" s="1"/>
  <c r="J43" i="21"/>
  <c r="I43" i="21"/>
  <c r="AF42" i="21"/>
  <c r="AE42" i="21"/>
  <c r="AD42" i="21"/>
  <c r="AG42" i="21" s="1"/>
  <c r="AC42" i="21"/>
  <c r="AA42" i="21"/>
  <c r="AA46" i="21" s="1"/>
  <c r="Z42" i="21"/>
  <c r="Z46" i="21" s="1"/>
  <c r="Y42" i="21"/>
  <c r="X42" i="21"/>
  <c r="V42" i="21"/>
  <c r="U42" i="21"/>
  <c r="U46" i="21" s="1"/>
  <c r="T42" i="21"/>
  <c r="S42" i="21"/>
  <c r="S46" i="21" s="1"/>
  <c r="Q42" i="21"/>
  <c r="P42" i="21"/>
  <c r="P46" i="21" s="1"/>
  <c r="O42" i="21"/>
  <c r="O46" i="21" s="1"/>
  <c r="N42" i="21"/>
  <c r="M42" i="21"/>
  <c r="L42" i="21"/>
  <c r="K42" i="21"/>
  <c r="J42" i="21"/>
  <c r="I42" i="21"/>
  <c r="AF41" i="21"/>
  <c r="AG41" i="21" s="1"/>
  <c r="AE41" i="21"/>
  <c r="AD41" i="21"/>
  <c r="AC41" i="21"/>
  <c r="AB41" i="21"/>
  <c r="AA41" i="21"/>
  <c r="Z41" i="21"/>
  <c r="Y41" i="21"/>
  <c r="X41" i="21"/>
  <c r="V41" i="21"/>
  <c r="U41" i="21"/>
  <c r="T41" i="21"/>
  <c r="D41" i="21" s="1"/>
  <c r="S41" i="21"/>
  <c r="C41" i="21" s="1"/>
  <c r="Q41" i="21"/>
  <c r="R41" i="21" s="1"/>
  <c r="P41" i="21"/>
  <c r="O41" i="21"/>
  <c r="N41" i="21"/>
  <c r="L41" i="21"/>
  <c r="K41" i="21"/>
  <c r="J41" i="21"/>
  <c r="M41" i="21" s="1"/>
  <c r="I41" i="21"/>
  <c r="AA40" i="21"/>
  <c r="Z40" i="21"/>
  <c r="Q40" i="21"/>
  <c r="P40" i="21"/>
  <c r="O40" i="21"/>
  <c r="R40" i="21" s="1"/>
  <c r="N40" i="21"/>
  <c r="K40" i="21"/>
  <c r="J40" i="21"/>
  <c r="AF39" i="21"/>
  <c r="AG39" i="21" s="1"/>
  <c r="AE39" i="21"/>
  <c r="AD39" i="21"/>
  <c r="AC39" i="21"/>
  <c r="AA39" i="21"/>
  <c r="Z39" i="21"/>
  <c r="Y39" i="21"/>
  <c r="AB39" i="21" s="1"/>
  <c r="X39" i="21"/>
  <c r="W39" i="21"/>
  <c r="V39" i="21"/>
  <c r="U39" i="21"/>
  <c r="T39" i="21"/>
  <c r="S39" i="21"/>
  <c r="Q39" i="21"/>
  <c r="R39" i="21" s="1"/>
  <c r="P39" i="21"/>
  <c r="O39" i="21"/>
  <c r="N39" i="21"/>
  <c r="L39" i="21"/>
  <c r="K39" i="21"/>
  <c r="J39" i="21"/>
  <c r="D39" i="21" s="1"/>
  <c r="I39" i="21"/>
  <c r="AF38" i="21"/>
  <c r="AE38" i="21"/>
  <c r="AD38" i="21"/>
  <c r="AG38" i="21" s="1"/>
  <c r="AC38" i="21"/>
  <c r="AC40" i="21" s="1"/>
  <c r="AA38" i="21"/>
  <c r="Z38" i="21"/>
  <c r="Y38" i="21"/>
  <c r="AB38" i="21" s="1"/>
  <c r="X38" i="21"/>
  <c r="X40" i="21" s="1"/>
  <c r="V38" i="21"/>
  <c r="V40" i="21" s="1"/>
  <c r="U38" i="21"/>
  <c r="T38" i="21"/>
  <c r="S38" i="21"/>
  <c r="S40" i="21" s="1"/>
  <c r="R38" i="21"/>
  <c r="Q38" i="21"/>
  <c r="P38" i="21"/>
  <c r="O38" i="21"/>
  <c r="N38" i="21"/>
  <c r="L38" i="21"/>
  <c r="K38" i="21"/>
  <c r="J38" i="21"/>
  <c r="M38" i="21" s="1"/>
  <c r="I38" i="21"/>
  <c r="AF37" i="21"/>
  <c r="AE37" i="21"/>
  <c r="AD37" i="21"/>
  <c r="AG37" i="21" s="1"/>
  <c r="AC37" i="21"/>
  <c r="AA37" i="21"/>
  <c r="Z37" i="21"/>
  <c r="Y37" i="21"/>
  <c r="AB37" i="21" s="1"/>
  <c r="X37" i="21"/>
  <c r="V37" i="21"/>
  <c r="AF36" i="21"/>
  <c r="AE36" i="21"/>
  <c r="AD36" i="21"/>
  <c r="AG36" i="21" s="1"/>
  <c r="AC36" i="21"/>
  <c r="AB36" i="21"/>
  <c r="AA36" i="21"/>
  <c r="Z36" i="21"/>
  <c r="Y36" i="21"/>
  <c r="X36" i="21"/>
  <c r="V36" i="21"/>
  <c r="U36" i="21"/>
  <c r="E36" i="21" s="1"/>
  <c r="T36" i="21"/>
  <c r="W36" i="21" s="1"/>
  <c r="S36" i="21"/>
  <c r="R36" i="21"/>
  <c r="Q36" i="21"/>
  <c r="P36" i="21"/>
  <c r="O36" i="21"/>
  <c r="N36" i="21"/>
  <c r="L36" i="21"/>
  <c r="K36" i="21"/>
  <c r="J36" i="21"/>
  <c r="I36" i="21"/>
  <c r="F36" i="21"/>
  <c r="H36" i="21" s="1"/>
  <c r="AF35" i="21"/>
  <c r="AE35" i="21"/>
  <c r="AD35" i="21"/>
  <c r="AG35" i="21" s="1"/>
  <c r="AC35" i="21"/>
  <c r="AA35" i="21"/>
  <c r="Z35" i="21"/>
  <c r="Y35" i="21"/>
  <c r="D35" i="21" s="1"/>
  <c r="X35" i="21"/>
  <c r="V35" i="21"/>
  <c r="U35" i="21"/>
  <c r="T35" i="21"/>
  <c r="S35" i="21"/>
  <c r="Q35" i="21"/>
  <c r="Q37" i="21" s="1"/>
  <c r="P35" i="21"/>
  <c r="P37" i="21" s="1"/>
  <c r="O35" i="21"/>
  <c r="O37" i="21" s="1"/>
  <c r="R37" i="21" s="1"/>
  <c r="N35" i="21"/>
  <c r="N37" i="21" s="1"/>
  <c r="M35" i="21"/>
  <c r="L35" i="21"/>
  <c r="K35" i="21"/>
  <c r="J35" i="21"/>
  <c r="I35" i="21"/>
  <c r="X34" i="21"/>
  <c r="AF33" i="21"/>
  <c r="AE33" i="21"/>
  <c r="AD33" i="21"/>
  <c r="AG33" i="21" s="1"/>
  <c r="AC33" i="21"/>
  <c r="C33" i="21" s="1"/>
  <c r="AA33" i="21"/>
  <c r="AA34" i="21" s="1"/>
  <c r="Z33" i="21"/>
  <c r="E33" i="21" s="1"/>
  <c r="Y33" i="21"/>
  <c r="Y34" i="21" s="1"/>
  <c r="AB34" i="21" s="1"/>
  <c r="X33" i="21"/>
  <c r="V33" i="21"/>
  <c r="U33" i="21"/>
  <c r="T33" i="21"/>
  <c r="W33" i="21" s="1"/>
  <c r="S33" i="21"/>
  <c r="Q33" i="21"/>
  <c r="P33" i="21"/>
  <c r="O33" i="21"/>
  <c r="R33" i="21" s="1"/>
  <c r="N33" i="21"/>
  <c r="L33" i="21"/>
  <c r="K33" i="21"/>
  <c r="J33" i="21"/>
  <c r="I33" i="21"/>
  <c r="AF32" i="21"/>
  <c r="AG32" i="21" s="1"/>
  <c r="AE32" i="21"/>
  <c r="AD32" i="21"/>
  <c r="AC32" i="21"/>
  <c r="AA32" i="21"/>
  <c r="Z32" i="21"/>
  <c r="Y32" i="21"/>
  <c r="AB32" i="21" s="1"/>
  <c r="X32" i="21"/>
  <c r="V32" i="21"/>
  <c r="W32" i="21" s="1"/>
  <c r="U32" i="21"/>
  <c r="T32" i="21"/>
  <c r="S32" i="21"/>
  <c r="Q32" i="21"/>
  <c r="R32" i="21" s="1"/>
  <c r="P32" i="21"/>
  <c r="O32" i="21"/>
  <c r="N32" i="21"/>
  <c r="L32" i="21"/>
  <c r="K32" i="21"/>
  <c r="J32" i="21"/>
  <c r="I32" i="21"/>
  <c r="C32" i="21" s="1"/>
  <c r="AF31" i="21"/>
  <c r="F31" i="21" s="1"/>
  <c r="AE31" i="21"/>
  <c r="E31" i="21" s="1"/>
  <c r="AD31" i="21"/>
  <c r="AG31" i="21" s="1"/>
  <c r="AC31" i="21"/>
  <c r="AC34" i="21" s="1"/>
  <c r="AA31" i="21"/>
  <c r="Z31" i="21"/>
  <c r="Y31" i="21"/>
  <c r="AB31" i="21" s="1"/>
  <c r="X31" i="21"/>
  <c r="V31" i="21"/>
  <c r="U31" i="21"/>
  <c r="U34" i="21" s="1"/>
  <c r="T31" i="21"/>
  <c r="T34" i="21" s="1"/>
  <c r="S31" i="21"/>
  <c r="S34" i="21" s="1"/>
  <c r="R31" i="21"/>
  <c r="Q31" i="21"/>
  <c r="P31" i="21"/>
  <c r="O31" i="21"/>
  <c r="N31" i="21"/>
  <c r="L31" i="21"/>
  <c r="K31" i="21"/>
  <c r="J31" i="21"/>
  <c r="M31" i="21" s="1"/>
  <c r="I31" i="21"/>
  <c r="AF30" i="21"/>
  <c r="AG30" i="21" s="1"/>
  <c r="AE30" i="21"/>
  <c r="AE34" i="21" s="1"/>
  <c r="AD30" i="21"/>
  <c r="AC30" i="21"/>
  <c r="AA30" i="21"/>
  <c r="Z30" i="21"/>
  <c r="E30" i="21" s="1"/>
  <c r="Y30" i="21"/>
  <c r="AB30" i="21" s="1"/>
  <c r="X30" i="21"/>
  <c r="V30" i="21"/>
  <c r="U30" i="21"/>
  <c r="T30" i="21"/>
  <c r="S30" i="21"/>
  <c r="Q30" i="21"/>
  <c r="P30" i="21"/>
  <c r="P34" i="21" s="1"/>
  <c r="O30" i="21"/>
  <c r="N30" i="21"/>
  <c r="N34" i="21" s="1"/>
  <c r="L30" i="21"/>
  <c r="L34" i="21" s="1"/>
  <c r="K30" i="21"/>
  <c r="J30" i="21"/>
  <c r="I30" i="21"/>
  <c r="C30" i="21" s="1"/>
  <c r="V29" i="21"/>
  <c r="U29" i="21"/>
  <c r="J29" i="21"/>
  <c r="I29" i="21"/>
  <c r="AF28" i="21"/>
  <c r="AE28" i="21"/>
  <c r="AD28" i="21"/>
  <c r="AG28" i="21" s="1"/>
  <c r="AC28" i="21"/>
  <c r="AA28" i="21"/>
  <c r="AB28" i="21" s="1"/>
  <c r="Z28" i="21"/>
  <c r="Y28" i="21"/>
  <c r="X28" i="21"/>
  <c r="W28" i="21"/>
  <c r="V28" i="21"/>
  <c r="U28" i="21"/>
  <c r="T28" i="21"/>
  <c r="S28" i="21"/>
  <c r="Q28" i="21"/>
  <c r="P28" i="21"/>
  <c r="E28" i="21" s="1"/>
  <c r="O28" i="21"/>
  <c r="R28" i="21" s="1"/>
  <c r="N28" i="21"/>
  <c r="C28" i="21" s="1"/>
  <c r="L28" i="21"/>
  <c r="F28" i="21" s="1"/>
  <c r="K28" i="21"/>
  <c r="J28" i="21"/>
  <c r="I28" i="21"/>
  <c r="AF27" i="21"/>
  <c r="AE27" i="21"/>
  <c r="AD27" i="21"/>
  <c r="AG27" i="21" s="1"/>
  <c r="AC27" i="21"/>
  <c r="AC29" i="21" s="1"/>
  <c r="AA27" i="21"/>
  <c r="AB27" i="21" s="1"/>
  <c r="Z27" i="21"/>
  <c r="Y27" i="21"/>
  <c r="Y29" i="21" s="1"/>
  <c r="X27" i="21"/>
  <c r="X29" i="21" s="1"/>
  <c r="V27" i="21"/>
  <c r="U27" i="21"/>
  <c r="T27" i="21"/>
  <c r="S27" i="21"/>
  <c r="C27" i="21" s="1"/>
  <c r="Q27" i="21"/>
  <c r="P27" i="21"/>
  <c r="O27" i="21"/>
  <c r="R27" i="21" s="1"/>
  <c r="N27" i="21"/>
  <c r="L27" i="21"/>
  <c r="F27" i="21" s="1"/>
  <c r="K27" i="21"/>
  <c r="E27" i="21" s="1"/>
  <c r="J27" i="21"/>
  <c r="I27" i="21"/>
  <c r="AF26" i="21"/>
  <c r="AF29" i="21" s="1"/>
  <c r="AE26" i="21"/>
  <c r="AE29" i="21" s="1"/>
  <c r="AD26" i="21"/>
  <c r="AC26" i="21"/>
  <c r="AA26" i="21"/>
  <c r="Z26" i="21"/>
  <c r="Z29" i="21" s="1"/>
  <c r="Y26" i="21"/>
  <c r="X26" i="21"/>
  <c r="V26" i="21"/>
  <c r="U26" i="21"/>
  <c r="T26" i="21"/>
  <c r="W26" i="21" s="1"/>
  <c r="S26" i="21"/>
  <c r="Q26" i="21"/>
  <c r="R26" i="21" s="1"/>
  <c r="P26" i="21"/>
  <c r="O26" i="21"/>
  <c r="N26" i="21"/>
  <c r="L26" i="21"/>
  <c r="K26" i="21"/>
  <c r="J26" i="21"/>
  <c r="M26" i="21" s="1"/>
  <c r="I26" i="21"/>
  <c r="F26" i="21"/>
  <c r="E26" i="21"/>
  <c r="AG25" i="21"/>
  <c r="AF25" i="21"/>
  <c r="AE25" i="21"/>
  <c r="AD25" i="21"/>
  <c r="AC25" i="21"/>
  <c r="AA25" i="21"/>
  <c r="Z25" i="21"/>
  <c r="Y25" i="21"/>
  <c r="AB25" i="21" s="1"/>
  <c r="X25" i="21"/>
  <c r="W25" i="21"/>
  <c r="V25" i="21"/>
  <c r="U25" i="21"/>
  <c r="T25" i="21"/>
  <c r="S25" i="21"/>
  <c r="Q25" i="21"/>
  <c r="P25" i="21"/>
  <c r="O25" i="21"/>
  <c r="R25" i="21" s="1"/>
  <c r="N25" i="21"/>
  <c r="L25" i="21"/>
  <c r="K25" i="21"/>
  <c r="E25" i="21" s="1"/>
  <c r="J25" i="21"/>
  <c r="I25" i="21"/>
  <c r="AE24" i="21"/>
  <c r="AD24" i="21"/>
  <c r="AA24" i="21"/>
  <c r="AG23" i="21"/>
  <c r="AF23" i="21"/>
  <c r="AE23" i="21"/>
  <c r="AD23" i="21"/>
  <c r="AC23" i="21"/>
  <c r="AA23" i="21"/>
  <c r="F23" i="21" s="1"/>
  <c r="H23" i="21" s="1"/>
  <c r="Z23" i="21"/>
  <c r="E23" i="21" s="1"/>
  <c r="Y23" i="21"/>
  <c r="D23" i="21" s="1"/>
  <c r="G23" i="21" s="1"/>
  <c r="X23" i="21"/>
  <c r="W23" i="21"/>
  <c r="V23" i="21"/>
  <c r="U23" i="21"/>
  <c r="T23" i="21"/>
  <c r="S23" i="21"/>
  <c r="Q23" i="21"/>
  <c r="P23" i="21"/>
  <c r="O23" i="21"/>
  <c r="R23" i="21" s="1"/>
  <c r="N23" i="21"/>
  <c r="L23" i="21"/>
  <c r="K23" i="21"/>
  <c r="J23" i="21"/>
  <c r="M23" i="21" s="1"/>
  <c r="I23" i="21"/>
  <c r="C23" i="21" s="1"/>
  <c r="AF22" i="21"/>
  <c r="F22" i="21" s="1"/>
  <c r="H22" i="21" s="1"/>
  <c r="AE22" i="21"/>
  <c r="AD22" i="21"/>
  <c r="AG22" i="21" s="1"/>
  <c r="AC22" i="21"/>
  <c r="AA22" i="21"/>
  <c r="Z22" i="21"/>
  <c r="Y22" i="21"/>
  <c r="AB22" i="21" s="1"/>
  <c r="X22" i="21"/>
  <c r="V22" i="21"/>
  <c r="W22" i="21" s="1"/>
  <c r="U22" i="21"/>
  <c r="T22" i="21"/>
  <c r="S22" i="21"/>
  <c r="Q22" i="21"/>
  <c r="P22" i="21"/>
  <c r="O22" i="21"/>
  <c r="R22" i="21" s="1"/>
  <c r="N22" i="21"/>
  <c r="M22" i="21"/>
  <c r="L22" i="21"/>
  <c r="K22" i="21"/>
  <c r="J22" i="21"/>
  <c r="I22" i="21"/>
  <c r="AF21" i="21"/>
  <c r="AE21" i="21"/>
  <c r="AD21" i="21"/>
  <c r="AG21" i="21" s="1"/>
  <c r="AC21" i="21"/>
  <c r="C21" i="21" s="1"/>
  <c r="AA21" i="21"/>
  <c r="AB21" i="21" s="1"/>
  <c r="Z21" i="21"/>
  <c r="Y21" i="21"/>
  <c r="X21" i="21"/>
  <c r="V21" i="21"/>
  <c r="U21" i="21"/>
  <c r="T21" i="21"/>
  <c r="W21" i="21" s="1"/>
  <c r="S21" i="21"/>
  <c r="Q21" i="21"/>
  <c r="R21" i="21" s="1"/>
  <c r="P21" i="21"/>
  <c r="O21" i="21"/>
  <c r="N21" i="21"/>
  <c r="M21" i="21"/>
  <c r="L21" i="21"/>
  <c r="K21" i="21"/>
  <c r="J21" i="21"/>
  <c r="I21" i="21"/>
  <c r="E21" i="21"/>
  <c r="AF20" i="21"/>
  <c r="AE20" i="21"/>
  <c r="AD20" i="21"/>
  <c r="AG20" i="21" s="1"/>
  <c r="AC20" i="21"/>
  <c r="AA20" i="21"/>
  <c r="Z20" i="21"/>
  <c r="Y20" i="21"/>
  <c r="AB20" i="21" s="1"/>
  <c r="X20" i="21"/>
  <c r="C20" i="21" s="1"/>
  <c r="V20" i="21"/>
  <c r="U20" i="21"/>
  <c r="E20" i="21" s="1"/>
  <c r="T20" i="21"/>
  <c r="W20" i="21" s="1"/>
  <c r="S20" i="21"/>
  <c r="Q20" i="21"/>
  <c r="P20" i="21"/>
  <c r="O20" i="21"/>
  <c r="R20" i="21" s="1"/>
  <c r="N20" i="21"/>
  <c r="L20" i="21"/>
  <c r="M20" i="21" s="1"/>
  <c r="K20" i="21"/>
  <c r="J20" i="21"/>
  <c r="I20" i="21"/>
  <c r="F20" i="21"/>
  <c r="H20" i="21" s="1"/>
  <c r="AF19" i="21"/>
  <c r="AE19" i="21"/>
  <c r="AD19" i="21"/>
  <c r="AG19" i="21" s="1"/>
  <c r="AC19" i="21"/>
  <c r="AA19" i="21"/>
  <c r="AB19" i="21" s="1"/>
  <c r="Z19" i="21"/>
  <c r="Y19" i="21"/>
  <c r="X19" i="21"/>
  <c r="V19" i="21"/>
  <c r="U19" i="21"/>
  <c r="T19" i="21"/>
  <c r="W19" i="21" s="1"/>
  <c r="S19" i="21"/>
  <c r="Q19" i="21"/>
  <c r="R19" i="21" s="1"/>
  <c r="P19" i="21"/>
  <c r="O19" i="21"/>
  <c r="N19" i="21"/>
  <c r="C19" i="21" s="1"/>
  <c r="M19" i="21"/>
  <c r="L19" i="21"/>
  <c r="K19" i="21"/>
  <c r="E19" i="21" s="1"/>
  <c r="J19" i="21"/>
  <c r="D19" i="21" s="1"/>
  <c r="I19" i="21"/>
  <c r="AF18" i="21"/>
  <c r="AE18" i="21"/>
  <c r="AD18" i="21"/>
  <c r="AG18" i="21" s="1"/>
  <c r="AC18" i="21"/>
  <c r="AA18" i="21"/>
  <c r="Z18" i="21"/>
  <c r="Y18" i="21"/>
  <c r="AB18" i="21" s="1"/>
  <c r="X18" i="21"/>
  <c r="V18" i="21"/>
  <c r="U18" i="21"/>
  <c r="T18" i="21"/>
  <c r="W18" i="21" s="1"/>
  <c r="S18" i="21"/>
  <c r="R18" i="21"/>
  <c r="Q18" i="21"/>
  <c r="P18" i="21"/>
  <c r="O18" i="21"/>
  <c r="N18" i="21"/>
  <c r="L18" i="21"/>
  <c r="K18" i="21"/>
  <c r="J18" i="21"/>
  <c r="I18" i="21"/>
  <c r="AF17" i="21"/>
  <c r="AG17" i="21" s="1"/>
  <c r="AE17" i="21"/>
  <c r="AD17" i="21"/>
  <c r="AC17" i="21"/>
  <c r="AA17" i="21"/>
  <c r="Z17" i="21"/>
  <c r="Y17" i="21"/>
  <c r="AB17" i="21" s="1"/>
  <c r="X17" i="21"/>
  <c r="V17" i="21"/>
  <c r="U17" i="21"/>
  <c r="T17" i="21"/>
  <c r="W17" i="21" s="1"/>
  <c r="S17" i="21"/>
  <c r="C17" i="21" s="1"/>
  <c r="Q17" i="21"/>
  <c r="R17" i="21" s="1"/>
  <c r="P17" i="21"/>
  <c r="O17" i="21"/>
  <c r="N17" i="21"/>
  <c r="L17" i="21"/>
  <c r="K17" i="21"/>
  <c r="J17" i="21"/>
  <c r="M17" i="21" s="1"/>
  <c r="I17" i="21"/>
  <c r="AF16" i="21"/>
  <c r="AE16" i="21"/>
  <c r="AD16" i="21"/>
  <c r="AG16" i="21" s="1"/>
  <c r="AC16" i="21"/>
  <c r="AA16" i="21"/>
  <c r="F16" i="21" s="1"/>
  <c r="H16" i="21" s="1"/>
  <c r="Z16" i="21"/>
  <c r="E16" i="21" s="1"/>
  <c r="Y16" i="21"/>
  <c r="D16" i="21" s="1"/>
  <c r="G16" i="21" s="1"/>
  <c r="X16" i="21"/>
  <c r="C16" i="21" s="1"/>
  <c r="V16" i="21"/>
  <c r="U16" i="21"/>
  <c r="T16" i="21"/>
  <c r="W16" i="21" s="1"/>
  <c r="S16" i="21"/>
  <c r="Q16" i="21"/>
  <c r="P16" i="21"/>
  <c r="O16" i="21"/>
  <c r="R16" i="21" s="1"/>
  <c r="N16" i="21"/>
  <c r="L16" i="21"/>
  <c r="K16" i="21"/>
  <c r="J16" i="21"/>
  <c r="M16" i="21" s="1"/>
  <c r="I16" i="21"/>
  <c r="AF15" i="21"/>
  <c r="AG15" i="21" s="1"/>
  <c r="AE15" i="21"/>
  <c r="AD15" i="21"/>
  <c r="AC15" i="21"/>
  <c r="AA15" i="21"/>
  <c r="Z15" i="21"/>
  <c r="Y15" i="21"/>
  <c r="AB15" i="21" s="1"/>
  <c r="X15" i="21"/>
  <c r="W15" i="21"/>
  <c r="V15" i="21"/>
  <c r="U15" i="21"/>
  <c r="T15" i="21"/>
  <c r="S15" i="21"/>
  <c r="Q15" i="21"/>
  <c r="P15" i="21"/>
  <c r="O15" i="21"/>
  <c r="R15" i="21" s="1"/>
  <c r="N15" i="21"/>
  <c r="M15" i="21"/>
  <c r="L15" i="21"/>
  <c r="K15" i="21"/>
  <c r="J15" i="21"/>
  <c r="I15" i="21"/>
  <c r="AF14" i="21"/>
  <c r="AE14" i="21"/>
  <c r="AD14" i="21"/>
  <c r="AG14" i="21" s="1"/>
  <c r="AC14" i="21"/>
  <c r="AA14" i="21"/>
  <c r="Z14" i="21"/>
  <c r="Y14" i="21"/>
  <c r="AB14" i="21" s="1"/>
  <c r="X14" i="21"/>
  <c r="V14" i="21"/>
  <c r="U14" i="21"/>
  <c r="T14" i="21"/>
  <c r="W14" i="21" s="1"/>
  <c r="S14" i="21"/>
  <c r="Q14" i="21"/>
  <c r="P14" i="21"/>
  <c r="E14" i="21" s="1"/>
  <c r="O14" i="21"/>
  <c r="R14" i="21" s="1"/>
  <c r="N14" i="21"/>
  <c r="L14" i="21"/>
  <c r="K14" i="21"/>
  <c r="J14" i="21"/>
  <c r="M14" i="21" s="1"/>
  <c r="I14" i="21"/>
  <c r="F14" i="21"/>
  <c r="AF13" i="21"/>
  <c r="F13" i="21" s="1"/>
  <c r="H13" i="21" s="1"/>
  <c r="AE13" i="21"/>
  <c r="E13" i="21" s="1"/>
  <c r="AD13" i="21"/>
  <c r="AG13" i="21" s="1"/>
  <c r="AC13" i="21"/>
  <c r="C13" i="21" s="1"/>
  <c r="AB13" i="21"/>
  <c r="AA13" i="21"/>
  <c r="Z13" i="21"/>
  <c r="Y13" i="21"/>
  <c r="X13" i="21"/>
  <c r="V13" i="21"/>
  <c r="W13" i="21" s="1"/>
  <c r="U13" i="21"/>
  <c r="T13" i="21"/>
  <c r="S13" i="21"/>
  <c r="Q13" i="21"/>
  <c r="P13" i="21"/>
  <c r="O13" i="21"/>
  <c r="R13" i="21" s="1"/>
  <c r="N13" i="21"/>
  <c r="L13" i="21"/>
  <c r="M13" i="21" s="1"/>
  <c r="K13" i="21"/>
  <c r="J13" i="21"/>
  <c r="I13" i="21"/>
  <c r="AF12" i="21"/>
  <c r="AG12" i="21" s="1"/>
  <c r="AE12" i="21"/>
  <c r="AD12" i="21"/>
  <c r="AC12" i="21"/>
  <c r="AB12" i="21"/>
  <c r="AA12" i="21"/>
  <c r="Z12" i="21"/>
  <c r="Y12" i="21"/>
  <c r="X12" i="21"/>
  <c r="V12" i="21"/>
  <c r="U12" i="21"/>
  <c r="T12" i="21"/>
  <c r="W12" i="21" s="1"/>
  <c r="S12" i="21"/>
  <c r="Q12" i="21"/>
  <c r="P12" i="21"/>
  <c r="O12" i="21"/>
  <c r="R12" i="21" s="1"/>
  <c r="N12" i="21"/>
  <c r="M12" i="21"/>
  <c r="L12" i="21"/>
  <c r="F12" i="21" s="1"/>
  <c r="K12" i="21"/>
  <c r="E12" i="21" s="1"/>
  <c r="J12" i="21"/>
  <c r="D12" i="21" s="1"/>
  <c r="G12" i="21" s="1"/>
  <c r="I12" i="21"/>
  <c r="C12" i="21" s="1"/>
  <c r="AF11" i="21"/>
  <c r="AE11" i="21"/>
  <c r="AD11" i="21"/>
  <c r="AG11" i="21" s="1"/>
  <c r="AC11" i="21"/>
  <c r="AB11" i="21"/>
  <c r="AA11" i="21"/>
  <c r="Z11" i="21"/>
  <c r="Y11" i="21"/>
  <c r="X11" i="21"/>
  <c r="V11" i="21"/>
  <c r="U11" i="21"/>
  <c r="T11" i="21"/>
  <c r="W11" i="21" s="1"/>
  <c r="S11" i="21"/>
  <c r="Q11" i="21"/>
  <c r="P11" i="21"/>
  <c r="O11" i="21"/>
  <c r="N11" i="21"/>
  <c r="M11" i="21"/>
  <c r="L11" i="21"/>
  <c r="K11" i="21"/>
  <c r="J11" i="21"/>
  <c r="I11" i="21"/>
  <c r="AF10" i="21"/>
  <c r="AG10" i="21" s="1"/>
  <c r="AE10" i="21"/>
  <c r="AD10" i="21"/>
  <c r="AC10" i="21"/>
  <c r="AA10" i="21"/>
  <c r="Z10" i="21"/>
  <c r="Y10" i="21"/>
  <c r="AB10" i="21" s="1"/>
  <c r="X10" i="21"/>
  <c r="V10" i="21"/>
  <c r="V24" i="21" s="1"/>
  <c r="U10" i="21"/>
  <c r="E10" i="21" s="1"/>
  <c r="T10" i="21"/>
  <c r="W10" i="21" s="1"/>
  <c r="S10" i="21"/>
  <c r="C10" i="21" s="1"/>
  <c r="R10" i="21"/>
  <c r="Q10" i="21"/>
  <c r="P10" i="21"/>
  <c r="O10" i="21"/>
  <c r="N10" i="21"/>
  <c r="L10" i="21"/>
  <c r="K10" i="21"/>
  <c r="J10" i="21"/>
  <c r="M10" i="21" s="1"/>
  <c r="I10" i="21"/>
  <c r="AF9" i="21"/>
  <c r="AE9" i="21"/>
  <c r="AD9" i="21"/>
  <c r="AG9" i="21" s="1"/>
  <c r="AC9" i="21"/>
  <c r="AA9" i="21"/>
  <c r="F9" i="21" s="1"/>
  <c r="H9" i="21" s="1"/>
  <c r="Z9" i="21"/>
  <c r="E9" i="21" s="1"/>
  <c r="Y9" i="21"/>
  <c r="D9" i="21" s="1"/>
  <c r="G9" i="21" s="1"/>
  <c r="X9" i="21"/>
  <c r="V9" i="21"/>
  <c r="U9" i="21"/>
  <c r="T9" i="21"/>
  <c r="W9" i="21" s="1"/>
  <c r="S9" i="21"/>
  <c r="Q9" i="21"/>
  <c r="R9" i="21" s="1"/>
  <c r="P9" i="21"/>
  <c r="O9" i="21"/>
  <c r="N9" i="21"/>
  <c r="L9" i="21"/>
  <c r="K9" i="21"/>
  <c r="J9" i="21"/>
  <c r="M9" i="21" s="1"/>
  <c r="I9" i="21"/>
  <c r="C9" i="21" s="1"/>
  <c r="AF8" i="21"/>
  <c r="AG8" i="21" s="1"/>
  <c r="AE8" i="21"/>
  <c r="AD8" i="21"/>
  <c r="AC8" i="21"/>
  <c r="AA8" i="21"/>
  <c r="Z8" i="21"/>
  <c r="Y8" i="21"/>
  <c r="AB8" i="21" s="1"/>
  <c r="X8" i="21"/>
  <c r="V8" i="21"/>
  <c r="W8" i="21" s="1"/>
  <c r="U8" i="21"/>
  <c r="T8" i="21"/>
  <c r="S8" i="21"/>
  <c r="Q8" i="21"/>
  <c r="P8" i="21"/>
  <c r="O8" i="21"/>
  <c r="R8" i="21" s="1"/>
  <c r="N8" i="21"/>
  <c r="L8" i="21"/>
  <c r="K8" i="21"/>
  <c r="J8" i="21"/>
  <c r="I8" i="21"/>
  <c r="AF7" i="21"/>
  <c r="AE7" i="21"/>
  <c r="AD7" i="21"/>
  <c r="AG7" i="21" s="1"/>
  <c r="AC7" i="21"/>
  <c r="AA7" i="21"/>
  <c r="Z7" i="21"/>
  <c r="Z24" i="21" s="1"/>
  <c r="Y7" i="21"/>
  <c r="AB7" i="21" s="1"/>
  <c r="X7" i="21"/>
  <c r="X24" i="21" s="1"/>
  <c r="V7" i="21"/>
  <c r="W7" i="21" s="1"/>
  <c r="U7" i="21"/>
  <c r="T7" i="21"/>
  <c r="S7" i="21"/>
  <c r="Q7" i="21"/>
  <c r="P7" i="21"/>
  <c r="O7" i="21"/>
  <c r="N7" i="21"/>
  <c r="L7" i="21"/>
  <c r="K7" i="21"/>
  <c r="J7" i="21"/>
  <c r="M7" i="21" s="1"/>
  <c r="I7" i="21"/>
  <c r="F7" i="21"/>
  <c r="AE5" i="21"/>
  <c r="AC5" i="21"/>
  <c r="Z5" i="21"/>
  <c r="X5" i="21"/>
  <c r="U5" i="21"/>
  <c r="S5" i="21"/>
  <c r="P5" i="21"/>
  <c r="N5" i="21"/>
  <c r="K5" i="21"/>
  <c r="I5" i="21"/>
  <c r="V65" i="20"/>
  <c r="U65" i="20"/>
  <c r="T65" i="20"/>
  <c r="W65" i="20" s="1"/>
  <c r="S65" i="20"/>
  <c r="Q65" i="20"/>
  <c r="AF64" i="20"/>
  <c r="AE64" i="20"/>
  <c r="AD64" i="20"/>
  <c r="AD65" i="20" s="1"/>
  <c r="AG65" i="20" s="1"/>
  <c r="AC64" i="20"/>
  <c r="AC65" i="20" s="1"/>
  <c r="AA64" i="20"/>
  <c r="AB64" i="20" s="1"/>
  <c r="Z64" i="20"/>
  <c r="Z65" i="20" s="1"/>
  <c r="Y64" i="20"/>
  <c r="Y65" i="20" s="1"/>
  <c r="X64" i="20"/>
  <c r="X65" i="20" s="1"/>
  <c r="V64" i="20"/>
  <c r="U64" i="20"/>
  <c r="T64" i="20"/>
  <c r="W64" i="20" s="1"/>
  <c r="S64" i="20"/>
  <c r="Q64" i="20"/>
  <c r="P64" i="20"/>
  <c r="O64" i="20"/>
  <c r="R64" i="20" s="1"/>
  <c r="N64" i="20"/>
  <c r="L64" i="20"/>
  <c r="K64" i="20"/>
  <c r="J64" i="20"/>
  <c r="M64" i="20" s="1"/>
  <c r="I64" i="20"/>
  <c r="D64" i="20"/>
  <c r="C64" i="20"/>
  <c r="AG63" i="20"/>
  <c r="AF63" i="20"/>
  <c r="AF65" i="20" s="1"/>
  <c r="AE63" i="20"/>
  <c r="AE65" i="20" s="1"/>
  <c r="AD63" i="20"/>
  <c r="AC63" i="20"/>
  <c r="AA63" i="20"/>
  <c r="Z63" i="20"/>
  <c r="Y63" i="20"/>
  <c r="AB63" i="20" s="1"/>
  <c r="X63" i="20"/>
  <c r="V63" i="20"/>
  <c r="U63" i="20"/>
  <c r="T63" i="20"/>
  <c r="W63" i="20" s="1"/>
  <c r="S63" i="20"/>
  <c r="Q63" i="20"/>
  <c r="P63" i="20"/>
  <c r="P65" i="20" s="1"/>
  <c r="O63" i="20"/>
  <c r="O65" i="20" s="1"/>
  <c r="R65" i="20" s="1"/>
  <c r="N63" i="20"/>
  <c r="N65" i="20" s="1"/>
  <c r="L63" i="20"/>
  <c r="F63" i="20" s="1"/>
  <c r="H63" i="20" s="1"/>
  <c r="K63" i="20"/>
  <c r="E63" i="20" s="1"/>
  <c r="J63" i="20"/>
  <c r="D63" i="20" s="1"/>
  <c r="I63" i="20"/>
  <c r="C63" i="20" s="1"/>
  <c r="AF62" i="20"/>
  <c r="AE62" i="20"/>
  <c r="AD62" i="20"/>
  <c r="AG62" i="20" s="1"/>
  <c r="AC62" i="20"/>
  <c r="AA62" i="20"/>
  <c r="Z62" i="20"/>
  <c r="Y62" i="20"/>
  <c r="AB62" i="20" s="1"/>
  <c r="X62" i="20"/>
  <c r="V62" i="20"/>
  <c r="U62" i="20"/>
  <c r="T62" i="20"/>
  <c r="W62" i="20" s="1"/>
  <c r="S62" i="20"/>
  <c r="Q62" i="20"/>
  <c r="F62" i="20" s="1"/>
  <c r="H62" i="20" s="1"/>
  <c r="P62" i="20"/>
  <c r="E62" i="20" s="1"/>
  <c r="O62" i="20"/>
  <c r="D62" i="20" s="1"/>
  <c r="G62" i="20" s="1"/>
  <c r="N62" i="20"/>
  <c r="C62" i="20" s="1"/>
  <c r="L62" i="20"/>
  <c r="K62" i="20"/>
  <c r="J62" i="20"/>
  <c r="M62" i="20" s="1"/>
  <c r="I62" i="20"/>
  <c r="AF61" i="20"/>
  <c r="AE61" i="20"/>
  <c r="AD61" i="20"/>
  <c r="AG61" i="20" s="1"/>
  <c r="AC61" i="20"/>
  <c r="AA61" i="20"/>
  <c r="Z61" i="20"/>
  <c r="Y61" i="20"/>
  <c r="AB61" i="20" s="1"/>
  <c r="X61" i="20"/>
  <c r="C61" i="20" s="1"/>
  <c r="W61" i="20"/>
  <c r="V61" i="20"/>
  <c r="F61" i="20" s="1"/>
  <c r="U61" i="20"/>
  <c r="E61" i="20" s="1"/>
  <c r="T61" i="20"/>
  <c r="S61" i="20"/>
  <c r="Q61" i="20"/>
  <c r="P61" i="20"/>
  <c r="O61" i="20"/>
  <c r="R61" i="20" s="1"/>
  <c r="N61" i="20"/>
  <c r="L61" i="20"/>
  <c r="K61" i="20"/>
  <c r="J61" i="20"/>
  <c r="M61" i="20" s="1"/>
  <c r="I61" i="20"/>
  <c r="AF60" i="20"/>
  <c r="AE60" i="20"/>
  <c r="AD60" i="20"/>
  <c r="AG60" i="20" s="1"/>
  <c r="J60" i="20"/>
  <c r="M60" i="20" s="1"/>
  <c r="I60" i="20"/>
  <c r="AF59" i="20"/>
  <c r="AE59" i="20"/>
  <c r="AD59" i="20"/>
  <c r="AG59" i="20" s="1"/>
  <c r="AC59" i="20"/>
  <c r="AA59" i="20"/>
  <c r="Z59" i="20"/>
  <c r="Y59" i="20"/>
  <c r="AB59" i="20" s="1"/>
  <c r="X59" i="20"/>
  <c r="V59" i="20"/>
  <c r="U59" i="20"/>
  <c r="T59" i="20"/>
  <c r="W59" i="20" s="1"/>
  <c r="S59" i="20"/>
  <c r="Q59" i="20"/>
  <c r="Q60" i="20" s="1"/>
  <c r="P59" i="20"/>
  <c r="P60" i="20" s="1"/>
  <c r="O59" i="20"/>
  <c r="D59" i="20" s="1"/>
  <c r="N59" i="20"/>
  <c r="C59" i="20" s="1"/>
  <c r="M59" i="20"/>
  <c r="L59" i="20"/>
  <c r="F59" i="20" s="1"/>
  <c r="K59" i="20"/>
  <c r="E59" i="20" s="1"/>
  <c r="J59" i="20"/>
  <c r="I59" i="20"/>
  <c r="AF58" i="20"/>
  <c r="AE58" i="20"/>
  <c r="AD58" i="20"/>
  <c r="AG58" i="20" s="1"/>
  <c r="AC58" i="20"/>
  <c r="AA58" i="20"/>
  <c r="Z58" i="20"/>
  <c r="Y58" i="20"/>
  <c r="AB58" i="20" s="1"/>
  <c r="X58" i="20"/>
  <c r="X60" i="20" s="1"/>
  <c r="V58" i="20"/>
  <c r="V60" i="20" s="1"/>
  <c r="U58" i="20"/>
  <c r="U60" i="20" s="1"/>
  <c r="T58" i="20"/>
  <c r="T60" i="20" s="1"/>
  <c r="W60" i="20" s="1"/>
  <c r="S58" i="20"/>
  <c r="S60" i="20" s="1"/>
  <c r="R58" i="20"/>
  <c r="Q58" i="20"/>
  <c r="P58" i="20"/>
  <c r="O58" i="20"/>
  <c r="N58" i="20"/>
  <c r="L58" i="20"/>
  <c r="K58" i="20"/>
  <c r="J58" i="20"/>
  <c r="M58" i="20" s="1"/>
  <c r="I58" i="20"/>
  <c r="AF57" i="20"/>
  <c r="AE57" i="20"/>
  <c r="AD57" i="20"/>
  <c r="AG57" i="20" s="1"/>
  <c r="AC57" i="20"/>
  <c r="AC60" i="20" s="1"/>
  <c r="AA57" i="20"/>
  <c r="AA60" i="20" s="1"/>
  <c r="Z57" i="20"/>
  <c r="Z60" i="20" s="1"/>
  <c r="Y57" i="20"/>
  <c r="Y60" i="20" s="1"/>
  <c r="X57" i="20"/>
  <c r="V57" i="20"/>
  <c r="U57" i="20"/>
  <c r="T57" i="20"/>
  <c r="W57" i="20" s="1"/>
  <c r="S57" i="20"/>
  <c r="Q57" i="20"/>
  <c r="P57" i="20"/>
  <c r="O57" i="20"/>
  <c r="R57" i="20" s="1"/>
  <c r="N57" i="20"/>
  <c r="L57" i="20"/>
  <c r="L60" i="20" s="1"/>
  <c r="K57" i="20"/>
  <c r="K60" i="20" s="1"/>
  <c r="J57" i="20"/>
  <c r="M57" i="20" s="1"/>
  <c r="I57" i="20"/>
  <c r="E57" i="20"/>
  <c r="D57" i="20"/>
  <c r="C57" i="20"/>
  <c r="N56" i="20"/>
  <c r="L56" i="20"/>
  <c r="K56" i="20"/>
  <c r="J56" i="20"/>
  <c r="AF55" i="20"/>
  <c r="AE55" i="20"/>
  <c r="AD55" i="20"/>
  <c r="AG55" i="20" s="1"/>
  <c r="AC55" i="20"/>
  <c r="AA55" i="20"/>
  <c r="Z55" i="20"/>
  <c r="Y55" i="20"/>
  <c r="AB55" i="20" s="1"/>
  <c r="X55" i="20"/>
  <c r="V55" i="20"/>
  <c r="U55" i="20"/>
  <c r="U56" i="20" s="1"/>
  <c r="T55" i="20"/>
  <c r="T56" i="20" s="1"/>
  <c r="S55" i="20"/>
  <c r="C55" i="20" s="1"/>
  <c r="Q55" i="20"/>
  <c r="R55" i="20" s="1"/>
  <c r="P55" i="20"/>
  <c r="E55" i="20" s="1"/>
  <c r="O55" i="20"/>
  <c r="D55" i="20" s="1"/>
  <c r="N55" i="20"/>
  <c r="L55" i="20"/>
  <c r="K55" i="20"/>
  <c r="J55" i="20"/>
  <c r="M55" i="20" s="1"/>
  <c r="I55" i="20"/>
  <c r="AF54" i="20"/>
  <c r="AE54" i="20"/>
  <c r="AD54" i="20"/>
  <c r="AG54" i="20" s="1"/>
  <c r="AC54" i="20"/>
  <c r="AA54" i="20"/>
  <c r="AA56" i="20" s="1"/>
  <c r="Z54" i="20"/>
  <c r="Z56" i="20" s="1"/>
  <c r="Y54" i="20"/>
  <c r="Y56" i="20" s="1"/>
  <c r="AB56" i="20" s="1"/>
  <c r="X54" i="20"/>
  <c r="X56" i="20" s="1"/>
  <c r="V54" i="20"/>
  <c r="V56" i="20" s="1"/>
  <c r="U54" i="20"/>
  <c r="T54" i="20"/>
  <c r="S54" i="20"/>
  <c r="Q54" i="20"/>
  <c r="P54" i="20"/>
  <c r="O54" i="20"/>
  <c r="R54" i="20" s="1"/>
  <c r="N54" i="20"/>
  <c r="L54" i="20"/>
  <c r="K54" i="20"/>
  <c r="J54" i="20"/>
  <c r="M54" i="20" s="1"/>
  <c r="I54" i="20"/>
  <c r="AF53" i="20"/>
  <c r="AG53" i="20" s="1"/>
  <c r="AE53" i="20"/>
  <c r="AE56" i="20" s="1"/>
  <c r="AD53" i="20"/>
  <c r="AD56" i="20" s="1"/>
  <c r="AC53" i="20"/>
  <c r="AC56" i="20" s="1"/>
  <c r="AA53" i="20"/>
  <c r="Z53" i="20"/>
  <c r="Y53" i="20"/>
  <c r="AB53" i="20" s="1"/>
  <c r="X53" i="20"/>
  <c r="V53" i="20"/>
  <c r="U53" i="20"/>
  <c r="T53" i="20"/>
  <c r="W53" i="20" s="1"/>
  <c r="S53" i="20"/>
  <c r="Q53" i="20"/>
  <c r="Q56" i="20" s="1"/>
  <c r="P53" i="20"/>
  <c r="P56" i="20" s="1"/>
  <c r="O53" i="20"/>
  <c r="R53" i="20" s="1"/>
  <c r="N53" i="20"/>
  <c r="L53" i="20"/>
  <c r="K53" i="20"/>
  <c r="J53" i="20"/>
  <c r="D53" i="20" s="1"/>
  <c r="I53" i="20"/>
  <c r="C53" i="20" s="1"/>
  <c r="AF52" i="20"/>
  <c r="AE52" i="20"/>
  <c r="AD52" i="20"/>
  <c r="AG52" i="20" s="1"/>
  <c r="AC52" i="20"/>
  <c r="AA52" i="20"/>
  <c r="Z52" i="20"/>
  <c r="Y52" i="20"/>
  <c r="AB52" i="20" s="1"/>
  <c r="X52" i="20"/>
  <c r="V52" i="20"/>
  <c r="U52" i="20"/>
  <c r="T52" i="20"/>
  <c r="W52" i="20" s="1"/>
  <c r="S52" i="20"/>
  <c r="Q52" i="20"/>
  <c r="P52" i="20"/>
  <c r="E52" i="20" s="1"/>
  <c r="O52" i="20"/>
  <c r="D52" i="20" s="1"/>
  <c r="G52" i="20" s="1"/>
  <c r="N52" i="20"/>
  <c r="C52" i="20" s="1"/>
  <c r="L52" i="20"/>
  <c r="F52" i="20" s="1"/>
  <c r="H52" i="20" s="1"/>
  <c r="K52" i="20"/>
  <c r="J52" i="20"/>
  <c r="I52" i="20"/>
  <c r="AF51" i="20"/>
  <c r="AE51" i="20"/>
  <c r="AD51" i="20"/>
  <c r="AG51" i="20" s="1"/>
  <c r="AC51" i="20"/>
  <c r="AA51" i="20"/>
  <c r="Z51" i="20"/>
  <c r="Y51" i="20"/>
  <c r="AB51" i="20" s="1"/>
  <c r="X51" i="20"/>
  <c r="V51" i="20"/>
  <c r="F51" i="20" s="1"/>
  <c r="U51" i="20"/>
  <c r="E51" i="20" s="1"/>
  <c r="T51" i="20"/>
  <c r="D51" i="20" s="1"/>
  <c r="G51" i="20" s="1"/>
  <c r="S51" i="20"/>
  <c r="C51" i="20" s="1"/>
  <c r="Q51" i="20"/>
  <c r="P51" i="20"/>
  <c r="O51" i="20"/>
  <c r="R51" i="20" s="1"/>
  <c r="N51" i="20"/>
  <c r="L51" i="20"/>
  <c r="K51" i="20"/>
  <c r="J51" i="20"/>
  <c r="M51" i="20" s="1"/>
  <c r="I51" i="20"/>
  <c r="AF50" i="20"/>
  <c r="AE50" i="20"/>
  <c r="AD50" i="20"/>
  <c r="AG50" i="20" s="1"/>
  <c r="AC50" i="20"/>
  <c r="C50" i="20" s="1"/>
  <c r="AB50" i="20"/>
  <c r="AA50" i="20"/>
  <c r="Z50" i="20"/>
  <c r="Y50" i="20"/>
  <c r="X50" i="20"/>
  <c r="V50" i="20"/>
  <c r="U50" i="20"/>
  <c r="T50" i="20"/>
  <c r="W50" i="20" s="1"/>
  <c r="S50" i="20"/>
  <c r="Q50" i="20"/>
  <c r="P50" i="20"/>
  <c r="O50" i="20"/>
  <c r="R50" i="20" s="1"/>
  <c r="N50" i="20"/>
  <c r="L50" i="20"/>
  <c r="K50" i="20"/>
  <c r="J50" i="20"/>
  <c r="M50" i="20" s="1"/>
  <c r="I50" i="20"/>
  <c r="F50" i="20"/>
  <c r="H50" i="20" s="1"/>
  <c r="E50" i="20"/>
  <c r="D50" i="20"/>
  <c r="G50" i="20" s="1"/>
  <c r="O49" i="20"/>
  <c r="N49" i="20"/>
  <c r="L49" i="20"/>
  <c r="K49" i="20"/>
  <c r="J49" i="20"/>
  <c r="I49" i="20"/>
  <c r="AF48" i="20"/>
  <c r="AE48" i="20"/>
  <c r="AD48" i="20"/>
  <c r="AG48" i="20" s="1"/>
  <c r="AC48" i="20"/>
  <c r="AB48" i="20"/>
  <c r="AA48" i="20"/>
  <c r="Z48" i="20"/>
  <c r="Y48" i="20"/>
  <c r="X48" i="20"/>
  <c r="V48" i="20"/>
  <c r="V49" i="20" s="1"/>
  <c r="U48" i="20"/>
  <c r="U49" i="20" s="1"/>
  <c r="T48" i="20"/>
  <c r="D48" i="20" s="1"/>
  <c r="S48" i="20"/>
  <c r="C48" i="20" s="1"/>
  <c r="R48" i="20"/>
  <c r="Q48" i="20"/>
  <c r="F48" i="20" s="1"/>
  <c r="P48" i="20"/>
  <c r="E48" i="20" s="1"/>
  <c r="O48" i="20"/>
  <c r="N48" i="20"/>
  <c r="L48" i="20"/>
  <c r="K48" i="20"/>
  <c r="J48" i="20"/>
  <c r="M48" i="20" s="1"/>
  <c r="I48" i="20"/>
  <c r="AG47" i="20"/>
  <c r="AF47" i="20"/>
  <c r="AF49" i="20" s="1"/>
  <c r="AE47" i="20"/>
  <c r="AE49" i="20" s="1"/>
  <c r="AD47" i="20"/>
  <c r="AD49" i="20" s="1"/>
  <c r="AG49" i="20" s="1"/>
  <c r="AC47" i="20"/>
  <c r="AC49" i="20" s="1"/>
  <c r="AA47" i="20"/>
  <c r="AA49" i="20" s="1"/>
  <c r="Z47" i="20"/>
  <c r="Z49" i="20" s="1"/>
  <c r="Y47" i="20"/>
  <c r="Y49" i="20" s="1"/>
  <c r="AB49" i="20" s="1"/>
  <c r="X47" i="20"/>
  <c r="X49" i="20" s="1"/>
  <c r="W47" i="20"/>
  <c r="V47" i="20"/>
  <c r="U47" i="20"/>
  <c r="T47" i="20"/>
  <c r="S47" i="20"/>
  <c r="Q47" i="20"/>
  <c r="P47" i="20"/>
  <c r="O47" i="20"/>
  <c r="R47" i="20" s="1"/>
  <c r="N47" i="20"/>
  <c r="L47" i="20"/>
  <c r="F47" i="20" s="1"/>
  <c r="H47" i="20" s="1"/>
  <c r="K47" i="20"/>
  <c r="J47" i="20"/>
  <c r="M47" i="20" s="1"/>
  <c r="I47" i="20"/>
  <c r="C47" i="20"/>
  <c r="AF46" i="20"/>
  <c r="J46" i="20"/>
  <c r="I46" i="20"/>
  <c r="AF45" i="20"/>
  <c r="AE45" i="20"/>
  <c r="AD45" i="20"/>
  <c r="AG45" i="20" s="1"/>
  <c r="AC45" i="20"/>
  <c r="AA45" i="20"/>
  <c r="Z45" i="20"/>
  <c r="Y45" i="20"/>
  <c r="AB45" i="20" s="1"/>
  <c r="X45" i="20"/>
  <c r="W45" i="20"/>
  <c r="V45" i="20"/>
  <c r="U45" i="20"/>
  <c r="T45" i="20"/>
  <c r="S45" i="20"/>
  <c r="Q45" i="20"/>
  <c r="F45" i="20" s="1"/>
  <c r="P45" i="20"/>
  <c r="E45" i="20" s="1"/>
  <c r="O45" i="20"/>
  <c r="D45" i="20" s="1"/>
  <c r="G45" i="20" s="1"/>
  <c r="N45" i="20"/>
  <c r="C45" i="20" s="1"/>
  <c r="M45" i="20"/>
  <c r="L45" i="20"/>
  <c r="K45" i="20"/>
  <c r="J45" i="20"/>
  <c r="I45" i="20"/>
  <c r="AF44" i="20"/>
  <c r="AE44" i="20"/>
  <c r="AD44" i="20"/>
  <c r="AG44" i="20" s="1"/>
  <c r="AC44" i="20"/>
  <c r="AA44" i="20"/>
  <c r="Z44" i="20"/>
  <c r="Y44" i="20"/>
  <c r="AB44" i="20" s="1"/>
  <c r="X44" i="20"/>
  <c r="V44" i="20"/>
  <c r="W44" i="20" s="1"/>
  <c r="U44" i="20"/>
  <c r="E44" i="20" s="1"/>
  <c r="T44" i="20"/>
  <c r="D44" i="20" s="1"/>
  <c r="S44" i="20"/>
  <c r="Q44" i="20"/>
  <c r="P44" i="20"/>
  <c r="O44" i="20"/>
  <c r="R44" i="20" s="1"/>
  <c r="N44" i="20"/>
  <c r="L44" i="20"/>
  <c r="K44" i="20"/>
  <c r="J44" i="20"/>
  <c r="M44" i="20" s="1"/>
  <c r="I44" i="20"/>
  <c r="C44" i="20" s="1"/>
  <c r="AF43" i="20"/>
  <c r="AE43" i="20"/>
  <c r="AE46" i="20" s="1"/>
  <c r="AD43" i="20"/>
  <c r="AG43" i="20" s="1"/>
  <c r="AC43" i="20"/>
  <c r="C43" i="20" s="1"/>
  <c r="AA43" i="20"/>
  <c r="AB43" i="20" s="1"/>
  <c r="Z43" i="20"/>
  <c r="Y43" i="20"/>
  <c r="X43" i="20"/>
  <c r="V43" i="20"/>
  <c r="U43" i="20"/>
  <c r="T43" i="20"/>
  <c r="W43" i="20" s="1"/>
  <c r="S43" i="20"/>
  <c r="Q43" i="20"/>
  <c r="P43" i="20"/>
  <c r="O43" i="20"/>
  <c r="R43" i="20" s="1"/>
  <c r="N43" i="20"/>
  <c r="M43" i="20"/>
  <c r="L43" i="20"/>
  <c r="K43" i="20"/>
  <c r="J43" i="20"/>
  <c r="I43" i="20"/>
  <c r="F43" i="20"/>
  <c r="E43" i="20"/>
  <c r="AF42" i="20"/>
  <c r="AE42" i="20"/>
  <c r="AD42" i="20"/>
  <c r="AG42" i="20" s="1"/>
  <c r="AC42" i="20"/>
  <c r="AC46" i="20" s="1"/>
  <c r="AA42" i="20"/>
  <c r="AA46" i="20" s="1"/>
  <c r="Z42" i="20"/>
  <c r="Z46" i="20" s="1"/>
  <c r="Y42" i="20"/>
  <c r="Y46" i="20" s="1"/>
  <c r="AB46" i="20" s="1"/>
  <c r="X42" i="20"/>
  <c r="X46" i="20" s="1"/>
  <c r="V42" i="20"/>
  <c r="V46" i="20" s="1"/>
  <c r="U42" i="20"/>
  <c r="U46" i="20" s="1"/>
  <c r="T42" i="20"/>
  <c r="T46" i="20" s="1"/>
  <c r="S42" i="20"/>
  <c r="S46" i="20" s="1"/>
  <c r="Q42" i="20"/>
  <c r="Q46" i="20" s="1"/>
  <c r="P42" i="20"/>
  <c r="P46" i="20" s="1"/>
  <c r="O42" i="20"/>
  <c r="O46" i="20" s="1"/>
  <c r="R46" i="20" s="1"/>
  <c r="N42" i="20"/>
  <c r="C42" i="20" s="1"/>
  <c r="L42" i="20"/>
  <c r="F42" i="20" s="1"/>
  <c r="K42" i="20"/>
  <c r="E42" i="20" s="1"/>
  <c r="J42" i="20"/>
  <c r="D42" i="20" s="1"/>
  <c r="I42" i="20"/>
  <c r="AF41" i="20"/>
  <c r="AE41" i="20"/>
  <c r="AD41" i="20"/>
  <c r="AG41" i="20" s="1"/>
  <c r="AC41" i="20"/>
  <c r="AA41" i="20"/>
  <c r="Z41" i="20"/>
  <c r="Y41" i="20"/>
  <c r="AB41" i="20" s="1"/>
  <c r="X41" i="20"/>
  <c r="V41" i="20"/>
  <c r="U41" i="20"/>
  <c r="E41" i="20" s="1"/>
  <c r="T41" i="20"/>
  <c r="D41" i="20" s="1"/>
  <c r="S41" i="20"/>
  <c r="C41" i="20" s="1"/>
  <c r="Q41" i="20"/>
  <c r="F41" i="20" s="1"/>
  <c r="P41" i="20"/>
  <c r="O41" i="20"/>
  <c r="N41" i="20"/>
  <c r="L41" i="20"/>
  <c r="K41" i="20"/>
  <c r="J41" i="20"/>
  <c r="M41" i="20" s="1"/>
  <c r="I41" i="20"/>
  <c r="AD40" i="20"/>
  <c r="AC40" i="20"/>
  <c r="AA40" i="20"/>
  <c r="AB40" i="20" s="1"/>
  <c r="Z40" i="20"/>
  <c r="Y40" i="20"/>
  <c r="X40" i="20"/>
  <c r="AG39" i="20"/>
  <c r="AF39" i="20"/>
  <c r="AF40" i="20" s="1"/>
  <c r="AE39" i="20"/>
  <c r="AE40" i="20" s="1"/>
  <c r="AD39" i="20"/>
  <c r="AC39" i="20"/>
  <c r="AA39" i="20"/>
  <c r="Z39" i="20"/>
  <c r="Y39" i="20"/>
  <c r="AB39" i="20" s="1"/>
  <c r="X39" i="20"/>
  <c r="V39" i="20"/>
  <c r="U39" i="20"/>
  <c r="T39" i="20"/>
  <c r="W39" i="20" s="1"/>
  <c r="S39" i="20"/>
  <c r="Q39" i="20"/>
  <c r="P39" i="20"/>
  <c r="O39" i="20"/>
  <c r="R39" i="20" s="1"/>
  <c r="N39" i="20"/>
  <c r="L39" i="20"/>
  <c r="F39" i="20" s="1"/>
  <c r="K39" i="20"/>
  <c r="E39" i="20" s="1"/>
  <c r="J39" i="20"/>
  <c r="D39" i="20" s="1"/>
  <c r="I39" i="20"/>
  <c r="C39" i="20" s="1"/>
  <c r="AF38" i="20"/>
  <c r="AE38" i="20"/>
  <c r="AD38" i="20"/>
  <c r="AG38" i="20" s="1"/>
  <c r="AC38" i="20"/>
  <c r="AA38" i="20"/>
  <c r="Z38" i="20"/>
  <c r="Y38" i="20"/>
  <c r="AB38" i="20" s="1"/>
  <c r="X38" i="20"/>
  <c r="V38" i="20"/>
  <c r="V40" i="20" s="1"/>
  <c r="U38" i="20"/>
  <c r="U40" i="20" s="1"/>
  <c r="T38" i="20"/>
  <c r="T40" i="20" s="1"/>
  <c r="W40" i="20" s="1"/>
  <c r="S38" i="20"/>
  <c r="S40" i="20" s="1"/>
  <c r="Q38" i="20"/>
  <c r="Q40" i="20" s="1"/>
  <c r="P38" i="20"/>
  <c r="P40" i="20" s="1"/>
  <c r="O38" i="20"/>
  <c r="O40" i="20" s="1"/>
  <c r="N38" i="20"/>
  <c r="N40" i="20" s="1"/>
  <c r="L38" i="20"/>
  <c r="K38" i="20"/>
  <c r="J38" i="20"/>
  <c r="M38" i="20" s="1"/>
  <c r="I38" i="20"/>
  <c r="AA37" i="20"/>
  <c r="Z37" i="20"/>
  <c r="Y37" i="20"/>
  <c r="AB37" i="20" s="1"/>
  <c r="X37" i="20"/>
  <c r="V37" i="20"/>
  <c r="U37" i="20"/>
  <c r="AF36" i="20"/>
  <c r="AF37" i="20" s="1"/>
  <c r="AE36" i="20"/>
  <c r="AE37" i="20" s="1"/>
  <c r="AD36" i="20"/>
  <c r="AD37" i="20" s="1"/>
  <c r="AG37" i="20" s="1"/>
  <c r="AC36" i="20"/>
  <c r="AC37" i="20" s="1"/>
  <c r="AB36" i="20"/>
  <c r="AA36" i="20"/>
  <c r="Z36" i="20"/>
  <c r="Y36" i="20"/>
  <c r="X36" i="20"/>
  <c r="V36" i="20"/>
  <c r="U36" i="20"/>
  <c r="T36" i="20"/>
  <c r="W36" i="20" s="1"/>
  <c r="S36" i="20"/>
  <c r="Q36" i="20"/>
  <c r="P36" i="20"/>
  <c r="O36" i="20"/>
  <c r="R36" i="20" s="1"/>
  <c r="N36" i="20"/>
  <c r="L36" i="20"/>
  <c r="K36" i="20"/>
  <c r="J36" i="20"/>
  <c r="J37" i="20" s="1"/>
  <c r="I36" i="20"/>
  <c r="C36" i="20" s="1"/>
  <c r="F36" i="20"/>
  <c r="H36" i="20" s="1"/>
  <c r="AF35" i="20"/>
  <c r="AE35" i="20"/>
  <c r="AD35" i="20"/>
  <c r="AG35" i="20" s="1"/>
  <c r="AC35" i="20"/>
  <c r="AA35" i="20"/>
  <c r="Z35" i="20"/>
  <c r="Y35" i="20"/>
  <c r="AB35" i="20" s="1"/>
  <c r="X35" i="20"/>
  <c r="W35" i="20"/>
  <c r="V35" i="20"/>
  <c r="U35" i="20"/>
  <c r="T35" i="20"/>
  <c r="T37" i="20" s="1"/>
  <c r="W37" i="20" s="1"/>
  <c r="S35" i="20"/>
  <c r="S37" i="20" s="1"/>
  <c r="Q35" i="20"/>
  <c r="Q37" i="20" s="1"/>
  <c r="P35" i="20"/>
  <c r="P37" i="20" s="1"/>
  <c r="O35" i="20"/>
  <c r="O37" i="20" s="1"/>
  <c r="N35" i="20"/>
  <c r="N37" i="20" s="1"/>
  <c r="M35" i="20"/>
  <c r="L35" i="20"/>
  <c r="F35" i="20" s="1"/>
  <c r="H35" i="20" s="1"/>
  <c r="K35" i="20"/>
  <c r="E35" i="20" s="1"/>
  <c r="J35" i="20"/>
  <c r="I35" i="20"/>
  <c r="V34" i="20"/>
  <c r="U34" i="20"/>
  <c r="T34" i="20"/>
  <c r="W34" i="20" s="1"/>
  <c r="AF33" i="20"/>
  <c r="AE33" i="20"/>
  <c r="AD33" i="20"/>
  <c r="AG33" i="20" s="1"/>
  <c r="AC33" i="20"/>
  <c r="AA33" i="20"/>
  <c r="AB33" i="20" s="1"/>
  <c r="Z33" i="20"/>
  <c r="Y33" i="20"/>
  <c r="X33" i="20"/>
  <c r="V33" i="20"/>
  <c r="U33" i="20"/>
  <c r="T33" i="20"/>
  <c r="W33" i="20" s="1"/>
  <c r="S33" i="20"/>
  <c r="Q33" i="20"/>
  <c r="P33" i="20"/>
  <c r="O33" i="20"/>
  <c r="R33" i="20" s="1"/>
  <c r="N33" i="20"/>
  <c r="M33" i="20"/>
  <c r="L33" i="20"/>
  <c r="F33" i="20" s="1"/>
  <c r="H33" i="20" s="1"/>
  <c r="K33" i="20"/>
  <c r="J33" i="20"/>
  <c r="I33" i="20"/>
  <c r="E33" i="20"/>
  <c r="D33" i="20"/>
  <c r="C33" i="20"/>
  <c r="AF32" i="20"/>
  <c r="AG32" i="20" s="1"/>
  <c r="AE32" i="20"/>
  <c r="AD32" i="20"/>
  <c r="AC32" i="20"/>
  <c r="AA32" i="20"/>
  <c r="Z32" i="20"/>
  <c r="Y32" i="20"/>
  <c r="AB32" i="20" s="1"/>
  <c r="X32" i="20"/>
  <c r="V32" i="20"/>
  <c r="U32" i="20"/>
  <c r="T32" i="20"/>
  <c r="W32" i="20" s="1"/>
  <c r="S32" i="20"/>
  <c r="R32" i="20"/>
  <c r="Q32" i="20"/>
  <c r="P32" i="20"/>
  <c r="O32" i="20"/>
  <c r="N32" i="20"/>
  <c r="L32" i="20"/>
  <c r="F32" i="20" s="1"/>
  <c r="K32" i="20"/>
  <c r="E32" i="20" s="1"/>
  <c r="J32" i="20"/>
  <c r="D32" i="20" s="1"/>
  <c r="G32" i="20" s="1"/>
  <c r="I32" i="20"/>
  <c r="C32" i="20" s="1"/>
  <c r="AF31" i="20"/>
  <c r="AE31" i="20"/>
  <c r="AD31" i="20"/>
  <c r="AG31" i="20" s="1"/>
  <c r="AC31" i="20"/>
  <c r="AA31" i="20"/>
  <c r="Z31" i="20"/>
  <c r="Y31" i="20"/>
  <c r="AB31" i="20" s="1"/>
  <c r="X31" i="20"/>
  <c r="V31" i="20"/>
  <c r="U31" i="20"/>
  <c r="T31" i="20"/>
  <c r="W31" i="20" s="1"/>
  <c r="S31" i="20"/>
  <c r="C31" i="20" s="1"/>
  <c r="Q31" i="20"/>
  <c r="R31" i="20" s="1"/>
  <c r="P31" i="20"/>
  <c r="E31" i="20" s="1"/>
  <c r="O31" i="20"/>
  <c r="D31" i="20" s="1"/>
  <c r="N31" i="20"/>
  <c r="L31" i="20"/>
  <c r="K31" i="20"/>
  <c r="J31" i="20"/>
  <c r="M31" i="20" s="1"/>
  <c r="I31" i="20"/>
  <c r="AF30" i="20"/>
  <c r="AF34" i="20" s="1"/>
  <c r="AE30" i="20"/>
  <c r="AE34" i="20" s="1"/>
  <c r="AD30" i="20"/>
  <c r="AD34" i="20" s="1"/>
  <c r="AG34" i="20" s="1"/>
  <c r="AC30" i="20"/>
  <c r="AC34" i="20" s="1"/>
  <c r="AA30" i="20"/>
  <c r="AA34" i="20" s="1"/>
  <c r="Z30" i="20"/>
  <c r="Z34" i="20" s="1"/>
  <c r="Y30" i="20"/>
  <c r="Y34" i="20" s="1"/>
  <c r="AB34" i="20" s="1"/>
  <c r="X30" i="20"/>
  <c r="X34" i="20" s="1"/>
  <c r="V30" i="20"/>
  <c r="F30" i="20" s="1"/>
  <c r="H30" i="20" s="1"/>
  <c r="U30" i="20"/>
  <c r="T30" i="20"/>
  <c r="S30" i="20"/>
  <c r="Q30" i="20"/>
  <c r="Q34" i="20" s="1"/>
  <c r="P30" i="20"/>
  <c r="P34" i="20" s="1"/>
  <c r="O30" i="20"/>
  <c r="O34" i="20" s="1"/>
  <c r="N30" i="20"/>
  <c r="N34" i="20" s="1"/>
  <c r="L30" i="20"/>
  <c r="L34" i="20" s="1"/>
  <c r="K30" i="20"/>
  <c r="K34" i="20" s="1"/>
  <c r="J30" i="20"/>
  <c r="J34" i="20" s="1"/>
  <c r="I30" i="20"/>
  <c r="I34" i="20" s="1"/>
  <c r="AF29" i="20"/>
  <c r="AE29" i="20"/>
  <c r="Q29" i="20"/>
  <c r="I29" i="20"/>
  <c r="AF28" i="20"/>
  <c r="AE28" i="20"/>
  <c r="AD28" i="20"/>
  <c r="AG28" i="20" s="1"/>
  <c r="AC28" i="20"/>
  <c r="AA28" i="20"/>
  <c r="Z28" i="20"/>
  <c r="Y28" i="20"/>
  <c r="AB28" i="20" s="1"/>
  <c r="X28" i="20"/>
  <c r="V28" i="20"/>
  <c r="W28" i="20" s="1"/>
  <c r="U28" i="20"/>
  <c r="T28" i="20"/>
  <c r="S28" i="20"/>
  <c r="Q28" i="20"/>
  <c r="P28" i="20"/>
  <c r="E28" i="20" s="1"/>
  <c r="O28" i="20"/>
  <c r="D28" i="20" s="1"/>
  <c r="N28" i="20"/>
  <c r="C28" i="20" s="1"/>
  <c r="L28" i="20"/>
  <c r="F28" i="20" s="1"/>
  <c r="K28" i="20"/>
  <c r="J28" i="20"/>
  <c r="I28" i="20"/>
  <c r="AF27" i="20"/>
  <c r="AE27" i="20"/>
  <c r="AD27" i="20"/>
  <c r="AG27" i="20" s="1"/>
  <c r="AC27" i="20"/>
  <c r="AA27" i="20"/>
  <c r="Z27" i="20"/>
  <c r="Y27" i="20"/>
  <c r="Y29" i="20" s="1"/>
  <c r="AB29" i="20" s="1"/>
  <c r="X27" i="20"/>
  <c r="X29" i="20" s="1"/>
  <c r="V27" i="20"/>
  <c r="V29" i="20" s="1"/>
  <c r="U27" i="20"/>
  <c r="U29" i="20" s="1"/>
  <c r="T27" i="20"/>
  <c r="T29" i="20" s="1"/>
  <c r="W29" i="20" s="1"/>
  <c r="S27" i="20"/>
  <c r="S29" i="20" s="1"/>
  <c r="Q27" i="20"/>
  <c r="P27" i="20"/>
  <c r="O27" i="20"/>
  <c r="R27" i="20" s="1"/>
  <c r="N27" i="20"/>
  <c r="L27" i="20"/>
  <c r="K27" i="20"/>
  <c r="J27" i="20"/>
  <c r="M27" i="20" s="1"/>
  <c r="I27" i="20"/>
  <c r="AF26" i="20"/>
  <c r="AE26" i="20"/>
  <c r="AD26" i="20"/>
  <c r="AG26" i="20" s="1"/>
  <c r="AC26" i="20"/>
  <c r="C26" i="20" s="1"/>
  <c r="AB26" i="20"/>
  <c r="AA26" i="20"/>
  <c r="AA29" i="20" s="1"/>
  <c r="Z26" i="20"/>
  <c r="Z29" i="20" s="1"/>
  <c r="Y26" i="20"/>
  <c r="X26" i="20"/>
  <c r="V26" i="20"/>
  <c r="U26" i="20"/>
  <c r="T26" i="20"/>
  <c r="W26" i="20" s="1"/>
  <c r="S26" i="20"/>
  <c r="Q26" i="20"/>
  <c r="P26" i="20"/>
  <c r="O26" i="20"/>
  <c r="R26" i="20" s="1"/>
  <c r="N26" i="20"/>
  <c r="N29" i="20" s="1"/>
  <c r="L26" i="20"/>
  <c r="M26" i="20" s="1"/>
  <c r="K26" i="20"/>
  <c r="K29" i="20" s="1"/>
  <c r="J26" i="20"/>
  <c r="J29" i="20" s="1"/>
  <c r="I26" i="20"/>
  <c r="F26" i="20"/>
  <c r="E26" i="20"/>
  <c r="D26" i="20"/>
  <c r="G26" i="20" s="1"/>
  <c r="AG25" i="20"/>
  <c r="AF25" i="20"/>
  <c r="AE25" i="20"/>
  <c r="AD25" i="20"/>
  <c r="AC25" i="20"/>
  <c r="AA25" i="20"/>
  <c r="Z25" i="20"/>
  <c r="Y25" i="20"/>
  <c r="AB25" i="20" s="1"/>
  <c r="X25" i="20"/>
  <c r="V25" i="20"/>
  <c r="U25" i="20"/>
  <c r="T25" i="20"/>
  <c r="W25" i="20" s="1"/>
  <c r="S25" i="20"/>
  <c r="Q25" i="20"/>
  <c r="P25" i="20"/>
  <c r="O25" i="20"/>
  <c r="R25" i="20" s="1"/>
  <c r="N25" i="20"/>
  <c r="L25" i="20"/>
  <c r="F25" i="20" s="1"/>
  <c r="H25" i="20" s="1"/>
  <c r="K25" i="20"/>
  <c r="E25" i="20" s="1"/>
  <c r="J25" i="20"/>
  <c r="D25" i="20" s="1"/>
  <c r="I25" i="20"/>
  <c r="C25" i="20" s="1"/>
  <c r="AG23" i="20"/>
  <c r="AF23" i="20"/>
  <c r="AE23" i="20"/>
  <c r="AD23" i="20"/>
  <c r="AC23" i="20"/>
  <c r="AA23" i="20"/>
  <c r="Z23" i="20"/>
  <c r="E23" i="20" s="1"/>
  <c r="Y23" i="20"/>
  <c r="AB23" i="20" s="1"/>
  <c r="X23" i="20"/>
  <c r="W23" i="20"/>
  <c r="V23" i="20"/>
  <c r="U23" i="20"/>
  <c r="T23" i="20"/>
  <c r="S23" i="20"/>
  <c r="Q23" i="20"/>
  <c r="P23" i="20"/>
  <c r="O23" i="20"/>
  <c r="R23" i="20" s="1"/>
  <c r="N23" i="20"/>
  <c r="L23" i="20"/>
  <c r="F23" i="20" s="1"/>
  <c r="K23" i="20"/>
  <c r="J23" i="20"/>
  <c r="M23" i="20" s="1"/>
  <c r="I23" i="20"/>
  <c r="C23" i="20"/>
  <c r="AF22" i="20"/>
  <c r="AG22" i="20" s="1"/>
  <c r="AE22" i="20"/>
  <c r="AD22" i="20"/>
  <c r="AC22" i="20"/>
  <c r="AA22" i="20"/>
  <c r="Z22" i="20"/>
  <c r="Y22" i="20"/>
  <c r="AB22" i="20" s="1"/>
  <c r="X22" i="20"/>
  <c r="V22" i="20"/>
  <c r="U22" i="20"/>
  <c r="T22" i="20"/>
  <c r="W22" i="20" s="1"/>
  <c r="S22" i="20"/>
  <c r="R22" i="20"/>
  <c r="Q22" i="20"/>
  <c r="P22" i="20"/>
  <c r="O22" i="20"/>
  <c r="N22" i="20"/>
  <c r="L22" i="20"/>
  <c r="K22" i="20"/>
  <c r="E22" i="20" s="1"/>
  <c r="J22" i="20"/>
  <c r="D22" i="20" s="1"/>
  <c r="I22" i="20"/>
  <c r="C22" i="20" s="1"/>
  <c r="AF21" i="20"/>
  <c r="AE21" i="20"/>
  <c r="AD21" i="20"/>
  <c r="AG21" i="20" s="1"/>
  <c r="AC21" i="20"/>
  <c r="AA21" i="20"/>
  <c r="Z21" i="20"/>
  <c r="Y21" i="20"/>
  <c r="AB21" i="20" s="1"/>
  <c r="X21" i="20"/>
  <c r="W21" i="20"/>
  <c r="V21" i="20"/>
  <c r="U21" i="20"/>
  <c r="T21" i="20"/>
  <c r="S21" i="20"/>
  <c r="Q21" i="20"/>
  <c r="F21" i="20" s="1"/>
  <c r="P21" i="20"/>
  <c r="E21" i="20" s="1"/>
  <c r="O21" i="20"/>
  <c r="D21" i="20" s="1"/>
  <c r="G21" i="20" s="1"/>
  <c r="N21" i="20"/>
  <c r="C21" i="20" s="1"/>
  <c r="M21" i="20"/>
  <c r="L21" i="20"/>
  <c r="K21" i="20"/>
  <c r="J21" i="20"/>
  <c r="I21" i="20"/>
  <c r="AF20" i="20"/>
  <c r="AE20" i="20"/>
  <c r="AD20" i="20"/>
  <c r="AG20" i="20" s="1"/>
  <c r="AC20" i="20"/>
  <c r="AA20" i="20"/>
  <c r="Z20" i="20"/>
  <c r="Y20" i="20"/>
  <c r="AB20" i="20" s="1"/>
  <c r="X20" i="20"/>
  <c r="V20" i="20"/>
  <c r="W20" i="20" s="1"/>
  <c r="U20" i="20"/>
  <c r="E20" i="20" s="1"/>
  <c r="T20" i="20"/>
  <c r="D20" i="20" s="1"/>
  <c r="S20" i="20"/>
  <c r="Q20" i="20"/>
  <c r="P20" i="20"/>
  <c r="O20" i="20"/>
  <c r="R20" i="20" s="1"/>
  <c r="N20" i="20"/>
  <c r="L20" i="20"/>
  <c r="K20" i="20"/>
  <c r="J20" i="20"/>
  <c r="M20" i="20" s="1"/>
  <c r="I20" i="20"/>
  <c r="C20" i="20" s="1"/>
  <c r="AF19" i="20"/>
  <c r="AE19" i="20"/>
  <c r="AD19" i="20"/>
  <c r="AG19" i="20" s="1"/>
  <c r="AC19" i="20"/>
  <c r="C19" i="20" s="1"/>
  <c r="AA19" i="20"/>
  <c r="AB19" i="20" s="1"/>
  <c r="Z19" i="20"/>
  <c r="Y19" i="20"/>
  <c r="X19" i="20"/>
  <c r="V19" i="20"/>
  <c r="U19" i="20"/>
  <c r="T19" i="20"/>
  <c r="W19" i="20" s="1"/>
  <c r="S19" i="20"/>
  <c r="Q19" i="20"/>
  <c r="P19" i="20"/>
  <c r="O19" i="20"/>
  <c r="R19" i="20" s="1"/>
  <c r="N19" i="20"/>
  <c r="M19" i="20"/>
  <c r="L19" i="20"/>
  <c r="K19" i="20"/>
  <c r="J19" i="20"/>
  <c r="I19" i="20"/>
  <c r="F19" i="20"/>
  <c r="E19" i="20"/>
  <c r="AF18" i="20"/>
  <c r="AE18" i="20"/>
  <c r="AD18" i="20"/>
  <c r="AG18" i="20" s="1"/>
  <c r="AC18" i="20"/>
  <c r="AA18" i="20"/>
  <c r="Z18" i="20"/>
  <c r="Y18" i="20"/>
  <c r="AB18" i="20" s="1"/>
  <c r="X18" i="20"/>
  <c r="V18" i="20"/>
  <c r="U18" i="20"/>
  <c r="T18" i="20"/>
  <c r="W18" i="20" s="1"/>
  <c r="S18" i="20"/>
  <c r="Q18" i="20"/>
  <c r="P18" i="20"/>
  <c r="O18" i="20"/>
  <c r="R18" i="20" s="1"/>
  <c r="N18" i="20"/>
  <c r="C18" i="20" s="1"/>
  <c r="L18" i="20"/>
  <c r="F18" i="20" s="1"/>
  <c r="K18" i="20"/>
  <c r="E18" i="20" s="1"/>
  <c r="J18" i="20"/>
  <c r="D18" i="20" s="1"/>
  <c r="I18" i="20"/>
  <c r="AF17" i="20"/>
  <c r="AE17" i="20"/>
  <c r="AD17" i="20"/>
  <c r="AG17" i="20" s="1"/>
  <c r="AC17" i="20"/>
  <c r="AA17" i="20"/>
  <c r="Z17" i="20"/>
  <c r="Y17" i="20"/>
  <c r="AB17" i="20" s="1"/>
  <c r="X17" i="20"/>
  <c r="V17" i="20"/>
  <c r="U17" i="20"/>
  <c r="E17" i="20" s="1"/>
  <c r="T17" i="20"/>
  <c r="D17" i="20" s="1"/>
  <c r="S17" i="20"/>
  <c r="S24" i="20" s="1"/>
  <c r="Q17" i="20"/>
  <c r="F17" i="20" s="1"/>
  <c r="H17" i="20" s="1"/>
  <c r="P17" i="20"/>
  <c r="O17" i="20"/>
  <c r="N17" i="20"/>
  <c r="L17" i="20"/>
  <c r="K17" i="20"/>
  <c r="J17" i="20"/>
  <c r="M17" i="20" s="1"/>
  <c r="I17" i="20"/>
  <c r="AF16" i="20"/>
  <c r="AE16" i="20"/>
  <c r="AD16" i="20"/>
  <c r="AG16" i="20" s="1"/>
  <c r="AC16" i="20"/>
  <c r="AA16" i="20"/>
  <c r="AB16" i="20" s="1"/>
  <c r="Z16" i="20"/>
  <c r="E16" i="20" s="1"/>
  <c r="Y16" i="20"/>
  <c r="X16" i="20"/>
  <c r="V16" i="20"/>
  <c r="U16" i="20"/>
  <c r="T16" i="20"/>
  <c r="W16" i="20" s="1"/>
  <c r="S16" i="20"/>
  <c r="Q16" i="20"/>
  <c r="P16" i="20"/>
  <c r="O16" i="20"/>
  <c r="R16" i="20" s="1"/>
  <c r="N16" i="20"/>
  <c r="L16" i="20"/>
  <c r="K16" i="20"/>
  <c r="J16" i="20"/>
  <c r="M16" i="20" s="1"/>
  <c r="I16" i="20"/>
  <c r="D16" i="20"/>
  <c r="C16" i="20"/>
  <c r="AG15" i="20"/>
  <c r="AF15" i="20"/>
  <c r="AE15" i="20"/>
  <c r="AD15" i="20"/>
  <c r="AC15" i="20"/>
  <c r="AA15" i="20"/>
  <c r="Z15" i="20"/>
  <c r="Y15" i="20"/>
  <c r="AB15" i="20" s="1"/>
  <c r="X15" i="20"/>
  <c r="V15" i="20"/>
  <c r="U15" i="20"/>
  <c r="T15" i="20"/>
  <c r="W15" i="20" s="1"/>
  <c r="S15" i="20"/>
  <c r="Q15" i="20"/>
  <c r="P15" i="20"/>
  <c r="O15" i="20"/>
  <c r="R15" i="20" s="1"/>
  <c r="N15" i="20"/>
  <c r="L15" i="20"/>
  <c r="F15" i="20" s="1"/>
  <c r="K15" i="20"/>
  <c r="E15" i="20" s="1"/>
  <c r="J15" i="20"/>
  <c r="D15" i="20" s="1"/>
  <c r="I15" i="20"/>
  <c r="C15" i="20" s="1"/>
  <c r="AF14" i="20"/>
  <c r="AE14" i="20"/>
  <c r="AD14" i="20"/>
  <c r="AG14" i="20" s="1"/>
  <c r="AC14" i="20"/>
  <c r="AA14" i="20"/>
  <c r="Z14" i="20"/>
  <c r="Y14" i="20"/>
  <c r="AB14" i="20" s="1"/>
  <c r="X14" i="20"/>
  <c r="V14" i="20"/>
  <c r="U14" i="20"/>
  <c r="T14" i="20"/>
  <c r="W14" i="20" s="1"/>
  <c r="S14" i="20"/>
  <c r="Q14" i="20"/>
  <c r="F14" i="20" s="1"/>
  <c r="P14" i="20"/>
  <c r="E14" i="20" s="1"/>
  <c r="O14" i="20"/>
  <c r="D14" i="20" s="1"/>
  <c r="G14" i="20" s="1"/>
  <c r="N14" i="20"/>
  <c r="C14" i="20" s="1"/>
  <c r="L14" i="20"/>
  <c r="K14" i="20"/>
  <c r="J14" i="20"/>
  <c r="M14" i="20" s="1"/>
  <c r="I14" i="20"/>
  <c r="AF13" i="20"/>
  <c r="AE13" i="20"/>
  <c r="AD13" i="20"/>
  <c r="AG13" i="20" s="1"/>
  <c r="AC13" i="20"/>
  <c r="AA13" i="20"/>
  <c r="Z13" i="20"/>
  <c r="Y13" i="20"/>
  <c r="AB13" i="20" s="1"/>
  <c r="X13" i="20"/>
  <c r="C13" i="20" s="1"/>
  <c r="W13" i="20"/>
  <c r="V13" i="20"/>
  <c r="F13" i="20" s="1"/>
  <c r="H13" i="20" s="1"/>
  <c r="U13" i="20"/>
  <c r="E13" i="20" s="1"/>
  <c r="T13" i="20"/>
  <c r="S13" i="20"/>
  <c r="Q13" i="20"/>
  <c r="P13" i="20"/>
  <c r="O13" i="20"/>
  <c r="R13" i="20" s="1"/>
  <c r="N13" i="20"/>
  <c r="L13" i="20"/>
  <c r="K13" i="20"/>
  <c r="J13" i="20"/>
  <c r="M13" i="20" s="1"/>
  <c r="I13" i="20"/>
  <c r="AF12" i="20"/>
  <c r="AE12" i="20"/>
  <c r="E12" i="20" s="1"/>
  <c r="AD12" i="20"/>
  <c r="AG12" i="20" s="1"/>
  <c r="AC12" i="20"/>
  <c r="AB12" i="20"/>
  <c r="AA12" i="20"/>
  <c r="Z12" i="20"/>
  <c r="Y12" i="20"/>
  <c r="X12" i="20"/>
  <c r="V12" i="20"/>
  <c r="U12" i="20"/>
  <c r="T12" i="20"/>
  <c r="W12" i="20" s="1"/>
  <c r="S12" i="20"/>
  <c r="Q12" i="20"/>
  <c r="P12" i="20"/>
  <c r="O12" i="20"/>
  <c r="R12" i="20" s="1"/>
  <c r="N12" i="20"/>
  <c r="L12" i="20"/>
  <c r="K12" i="20"/>
  <c r="J12" i="20"/>
  <c r="M12" i="20" s="1"/>
  <c r="I12" i="20"/>
  <c r="C12" i="20" s="1"/>
  <c r="F12" i="20"/>
  <c r="AF11" i="20"/>
  <c r="AE11" i="20"/>
  <c r="AD11" i="20"/>
  <c r="AG11" i="20" s="1"/>
  <c r="AC11" i="20"/>
  <c r="AA11" i="20"/>
  <c r="Z11" i="20"/>
  <c r="Y11" i="20"/>
  <c r="AB11" i="20" s="1"/>
  <c r="X11" i="20"/>
  <c r="V11" i="20"/>
  <c r="U11" i="20"/>
  <c r="T11" i="20"/>
  <c r="W11" i="20" s="1"/>
  <c r="S11" i="20"/>
  <c r="Q11" i="20"/>
  <c r="P11" i="20"/>
  <c r="O11" i="20"/>
  <c r="D11" i="20" s="1"/>
  <c r="G11" i="20" s="1"/>
  <c r="N11" i="20"/>
  <c r="C11" i="20" s="1"/>
  <c r="M11" i="20"/>
  <c r="L11" i="20"/>
  <c r="F11" i="20" s="1"/>
  <c r="K11" i="20"/>
  <c r="E11" i="20" s="1"/>
  <c r="J11" i="20"/>
  <c r="I11" i="20"/>
  <c r="AF10" i="20"/>
  <c r="AE10" i="20"/>
  <c r="AD10" i="20"/>
  <c r="AG10" i="20" s="1"/>
  <c r="AC10" i="20"/>
  <c r="AB10" i="20"/>
  <c r="AA10" i="20"/>
  <c r="Z10" i="20"/>
  <c r="Y10" i="20"/>
  <c r="X10" i="20"/>
  <c r="V10" i="20"/>
  <c r="F10" i="20" s="1"/>
  <c r="U10" i="20"/>
  <c r="E10" i="20" s="1"/>
  <c r="T10" i="20"/>
  <c r="T24" i="20" s="1"/>
  <c r="S10" i="20"/>
  <c r="C10" i="20" s="1"/>
  <c r="R10" i="20"/>
  <c r="Q10" i="20"/>
  <c r="P10" i="20"/>
  <c r="O10" i="20"/>
  <c r="N10" i="20"/>
  <c r="L10" i="20"/>
  <c r="K10" i="20"/>
  <c r="J10" i="20"/>
  <c r="M10" i="20" s="1"/>
  <c r="I10" i="20"/>
  <c r="AF9" i="20"/>
  <c r="AE9" i="20"/>
  <c r="AD9" i="20"/>
  <c r="AG9" i="20" s="1"/>
  <c r="AC9" i="20"/>
  <c r="AC24" i="20" s="1"/>
  <c r="AA9" i="20"/>
  <c r="AB9" i="20" s="1"/>
  <c r="Z9" i="20"/>
  <c r="Y9" i="20"/>
  <c r="X9" i="20"/>
  <c r="V9" i="20"/>
  <c r="U9" i="20"/>
  <c r="T9" i="20"/>
  <c r="W9" i="20" s="1"/>
  <c r="S9" i="20"/>
  <c r="Q9" i="20"/>
  <c r="P9" i="20"/>
  <c r="O9" i="20"/>
  <c r="R9" i="20" s="1"/>
  <c r="N9" i="20"/>
  <c r="L9" i="20"/>
  <c r="F9" i="20" s="1"/>
  <c r="H9" i="20" s="1"/>
  <c r="K9" i="20"/>
  <c r="J9" i="20"/>
  <c r="M9" i="20" s="1"/>
  <c r="I9" i="20"/>
  <c r="E9" i="20"/>
  <c r="D9" i="20"/>
  <c r="G9" i="20" s="1"/>
  <c r="C9" i="20"/>
  <c r="AF8" i="20"/>
  <c r="AG8" i="20" s="1"/>
  <c r="AE8" i="20"/>
  <c r="AD8" i="20"/>
  <c r="AC8" i="20"/>
  <c r="AA8" i="20"/>
  <c r="Z8" i="20"/>
  <c r="Y8" i="20"/>
  <c r="AB8" i="20" s="1"/>
  <c r="X8" i="20"/>
  <c r="V8" i="20"/>
  <c r="U8" i="20"/>
  <c r="T8" i="20"/>
  <c r="W8" i="20" s="1"/>
  <c r="S8" i="20"/>
  <c r="R8" i="20"/>
  <c r="Q8" i="20"/>
  <c r="P8" i="20"/>
  <c r="O8" i="20"/>
  <c r="N8" i="20"/>
  <c r="L8" i="20"/>
  <c r="F8" i="20" s="1"/>
  <c r="K8" i="20"/>
  <c r="E8" i="20" s="1"/>
  <c r="J8" i="20"/>
  <c r="D8" i="20" s="1"/>
  <c r="G8" i="20" s="1"/>
  <c r="I8" i="20"/>
  <c r="C8" i="20" s="1"/>
  <c r="AF7" i="20"/>
  <c r="AF24" i="20" s="1"/>
  <c r="AE7" i="20"/>
  <c r="AE24" i="20" s="1"/>
  <c r="AD7" i="20"/>
  <c r="AG7" i="20" s="1"/>
  <c r="AC7" i="20"/>
  <c r="AA7" i="20"/>
  <c r="AA24" i="20" s="1"/>
  <c r="Z7" i="20"/>
  <c r="Z24" i="20" s="1"/>
  <c r="Y7" i="20"/>
  <c r="AB7" i="20" s="1"/>
  <c r="X7" i="20"/>
  <c r="X24" i="20" s="1"/>
  <c r="X66" i="20" s="1"/>
  <c r="V7" i="20"/>
  <c r="V24" i="20" s="1"/>
  <c r="U7" i="20"/>
  <c r="U24" i="20" s="1"/>
  <c r="U66" i="20" s="1"/>
  <c r="T7" i="20"/>
  <c r="W7" i="20" s="1"/>
  <c r="S7" i="20"/>
  <c r="C7" i="20" s="1"/>
  <c r="Q7" i="20"/>
  <c r="R7" i="20" s="1"/>
  <c r="P7" i="20"/>
  <c r="E7" i="20" s="1"/>
  <c r="O7" i="20"/>
  <c r="O24" i="20" s="1"/>
  <c r="N7" i="20"/>
  <c r="N24" i="20" s="1"/>
  <c r="L7" i="20"/>
  <c r="K7" i="20"/>
  <c r="J7" i="20"/>
  <c r="M7" i="20" s="1"/>
  <c r="I7" i="20"/>
  <c r="I24" i="20" s="1"/>
  <c r="AE5" i="20"/>
  <c r="AC5" i="20"/>
  <c r="Z5" i="20"/>
  <c r="X5" i="20"/>
  <c r="U5" i="20"/>
  <c r="S5" i="20"/>
  <c r="P5" i="20"/>
  <c r="N5" i="20"/>
  <c r="K5" i="20"/>
  <c r="I5" i="20"/>
  <c r="G29" i="23" l="1"/>
  <c r="H29" i="23" s="1"/>
  <c r="H60" i="23"/>
  <c r="D66" i="23"/>
  <c r="G66" i="23" s="1"/>
  <c r="H66" i="23" s="1"/>
  <c r="M66" i="23"/>
  <c r="G40" i="23"/>
  <c r="H40" i="23" s="1"/>
  <c r="G24" i="23"/>
  <c r="C66" i="23"/>
  <c r="H24" i="23"/>
  <c r="G35" i="22"/>
  <c r="AB46" i="22"/>
  <c r="M40" i="22"/>
  <c r="D40" i="22"/>
  <c r="G40" i="22" s="1"/>
  <c r="H40" i="22" s="1"/>
  <c r="N66" i="22"/>
  <c r="H29" i="22"/>
  <c r="D46" i="22"/>
  <c r="G46" i="22" s="1"/>
  <c r="G56" i="22"/>
  <c r="H56" i="22" s="1"/>
  <c r="O66" i="22"/>
  <c r="R66" i="22" s="1"/>
  <c r="R24" i="22"/>
  <c r="C46" i="22"/>
  <c r="R29" i="22"/>
  <c r="AD66" i="22"/>
  <c r="AG66" i="22" s="1"/>
  <c r="D49" i="22"/>
  <c r="G49" i="22" s="1"/>
  <c r="H49" i="22" s="1"/>
  <c r="C60" i="22"/>
  <c r="H39" i="22"/>
  <c r="H26" i="22"/>
  <c r="L66" i="22"/>
  <c r="F66" i="22" s="1"/>
  <c r="F24" i="22"/>
  <c r="H31" i="22"/>
  <c r="M65" i="22"/>
  <c r="D65" i="22"/>
  <c r="G65" i="22" s="1"/>
  <c r="K66" i="22"/>
  <c r="E66" i="22" s="1"/>
  <c r="E24" i="22"/>
  <c r="M34" i="22"/>
  <c r="D34" i="22"/>
  <c r="G34" i="22" s="1"/>
  <c r="G53" i="22"/>
  <c r="H53" i="22" s="1"/>
  <c r="H8" i="22"/>
  <c r="T66" i="22"/>
  <c r="W66" i="22" s="1"/>
  <c r="D37" i="22"/>
  <c r="G37" i="22" s="1"/>
  <c r="H37" i="22" s="1"/>
  <c r="M37" i="22"/>
  <c r="Y66" i="22"/>
  <c r="AB66" i="22" s="1"/>
  <c r="H54" i="22"/>
  <c r="AB40" i="22"/>
  <c r="G11" i="22"/>
  <c r="H11" i="22" s="1"/>
  <c r="C37" i="22"/>
  <c r="H47" i="22"/>
  <c r="M60" i="22"/>
  <c r="D60" i="22"/>
  <c r="G60" i="22" s="1"/>
  <c r="H60" i="22" s="1"/>
  <c r="H64" i="22"/>
  <c r="G26" i="22"/>
  <c r="F65" i="22"/>
  <c r="F46" i="22"/>
  <c r="G15" i="22"/>
  <c r="H15" i="22" s="1"/>
  <c r="I66" i="22"/>
  <c r="C66" i="22" s="1"/>
  <c r="C24" i="22"/>
  <c r="H27" i="22"/>
  <c r="G42" i="22"/>
  <c r="H42" i="22" s="1"/>
  <c r="G64" i="22"/>
  <c r="H34" i="22"/>
  <c r="M24" i="22"/>
  <c r="D24" i="22"/>
  <c r="J66" i="22"/>
  <c r="E46" i="22"/>
  <c r="G59" i="22"/>
  <c r="H59" i="22" s="1"/>
  <c r="H45" i="21"/>
  <c r="AG24" i="21"/>
  <c r="W38" i="21"/>
  <c r="AA49" i="21"/>
  <c r="Q46" i="21"/>
  <c r="U56" i="21"/>
  <c r="E56" i="21" s="1"/>
  <c r="E53" i="21"/>
  <c r="AB33" i="21"/>
  <c r="R42" i="21"/>
  <c r="F25" i="21"/>
  <c r="H25" i="21" s="1"/>
  <c r="M25" i="21"/>
  <c r="C49" i="21"/>
  <c r="F47" i="21"/>
  <c r="H47" i="21" s="1"/>
  <c r="AB9" i="21"/>
  <c r="D62" i="21"/>
  <c r="G62" i="21" s="1"/>
  <c r="AB16" i="21"/>
  <c r="D20" i="21"/>
  <c r="G20" i="21" s="1"/>
  <c r="I34" i="21"/>
  <c r="C34" i="21" s="1"/>
  <c r="AD56" i="21"/>
  <c r="AG53" i="21"/>
  <c r="S29" i="21"/>
  <c r="C26" i="21"/>
  <c r="F33" i="21"/>
  <c r="H33" i="21" s="1"/>
  <c r="C31" i="21"/>
  <c r="AB50" i="21"/>
  <c r="G19" i="21"/>
  <c r="F32" i="21"/>
  <c r="Z34" i="21"/>
  <c r="Z66" i="21" s="1"/>
  <c r="AC46" i="21"/>
  <c r="X49" i="21"/>
  <c r="C56" i="21"/>
  <c r="Y60" i="21"/>
  <c r="AB60" i="21" s="1"/>
  <c r="AB57" i="21"/>
  <c r="D10" i="21"/>
  <c r="G10" i="21" s="1"/>
  <c r="D14" i="21"/>
  <c r="G14" i="21" s="1"/>
  <c r="F21" i="21"/>
  <c r="M30" i="21"/>
  <c r="AB35" i="21"/>
  <c r="Y49" i="21"/>
  <c r="Y65" i="21"/>
  <c r="AF24" i="21"/>
  <c r="H12" i="21"/>
  <c r="F19" i="21"/>
  <c r="Y40" i="21"/>
  <c r="AB40" i="21" s="1"/>
  <c r="AB45" i="21"/>
  <c r="Z49" i="21"/>
  <c r="E49" i="21" s="1"/>
  <c r="Z65" i="21"/>
  <c r="C29" i="21"/>
  <c r="O24" i="21"/>
  <c r="R7" i="21"/>
  <c r="H26" i="21"/>
  <c r="R46" i="21"/>
  <c r="L29" i="21"/>
  <c r="F29" i="21" s="1"/>
  <c r="D47" i="21"/>
  <c r="G47" i="21" s="1"/>
  <c r="F30" i="21"/>
  <c r="AE40" i="21"/>
  <c r="AE66" i="21" s="1"/>
  <c r="W51" i="21"/>
  <c r="R57" i="21"/>
  <c r="P29" i="21"/>
  <c r="AB23" i="21"/>
  <c r="D33" i="21"/>
  <c r="F38" i="21"/>
  <c r="W41" i="21"/>
  <c r="D32" i="21"/>
  <c r="J34" i="21"/>
  <c r="M32" i="21"/>
  <c r="D13" i="21"/>
  <c r="G13" i="21" s="1"/>
  <c r="AF56" i="21"/>
  <c r="D17" i="21"/>
  <c r="G17" i="21" s="1"/>
  <c r="T24" i="21"/>
  <c r="O34" i="21"/>
  <c r="R30" i="21"/>
  <c r="D30" i="21"/>
  <c r="C8" i="21"/>
  <c r="I24" i="21"/>
  <c r="U24" i="21"/>
  <c r="U66" i="21" s="1"/>
  <c r="AF34" i="21"/>
  <c r="C11" i="21"/>
  <c r="C14" i="21"/>
  <c r="AF40" i="21"/>
  <c r="C43" i="21"/>
  <c r="I46" i="21"/>
  <c r="D50" i="21"/>
  <c r="G50" i="21" s="1"/>
  <c r="M54" i="21"/>
  <c r="AF65" i="21"/>
  <c r="K29" i="21"/>
  <c r="E29" i="21" s="1"/>
  <c r="AD65" i="21"/>
  <c r="AG65" i="21" s="1"/>
  <c r="AG64" i="21"/>
  <c r="M49" i="21"/>
  <c r="Q29" i="21"/>
  <c r="V60" i="21"/>
  <c r="W58" i="21"/>
  <c r="AC24" i="21"/>
  <c r="D21" i="21"/>
  <c r="G21" i="21" s="1"/>
  <c r="E32" i="21"/>
  <c r="K34" i="21"/>
  <c r="E34" i="21" s="1"/>
  <c r="E7" i="21"/>
  <c r="H14" i="21"/>
  <c r="F56" i="21"/>
  <c r="AA65" i="21"/>
  <c r="D11" i="21"/>
  <c r="G11" i="21" s="1"/>
  <c r="C18" i="21"/>
  <c r="C35" i="21"/>
  <c r="D36" i="21"/>
  <c r="G36" i="21" s="1"/>
  <c r="D43" i="21"/>
  <c r="J46" i="21"/>
  <c r="D45" i="21"/>
  <c r="G45" i="21" s="1"/>
  <c r="C51" i="21"/>
  <c r="F53" i="21"/>
  <c r="C54" i="21"/>
  <c r="M28" i="21"/>
  <c r="N46" i="21"/>
  <c r="C42" i="21"/>
  <c r="E57" i="21"/>
  <c r="K60" i="21"/>
  <c r="E60" i="21" s="1"/>
  <c r="P24" i="21"/>
  <c r="P66" i="21" s="1"/>
  <c r="Q24" i="21"/>
  <c r="R52" i="21"/>
  <c r="AB64" i="21"/>
  <c r="W42" i="21"/>
  <c r="T46" i="21"/>
  <c r="W46" i="21" s="1"/>
  <c r="Q60" i="21"/>
  <c r="R60" i="21" s="1"/>
  <c r="F57" i="21"/>
  <c r="D61" i="21"/>
  <c r="G61" i="21" s="1"/>
  <c r="H61" i="21"/>
  <c r="C62" i="21"/>
  <c r="AD29" i="21"/>
  <c r="AG29" i="21" s="1"/>
  <c r="AG26" i="21"/>
  <c r="D26" i="21"/>
  <c r="G26" i="21" s="1"/>
  <c r="V49" i="21"/>
  <c r="W49" i="21" s="1"/>
  <c r="F48" i="21"/>
  <c r="R54" i="21"/>
  <c r="D54" i="21"/>
  <c r="G54" i="21" s="1"/>
  <c r="H54" i="21" s="1"/>
  <c r="F59" i="21"/>
  <c r="L60" i="21"/>
  <c r="N24" i="21"/>
  <c r="N66" i="21" s="1"/>
  <c r="Y24" i="21"/>
  <c r="C36" i="21"/>
  <c r="I37" i="21"/>
  <c r="C37" i="21" s="1"/>
  <c r="U37" i="21"/>
  <c r="T40" i="21"/>
  <c r="W40" i="21" s="1"/>
  <c r="D38" i="21"/>
  <c r="G38" i="21" s="1"/>
  <c r="F43" i="21"/>
  <c r="K46" i="21"/>
  <c r="E46" i="21" s="1"/>
  <c r="D58" i="21"/>
  <c r="G58" i="21" s="1"/>
  <c r="H58" i="21" s="1"/>
  <c r="C59" i="21"/>
  <c r="H28" i="21"/>
  <c r="M57" i="21"/>
  <c r="D57" i="21"/>
  <c r="J60" i="21"/>
  <c r="D28" i="21"/>
  <c r="G28" i="21" s="1"/>
  <c r="O29" i="21"/>
  <c r="W53" i="21"/>
  <c r="T56" i="21"/>
  <c r="W56" i="21" s="1"/>
  <c r="I60" i="21"/>
  <c r="C60" i="21" s="1"/>
  <c r="S24" i="21"/>
  <c r="S66" i="21" s="1"/>
  <c r="N29" i="21"/>
  <c r="AD49" i="21"/>
  <c r="AG49" i="21" s="1"/>
  <c r="AG47" i="21"/>
  <c r="D27" i="21"/>
  <c r="G27" i="21" s="1"/>
  <c r="H27" i="21" s="1"/>
  <c r="T29" i="21"/>
  <c r="W29" i="21" s="1"/>
  <c r="W27" i="21"/>
  <c r="M40" i="21"/>
  <c r="D40" i="21"/>
  <c r="R11" i="21"/>
  <c r="W30" i="21"/>
  <c r="V34" i="21"/>
  <c r="V66" i="21" s="1"/>
  <c r="W34" i="21"/>
  <c r="J37" i="21"/>
  <c r="M36" i="21"/>
  <c r="U40" i="21"/>
  <c r="E38" i="21"/>
  <c r="F42" i="21"/>
  <c r="M43" i="21"/>
  <c r="M44" i="21"/>
  <c r="L46" i="21"/>
  <c r="G59" i="21"/>
  <c r="C7" i="21"/>
  <c r="J24" i="21"/>
  <c r="D8" i="21"/>
  <c r="C15" i="21"/>
  <c r="C22" i="21"/>
  <c r="C63" i="21"/>
  <c r="E8" i="21"/>
  <c r="K24" i="21"/>
  <c r="D15" i="21"/>
  <c r="G15" i="21" s="1"/>
  <c r="D22" i="21"/>
  <c r="G22" i="21" s="1"/>
  <c r="AA29" i="21"/>
  <c r="AB29" i="21" s="1"/>
  <c r="Q34" i="21"/>
  <c r="F34" i="21" s="1"/>
  <c r="X46" i="21"/>
  <c r="X66" i="21" s="1"/>
  <c r="D63" i="21"/>
  <c r="G63" i="21" s="1"/>
  <c r="F8" i="21"/>
  <c r="L24" i="21"/>
  <c r="E15" i="21"/>
  <c r="E22" i="21"/>
  <c r="C25" i="21"/>
  <c r="AB26" i="21"/>
  <c r="E35" i="21"/>
  <c r="AD40" i="21"/>
  <c r="AB42" i="21"/>
  <c r="Y46" i="21"/>
  <c r="AB46" i="21" s="1"/>
  <c r="E63" i="21"/>
  <c r="K65" i="21"/>
  <c r="M8" i="21"/>
  <c r="F15" i="21"/>
  <c r="D25" i="21"/>
  <c r="M33" i="21"/>
  <c r="F35" i="21"/>
  <c r="H35" i="21" s="1"/>
  <c r="F63" i="21"/>
  <c r="H63" i="21" s="1"/>
  <c r="L65" i="21"/>
  <c r="Y56" i="21"/>
  <c r="AB56" i="21" s="1"/>
  <c r="F49" i="21"/>
  <c r="T60" i="21"/>
  <c r="W60" i="21" s="1"/>
  <c r="R35" i="21"/>
  <c r="E39" i="21"/>
  <c r="F51" i="21"/>
  <c r="G51" i="21" s="1"/>
  <c r="E17" i="21"/>
  <c r="D18" i="21"/>
  <c r="W31" i="21"/>
  <c r="S37" i="21"/>
  <c r="K37" i="21"/>
  <c r="F39" i="21"/>
  <c r="L40" i="21"/>
  <c r="O49" i="21"/>
  <c r="R49" i="21" s="1"/>
  <c r="R64" i="21"/>
  <c r="F10" i="21"/>
  <c r="F17" i="21"/>
  <c r="H17" i="21" s="1"/>
  <c r="E18" i="21"/>
  <c r="T37" i="21"/>
  <c r="W37" i="21" s="1"/>
  <c r="W35" i="21"/>
  <c r="L37" i="21"/>
  <c r="F37" i="21" s="1"/>
  <c r="H37" i="21" s="1"/>
  <c r="M39" i="21"/>
  <c r="F52" i="21"/>
  <c r="H52" i="21" s="1"/>
  <c r="C53" i="21"/>
  <c r="E54" i="21"/>
  <c r="AE56" i="21"/>
  <c r="I65" i="21"/>
  <c r="C65" i="21" s="1"/>
  <c r="E48" i="21"/>
  <c r="J65" i="21"/>
  <c r="E11" i="21"/>
  <c r="F18" i="21"/>
  <c r="E41" i="21"/>
  <c r="D42" i="21"/>
  <c r="G42" i="21" s="1"/>
  <c r="Q49" i="21"/>
  <c r="M52" i="21"/>
  <c r="D53" i="21"/>
  <c r="C38" i="21"/>
  <c r="O65" i="21"/>
  <c r="R65" i="21" s="1"/>
  <c r="R63" i="21"/>
  <c r="C39" i="21"/>
  <c r="F11" i="21"/>
  <c r="M18" i="21"/>
  <c r="M27" i="21"/>
  <c r="AD34" i="21"/>
  <c r="AD66" i="21" s="1"/>
  <c r="I40" i="21"/>
  <c r="C40" i="21" s="1"/>
  <c r="F41" i="21"/>
  <c r="G41" i="21" s="1"/>
  <c r="E42" i="21"/>
  <c r="AG55" i="21"/>
  <c r="AG57" i="21"/>
  <c r="W63" i="21"/>
  <c r="D48" i="21"/>
  <c r="G48" i="21" s="1"/>
  <c r="D7" i="21"/>
  <c r="G7" i="21" s="1"/>
  <c r="H7" i="21" s="1"/>
  <c r="D31" i="21"/>
  <c r="G31" i="21" s="1"/>
  <c r="H31" i="21" s="1"/>
  <c r="D55" i="21"/>
  <c r="G55" i="21" s="1"/>
  <c r="W24" i="20"/>
  <c r="G15" i="20"/>
  <c r="G25" i="20"/>
  <c r="M29" i="20"/>
  <c r="AB60" i="20"/>
  <c r="G63" i="20"/>
  <c r="H45" i="20"/>
  <c r="D56" i="20"/>
  <c r="E56" i="20"/>
  <c r="H10" i="20"/>
  <c r="G17" i="20"/>
  <c r="G33" i="20"/>
  <c r="G42" i="20"/>
  <c r="H42" i="20" s="1"/>
  <c r="G48" i="20"/>
  <c r="H48" i="20" s="1"/>
  <c r="F56" i="20"/>
  <c r="G39" i="20"/>
  <c r="H39" i="20" s="1"/>
  <c r="H59" i="20"/>
  <c r="V66" i="20"/>
  <c r="D37" i="20"/>
  <c r="AG40" i="20"/>
  <c r="AG56" i="20"/>
  <c r="G57" i="20"/>
  <c r="H14" i="20"/>
  <c r="G59" i="20"/>
  <c r="Z66" i="20"/>
  <c r="H19" i="20"/>
  <c r="H32" i="20"/>
  <c r="H51" i="20"/>
  <c r="H15" i="20"/>
  <c r="AA66" i="20"/>
  <c r="C29" i="20"/>
  <c r="H21" i="20"/>
  <c r="E60" i="20"/>
  <c r="H11" i="20"/>
  <c r="R37" i="20"/>
  <c r="W46" i="20"/>
  <c r="F60" i="20"/>
  <c r="AE66" i="20"/>
  <c r="G18" i="20"/>
  <c r="R40" i="20"/>
  <c r="AF66" i="20"/>
  <c r="H18" i="20"/>
  <c r="M34" i="20"/>
  <c r="D34" i="20"/>
  <c r="G34" i="20" s="1"/>
  <c r="W56" i="20"/>
  <c r="H61" i="20"/>
  <c r="G20" i="20"/>
  <c r="E34" i="20"/>
  <c r="G41" i="20"/>
  <c r="H41" i="20" s="1"/>
  <c r="C46" i="20"/>
  <c r="F34" i="20"/>
  <c r="D46" i="20"/>
  <c r="D49" i="20"/>
  <c r="H8" i="20"/>
  <c r="R24" i="20"/>
  <c r="C24" i="20"/>
  <c r="G16" i="20"/>
  <c r="G28" i="20"/>
  <c r="H28" i="20" s="1"/>
  <c r="R34" i="20"/>
  <c r="G64" i="20"/>
  <c r="H26" i="20"/>
  <c r="W51" i="20"/>
  <c r="D12" i="20"/>
  <c r="G12" i="20" s="1"/>
  <c r="H12" i="20" s="1"/>
  <c r="F22" i="20"/>
  <c r="H22" i="20" s="1"/>
  <c r="P24" i="20"/>
  <c r="P66" i="20" s="1"/>
  <c r="AC29" i="20"/>
  <c r="AC66" i="20" s="1"/>
  <c r="D36" i="20"/>
  <c r="G36" i="20" s="1"/>
  <c r="AD46" i="20"/>
  <c r="AG46" i="20" s="1"/>
  <c r="E53" i="20"/>
  <c r="AF56" i="20"/>
  <c r="R38" i="20"/>
  <c r="R17" i="20"/>
  <c r="D19" i="20"/>
  <c r="G19" i="20" s="1"/>
  <c r="Q24" i="20"/>
  <c r="M28" i="20"/>
  <c r="AD29" i="20"/>
  <c r="AG29" i="20" s="1"/>
  <c r="W30" i="20"/>
  <c r="S34" i="20"/>
  <c r="S66" i="20" s="1"/>
  <c r="E36" i="20"/>
  <c r="R41" i="20"/>
  <c r="D43" i="20"/>
  <c r="G43" i="20" s="1"/>
  <c r="H43" i="20" s="1"/>
  <c r="M52" i="20"/>
  <c r="F53" i="20"/>
  <c r="G53" i="20" s="1"/>
  <c r="W54" i="20"/>
  <c r="I56" i="20"/>
  <c r="C56" i="20" s="1"/>
  <c r="M8" i="20"/>
  <c r="W10" i="20"/>
  <c r="R21" i="20"/>
  <c r="D23" i="20"/>
  <c r="G23" i="20" s="1"/>
  <c r="H23" i="20" s="1"/>
  <c r="C30" i="20"/>
  <c r="M32" i="20"/>
  <c r="AG36" i="20"/>
  <c r="R45" i="20"/>
  <c r="K46" i="20"/>
  <c r="E46" i="20" s="1"/>
  <c r="D47" i="20"/>
  <c r="G47" i="20" s="1"/>
  <c r="AB47" i="20"/>
  <c r="C54" i="20"/>
  <c r="M56" i="20"/>
  <c r="F57" i="20"/>
  <c r="W58" i="20"/>
  <c r="E64" i="20"/>
  <c r="M15" i="20"/>
  <c r="F16" i="20"/>
  <c r="W17" i="20"/>
  <c r="R28" i="20"/>
  <c r="D30" i="20"/>
  <c r="G30" i="20" s="1"/>
  <c r="AB30" i="20"/>
  <c r="M39" i="20"/>
  <c r="W41" i="20"/>
  <c r="L46" i="20"/>
  <c r="F46" i="20" s="1"/>
  <c r="E47" i="20"/>
  <c r="R52" i="20"/>
  <c r="D54" i="20"/>
  <c r="G54" i="20" s="1"/>
  <c r="AB54" i="20"/>
  <c r="M63" i="20"/>
  <c r="F64" i="20"/>
  <c r="R11" i="20"/>
  <c r="D13" i="20"/>
  <c r="G13" i="20" s="1"/>
  <c r="M22" i="20"/>
  <c r="L29" i="20"/>
  <c r="F29" i="20" s="1"/>
  <c r="E30" i="20"/>
  <c r="R35" i="20"/>
  <c r="W48" i="20"/>
  <c r="P49" i="20"/>
  <c r="E49" i="20" s="1"/>
  <c r="E54" i="20"/>
  <c r="O56" i="20"/>
  <c r="R56" i="20" s="1"/>
  <c r="R59" i="20"/>
  <c r="D61" i="20"/>
  <c r="G61" i="20" s="1"/>
  <c r="AB57" i="20"/>
  <c r="W27" i="20"/>
  <c r="C27" i="20"/>
  <c r="R42" i="20"/>
  <c r="N46" i="20"/>
  <c r="N66" i="20" s="1"/>
  <c r="Q49" i="20"/>
  <c r="R49" i="20" s="1"/>
  <c r="M53" i="20"/>
  <c r="F54" i="20"/>
  <c r="W55" i="20"/>
  <c r="Y24" i="20"/>
  <c r="D27" i="20"/>
  <c r="AB27" i="20"/>
  <c r="M36" i="20"/>
  <c r="W38" i="20"/>
  <c r="I40" i="20"/>
  <c r="C40" i="20" s="1"/>
  <c r="C58" i="20"/>
  <c r="AG64" i="20"/>
  <c r="D10" i="20"/>
  <c r="G10" i="20" s="1"/>
  <c r="C17" i="20"/>
  <c r="F20" i="20"/>
  <c r="H20" i="20" s="1"/>
  <c r="E27" i="20"/>
  <c r="O29" i="20"/>
  <c r="R29" i="20" s="1"/>
  <c r="J40" i="20"/>
  <c r="F44" i="20"/>
  <c r="H44" i="20" s="1"/>
  <c r="S49" i="20"/>
  <c r="C49" i="20" s="1"/>
  <c r="D58" i="20"/>
  <c r="G58" i="20" s="1"/>
  <c r="N60" i="20"/>
  <c r="C60" i="20" s="1"/>
  <c r="AA65" i="20"/>
  <c r="AB65" i="20" s="1"/>
  <c r="R14" i="20"/>
  <c r="R62" i="20"/>
  <c r="F27" i="20"/>
  <c r="P29" i="20"/>
  <c r="E29" i="20" s="1"/>
  <c r="AG30" i="20"/>
  <c r="K40" i="20"/>
  <c r="E40" i="20" s="1"/>
  <c r="T49" i="20"/>
  <c r="W49" i="20" s="1"/>
  <c r="S56" i="20"/>
  <c r="E58" i="20"/>
  <c r="O60" i="20"/>
  <c r="R63" i="20"/>
  <c r="I37" i="20"/>
  <c r="C37" i="20" s="1"/>
  <c r="L40" i="20"/>
  <c r="F40" i="20" s="1"/>
  <c r="F58" i="20"/>
  <c r="D7" i="20"/>
  <c r="C38" i="20"/>
  <c r="W42" i="20"/>
  <c r="M42" i="20"/>
  <c r="AD24" i="20"/>
  <c r="K37" i="20"/>
  <c r="E37" i="20" s="1"/>
  <c r="D38" i="20"/>
  <c r="F7" i="20"/>
  <c r="M30" i="20"/>
  <c r="F31" i="20"/>
  <c r="L37" i="20"/>
  <c r="F37" i="20" s="1"/>
  <c r="H37" i="20" s="1"/>
  <c r="E38" i="20"/>
  <c r="F55" i="20"/>
  <c r="H55" i="20" s="1"/>
  <c r="C35" i="20"/>
  <c r="F38" i="20"/>
  <c r="I65" i="20"/>
  <c r="C65" i="20" s="1"/>
  <c r="D35" i="20"/>
  <c r="G35" i="20" s="1"/>
  <c r="J65" i="20"/>
  <c r="J24" i="20"/>
  <c r="AB42" i="20"/>
  <c r="K65" i="20"/>
  <c r="E65" i="20" s="1"/>
  <c r="M18" i="20"/>
  <c r="M49" i="20"/>
  <c r="K24" i="20"/>
  <c r="L65" i="20"/>
  <c r="M25" i="20"/>
  <c r="L24" i="20"/>
  <c r="R30" i="20"/>
  <c r="V65" i="17"/>
  <c r="U65" i="17"/>
  <c r="T65" i="17"/>
  <c r="W65" i="17" s="1"/>
  <c r="S65" i="17"/>
  <c r="Q65" i="17"/>
  <c r="AF64" i="17"/>
  <c r="AG64" i="17" s="1"/>
  <c r="AE64" i="17"/>
  <c r="AD64" i="17"/>
  <c r="AD65" i="17" s="1"/>
  <c r="AG65" i="17" s="1"/>
  <c r="AC64" i="17"/>
  <c r="AC65" i="17" s="1"/>
  <c r="AA64" i="17"/>
  <c r="Z64" i="17"/>
  <c r="Y64" i="17"/>
  <c r="X64" i="17"/>
  <c r="X65" i="17" s="1"/>
  <c r="V64" i="17"/>
  <c r="U64" i="17"/>
  <c r="T64" i="17"/>
  <c r="W64" i="17" s="1"/>
  <c r="S64" i="17"/>
  <c r="R64" i="17"/>
  <c r="Q64" i="17"/>
  <c r="P64" i="17"/>
  <c r="O64" i="17"/>
  <c r="N64" i="17"/>
  <c r="L64" i="17"/>
  <c r="K64" i="17"/>
  <c r="J64" i="17"/>
  <c r="M64" i="17" s="1"/>
  <c r="I64" i="17"/>
  <c r="AF63" i="17"/>
  <c r="AF65" i="17" s="1"/>
  <c r="AE63" i="17"/>
  <c r="AE65" i="17" s="1"/>
  <c r="AD63" i="17"/>
  <c r="AC63" i="17"/>
  <c r="AA63" i="17"/>
  <c r="Z63" i="17"/>
  <c r="Y63" i="17"/>
  <c r="AB63" i="17" s="1"/>
  <c r="X63" i="17"/>
  <c r="V63" i="17"/>
  <c r="U63" i="17"/>
  <c r="T63" i="17"/>
  <c r="W63" i="17" s="1"/>
  <c r="S63" i="17"/>
  <c r="Q63" i="17"/>
  <c r="P63" i="17"/>
  <c r="P65" i="17" s="1"/>
  <c r="O63" i="17"/>
  <c r="N63" i="17"/>
  <c r="N65" i="17" s="1"/>
  <c r="L63" i="17"/>
  <c r="K63" i="17"/>
  <c r="J63" i="17"/>
  <c r="I63" i="17"/>
  <c r="AF62" i="17"/>
  <c r="AG62" i="17" s="1"/>
  <c r="AE62" i="17"/>
  <c r="AD62" i="17"/>
  <c r="AC62" i="17"/>
  <c r="AA62" i="17"/>
  <c r="Z62" i="17"/>
  <c r="Y62" i="17"/>
  <c r="AB62" i="17" s="1"/>
  <c r="X62" i="17"/>
  <c r="V62" i="17"/>
  <c r="W62" i="17" s="1"/>
  <c r="U62" i="17"/>
  <c r="T62" i="17"/>
  <c r="S62" i="17"/>
  <c r="Q62" i="17"/>
  <c r="P62" i="17"/>
  <c r="E62" i="17" s="1"/>
  <c r="O62" i="17"/>
  <c r="N62" i="17"/>
  <c r="C62" i="17" s="1"/>
  <c r="L62" i="17"/>
  <c r="K62" i="17"/>
  <c r="J62" i="17"/>
  <c r="M62" i="17" s="1"/>
  <c r="I62" i="17"/>
  <c r="AF61" i="17"/>
  <c r="AE61" i="17"/>
  <c r="AD61" i="17"/>
  <c r="AG61" i="17" s="1"/>
  <c r="AC61" i="17"/>
  <c r="AA61" i="17"/>
  <c r="Z61" i="17"/>
  <c r="Y61" i="17"/>
  <c r="AB61" i="17" s="1"/>
  <c r="X61" i="17"/>
  <c r="C61" i="17" s="1"/>
  <c r="V61" i="17"/>
  <c r="F61" i="17" s="1"/>
  <c r="U61" i="17"/>
  <c r="E61" i="17" s="1"/>
  <c r="T61" i="17"/>
  <c r="S61" i="17"/>
  <c r="Q61" i="17"/>
  <c r="P61" i="17"/>
  <c r="O61" i="17"/>
  <c r="R61" i="17" s="1"/>
  <c r="N61" i="17"/>
  <c r="L61" i="17"/>
  <c r="K61" i="17"/>
  <c r="J61" i="17"/>
  <c r="M61" i="17" s="1"/>
  <c r="I61" i="17"/>
  <c r="AF60" i="17"/>
  <c r="AE60" i="17"/>
  <c r="AD60" i="17"/>
  <c r="AG60" i="17" s="1"/>
  <c r="AC60" i="17"/>
  <c r="AF59" i="17"/>
  <c r="AE59" i="17"/>
  <c r="AD59" i="17"/>
  <c r="AG59" i="17" s="1"/>
  <c r="AC59" i="17"/>
  <c r="AA59" i="17"/>
  <c r="Z59" i="17"/>
  <c r="Y59" i="17"/>
  <c r="AB59" i="17" s="1"/>
  <c r="X59" i="17"/>
  <c r="V59" i="17"/>
  <c r="U59" i="17"/>
  <c r="T59" i="17"/>
  <c r="W59" i="17" s="1"/>
  <c r="S59" i="17"/>
  <c r="Q59" i="17"/>
  <c r="Q60" i="17" s="1"/>
  <c r="P59" i="17"/>
  <c r="P60" i="17" s="1"/>
  <c r="O59" i="17"/>
  <c r="D59" i="17" s="1"/>
  <c r="N59" i="17"/>
  <c r="L59" i="17"/>
  <c r="F59" i="17" s="1"/>
  <c r="K59" i="17"/>
  <c r="E59" i="17" s="1"/>
  <c r="J59" i="17"/>
  <c r="I59" i="17"/>
  <c r="AF58" i="17"/>
  <c r="AE58" i="17"/>
  <c r="AD58" i="17"/>
  <c r="AG58" i="17" s="1"/>
  <c r="AC58" i="17"/>
  <c r="AA58" i="17"/>
  <c r="AB58" i="17" s="1"/>
  <c r="Z58" i="17"/>
  <c r="Y58" i="17"/>
  <c r="X58" i="17"/>
  <c r="X60" i="17" s="1"/>
  <c r="V58" i="17"/>
  <c r="V60" i="17" s="1"/>
  <c r="U58" i="17"/>
  <c r="E58" i="17" s="1"/>
  <c r="T58" i="17"/>
  <c r="S58" i="17"/>
  <c r="C58" i="17" s="1"/>
  <c r="R58" i="17"/>
  <c r="Q58" i="17"/>
  <c r="P58" i="17"/>
  <c r="O58" i="17"/>
  <c r="N58" i="17"/>
  <c r="L58" i="17"/>
  <c r="M58" i="17" s="1"/>
  <c r="K58" i="17"/>
  <c r="J58" i="17"/>
  <c r="I58" i="17"/>
  <c r="AG57" i="17"/>
  <c r="AF57" i="17"/>
  <c r="AE57" i="17"/>
  <c r="AD57" i="17"/>
  <c r="AC57" i="17"/>
  <c r="AA57" i="17"/>
  <c r="AB57" i="17" s="1"/>
  <c r="Z57" i="17"/>
  <c r="Y57" i="17"/>
  <c r="Y60" i="17" s="1"/>
  <c r="X57" i="17"/>
  <c r="V57" i="17"/>
  <c r="U57" i="17"/>
  <c r="T57" i="17"/>
  <c r="W57" i="17" s="1"/>
  <c r="S57" i="17"/>
  <c r="Q57" i="17"/>
  <c r="P57" i="17"/>
  <c r="O57" i="17"/>
  <c r="R57" i="17" s="1"/>
  <c r="N57" i="17"/>
  <c r="L57" i="17"/>
  <c r="K57" i="17"/>
  <c r="J57" i="17"/>
  <c r="M57" i="17" s="1"/>
  <c r="I57" i="17"/>
  <c r="I60" i="17" s="1"/>
  <c r="C57" i="17"/>
  <c r="P56" i="17"/>
  <c r="L56" i="17"/>
  <c r="K56" i="17"/>
  <c r="J56" i="17"/>
  <c r="I56" i="17"/>
  <c r="AG55" i="17"/>
  <c r="AF55" i="17"/>
  <c r="AE55" i="17"/>
  <c r="AD55" i="17"/>
  <c r="AC55" i="17"/>
  <c r="AA55" i="17"/>
  <c r="Z55" i="17"/>
  <c r="Y55" i="17"/>
  <c r="AB55" i="17" s="1"/>
  <c r="X55" i="17"/>
  <c r="W55" i="17"/>
  <c r="V55" i="17"/>
  <c r="U55" i="17"/>
  <c r="U56" i="17" s="1"/>
  <c r="T55" i="17"/>
  <c r="T56" i="17" s="1"/>
  <c r="W56" i="17" s="1"/>
  <c r="S55" i="17"/>
  <c r="C55" i="17" s="1"/>
  <c r="Q55" i="17"/>
  <c r="P55" i="17"/>
  <c r="E55" i="17" s="1"/>
  <c r="O55" i="17"/>
  <c r="D55" i="17" s="1"/>
  <c r="N55" i="17"/>
  <c r="L55" i="17"/>
  <c r="K55" i="17"/>
  <c r="J55" i="17"/>
  <c r="M55" i="17" s="1"/>
  <c r="I55" i="17"/>
  <c r="AF54" i="17"/>
  <c r="AE54" i="17"/>
  <c r="AD54" i="17"/>
  <c r="AG54" i="17" s="1"/>
  <c r="AC54" i="17"/>
  <c r="AA54" i="17"/>
  <c r="AA56" i="17" s="1"/>
  <c r="Z54" i="17"/>
  <c r="Z56" i="17" s="1"/>
  <c r="Y54" i="17"/>
  <c r="X54" i="17"/>
  <c r="C54" i="17" s="1"/>
  <c r="W54" i="17"/>
  <c r="V54" i="17"/>
  <c r="V56" i="17" s="1"/>
  <c r="U54" i="17"/>
  <c r="T54" i="17"/>
  <c r="S54" i="17"/>
  <c r="R54" i="17"/>
  <c r="Q54" i="17"/>
  <c r="P54" i="17"/>
  <c r="O54" i="17"/>
  <c r="N54" i="17"/>
  <c r="L54" i="17"/>
  <c r="K54" i="17"/>
  <c r="J54" i="17"/>
  <c r="M54" i="17" s="1"/>
  <c r="I54" i="17"/>
  <c r="F54" i="17"/>
  <c r="AF53" i="17"/>
  <c r="F53" i="17" s="1"/>
  <c r="AE53" i="17"/>
  <c r="AE56" i="17" s="1"/>
  <c r="AD53" i="17"/>
  <c r="AC53" i="17"/>
  <c r="AC56" i="17" s="1"/>
  <c r="AA53" i="17"/>
  <c r="Z53" i="17"/>
  <c r="Y53" i="17"/>
  <c r="AB53" i="17" s="1"/>
  <c r="X53" i="17"/>
  <c r="W53" i="17"/>
  <c r="V53" i="17"/>
  <c r="U53" i="17"/>
  <c r="T53" i="17"/>
  <c r="S53" i="17"/>
  <c r="Q53" i="17"/>
  <c r="P53" i="17"/>
  <c r="O53" i="17"/>
  <c r="R53" i="17" s="1"/>
  <c r="N53" i="17"/>
  <c r="N56" i="17" s="1"/>
  <c r="M53" i="17"/>
  <c r="L53" i="17"/>
  <c r="K53" i="17"/>
  <c r="J53" i="17"/>
  <c r="I53" i="17"/>
  <c r="AF52" i="17"/>
  <c r="AE52" i="17"/>
  <c r="AD52" i="17"/>
  <c r="AG52" i="17" s="1"/>
  <c r="AC52" i="17"/>
  <c r="AA52" i="17"/>
  <c r="Z52" i="17"/>
  <c r="Y52" i="17"/>
  <c r="AB52" i="17" s="1"/>
  <c r="X52" i="17"/>
  <c r="V52" i="17"/>
  <c r="U52" i="17"/>
  <c r="T52" i="17"/>
  <c r="W52" i="17" s="1"/>
  <c r="S52" i="17"/>
  <c r="Q52" i="17"/>
  <c r="P52" i="17"/>
  <c r="E52" i="17" s="1"/>
  <c r="O52" i="17"/>
  <c r="N52" i="17"/>
  <c r="C52" i="17" s="1"/>
  <c r="M52" i="17"/>
  <c r="L52" i="17"/>
  <c r="F52" i="17" s="1"/>
  <c r="H52" i="17" s="1"/>
  <c r="K52" i="17"/>
  <c r="J52" i="17"/>
  <c r="I52" i="17"/>
  <c r="AF51" i="17"/>
  <c r="AE51" i="17"/>
  <c r="AD51" i="17"/>
  <c r="AG51" i="17" s="1"/>
  <c r="AC51" i="17"/>
  <c r="AA51" i="17"/>
  <c r="AB51" i="17" s="1"/>
  <c r="Z51" i="17"/>
  <c r="Y51" i="17"/>
  <c r="X51" i="17"/>
  <c r="V51" i="17"/>
  <c r="U51" i="17"/>
  <c r="E51" i="17" s="1"/>
  <c r="T51" i="17"/>
  <c r="S51" i="17"/>
  <c r="Q51" i="17"/>
  <c r="P51" i="17"/>
  <c r="O51" i="17"/>
  <c r="R51" i="17" s="1"/>
  <c r="N51" i="17"/>
  <c r="M51" i="17"/>
  <c r="L51" i="17"/>
  <c r="K51" i="17"/>
  <c r="J51" i="17"/>
  <c r="I51" i="17"/>
  <c r="C51" i="17"/>
  <c r="AF50" i="17"/>
  <c r="AE50" i="17"/>
  <c r="AD50" i="17"/>
  <c r="AG50" i="17" s="1"/>
  <c r="AC50" i="17"/>
  <c r="C50" i="17" s="1"/>
  <c r="AB50" i="17"/>
  <c r="AA50" i="17"/>
  <c r="F50" i="17" s="1"/>
  <c r="H50" i="17" s="1"/>
  <c r="Z50" i="17"/>
  <c r="E50" i="17" s="1"/>
  <c r="Y50" i="17"/>
  <c r="X50" i="17"/>
  <c r="V50" i="17"/>
  <c r="U50" i="17"/>
  <c r="T50" i="17"/>
  <c r="W50" i="17" s="1"/>
  <c r="S50" i="17"/>
  <c r="Q50" i="17"/>
  <c r="P50" i="17"/>
  <c r="O50" i="17"/>
  <c r="R50" i="17" s="1"/>
  <c r="N50" i="17"/>
  <c r="L50" i="17"/>
  <c r="K50" i="17"/>
  <c r="J50" i="17"/>
  <c r="M50" i="17" s="1"/>
  <c r="I50" i="17"/>
  <c r="D50" i="17"/>
  <c r="Q49" i="17"/>
  <c r="R49" i="17" s="1"/>
  <c r="O49" i="17"/>
  <c r="N49" i="17"/>
  <c r="L49" i="17"/>
  <c r="K49" i="17"/>
  <c r="J49" i="17"/>
  <c r="I49" i="17"/>
  <c r="AF48" i="17"/>
  <c r="AE48" i="17"/>
  <c r="AD48" i="17"/>
  <c r="AG48" i="17" s="1"/>
  <c r="AC48" i="17"/>
  <c r="AA48" i="17"/>
  <c r="Z48" i="17"/>
  <c r="Y48" i="17"/>
  <c r="AB48" i="17" s="1"/>
  <c r="X48" i="17"/>
  <c r="V48" i="17"/>
  <c r="V49" i="17" s="1"/>
  <c r="U48" i="17"/>
  <c r="U49" i="17" s="1"/>
  <c r="T48" i="17"/>
  <c r="T49" i="17" s="1"/>
  <c r="W49" i="17" s="1"/>
  <c r="S48" i="17"/>
  <c r="Q48" i="17"/>
  <c r="F48" i="17" s="1"/>
  <c r="P48" i="17"/>
  <c r="O48" i="17"/>
  <c r="N48" i="17"/>
  <c r="L48" i="17"/>
  <c r="K48" i="17"/>
  <c r="J48" i="17"/>
  <c r="M48" i="17" s="1"/>
  <c r="I48" i="17"/>
  <c r="AF47" i="17"/>
  <c r="AF49" i="17" s="1"/>
  <c r="AE47" i="17"/>
  <c r="AE49" i="17" s="1"/>
  <c r="AD47" i="17"/>
  <c r="AD49" i="17" s="1"/>
  <c r="AG49" i="17" s="1"/>
  <c r="AC47" i="17"/>
  <c r="AC49" i="17" s="1"/>
  <c r="AA47" i="17"/>
  <c r="AA49" i="17" s="1"/>
  <c r="Z47" i="17"/>
  <c r="Y47" i="17"/>
  <c r="X47" i="17"/>
  <c r="W47" i="17"/>
  <c r="V47" i="17"/>
  <c r="U47" i="17"/>
  <c r="T47" i="17"/>
  <c r="S47" i="17"/>
  <c r="Q47" i="17"/>
  <c r="R47" i="17" s="1"/>
  <c r="P47" i="17"/>
  <c r="O47" i="17"/>
  <c r="N47" i="17"/>
  <c r="L47" i="17"/>
  <c r="K47" i="17"/>
  <c r="J47" i="17"/>
  <c r="M47" i="17" s="1"/>
  <c r="I47" i="17"/>
  <c r="AF46" i="17"/>
  <c r="AG46" i="17" s="1"/>
  <c r="AE46" i="17"/>
  <c r="AD46" i="17"/>
  <c r="I46" i="17"/>
  <c r="AG45" i="17"/>
  <c r="AF45" i="17"/>
  <c r="AE45" i="17"/>
  <c r="AD45" i="17"/>
  <c r="AC45" i="17"/>
  <c r="AA45" i="17"/>
  <c r="Z45" i="17"/>
  <c r="Y45" i="17"/>
  <c r="AB45" i="17" s="1"/>
  <c r="X45" i="17"/>
  <c r="V45" i="17"/>
  <c r="W45" i="17" s="1"/>
  <c r="U45" i="17"/>
  <c r="T45" i="17"/>
  <c r="S45" i="17"/>
  <c r="Q45" i="17"/>
  <c r="F45" i="17" s="1"/>
  <c r="P45" i="17"/>
  <c r="O45" i="17"/>
  <c r="N45" i="17"/>
  <c r="C45" i="17" s="1"/>
  <c r="M45" i="17"/>
  <c r="L45" i="17"/>
  <c r="K45" i="17"/>
  <c r="J45" i="17"/>
  <c r="I45" i="17"/>
  <c r="AF44" i="17"/>
  <c r="AE44" i="17"/>
  <c r="AD44" i="17"/>
  <c r="AG44" i="17" s="1"/>
  <c r="AC44" i="17"/>
  <c r="AB44" i="17"/>
  <c r="AA44" i="17"/>
  <c r="Z44" i="17"/>
  <c r="Z46" i="17" s="1"/>
  <c r="Y44" i="17"/>
  <c r="Y46" i="17" s="1"/>
  <c r="X44" i="17"/>
  <c r="X46" i="17" s="1"/>
  <c r="V44" i="17"/>
  <c r="F44" i="17" s="1"/>
  <c r="H44" i="17" s="1"/>
  <c r="U44" i="17"/>
  <c r="E44" i="17" s="1"/>
  <c r="T44" i="17"/>
  <c r="W44" i="17" s="1"/>
  <c r="S44" i="17"/>
  <c r="Q44" i="17"/>
  <c r="P44" i="17"/>
  <c r="O44" i="17"/>
  <c r="R44" i="17" s="1"/>
  <c r="N44" i="17"/>
  <c r="L44" i="17"/>
  <c r="K44" i="17"/>
  <c r="J44" i="17"/>
  <c r="M44" i="17" s="1"/>
  <c r="I44" i="17"/>
  <c r="D44" i="17"/>
  <c r="G44" i="17" s="1"/>
  <c r="AF43" i="17"/>
  <c r="AE43" i="17"/>
  <c r="AD43" i="17"/>
  <c r="AG43" i="17" s="1"/>
  <c r="AC43" i="17"/>
  <c r="C43" i="17" s="1"/>
  <c r="AA43" i="17"/>
  <c r="AB43" i="17" s="1"/>
  <c r="Z43" i="17"/>
  <c r="Y43" i="17"/>
  <c r="X43" i="17"/>
  <c r="W43" i="17"/>
  <c r="V43" i="17"/>
  <c r="U43" i="17"/>
  <c r="T43" i="17"/>
  <c r="S43" i="17"/>
  <c r="Q43" i="17"/>
  <c r="P43" i="17"/>
  <c r="O43" i="17"/>
  <c r="R43" i="17" s="1"/>
  <c r="N43" i="17"/>
  <c r="L43" i="17"/>
  <c r="M43" i="17" s="1"/>
  <c r="K43" i="17"/>
  <c r="J43" i="17"/>
  <c r="I43" i="17"/>
  <c r="F43" i="17"/>
  <c r="E43" i="17"/>
  <c r="D43" i="17"/>
  <c r="G43" i="17" s="1"/>
  <c r="AF42" i="17"/>
  <c r="AE42" i="17"/>
  <c r="AD42" i="17"/>
  <c r="AG42" i="17" s="1"/>
  <c r="AC42" i="17"/>
  <c r="AB42" i="17"/>
  <c r="AA42" i="17"/>
  <c r="Z42" i="17"/>
  <c r="Y42" i="17"/>
  <c r="X42" i="17"/>
  <c r="V42" i="17"/>
  <c r="V46" i="17" s="1"/>
  <c r="U42" i="17"/>
  <c r="U46" i="17" s="1"/>
  <c r="T42" i="17"/>
  <c r="T46" i="17" s="1"/>
  <c r="S42" i="17"/>
  <c r="S46" i="17" s="1"/>
  <c r="R42" i="17"/>
  <c r="Q42" i="17"/>
  <c r="Q46" i="17" s="1"/>
  <c r="P42" i="17"/>
  <c r="O42" i="17"/>
  <c r="N42" i="17"/>
  <c r="C42" i="17" s="1"/>
  <c r="L42" i="17"/>
  <c r="K42" i="17"/>
  <c r="J42" i="17"/>
  <c r="M42" i="17" s="1"/>
  <c r="I42" i="17"/>
  <c r="AF41" i="17"/>
  <c r="AE41" i="17"/>
  <c r="AD41" i="17"/>
  <c r="AG41" i="17" s="1"/>
  <c r="AC41" i="17"/>
  <c r="AA41" i="17"/>
  <c r="Z41" i="17"/>
  <c r="Y41" i="17"/>
  <c r="AB41" i="17" s="1"/>
  <c r="X41" i="17"/>
  <c r="V41" i="17"/>
  <c r="U41" i="17"/>
  <c r="T41" i="17"/>
  <c r="S41" i="17"/>
  <c r="C41" i="17" s="1"/>
  <c r="Q41" i="17"/>
  <c r="F41" i="17" s="1"/>
  <c r="P41" i="17"/>
  <c r="O41" i="17"/>
  <c r="N41" i="17"/>
  <c r="M41" i="17"/>
  <c r="L41" i="17"/>
  <c r="K41" i="17"/>
  <c r="E41" i="17" s="1"/>
  <c r="J41" i="17"/>
  <c r="I41" i="17"/>
  <c r="AF40" i="17"/>
  <c r="AG40" i="17" s="1"/>
  <c r="AD40" i="17"/>
  <c r="AC40" i="17"/>
  <c r="AA40" i="17"/>
  <c r="Z40" i="17"/>
  <c r="Y40" i="17"/>
  <c r="X40" i="17"/>
  <c r="AF39" i="17"/>
  <c r="AG39" i="17" s="1"/>
  <c r="AE39" i="17"/>
  <c r="AE40" i="17" s="1"/>
  <c r="AD39" i="17"/>
  <c r="AC39" i="17"/>
  <c r="AA39" i="17"/>
  <c r="Z39" i="17"/>
  <c r="Y39" i="17"/>
  <c r="AB39" i="17" s="1"/>
  <c r="X39" i="17"/>
  <c r="V39" i="17"/>
  <c r="U39" i="17"/>
  <c r="T39" i="17"/>
  <c r="W39" i="17" s="1"/>
  <c r="S39" i="17"/>
  <c r="Q39" i="17"/>
  <c r="P39" i="17"/>
  <c r="O39" i="17"/>
  <c r="R39" i="17" s="1"/>
  <c r="N39" i="17"/>
  <c r="L39" i="17"/>
  <c r="F39" i="17" s="1"/>
  <c r="K39" i="17"/>
  <c r="E39" i="17" s="1"/>
  <c r="J39" i="17"/>
  <c r="I39" i="17"/>
  <c r="AF38" i="17"/>
  <c r="AG38" i="17" s="1"/>
  <c r="AE38" i="17"/>
  <c r="AD38" i="17"/>
  <c r="AC38" i="17"/>
  <c r="AA38" i="17"/>
  <c r="Z38" i="17"/>
  <c r="Y38" i="17"/>
  <c r="AB38" i="17" s="1"/>
  <c r="X38" i="17"/>
  <c r="V38" i="17"/>
  <c r="U38" i="17"/>
  <c r="U40" i="17" s="1"/>
  <c r="T38" i="17"/>
  <c r="T40" i="17" s="1"/>
  <c r="S38" i="17"/>
  <c r="S40" i="17" s="1"/>
  <c r="Q38" i="17"/>
  <c r="P38" i="17"/>
  <c r="O38" i="17"/>
  <c r="N38" i="17"/>
  <c r="L38" i="17"/>
  <c r="K38" i="17"/>
  <c r="J38" i="17"/>
  <c r="M38" i="17" s="1"/>
  <c r="I38" i="17"/>
  <c r="AC37" i="17"/>
  <c r="AA37" i="17"/>
  <c r="Z37" i="17"/>
  <c r="Y37" i="17"/>
  <c r="AB37" i="17" s="1"/>
  <c r="X37" i="17"/>
  <c r="V37" i="17"/>
  <c r="U37" i="17"/>
  <c r="AF36" i="17"/>
  <c r="AF37" i="17" s="1"/>
  <c r="AE36" i="17"/>
  <c r="AE37" i="17" s="1"/>
  <c r="AD36" i="17"/>
  <c r="AC36" i="17"/>
  <c r="AB36" i="17"/>
  <c r="AA36" i="17"/>
  <c r="Z36" i="17"/>
  <c r="Y36" i="17"/>
  <c r="X36" i="17"/>
  <c r="V36" i="17"/>
  <c r="W36" i="17" s="1"/>
  <c r="U36" i="17"/>
  <c r="T36" i="17"/>
  <c r="S36" i="17"/>
  <c r="Q36" i="17"/>
  <c r="P36" i="17"/>
  <c r="O36" i="17"/>
  <c r="R36" i="17" s="1"/>
  <c r="N36" i="17"/>
  <c r="L36" i="17"/>
  <c r="M36" i="17" s="1"/>
  <c r="K36" i="17"/>
  <c r="J36" i="17"/>
  <c r="J37" i="17" s="1"/>
  <c r="I36" i="17"/>
  <c r="F36" i="17"/>
  <c r="H36" i="17" s="1"/>
  <c r="E36" i="17"/>
  <c r="AF35" i="17"/>
  <c r="AE35" i="17"/>
  <c r="AD35" i="17"/>
  <c r="AG35" i="17" s="1"/>
  <c r="AC35" i="17"/>
  <c r="AA35" i="17"/>
  <c r="Z35" i="17"/>
  <c r="Y35" i="17"/>
  <c r="AB35" i="17" s="1"/>
  <c r="X35" i="17"/>
  <c r="V35" i="17"/>
  <c r="U35" i="17"/>
  <c r="T35" i="17"/>
  <c r="T37" i="17" s="1"/>
  <c r="W37" i="17" s="1"/>
  <c r="S35" i="17"/>
  <c r="S37" i="17" s="1"/>
  <c r="Q35" i="17"/>
  <c r="Q37" i="17" s="1"/>
  <c r="P35" i="17"/>
  <c r="P37" i="17" s="1"/>
  <c r="O35" i="17"/>
  <c r="O37" i="17" s="1"/>
  <c r="R37" i="17" s="1"/>
  <c r="N35" i="17"/>
  <c r="M35" i="17"/>
  <c r="L35" i="17"/>
  <c r="K35" i="17"/>
  <c r="J35" i="17"/>
  <c r="I35" i="17"/>
  <c r="U34" i="17"/>
  <c r="T34" i="17"/>
  <c r="S34" i="17"/>
  <c r="AG33" i="17"/>
  <c r="AF33" i="17"/>
  <c r="AE33" i="17"/>
  <c r="AD33" i="17"/>
  <c r="AC33" i="17"/>
  <c r="AA33" i="17"/>
  <c r="Z33" i="17"/>
  <c r="E33" i="17" s="1"/>
  <c r="Y33" i="17"/>
  <c r="D33" i="17" s="1"/>
  <c r="X33" i="17"/>
  <c r="V33" i="17"/>
  <c r="U33" i="17"/>
  <c r="T33" i="17"/>
  <c r="W33" i="17" s="1"/>
  <c r="S33" i="17"/>
  <c r="Q33" i="17"/>
  <c r="P33" i="17"/>
  <c r="O33" i="17"/>
  <c r="R33" i="17" s="1"/>
  <c r="N33" i="17"/>
  <c r="L33" i="17"/>
  <c r="K33" i="17"/>
  <c r="J33" i="17"/>
  <c r="M33" i="17" s="1"/>
  <c r="I33" i="17"/>
  <c r="C33" i="17"/>
  <c r="AF32" i="17"/>
  <c r="AG32" i="17" s="1"/>
  <c r="AE32" i="17"/>
  <c r="AD32" i="17"/>
  <c r="AC32" i="17"/>
  <c r="AB32" i="17"/>
  <c r="AA32" i="17"/>
  <c r="Z32" i="17"/>
  <c r="Y32" i="17"/>
  <c r="X32" i="17"/>
  <c r="V32" i="17"/>
  <c r="U32" i="17"/>
  <c r="T32" i="17"/>
  <c r="W32" i="17" s="1"/>
  <c r="S32" i="17"/>
  <c r="Q32" i="17"/>
  <c r="R32" i="17" s="1"/>
  <c r="P32" i="17"/>
  <c r="O32" i="17"/>
  <c r="N32" i="17"/>
  <c r="N34" i="17" s="1"/>
  <c r="L32" i="17"/>
  <c r="K32" i="17"/>
  <c r="E32" i="17" s="1"/>
  <c r="J32" i="17"/>
  <c r="I32" i="17"/>
  <c r="C32" i="17" s="1"/>
  <c r="AG31" i="17"/>
  <c r="AF31" i="17"/>
  <c r="AE31" i="17"/>
  <c r="AD31" i="17"/>
  <c r="AC31" i="17"/>
  <c r="AA31" i="17"/>
  <c r="Z31" i="17"/>
  <c r="Y31" i="17"/>
  <c r="AB31" i="17" s="1"/>
  <c r="X31" i="17"/>
  <c r="W31" i="17"/>
  <c r="V31" i="17"/>
  <c r="U31" i="17"/>
  <c r="T31" i="17"/>
  <c r="S31" i="17"/>
  <c r="Q31" i="17"/>
  <c r="F31" i="17" s="1"/>
  <c r="P31" i="17"/>
  <c r="O31" i="17"/>
  <c r="D31" i="17" s="1"/>
  <c r="N31" i="17"/>
  <c r="L31" i="17"/>
  <c r="K31" i="17"/>
  <c r="E31" i="17" s="1"/>
  <c r="J31" i="17"/>
  <c r="M31" i="17" s="1"/>
  <c r="I31" i="17"/>
  <c r="C31" i="17" s="1"/>
  <c r="AF30" i="17"/>
  <c r="AE30" i="17"/>
  <c r="AE34" i="17" s="1"/>
  <c r="AD30" i="17"/>
  <c r="AC30" i="17"/>
  <c r="AC34" i="17" s="1"/>
  <c r="AA30" i="17"/>
  <c r="Z30" i="17"/>
  <c r="E30" i="17" s="1"/>
  <c r="Y30" i="17"/>
  <c r="X30" i="17"/>
  <c r="V30" i="17"/>
  <c r="V34" i="17" s="1"/>
  <c r="U30" i="17"/>
  <c r="T30" i="17"/>
  <c r="S30" i="17"/>
  <c r="R30" i="17"/>
  <c r="Q30" i="17"/>
  <c r="Q34" i="17" s="1"/>
  <c r="R34" i="17" s="1"/>
  <c r="P30" i="17"/>
  <c r="O30" i="17"/>
  <c r="O34" i="17" s="1"/>
  <c r="N30" i="17"/>
  <c r="L30" i="17"/>
  <c r="K30" i="17"/>
  <c r="J30" i="17"/>
  <c r="I30" i="17"/>
  <c r="AF29" i="17"/>
  <c r="AE29" i="17"/>
  <c r="I29" i="17"/>
  <c r="AF28" i="17"/>
  <c r="AE28" i="17"/>
  <c r="AD28" i="17"/>
  <c r="AG28" i="17" s="1"/>
  <c r="AC28" i="17"/>
  <c r="AA28" i="17"/>
  <c r="Z28" i="17"/>
  <c r="Y28" i="17"/>
  <c r="AB28" i="17" s="1"/>
  <c r="X28" i="17"/>
  <c r="V28" i="17"/>
  <c r="U28" i="17"/>
  <c r="T28" i="17"/>
  <c r="W28" i="17" s="1"/>
  <c r="S28" i="17"/>
  <c r="Q28" i="17"/>
  <c r="Q29" i="17" s="1"/>
  <c r="P28" i="17"/>
  <c r="E28" i="17" s="1"/>
  <c r="O28" i="17"/>
  <c r="N28" i="17"/>
  <c r="L28" i="17"/>
  <c r="F28" i="17" s="1"/>
  <c r="K28" i="17"/>
  <c r="J28" i="17"/>
  <c r="I28" i="17"/>
  <c r="AF27" i="17"/>
  <c r="AE27" i="17"/>
  <c r="AD27" i="17"/>
  <c r="AG27" i="17" s="1"/>
  <c r="AC27" i="17"/>
  <c r="AA27" i="17"/>
  <c r="AB27" i="17" s="1"/>
  <c r="Z27" i="17"/>
  <c r="Y27" i="17"/>
  <c r="Y29" i="17" s="1"/>
  <c r="X27" i="17"/>
  <c r="X29" i="17" s="1"/>
  <c r="V27" i="17"/>
  <c r="U27" i="17"/>
  <c r="E27" i="17" s="1"/>
  <c r="T27" i="17"/>
  <c r="S27" i="17"/>
  <c r="S29" i="17" s="1"/>
  <c r="Q27" i="17"/>
  <c r="P27" i="17"/>
  <c r="O27" i="17"/>
  <c r="R27" i="17" s="1"/>
  <c r="N27" i="17"/>
  <c r="M27" i="17"/>
  <c r="L27" i="17"/>
  <c r="K27" i="17"/>
  <c r="J27" i="17"/>
  <c r="I27" i="17"/>
  <c r="C27" i="17"/>
  <c r="AF26" i="17"/>
  <c r="AE26" i="17"/>
  <c r="AD26" i="17"/>
  <c r="AG26" i="17" s="1"/>
  <c r="AC26" i="17"/>
  <c r="AC29" i="17" s="1"/>
  <c r="AA26" i="17"/>
  <c r="Z26" i="17"/>
  <c r="Z29" i="17" s="1"/>
  <c r="Y26" i="17"/>
  <c r="X26" i="17"/>
  <c r="V26" i="17"/>
  <c r="U26" i="17"/>
  <c r="U29" i="17" s="1"/>
  <c r="T26" i="17"/>
  <c r="W26" i="17" s="1"/>
  <c r="S26" i="17"/>
  <c r="Q26" i="17"/>
  <c r="P26" i="17"/>
  <c r="O26" i="17"/>
  <c r="R26" i="17" s="1"/>
  <c r="N26" i="17"/>
  <c r="L26" i="17"/>
  <c r="K26" i="17"/>
  <c r="K29" i="17" s="1"/>
  <c r="J26" i="17"/>
  <c r="I26" i="17"/>
  <c r="C26" i="17"/>
  <c r="AG25" i="17"/>
  <c r="AF25" i="17"/>
  <c r="AE25" i="17"/>
  <c r="AD25" i="17"/>
  <c r="AC25" i="17"/>
  <c r="AA25" i="17"/>
  <c r="AB25" i="17" s="1"/>
  <c r="Z25" i="17"/>
  <c r="Y25" i="17"/>
  <c r="X25" i="17"/>
  <c r="V25" i="17"/>
  <c r="U25" i="17"/>
  <c r="T25" i="17"/>
  <c r="W25" i="17" s="1"/>
  <c r="S25" i="17"/>
  <c r="Q25" i="17"/>
  <c r="R25" i="17" s="1"/>
  <c r="P25" i="17"/>
  <c r="O25" i="17"/>
  <c r="N25" i="17"/>
  <c r="L25" i="17"/>
  <c r="F25" i="17" s="1"/>
  <c r="H25" i="17" s="1"/>
  <c r="K25" i="17"/>
  <c r="E25" i="17" s="1"/>
  <c r="J25" i="17"/>
  <c r="D25" i="17" s="1"/>
  <c r="G25" i="17" s="1"/>
  <c r="I25" i="17"/>
  <c r="C25" i="17" s="1"/>
  <c r="P24" i="17"/>
  <c r="AF23" i="17"/>
  <c r="AG23" i="17" s="1"/>
  <c r="AE23" i="17"/>
  <c r="AD23" i="17"/>
  <c r="AC23" i="17"/>
  <c r="AA23" i="17"/>
  <c r="F23" i="17" s="1"/>
  <c r="Z23" i="17"/>
  <c r="Y23" i="17"/>
  <c r="X23" i="17"/>
  <c r="W23" i="17"/>
  <c r="V23" i="17"/>
  <c r="U23" i="17"/>
  <c r="T23" i="17"/>
  <c r="S23" i="17"/>
  <c r="Q23" i="17"/>
  <c r="R23" i="17" s="1"/>
  <c r="P23" i="17"/>
  <c r="O23" i="17"/>
  <c r="N23" i="17"/>
  <c r="L23" i="17"/>
  <c r="K23" i="17"/>
  <c r="J23" i="17"/>
  <c r="M23" i="17" s="1"/>
  <c r="I23" i="17"/>
  <c r="C23" i="17"/>
  <c r="AF22" i="17"/>
  <c r="F22" i="17" s="1"/>
  <c r="H22" i="17" s="1"/>
  <c r="AE22" i="17"/>
  <c r="AD22" i="17"/>
  <c r="AG22" i="17" s="1"/>
  <c r="AC22" i="17"/>
  <c r="AA22" i="17"/>
  <c r="Z22" i="17"/>
  <c r="Y22" i="17"/>
  <c r="AB22" i="17" s="1"/>
  <c r="X22" i="17"/>
  <c r="V22" i="17"/>
  <c r="U22" i="17"/>
  <c r="T22" i="17"/>
  <c r="W22" i="17" s="1"/>
  <c r="S22" i="17"/>
  <c r="Q22" i="17"/>
  <c r="P22" i="17"/>
  <c r="O22" i="17"/>
  <c r="R22" i="17" s="1"/>
  <c r="N22" i="17"/>
  <c r="L22" i="17"/>
  <c r="K22" i="17"/>
  <c r="J22" i="17"/>
  <c r="I22" i="17"/>
  <c r="C22" i="17" s="1"/>
  <c r="AG21" i="17"/>
  <c r="AF21" i="17"/>
  <c r="AE21" i="17"/>
  <c r="AD21" i="17"/>
  <c r="AC21" i="17"/>
  <c r="AA21" i="17"/>
  <c r="Z21" i="17"/>
  <c r="Y21" i="17"/>
  <c r="AB21" i="17" s="1"/>
  <c r="X21" i="17"/>
  <c r="V21" i="17"/>
  <c r="W21" i="17" s="1"/>
  <c r="U21" i="17"/>
  <c r="T21" i="17"/>
  <c r="S21" i="17"/>
  <c r="Q21" i="17"/>
  <c r="F21" i="17" s="1"/>
  <c r="P21" i="17"/>
  <c r="E21" i="17" s="1"/>
  <c r="O21" i="17"/>
  <c r="N21" i="17"/>
  <c r="M21" i="17"/>
  <c r="L21" i="17"/>
  <c r="K21" i="17"/>
  <c r="J21" i="17"/>
  <c r="I21" i="17"/>
  <c r="C21" i="17" s="1"/>
  <c r="AF20" i="17"/>
  <c r="AE20" i="17"/>
  <c r="AD20" i="17"/>
  <c r="AG20" i="17" s="1"/>
  <c r="AC20" i="17"/>
  <c r="AB20" i="17"/>
  <c r="AA20" i="17"/>
  <c r="Z20" i="17"/>
  <c r="Y20" i="17"/>
  <c r="X20" i="17"/>
  <c r="C20" i="17" s="1"/>
  <c r="V20" i="17"/>
  <c r="F20" i="17" s="1"/>
  <c r="H20" i="17" s="1"/>
  <c r="U20" i="17"/>
  <c r="E20" i="17" s="1"/>
  <c r="T20" i="17"/>
  <c r="W20" i="17" s="1"/>
  <c r="S20" i="17"/>
  <c r="Q20" i="17"/>
  <c r="P20" i="17"/>
  <c r="O20" i="17"/>
  <c r="R20" i="17" s="1"/>
  <c r="N20" i="17"/>
  <c r="L20" i="17"/>
  <c r="K20" i="17"/>
  <c r="J20" i="17"/>
  <c r="M20" i="17" s="1"/>
  <c r="I20" i="17"/>
  <c r="D20" i="17"/>
  <c r="G20" i="17" s="1"/>
  <c r="AF19" i="17"/>
  <c r="AE19" i="17"/>
  <c r="E19" i="17" s="1"/>
  <c r="AD19" i="17"/>
  <c r="AG19" i="17" s="1"/>
  <c r="AC19" i="17"/>
  <c r="C19" i="17" s="1"/>
  <c r="AA19" i="17"/>
  <c r="F19" i="17" s="1"/>
  <c r="Z19" i="17"/>
  <c r="Y19" i="17"/>
  <c r="X19" i="17"/>
  <c r="W19" i="17"/>
  <c r="V19" i="17"/>
  <c r="U19" i="17"/>
  <c r="T19" i="17"/>
  <c r="S19" i="17"/>
  <c r="Q19" i="17"/>
  <c r="P19" i="17"/>
  <c r="O19" i="17"/>
  <c r="R19" i="17" s="1"/>
  <c r="N19" i="17"/>
  <c r="L19" i="17"/>
  <c r="M19" i="17" s="1"/>
  <c r="K19" i="17"/>
  <c r="J19" i="17"/>
  <c r="I19" i="17"/>
  <c r="D19" i="17"/>
  <c r="G19" i="17" s="1"/>
  <c r="AF18" i="17"/>
  <c r="AE18" i="17"/>
  <c r="AD18" i="17"/>
  <c r="AG18" i="17" s="1"/>
  <c r="AC18" i="17"/>
  <c r="AB18" i="17"/>
  <c r="AA18" i="17"/>
  <c r="Z18" i="17"/>
  <c r="Y18" i="17"/>
  <c r="X18" i="17"/>
  <c r="V18" i="17"/>
  <c r="U18" i="17"/>
  <c r="T18" i="17"/>
  <c r="W18" i="17" s="1"/>
  <c r="S18" i="17"/>
  <c r="R18" i="17"/>
  <c r="Q18" i="17"/>
  <c r="P18" i="17"/>
  <c r="O18" i="17"/>
  <c r="N18" i="17"/>
  <c r="C18" i="17" s="1"/>
  <c r="L18" i="17"/>
  <c r="F18" i="17" s="1"/>
  <c r="K18" i="17"/>
  <c r="E18" i="17" s="1"/>
  <c r="J18" i="17"/>
  <c r="D18" i="17" s="1"/>
  <c r="G18" i="17" s="1"/>
  <c r="I18" i="17"/>
  <c r="AF17" i="17"/>
  <c r="AE17" i="17"/>
  <c r="AD17" i="17"/>
  <c r="AG17" i="17" s="1"/>
  <c r="AC17" i="17"/>
  <c r="AA17" i="17"/>
  <c r="Z17" i="17"/>
  <c r="Y17" i="17"/>
  <c r="AB17" i="17" s="1"/>
  <c r="X17" i="17"/>
  <c r="V17" i="17"/>
  <c r="U17" i="17"/>
  <c r="T17" i="17"/>
  <c r="S17" i="17"/>
  <c r="C17" i="17" s="1"/>
  <c r="Q17" i="17"/>
  <c r="F17" i="17" s="1"/>
  <c r="H17" i="17" s="1"/>
  <c r="P17" i="17"/>
  <c r="O17" i="17"/>
  <c r="N17" i="17"/>
  <c r="M17" i="17"/>
  <c r="L17" i="17"/>
  <c r="K17" i="17"/>
  <c r="E17" i="17" s="1"/>
  <c r="J17" i="17"/>
  <c r="I17" i="17"/>
  <c r="AF16" i="17"/>
  <c r="AG16" i="17" s="1"/>
  <c r="AE16" i="17"/>
  <c r="AD16" i="17"/>
  <c r="AC16" i="17"/>
  <c r="AA16" i="17"/>
  <c r="F16" i="17" s="1"/>
  <c r="Z16" i="17"/>
  <c r="E16" i="17" s="1"/>
  <c r="Y16" i="17"/>
  <c r="X16" i="17"/>
  <c r="V16" i="17"/>
  <c r="U16" i="17"/>
  <c r="T16" i="17"/>
  <c r="W16" i="17" s="1"/>
  <c r="S16" i="17"/>
  <c r="R16" i="17"/>
  <c r="Q16" i="17"/>
  <c r="P16" i="17"/>
  <c r="O16" i="17"/>
  <c r="N16" i="17"/>
  <c r="L16" i="17"/>
  <c r="K16" i="17"/>
  <c r="J16" i="17"/>
  <c r="M16" i="17" s="1"/>
  <c r="I16" i="17"/>
  <c r="D16" i="17"/>
  <c r="C16" i="17"/>
  <c r="AG15" i="17"/>
  <c r="AF15" i="17"/>
  <c r="AE15" i="17"/>
  <c r="AD15" i="17"/>
  <c r="AC15" i="17"/>
  <c r="AA15" i="17"/>
  <c r="Z15" i="17"/>
  <c r="Y15" i="17"/>
  <c r="AB15" i="17" s="1"/>
  <c r="X15" i="17"/>
  <c r="V15" i="17"/>
  <c r="U15" i="17"/>
  <c r="T15" i="17"/>
  <c r="W15" i="17" s="1"/>
  <c r="S15" i="17"/>
  <c r="Q15" i="17"/>
  <c r="P15" i="17"/>
  <c r="O15" i="17"/>
  <c r="R15" i="17" s="1"/>
  <c r="N15" i="17"/>
  <c r="L15" i="17"/>
  <c r="K15" i="17"/>
  <c r="J15" i="17"/>
  <c r="I15" i="17"/>
  <c r="C15" i="17" s="1"/>
  <c r="AF14" i="17"/>
  <c r="AG14" i="17" s="1"/>
  <c r="AE14" i="17"/>
  <c r="AD14" i="17"/>
  <c r="AC14" i="17"/>
  <c r="AA14" i="17"/>
  <c r="Z14" i="17"/>
  <c r="Y14" i="17"/>
  <c r="AB14" i="17" s="1"/>
  <c r="X14" i="17"/>
  <c r="V14" i="17"/>
  <c r="W14" i="17" s="1"/>
  <c r="U14" i="17"/>
  <c r="T14" i="17"/>
  <c r="S14" i="17"/>
  <c r="Q14" i="17"/>
  <c r="P14" i="17"/>
  <c r="E14" i="17" s="1"/>
  <c r="O14" i="17"/>
  <c r="R14" i="17" s="1"/>
  <c r="N14" i="17"/>
  <c r="C14" i="17" s="1"/>
  <c r="L14" i="17"/>
  <c r="K14" i="17"/>
  <c r="J14" i="17"/>
  <c r="M14" i="17" s="1"/>
  <c r="I14" i="17"/>
  <c r="AF13" i="17"/>
  <c r="AE13" i="17"/>
  <c r="AD13" i="17"/>
  <c r="AG13" i="17" s="1"/>
  <c r="AC13" i="17"/>
  <c r="AA13" i="17"/>
  <c r="Z13" i="17"/>
  <c r="Y13" i="17"/>
  <c r="X13" i="17"/>
  <c r="C13" i="17" s="1"/>
  <c r="V13" i="17"/>
  <c r="F13" i="17" s="1"/>
  <c r="H13" i="17" s="1"/>
  <c r="U13" i="17"/>
  <c r="E13" i="17" s="1"/>
  <c r="T13" i="17"/>
  <c r="S13" i="17"/>
  <c r="Q13" i="17"/>
  <c r="P13" i="17"/>
  <c r="O13" i="17"/>
  <c r="R13" i="17" s="1"/>
  <c r="N13" i="17"/>
  <c r="L13" i="17"/>
  <c r="K13" i="17"/>
  <c r="J13" i="17"/>
  <c r="M13" i="17" s="1"/>
  <c r="I13" i="17"/>
  <c r="AF12" i="17"/>
  <c r="AE12" i="17"/>
  <c r="E12" i="17" s="1"/>
  <c r="AD12" i="17"/>
  <c r="AG12" i="17" s="1"/>
  <c r="AC12" i="17"/>
  <c r="AB12" i="17"/>
  <c r="AA12" i="17"/>
  <c r="Z12" i="17"/>
  <c r="Y12" i="17"/>
  <c r="X12" i="17"/>
  <c r="V12" i="17"/>
  <c r="W12" i="17" s="1"/>
  <c r="U12" i="17"/>
  <c r="T12" i="17"/>
  <c r="S12" i="17"/>
  <c r="Q12" i="17"/>
  <c r="P12" i="17"/>
  <c r="O12" i="17"/>
  <c r="R12" i="17" s="1"/>
  <c r="N12" i="17"/>
  <c r="L12" i="17"/>
  <c r="M12" i="17" s="1"/>
  <c r="K12" i="17"/>
  <c r="J12" i="17"/>
  <c r="I12" i="17"/>
  <c r="F12" i="17"/>
  <c r="AF11" i="17"/>
  <c r="AE11" i="17"/>
  <c r="AD11" i="17"/>
  <c r="AG11" i="17" s="1"/>
  <c r="AC11" i="17"/>
  <c r="AA11" i="17"/>
  <c r="Z11" i="17"/>
  <c r="Y11" i="17"/>
  <c r="AB11" i="17" s="1"/>
  <c r="X11" i="17"/>
  <c r="V11" i="17"/>
  <c r="U11" i="17"/>
  <c r="T11" i="17"/>
  <c r="W11" i="17" s="1"/>
  <c r="S11" i="17"/>
  <c r="Q11" i="17"/>
  <c r="P11" i="17"/>
  <c r="O11" i="17"/>
  <c r="N11" i="17"/>
  <c r="L11" i="17"/>
  <c r="F11" i="17" s="1"/>
  <c r="K11" i="17"/>
  <c r="E11" i="17" s="1"/>
  <c r="J11" i="17"/>
  <c r="I11" i="17"/>
  <c r="AF10" i="17"/>
  <c r="AE10" i="17"/>
  <c r="AD10" i="17"/>
  <c r="AG10" i="17" s="1"/>
  <c r="AC10" i="17"/>
  <c r="AA10" i="17"/>
  <c r="AB10" i="17" s="1"/>
  <c r="Z10" i="17"/>
  <c r="Y10" i="17"/>
  <c r="X10" i="17"/>
  <c r="V10" i="17"/>
  <c r="U10" i="17"/>
  <c r="T10" i="17"/>
  <c r="S10" i="17"/>
  <c r="C10" i="17" s="1"/>
  <c r="R10" i="17"/>
  <c r="Q10" i="17"/>
  <c r="P10" i="17"/>
  <c r="O10" i="17"/>
  <c r="N10" i="17"/>
  <c r="L10" i="17"/>
  <c r="M10" i="17" s="1"/>
  <c r="K10" i="17"/>
  <c r="J10" i="17"/>
  <c r="I10" i="17"/>
  <c r="AG9" i="17"/>
  <c r="AF9" i="17"/>
  <c r="AE9" i="17"/>
  <c r="AD9" i="17"/>
  <c r="AC9" i="17"/>
  <c r="AA9" i="17"/>
  <c r="Z9" i="17"/>
  <c r="Y9" i="17"/>
  <c r="AB9" i="17" s="1"/>
  <c r="X9" i="17"/>
  <c r="V9" i="17"/>
  <c r="U9" i="17"/>
  <c r="T9" i="17"/>
  <c r="W9" i="17" s="1"/>
  <c r="S9" i="17"/>
  <c r="Q9" i="17"/>
  <c r="P9" i="17"/>
  <c r="O9" i="17"/>
  <c r="R9" i="17" s="1"/>
  <c r="N9" i="17"/>
  <c r="L9" i="17"/>
  <c r="K9" i="17"/>
  <c r="J9" i="17"/>
  <c r="M9" i="17" s="1"/>
  <c r="I9" i="17"/>
  <c r="AF8" i="17"/>
  <c r="AG8" i="17" s="1"/>
  <c r="AE8" i="17"/>
  <c r="AD8" i="17"/>
  <c r="AC8" i="17"/>
  <c r="AB8" i="17"/>
  <c r="AA8" i="17"/>
  <c r="Z8" i="17"/>
  <c r="Y8" i="17"/>
  <c r="X8" i="17"/>
  <c r="V8" i="17"/>
  <c r="U8" i="17"/>
  <c r="T8" i="17"/>
  <c r="W8" i="17" s="1"/>
  <c r="S8" i="17"/>
  <c r="Q8" i="17"/>
  <c r="R8" i="17" s="1"/>
  <c r="P8" i="17"/>
  <c r="O8" i="17"/>
  <c r="N8" i="17"/>
  <c r="L8" i="17"/>
  <c r="K8" i="17"/>
  <c r="J8" i="17"/>
  <c r="I8" i="17"/>
  <c r="C8" i="17" s="1"/>
  <c r="AG7" i="17"/>
  <c r="AF7" i="17"/>
  <c r="AE7" i="17"/>
  <c r="AD7" i="17"/>
  <c r="AC7" i="17"/>
  <c r="AA7" i="17"/>
  <c r="Z7" i="17"/>
  <c r="Y7" i="17"/>
  <c r="AB7" i="17" s="1"/>
  <c r="X7" i="17"/>
  <c r="W7" i="17"/>
  <c r="V7" i="17"/>
  <c r="U7" i="17"/>
  <c r="T7" i="17"/>
  <c r="S7" i="17"/>
  <c r="S24" i="17" s="1"/>
  <c r="Q7" i="17"/>
  <c r="F7" i="17" s="1"/>
  <c r="P7" i="17"/>
  <c r="O7" i="17"/>
  <c r="N7" i="17"/>
  <c r="N24" i="17" s="1"/>
  <c r="L7" i="17"/>
  <c r="K7" i="17"/>
  <c r="J7" i="17"/>
  <c r="M7" i="17" s="1"/>
  <c r="I7" i="17"/>
  <c r="AE5" i="17"/>
  <c r="AC5" i="17"/>
  <c r="Z5" i="17"/>
  <c r="X5" i="17"/>
  <c r="U5" i="17"/>
  <c r="S5" i="17"/>
  <c r="P5" i="17"/>
  <c r="N5" i="17"/>
  <c r="K5" i="17"/>
  <c r="I5" i="17"/>
  <c r="D66" i="22" l="1"/>
  <c r="G66" i="22" s="1"/>
  <c r="H66" i="22" s="1"/>
  <c r="M66" i="22"/>
  <c r="G24" i="22"/>
  <c r="H24" i="22" s="1"/>
  <c r="H46" i="22"/>
  <c r="H65" i="22"/>
  <c r="H57" i="21"/>
  <c r="I66" i="21"/>
  <c r="C24" i="21"/>
  <c r="E24" i="21"/>
  <c r="K66" i="21"/>
  <c r="E66" i="21" s="1"/>
  <c r="AC66" i="21"/>
  <c r="F60" i="21"/>
  <c r="H10" i="21"/>
  <c r="E65" i="21"/>
  <c r="G8" i="21"/>
  <c r="H8" i="21" s="1"/>
  <c r="H59" i="21"/>
  <c r="D49" i="21"/>
  <c r="G49" i="21" s="1"/>
  <c r="H49" i="21" s="1"/>
  <c r="M24" i="21"/>
  <c r="D24" i="21"/>
  <c r="G24" i="21" s="1"/>
  <c r="J66" i="21"/>
  <c r="AA66" i="21"/>
  <c r="H19" i="21"/>
  <c r="G35" i="21"/>
  <c r="G30" i="21"/>
  <c r="H30" i="21" s="1"/>
  <c r="M34" i="21"/>
  <c r="D34" i="21"/>
  <c r="G34" i="21" s="1"/>
  <c r="H34" i="21" s="1"/>
  <c r="AB65" i="21"/>
  <c r="H11" i="21"/>
  <c r="G43" i="21"/>
  <c r="H43" i="21"/>
  <c r="F65" i="21"/>
  <c r="Q66" i="21"/>
  <c r="AG34" i="21"/>
  <c r="H15" i="21"/>
  <c r="H48" i="21"/>
  <c r="AF66" i="21"/>
  <c r="AG66" i="21" s="1"/>
  <c r="G53" i="21"/>
  <c r="AG40" i="21"/>
  <c r="H38" i="21"/>
  <c r="D56" i="21"/>
  <c r="G56" i="21" s="1"/>
  <c r="H56" i="21" s="1"/>
  <c r="E37" i="21"/>
  <c r="D46" i="21"/>
  <c r="M46" i="21"/>
  <c r="AB49" i="21"/>
  <c r="H42" i="21"/>
  <c r="M60" i="21"/>
  <c r="D60" i="21"/>
  <c r="G60" i="21" s="1"/>
  <c r="E40" i="21"/>
  <c r="G57" i="21"/>
  <c r="M65" i="21"/>
  <c r="D65" i="21"/>
  <c r="F24" i="21"/>
  <c r="L66" i="21"/>
  <c r="M37" i="21"/>
  <c r="D37" i="21"/>
  <c r="G37" i="21" s="1"/>
  <c r="H41" i="21"/>
  <c r="R24" i="21"/>
  <c r="O66" i="21"/>
  <c r="G25" i="21"/>
  <c r="T66" i="21"/>
  <c r="W66" i="21" s="1"/>
  <c r="W24" i="21"/>
  <c r="H53" i="21"/>
  <c r="G32" i="21"/>
  <c r="H32" i="21" s="1"/>
  <c r="F40" i="21"/>
  <c r="F46" i="21"/>
  <c r="M29" i="21"/>
  <c r="G39" i="21"/>
  <c r="H39" i="21" s="1"/>
  <c r="G52" i="21"/>
  <c r="G33" i="21"/>
  <c r="G18" i="21"/>
  <c r="H18" i="21" s="1"/>
  <c r="C46" i="21"/>
  <c r="H21" i="21"/>
  <c r="H51" i="21"/>
  <c r="R34" i="21"/>
  <c r="AB24" i="21"/>
  <c r="Y66" i="21"/>
  <c r="AG56" i="21"/>
  <c r="R29" i="21"/>
  <c r="D29" i="21"/>
  <c r="G29" i="21" s="1"/>
  <c r="H29" i="21" s="1"/>
  <c r="Y66" i="20"/>
  <c r="AB66" i="20" s="1"/>
  <c r="AB24" i="20"/>
  <c r="G55" i="20"/>
  <c r="H53" i="20"/>
  <c r="F49" i="20"/>
  <c r="G31" i="20"/>
  <c r="H31" i="20" s="1"/>
  <c r="H16" i="20"/>
  <c r="I66" i="20"/>
  <c r="C66" i="20" s="1"/>
  <c r="C34" i="20"/>
  <c r="O66" i="20"/>
  <c r="R66" i="20" s="1"/>
  <c r="G22" i="20"/>
  <c r="D40" i="20"/>
  <c r="G40" i="20" s="1"/>
  <c r="H40" i="20" s="1"/>
  <c r="M40" i="20"/>
  <c r="F65" i="20"/>
  <c r="L66" i="20"/>
  <c r="F66" i="20" s="1"/>
  <c r="F24" i="20"/>
  <c r="E24" i="20"/>
  <c r="K66" i="20"/>
  <c r="E66" i="20" s="1"/>
  <c r="H54" i="20"/>
  <c r="G38" i="20"/>
  <c r="H38" i="20" s="1"/>
  <c r="AD66" i="20"/>
  <c r="AG66" i="20" s="1"/>
  <c r="AG24" i="20"/>
  <c r="G7" i="20"/>
  <c r="H7" i="20" s="1"/>
  <c r="H58" i="20"/>
  <c r="H57" i="20"/>
  <c r="Q66" i="20"/>
  <c r="D29" i="20"/>
  <c r="G29" i="20" s="1"/>
  <c r="H29" i="20" s="1"/>
  <c r="G49" i="20"/>
  <c r="H60" i="20"/>
  <c r="R60" i="20"/>
  <c r="D60" i="20"/>
  <c r="G60" i="20" s="1"/>
  <c r="G46" i="20"/>
  <c r="H46" i="20" s="1"/>
  <c r="H34" i="20"/>
  <c r="M65" i="20"/>
  <c r="D65" i="20"/>
  <c r="G37" i="20"/>
  <c r="G56" i="20"/>
  <c r="H56" i="20" s="1"/>
  <c r="M46" i="20"/>
  <c r="G44" i="20"/>
  <c r="M24" i="20"/>
  <c r="D24" i="20"/>
  <c r="J66" i="20"/>
  <c r="G27" i="20"/>
  <c r="H27" i="20" s="1"/>
  <c r="H64" i="20"/>
  <c r="M37" i="20"/>
  <c r="T66" i="20"/>
  <c r="W66" i="20" s="1"/>
  <c r="AB60" i="17"/>
  <c r="H19" i="17"/>
  <c r="F49" i="17"/>
  <c r="E23" i="17"/>
  <c r="F27" i="17"/>
  <c r="D39" i="17"/>
  <c r="G39" i="17" s="1"/>
  <c r="H39" i="17" s="1"/>
  <c r="J40" i="17"/>
  <c r="M39" i="17"/>
  <c r="X49" i="17"/>
  <c r="C47" i="17"/>
  <c r="D51" i="17"/>
  <c r="G51" i="17" s="1"/>
  <c r="W51" i="17"/>
  <c r="O24" i="17"/>
  <c r="D7" i="17"/>
  <c r="G7" i="17" s="1"/>
  <c r="H7" i="17" s="1"/>
  <c r="H23" i="17"/>
  <c r="V29" i="17"/>
  <c r="Y49" i="17"/>
  <c r="AB49" i="17" s="1"/>
  <c r="AB47" i="17"/>
  <c r="D47" i="17"/>
  <c r="F62" i="17"/>
  <c r="H62" i="17" s="1"/>
  <c r="Z49" i="17"/>
  <c r="E47" i="17"/>
  <c r="F51" i="17"/>
  <c r="X56" i="17"/>
  <c r="AB54" i="17"/>
  <c r="D54" i="17"/>
  <c r="G54" i="17" s="1"/>
  <c r="S60" i="17"/>
  <c r="D58" i="17"/>
  <c r="W58" i="17"/>
  <c r="R7" i="17"/>
  <c r="W13" i="17"/>
  <c r="C46" i="17"/>
  <c r="U60" i="17"/>
  <c r="D10" i="17"/>
  <c r="G10" i="17" s="1"/>
  <c r="W10" i="17"/>
  <c r="AB16" i="17"/>
  <c r="AB19" i="17"/>
  <c r="AA29" i="17"/>
  <c r="AB29" i="17" s="1"/>
  <c r="N40" i="17"/>
  <c r="C38" i="17"/>
  <c r="E42" i="17"/>
  <c r="K46" i="17"/>
  <c r="E46" i="17" s="1"/>
  <c r="H43" i="17"/>
  <c r="N46" i="17"/>
  <c r="AB64" i="17"/>
  <c r="D64" i="17"/>
  <c r="E10" i="17"/>
  <c r="U24" i="17"/>
  <c r="AB13" i="17"/>
  <c r="D13" i="17"/>
  <c r="G13" i="17" s="1"/>
  <c r="P66" i="17"/>
  <c r="AB26" i="17"/>
  <c r="W30" i="17"/>
  <c r="AA34" i="17"/>
  <c r="F33" i="17"/>
  <c r="H33" i="17" s="1"/>
  <c r="O40" i="17"/>
  <c r="R40" i="17" s="1"/>
  <c r="R38" i="17"/>
  <c r="F42" i="17"/>
  <c r="L46" i="17"/>
  <c r="F46" i="17" s="1"/>
  <c r="D49" i="17"/>
  <c r="G49" i="17" s="1"/>
  <c r="M49" i="17"/>
  <c r="Z65" i="17"/>
  <c r="E64" i="17"/>
  <c r="V24" i="17"/>
  <c r="Q24" i="17"/>
  <c r="C30" i="17"/>
  <c r="X34" i="17"/>
  <c r="AB33" i="17"/>
  <c r="P40" i="17"/>
  <c r="E38" i="17"/>
  <c r="AD56" i="17"/>
  <c r="AG53" i="17"/>
  <c r="AA65" i="17"/>
  <c r="F64" i="17"/>
  <c r="T24" i="17"/>
  <c r="Z24" i="17"/>
  <c r="H18" i="17"/>
  <c r="D22" i="17"/>
  <c r="G22" i="17" s="1"/>
  <c r="M22" i="17"/>
  <c r="X24" i="17"/>
  <c r="X66" i="17" s="1"/>
  <c r="D26" i="17"/>
  <c r="G26" i="17" s="1"/>
  <c r="H45" i="17"/>
  <c r="E56" i="17"/>
  <c r="H61" i="17"/>
  <c r="W61" i="17"/>
  <c r="P46" i="17"/>
  <c r="E45" i="17"/>
  <c r="AA24" i="17"/>
  <c r="F9" i="17"/>
  <c r="H9" i="17" s="1"/>
  <c r="M18" i="17"/>
  <c r="E22" i="17"/>
  <c r="E26" i="17"/>
  <c r="H28" i="17"/>
  <c r="AD34" i="17"/>
  <c r="AG30" i="17"/>
  <c r="V40" i="17"/>
  <c r="W40" i="17" s="1"/>
  <c r="W38" i="17"/>
  <c r="C53" i="17"/>
  <c r="AG63" i="17"/>
  <c r="D12" i="17"/>
  <c r="G12" i="17" s="1"/>
  <c r="H12" i="17" s="1"/>
  <c r="D15" i="17"/>
  <c r="M15" i="17"/>
  <c r="F26" i="17"/>
  <c r="M28" i="17"/>
  <c r="AD29" i="17"/>
  <c r="AG29" i="17" s="1"/>
  <c r="AD37" i="17"/>
  <c r="AG37" i="17" s="1"/>
  <c r="AG36" i="17"/>
  <c r="D53" i="17"/>
  <c r="G53" i="17" s="1"/>
  <c r="H53" i="17" s="1"/>
  <c r="C64" i="17"/>
  <c r="D42" i="17"/>
  <c r="J46" i="17"/>
  <c r="AC24" i="17"/>
  <c r="E15" i="17"/>
  <c r="N29" i="17"/>
  <c r="C29" i="17" s="1"/>
  <c r="C28" i="17"/>
  <c r="AF34" i="17"/>
  <c r="R41" i="17"/>
  <c r="W46" i="17"/>
  <c r="E48" i="17"/>
  <c r="P49" i="17"/>
  <c r="E49" i="17" s="1"/>
  <c r="G50" i="17"/>
  <c r="AF56" i="17"/>
  <c r="L60" i="17"/>
  <c r="F60" i="17" s="1"/>
  <c r="C56" i="17"/>
  <c r="AD24" i="17"/>
  <c r="F15" i="17"/>
  <c r="D21" i="17"/>
  <c r="G21" i="17" s="1"/>
  <c r="H21" i="17" s="1"/>
  <c r="R21" i="17"/>
  <c r="M26" i="17"/>
  <c r="J29" i="17"/>
  <c r="D28" i="17"/>
  <c r="G28" i="17" s="1"/>
  <c r="O29" i="17"/>
  <c r="R29" i="17" s="1"/>
  <c r="R28" i="17"/>
  <c r="W34" i="17"/>
  <c r="D36" i="17"/>
  <c r="G36" i="17" s="1"/>
  <c r="Q40" i="17"/>
  <c r="F38" i="17"/>
  <c r="G16" i="17"/>
  <c r="H16" i="17" s="1"/>
  <c r="AE24" i="17"/>
  <c r="AE66" i="17" s="1"/>
  <c r="M25" i="17"/>
  <c r="F30" i="17"/>
  <c r="H30" i="17" s="1"/>
  <c r="D32" i="17"/>
  <c r="M32" i="17"/>
  <c r="D41" i="17"/>
  <c r="G41" i="17" s="1"/>
  <c r="H41" i="17" s="1"/>
  <c r="W41" i="17"/>
  <c r="R48" i="17"/>
  <c r="Q56" i="17"/>
  <c r="F56" i="17" s="1"/>
  <c r="F55" i="17"/>
  <c r="H55" i="17" s="1"/>
  <c r="H59" i="17"/>
  <c r="C63" i="17"/>
  <c r="I65" i="17"/>
  <c r="C65" i="17" s="1"/>
  <c r="D45" i="17"/>
  <c r="G45" i="17" s="1"/>
  <c r="O46" i="17"/>
  <c r="R46" i="17" s="1"/>
  <c r="R45" i="17"/>
  <c r="AF24" i="17"/>
  <c r="L29" i="17"/>
  <c r="I34" i="17"/>
  <c r="C34" i="17" s="1"/>
  <c r="Z34" i="17"/>
  <c r="S49" i="17"/>
  <c r="C49" i="17" s="1"/>
  <c r="C48" i="17"/>
  <c r="D52" i="17"/>
  <c r="G52" i="17" s="1"/>
  <c r="R52" i="17"/>
  <c r="R55" i="17"/>
  <c r="D57" i="17"/>
  <c r="G57" i="17" s="1"/>
  <c r="M59" i="17"/>
  <c r="D63" i="17"/>
  <c r="J65" i="17"/>
  <c r="M63" i="17"/>
  <c r="C9" i="17"/>
  <c r="C12" i="17"/>
  <c r="J34" i="17"/>
  <c r="F32" i="17"/>
  <c r="N60" i="17"/>
  <c r="C60" i="17" s="1"/>
  <c r="C59" i="17"/>
  <c r="E63" i="17"/>
  <c r="Y65" i="17"/>
  <c r="Z60" i="17"/>
  <c r="E57" i="17"/>
  <c r="Y24" i="17"/>
  <c r="D9" i="17"/>
  <c r="G9" i="17" s="1"/>
  <c r="R17" i="17"/>
  <c r="K34" i="17"/>
  <c r="C36" i="17"/>
  <c r="AB46" i="17"/>
  <c r="G59" i="17"/>
  <c r="F63" i="17"/>
  <c r="H63" i="17" s="1"/>
  <c r="Y34" i="17"/>
  <c r="AB30" i="17"/>
  <c r="D30" i="17"/>
  <c r="H54" i="17"/>
  <c r="I24" i="17"/>
  <c r="E9" i="17"/>
  <c r="M11" i="17"/>
  <c r="F14" i="17"/>
  <c r="G31" i="17"/>
  <c r="H31" i="17" s="1"/>
  <c r="E35" i="17"/>
  <c r="K37" i="17"/>
  <c r="E37" i="17" s="1"/>
  <c r="AA46" i="17"/>
  <c r="K60" i="17"/>
  <c r="AA60" i="17"/>
  <c r="F57" i="17"/>
  <c r="D8" i="17"/>
  <c r="G8" i="17" s="1"/>
  <c r="J24" i="17"/>
  <c r="M8" i="17"/>
  <c r="C11" i="17"/>
  <c r="D17" i="17"/>
  <c r="G17" i="17" s="1"/>
  <c r="W17" i="17"/>
  <c r="F35" i="17"/>
  <c r="H35" i="17" s="1"/>
  <c r="L37" i="17"/>
  <c r="F37" i="17" s="1"/>
  <c r="H37" i="17" s="1"/>
  <c r="O65" i="17"/>
  <c r="R65" i="17" s="1"/>
  <c r="R63" i="17"/>
  <c r="E53" i="17"/>
  <c r="M56" i="17"/>
  <c r="K24" i="17"/>
  <c r="E8" i="17"/>
  <c r="D11" i="17"/>
  <c r="G11" i="17" s="1"/>
  <c r="H11" i="17" s="1"/>
  <c r="R11" i="17"/>
  <c r="D27" i="17"/>
  <c r="W27" i="17"/>
  <c r="AC46" i="17"/>
  <c r="F8" i="17"/>
  <c r="L24" i="17"/>
  <c r="AB23" i="17"/>
  <c r="D23" i="17"/>
  <c r="G23" i="17" s="1"/>
  <c r="P34" i="17"/>
  <c r="R31" i="17"/>
  <c r="N37" i="17"/>
  <c r="N66" i="17" s="1"/>
  <c r="C35" i="17"/>
  <c r="C39" i="17"/>
  <c r="I40" i="17"/>
  <c r="AB40" i="17"/>
  <c r="D62" i="17"/>
  <c r="G62" i="17" s="1"/>
  <c r="R62" i="17"/>
  <c r="J60" i="17"/>
  <c r="R35" i="17"/>
  <c r="C44" i="17"/>
  <c r="F47" i="17"/>
  <c r="H47" i="17" s="1"/>
  <c r="W48" i="17"/>
  <c r="E54" i="17"/>
  <c r="O56" i="17"/>
  <c r="R56" i="17" s="1"/>
  <c r="R59" i="17"/>
  <c r="D61" i="17"/>
  <c r="G61" i="17" s="1"/>
  <c r="P29" i="17"/>
  <c r="E29" i="17" s="1"/>
  <c r="K40" i="17"/>
  <c r="E40" i="17" s="1"/>
  <c r="S56" i="17"/>
  <c r="O60" i="17"/>
  <c r="R60" i="17" s="1"/>
  <c r="C7" i="17"/>
  <c r="F10" i="17"/>
  <c r="W35" i="17"/>
  <c r="I37" i="17"/>
  <c r="L40" i="17"/>
  <c r="F40" i="17" s="1"/>
  <c r="D48" i="17"/>
  <c r="G48" i="17" s="1"/>
  <c r="H48" i="17" s="1"/>
  <c r="F58" i="17"/>
  <c r="W42" i="17"/>
  <c r="E7" i="17"/>
  <c r="D14" i="17"/>
  <c r="D38" i="17"/>
  <c r="G38" i="17" s="1"/>
  <c r="T29" i="17"/>
  <c r="M30" i="17"/>
  <c r="T60" i="17"/>
  <c r="W60" i="17" s="1"/>
  <c r="D35" i="17"/>
  <c r="G35" i="17" s="1"/>
  <c r="Y56" i="17"/>
  <c r="AB56" i="17" s="1"/>
  <c r="L34" i="17"/>
  <c r="F34" i="17" s="1"/>
  <c r="K65" i="17"/>
  <c r="E65" i="17" s="1"/>
  <c r="L65" i="17"/>
  <c r="AG47" i="17"/>
  <c r="AD65" i="16"/>
  <c r="AC65" i="16"/>
  <c r="AA65" i="16"/>
  <c r="V65" i="16"/>
  <c r="AF64" i="16"/>
  <c r="AG64" i="16" s="1"/>
  <c r="AE64" i="16"/>
  <c r="AD64" i="16"/>
  <c r="AC64" i="16"/>
  <c r="AA64" i="16"/>
  <c r="F64" i="16" s="1"/>
  <c r="Z64" i="16"/>
  <c r="Y64" i="16"/>
  <c r="X64" i="16"/>
  <c r="C64" i="16" s="1"/>
  <c r="V64" i="16"/>
  <c r="U64" i="16"/>
  <c r="T64" i="16"/>
  <c r="W64" i="16" s="1"/>
  <c r="S64" i="16"/>
  <c r="Q64" i="16"/>
  <c r="P64" i="16"/>
  <c r="O64" i="16"/>
  <c r="R64" i="16" s="1"/>
  <c r="N64" i="16"/>
  <c r="L64" i="16"/>
  <c r="K64" i="16"/>
  <c r="J64" i="16"/>
  <c r="M64" i="16" s="1"/>
  <c r="I64" i="16"/>
  <c r="AF63" i="16"/>
  <c r="AF65" i="16" s="1"/>
  <c r="AE63" i="16"/>
  <c r="AE65" i="16" s="1"/>
  <c r="AD63" i="16"/>
  <c r="AC63" i="16"/>
  <c r="AA63" i="16"/>
  <c r="Z63" i="16"/>
  <c r="Y63" i="16"/>
  <c r="AB63" i="16" s="1"/>
  <c r="X63" i="16"/>
  <c r="V63" i="16"/>
  <c r="U63" i="16"/>
  <c r="U65" i="16" s="1"/>
  <c r="T63" i="16"/>
  <c r="W63" i="16" s="1"/>
  <c r="S63" i="16"/>
  <c r="S65" i="16" s="1"/>
  <c r="Q63" i="16"/>
  <c r="Q65" i="16" s="1"/>
  <c r="P63" i="16"/>
  <c r="P65" i="16" s="1"/>
  <c r="O63" i="16"/>
  <c r="O65" i="16" s="1"/>
  <c r="R65" i="16" s="1"/>
  <c r="N63" i="16"/>
  <c r="N65" i="16" s="1"/>
  <c r="L63" i="16"/>
  <c r="K63" i="16"/>
  <c r="J63" i="16"/>
  <c r="M63" i="16" s="1"/>
  <c r="I63" i="16"/>
  <c r="AF62" i="16"/>
  <c r="AE62" i="16"/>
  <c r="AD62" i="16"/>
  <c r="AG62" i="16" s="1"/>
  <c r="AC62" i="16"/>
  <c r="AA62" i="16"/>
  <c r="Z62" i="16"/>
  <c r="Y62" i="16"/>
  <c r="X62" i="16"/>
  <c r="C62" i="16" s="1"/>
  <c r="W62" i="16"/>
  <c r="V62" i="16"/>
  <c r="U62" i="16"/>
  <c r="T62" i="16"/>
  <c r="S62" i="16"/>
  <c r="Q62" i="16"/>
  <c r="P62" i="16"/>
  <c r="O62" i="16"/>
  <c r="R62" i="16" s="1"/>
  <c r="N62" i="16"/>
  <c r="L62" i="16"/>
  <c r="K62" i="16"/>
  <c r="J62" i="16"/>
  <c r="M62" i="16" s="1"/>
  <c r="I62" i="16"/>
  <c r="AF61" i="16"/>
  <c r="AG61" i="16" s="1"/>
  <c r="AE61" i="16"/>
  <c r="E61" i="16" s="1"/>
  <c r="AD61" i="16"/>
  <c r="AC61" i="16"/>
  <c r="AA61" i="16"/>
  <c r="Z61" i="16"/>
  <c r="Y61" i="16"/>
  <c r="D61" i="16" s="1"/>
  <c r="X61" i="16"/>
  <c r="V61" i="16"/>
  <c r="W61" i="16" s="1"/>
  <c r="U61" i="16"/>
  <c r="T61" i="16"/>
  <c r="S61" i="16"/>
  <c r="Q61" i="16"/>
  <c r="P61" i="16"/>
  <c r="O61" i="16"/>
  <c r="R61" i="16" s="1"/>
  <c r="N61" i="16"/>
  <c r="L61" i="16"/>
  <c r="K61" i="16"/>
  <c r="J61" i="16"/>
  <c r="M61" i="16" s="1"/>
  <c r="I61" i="16"/>
  <c r="C61" i="16"/>
  <c r="AF59" i="16"/>
  <c r="AE59" i="16"/>
  <c r="AD59" i="16"/>
  <c r="AG59" i="16" s="1"/>
  <c r="AC59" i="16"/>
  <c r="AA59" i="16"/>
  <c r="Z59" i="16"/>
  <c r="Y59" i="16"/>
  <c r="AB59" i="16" s="1"/>
  <c r="X59" i="16"/>
  <c r="V59" i="16"/>
  <c r="U59" i="16"/>
  <c r="T59" i="16"/>
  <c r="W59" i="16" s="1"/>
  <c r="S59" i="16"/>
  <c r="Q59" i="16"/>
  <c r="Q60" i="16" s="1"/>
  <c r="P59" i="16"/>
  <c r="P60" i="16" s="1"/>
  <c r="O59" i="16"/>
  <c r="D59" i="16" s="1"/>
  <c r="G59" i="16" s="1"/>
  <c r="N59" i="16"/>
  <c r="M59" i="16"/>
  <c r="L59" i="16"/>
  <c r="F59" i="16" s="1"/>
  <c r="H59" i="16" s="1"/>
  <c r="K59" i="16"/>
  <c r="E59" i="16" s="1"/>
  <c r="J59" i="16"/>
  <c r="I59" i="16"/>
  <c r="AF58" i="16"/>
  <c r="AE58" i="16"/>
  <c r="AD58" i="16"/>
  <c r="AG58" i="16" s="1"/>
  <c r="AC58" i="16"/>
  <c r="AA58" i="16"/>
  <c r="F58" i="16" s="1"/>
  <c r="Z58" i="16"/>
  <c r="Y58" i="16"/>
  <c r="X58" i="16"/>
  <c r="V58" i="16"/>
  <c r="V60" i="16" s="1"/>
  <c r="U58" i="16"/>
  <c r="U60" i="16" s="1"/>
  <c r="T58" i="16"/>
  <c r="T60" i="16" s="1"/>
  <c r="W60" i="16" s="1"/>
  <c r="S58" i="16"/>
  <c r="S60" i="16" s="1"/>
  <c r="R58" i="16"/>
  <c r="Q58" i="16"/>
  <c r="P58" i="16"/>
  <c r="O58" i="16"/>
  <c r="N58" i="16"/>
  <c r="L58" i="16"/>
  <c r="K58" i="16"/>
  <c r="J58" i="16"/>
  <c r="M58" i="16" s="1"/>
  <c r="I58" i="16"/>
  <c r="E58" i="16"/>
  <c r="D58" i="16"/>
  <c r="G58" i="16" s="1"/>
  <c r="AF57" i="16"/>
  <c r="AF60" i="16" s="1"/>
  <c r="AE57" i="16"/>
  <c r="AE60" i="16" s="1"/>
  <c r="AD57" i="16"/>
  <c r="AG57" i="16" s="1"/>
  <c r="AC57" i="16"/>
  <c r="AC60" i="16" s="1"/>
  <c r="AA57" i="16"/>
  <c r="Z57" i="16"/>
  <c r="Y57" i="16"/>
  <c r="X57" i="16"/>
  <c r="V57" i="16"/>
  <c r="U57" i="16"/>
  <c r="T57" i="16"/>
  <c r="W57" i="16" s="1"/>
  <c r="S57" i="16"/>
  <c r="Q57" i="16"/>
  <c r="P57" i="16"/>
  <c r="O57" i="16"/>
  <c r="R57" i="16" s="1"/>
  <c r="N57" i="16"/>
  <c r="N60" i="16" s="1"/>
  <c r="L57" i="16"/>
  <c r="L60" i="16" s="1"/>
  <c r="K57" i="16"/>
  <c r="K60" i="16" s="1"/>
  <c r="J57" i="16"/>
  <c r="I57" i="16"/>
  <c r="I60" i="16" s="1"/>
  <c r="F57" i="16"/>
  <c r="E57" i="16"/>
  <c r="D57" i="16"/>
  <c r="G57" i="16" s="1"/>
  <c r="C57" i="16"/>
  <c r="T56" i="16"/>
  <c r="W56" i="16" s="1"/>
  <c r="AF55" i="16"/>
  <c r="AE55" i="16"/>
  <c r="AD55" i="16"/>
  <c r="AG55" i="16" s="1"/>
  <c r="AC55" i="16"/>
  <c r="AA55" i="16"/>
  <c r="Z55" i="16"/>
  <c r="Y55" i="16"/>
  <c r="D55" i="16" s="1"/>
  <c r="X55" i="16"/>
  <c r="V55" i="16"/>
  <c r="U55" i="16"/>
  <c r="U56" i="16" s="1"/>
  <c r="T55" i="16"/>
  <c r="W55" i="16" s="1"/>
  <c r="S55" i="16"/>
  <c r="S56" i="16" s="1"/>
  <c r="Q55" i="16"/>
  <c r="P55" i="16"/>
  <c r="O55" i="16"/>
  <c r="R55" i="16" s="1"/>
  <c r="N55" i="16"/>
  <c r="L55" i="16"/>
  <c r="K55" i="16"/>
  <c r="J55" i="16"/>
  <c r="M55" i="16" s="1"/>
  <c r="I55" i="16"/>
  <c r="C55" i="16"/>
  <c r="AG54" i="16"/>
  <c r="AF54" i="16"/>
  <c r="AE54" i="16"/>
  <c r="AD54" i="16"/>
  <c r="D54" i="16" s="1"/>
  <c r="AC54" i="16"/>
  <c r="AA54" i="16"/>
  <c r="Z54" i="16"/>
  <c r="Y54" i="16"/>
  <c r="X54" i="16"/>
  <c r="X56" i="16" s="1"/>
  <c r="W54" i="16"/>
  <c r="V54" i="16"/>
  <c r="V56" i="16" s="1"/>
  <c r="U54" i="16"/>
  <c r="T54" i="16"/>
  <c r="S54" i="16"/>
  <c r="Q54" i="16"/>
  <c r="P54" i="16"/>
  <c r="O54" i="16"/>
  <c r="R54" i="16" s="1"/>
  <c r="N54" i="16"/>
  <c r="L54" i="16"/>
  <c r="K54" i="16"/>
  <c r="J54" i="16"/>
  <c r="M54" i="16" s="1"/>
  <c r="I54" i="16"/>
  <c r="C54" i="16" s="1"/>
  <c r="E54" i="16"/>
  <c r="AF53" i="16"/>
  <c r="AF56" i="16" s="1"/>
  <c r="AE53" i="16"/>
  <c r="AD53" i="16"/>
  <c r="AC53" i="16"/>
  <c r="AA53" i="16"/>
  <c r="Z53" i="16"/>
  <c r="Y53" i="16"/>
  <c r="AB53" i="16" s="1"/>
  <c r="X53" i="16"/>
  <c r="V53" i="16"/>
  <c r="U53" i="16"/>
  <c r="T53" i="16"/>
  <c r="W53" i="16" s="1"/>
  <c r="S53" i="16"/>
  <c r="Q53" i="16"/>
  <c r="Q56" i="16" s="1"/>
  <c r="P53" i="16"/>
  <c r="P56" i="16" s="1"/>
  <c r="O53" i="16"/>
  <c r="O56" i="16" s="1"/>
  <c r="R56" i="16" s="1"/>
  <c r="N53" i="16"/>
  <c r="N56" i="16" s="1"/>
  <c r="L53" i="16"/>
  <c r="L56" i="16" s="1"/>
  <c r="K53" i="16"/>
  <c r="E53" i="16" s="1"/>
  <c r="J53" i="16"/>
  <c r="D53" i="16" s="1"/>
  <c r="I53" i="16"/>
  <c r="AF52" i="16"/>
  <c r="AE52" i="16"/>
  <c r="AD52" i="16"/>
  <c r="AG52" i="16" s="1"/>
  <c r="AC52" i="16"/>
  <c r="AA52" i="16"/>
  <c r="Z52" i="16"/>
  <c r="Y52" i="16"/>
  <c r="AB52" i="16" s="1"/>
  <c r="X52" i="16"/>
  <c r="V52" i="16"/>
  <c r="W52" i="16" s="1"/>
  <c r="U52" i="16"/>
  <c r="T52" i="16"/>
  <c r="S52" i="16"/>
  <c r="Q52" i="16"/>
  <c r="P52" i="16"/>
  <c r="E52" i="16" s="1"/>
  <c r="O52" i="16"/>
  <c r="N52" i="16"/>
  <c r="C52" i="16" s="1"/>
  <c r="L52" i="16"/>
  <c r="K52" i="16"/>
  <c r="J52" i="16"/>
  <c r="I52" i="16"/>
  <c r="AF51" i="16"/>
  <c r="AE51" i="16"/>
  <c r="AD51" i="16"/>
  <c r="AG51" i="16" s="1"/>
  <c r="AC51" i="16"/>
  <c r="AA51" i="16"/>
  <c r="Z51" i="16"/>
  <c r="Y51" i="16"/>
  <c r="AB51" i="16" s="1"/>
  <c r="X51" i="16"/>
  <c r="V51" i="16"/>
  <c r="F51" i="16" s="1"/>
  <c r="U51" i="16"/>
  <c r="E51" i="16" s="1"/>
  <c r="T51" i="16"/>
  <c r="D51" i="16" s="1"/>
  <c r="S51" i="16"/>
  <c r="C51" i="16" s="1"/>
  <c r="Q51" i="16"/>
  <c r="P51" i="16"/>
  <c r="O51" i="16"/>
  <c r="R51" i="16" s="1"/>
  <c r="N51" i="16"/>
  <c r="L51" i="16"/>
  <c r="K51" i="16"/>
  <c r="J51" i="16"/>
  <c r="M51" i="16" s="1"/>
  <c r="I51" i="16"/>
  <c r="G51" i="16"/>
  <c r="H51" i="16" s="1"/>
  <c r="AF50" i="16"/>
  <c r="AE50" i="16"/>
  <c r="AD50" i="16"/>
  <c r="AG50" i="16" s="1"/>
  <c r="AC50" i="16"/>
  <c r="AA50" i="16"/>
  <c r="AB50" i="16" s="1"/>
  <c r="Z50" i="16"/>
  <c r="E50" i="16" s="1"/>
  <c r="Y50" i="16"/>
  <c r="X50" i="16"/>
  <c r="V50" i="16"/>
  <c r="U50" i="16"/>
  <c r="T50" i="16"/>
  <c r="W50" i="16" s="1"/>
  <c r="S50" i="16"/>
  <c r="Q50" i="16"/>
  <c r="P50" i="16"/>
  <c r="O50" i="16"/>
  <c r="N50" i="16"/>
  <c r="C50" i="16" s="1"/>
  <c r="L50" i="16"/>
  <c r="F50" i="16" s="1"/>
  <c r="H50" i="16" s="1"/>
  <c r="K50" i="16"/>
  <c r="J50" i="16"/>
  <c r="I50" i="16"/>
  <c r="AG49" i="16"/>
  <c r="V49" i="16"/>
  <c r="Q49" i="16"/>
  <c r="P49" i="16"/>
  <c r="O49" i="16"/>
  <c r="R49" i="16" s="1"/>
  <c r="N49" i="16"/>
  <c r="I49" i="16"/>
  <c r="AF48" i="16"/>
  <c r="AE48" i="16"/>
  <c r="AD48" i="16"/>
  <c r="AG48" i="16" s="1"/>
  <c r="AC48" i="16"/>
  <c r="AA48" i="16"/>
  <c r="Z48" i="16"/>
  <c r="Y48" i="16"/>
  <c r="AB48" i="16" s="1"/>
  <c r="X48" i="16"/>
  <c r="V48" i="16"/>
  <c r="W48" i="16" s="1"/>
  <c r="U48" i="16"/>
  <c r="U49" i="16" s="1"/>
  <c r="T48" i="16"/>
  <c r="D48" i="16" s="1"/>
  <c r="S48" i="16"/>
  <c r="C48" i="16" s="1"/>
  <c r="Q48" i="16"/>
  <c r="P48" i="16"/>
  <c r="E48" i="16" s="1"/>
  <c r="O48" i="16"/>
  <c r="N48" i="16"/>
  <c r="L48" i="16"/>
  <c r="K48" i="16"/>
  <c r="J48" i="16"/>
  <c r="M48" i="16" s="1"/>
  <c r="I48" i="16"/>
  <c r="AF47" i="16"/>
  <c r="AF49" i="16" s="1"/>
  <c r="AE47" i="16"/>
  <c r="AE49" i="16" s="1"/>
  <c r="AD47" i="16"/>
  <c r="AD49" i="16" s="1"/>
  <c r="AC47" i="16"/>
  <c r="AC49" i="16" s="1"/>
  <c r="AA47" i="16"/>
  <c r="AA49" i="16" s="1"/>
  <c r="Z47" i="16"/>
  <c r="Z49" i="16" s="1"/>
  <c r="Y47" i="16"/>
  <c r="Y49" i="16" s="1"/>
  <c r="AB49" i="16" s="1"/>
  <c r="X47" i="16"/>
  <c r="W47" i="16"/>
  <c r="V47" i="16"/>
  <c r="U47" i="16"/>
  <c r="T47" i="16"/>
  <c r="S47" i="16"/>
  <c r="Q47" i="16"/>
  <c r="P47" i="16"/>
  <c r="O47" i="16"/>
  <c r="R47" i="16" s="1"/>
  <c r="N47" i="16"/>
  <c r="L47" i="16"/>
  <c r="F47" i="16" s="1"/>
  <c r="H47" i="16" s="1"/>
  <c r="K47" i="16"/>
  <c r="E47" i="16" s="1"/>
  <c r="J47" i="16"/>
  <c r="I47" i="16"/>
  <c r="AF46" i="16"/>
  <c r="AE46" i="16"/>
  <c r="AD46" i="16"/>
  <c r="AG46" i="16" s="1"/>
  <c r="L46" i="16"/>
  <c r="K46" i="16"/>
  <c r="J46" i="16"/>
  <c r="I46" i="16"/>
  <c r="AF45" i="16"/>
  <c r="AE45" i="16"/>
  <c r="AD45" i="16"/>
  <c r="AG45" i="16" s="1"/>
  <c r="AC45" i="16"/>
  <c r="AA45" i="16"/>
  <c r="Z45" i="16"/>
  <c r="Y45" i="16"/>
  <c r="AB45" i="16" s="1"/>
  <c r="X45" i="16"/>
  <c r="V45" i="16"/>
  <c r="W45" i="16" s="1"/>
  <c r="U45" i="16"/>
  <c r="T45" i="16"/>
  <c r="S45" i="16"/>
  <c r="Q45" i="16"/>
  <c r="P45" i="16"/>
  <c r="E45" i="16" s="1"/>
  <c r="O45" i="16"/>
  <c r="N45" i="16"/>
  <c r="C45" i="16" s="1"/>
  <c r="M45" i="16"/>
  <c r="L45" i="16"/>
  <c r="K45" i="16"/>
  <c r="J45" i="16"/>
  <c r="I45" i="16"/>
  <c r="AF44" i="16"/>
  <c r="AE44" i="16"/>
  <c r="AD44" i="16"/>
  <c r="AG44" i="16" s="1"/>
  <c r="AC44" i="16"/>
  <c r="AA44" i="16"/>
  <c r="Z44" i="16"/>
  <c r="Y44" i="16"/>
  <c r="AB44" i="16" s="1"/>
  <c r="X44" i="16"/>
  <c r="W44" i="16"/>
  <c r="V44" i="16"/>
  <c r="F44" i="16" s="1"/>
  <c r="H44" i="16" s="1"/>
  <c r="U44" i="16"/>
  <c r="E44" i="16" s="1"/>
  <c r="T44" i="16"/>
  <c r="D44" i="16" s="1"/>
  <c r="G44" i="16" s="1"/>
  <c r="S44" i="16"/>
  <c r="Q44" i="16"/>
  <c r="P44" i="16"/>
  <c r="O44" i="16"/>
  <c r="R44" i="16" s="1"/>
  <c r="N44" i="16"/>
  <c r="L44" i="16"/>
  <c r="K44" i="16"/>
  <c r="J44" i="16"/>
  <c r="M44" i="16" s="1"/>
  <c r="I44" i="16"/>
  <c r="C44" i="16" s="1"/>
  <c r="AF43" i="16"/>
  <c r="AE43" i="16"/>
  <c r="AD43" i="16"/>
  <c r="AG43" i="16" s="1"/>
  <c r="AC43" i="16"/>
  <c r="AB43" i="16"/>
  <c r="AA43" i="16"/>
  <c r="F43" i="16" s="1"/>
  <c r="Z43" i="16"/>
  <c r="Y43" i="16"/>
  <c r="X43" i="16"/>
  <c r="V43" i="16"/>
  <c r="U43" i="16"/>
  <c r="T43" i="16"/>
  <c r="W43" i="16" s="1"/>
  <c r="S43" i="16"/>
  <c r="Q43" i="16"/>
  <c r="P43" i="16"/>
  <c r="O43" i="16"/>
  <c r="O46" i="16" s="1"/>
  <c r="N43" i="16"/>
  <c r="C43" i="16" s="1"/>
  <c r="M43" i="16"/>
  <c r="L43" i="16"/>
  <c r="K43" i="16"/>
  <c r="J43" i="16"/>
  <c r="I43" i="16"/>
  <c r="AF42" i="16"/>
  <c r="AE42" i="16"/>
  <c r="AD42" i="16"/>
  <c r="AG42" i="16" s="1"/>
  <c r="AC42" i="16"/>
  <c r="AC46" i="16" s="1"/>
  <c r="AA42" i="16"/>
  <c r="AA46" i="16" s="1"/>
  <c r="Z42" i="16"/>
  <c r="Z46" i="16" s="1"/>
  <c r="Y42" i="16"/>
  <c r="Y46" i="16" s="1"/>
  <c r="AB46" i="16" s="1"/>
  <c r="X42" i="16"/>
  <c r="X46" i="16" s="1"/>
  <c r="V42" i="16"/>
  <c r="V46" i="16" s="1"/>
  <c r="U42" i="16"/>
  <c r="U46" i="16" s="1"/>
  <c r="T42" i="16"/>
  <c r="S42" i="16"/>
  <c r="S46" i="16" s="1"/>
  <c r="R42" i="16"/>
  <c r="Q42" i="16"/>
  <c r="P42" i="16"/>
  <c r="O42" i="16"/>
  <c r="N42" i="16"/>
  <c r="L42" i="16"/>
  <c r="K42" i="16"/>
  <c r="J42" i="16"/>
  <c r="I42" i="16"/>
  <c r="AF41" i="16"/>
  <c r="AE41" i="16"/>
  <c r="AD41" i="16"/>
  <c r="AG41" i="16" s="1"/>
  <c r="AC41" i="16"/>
  <c r="AA41" i="16"/>
  <c r="Z41" i="16"/>
  <c r="Y41" i="16"/>
  <c r="AB41" i="16" s="1"/>
  <c r="X41" i="16"/>
  <c r="V41" i="16"/>
  <c r="F41" i="16" s="1"/>
  <c r="U41" i="16"/>
  <c r="E41" i="16" s="1"/>
  <c r="T41" i="16"/>
  <c r="S41" i="16"/>
  <c r="C41" i="16" s="1"/>
  <c r="R41" i="16"/>
  <c r="Q41" i="16"/>
  <c r="P41" i="16"/>
  <c r="O41" i="16"/>
  <c r="N41" i="16"/>
  <c r="L41" i="16"/>
  <c r="K41" i="16"/>
  <c r="J41" i="16"/>
  <c r="M41" i="16" s="1"/>
  <c r="I41" i="16"/>
  <c r="AE40" i="16"/>
  <c r="AD40" i="16"/>
  <c r="AC40" i="16"/>
  <c r="X40" i="16"/>
  <c r="L40" i="16"/>
  <c r="AF39" i="16"/>
  <c r="AG39" i="16" s="1"/>
  <c r="AE39" i="16"/>
  <c r="AD39" i="16"/>
  <c r="AC39" i="16"/>
  <c r="AA39" i="16"/>
  <c r="Z39" i="16"/>
  <c r="Y39" i="16"/>
  <c r="AB39" i="16" s="1"/>
  <c r="X39" i="16"/>
  <c r="V39" i="16"/>
  <c r="U39" i="16"/>
  <c r="T39" i="16"/>
  <c r="W39" i="16" s="1"/>
  <c r="S39" i="16"/>
  <c r="Q39" i="16"/>
  <c r="R39" i="16" s="1"/>
  <c r="P39" i="16"/>
  <c r="O39" i="16"/>
  <c r="N39" i="16"/>
  <c r="L39" i="16"/>
  <c r="K39" i="16"/>
  <c r="J39" i="16"/>
  <c r="I39" i="16"/>
  <c r="AF38" i="16"/>
  <c r="AE38" i="16"/>
  <c r="AD38" i="16"/>
  <c r="AG38" i="16" s="1"/>
  <c r="AC38" i="16"/>
  <c r="AA38" i="16"/>
  <c r="AA40" i="16" s="1"/>
  <c r="Z38" i="16"/>
  <c r="Z40" i="16" s="1"/>
  <c r="Y38" i="16"/>
  <c r="X38" i="16"/>
  <c r="V38" i="16"/>
  <c r="V40" i="16" s="1"/>
  <c r="U38" i="16"/>
  <c r="U40" i="16" s="1"/>
  <c r="T38" i="16"/>
  <c r="S38" i="16"/>
  <c r="Q38" i="16"/>
  <c r="P38" i="16"/>
  <c r="O38" i="16"/>
  <c r="O40" i="16" s="1"/>
  <c r="N38" i="16"/>
  <c r="N40" i="16" s="1"/>
  <c r="L38" i="16"/>
  <c r="K38" i="16"/>
  <c r="J38" i="16"/>
  <c r="M38" i="16" s="1"/>
  <c r="I38" i="16"/>
  <c r="AE37" i="16"/>
  <c r="AD37" i="16"/>
  <c r="AC37" i="16"/>
  <c r="AA37" i="16"/>
  <c r="Z37" i="16"/>
  <c r="U37" i="16"/>
  <c r="AF36" i="16"/>
  <c r="AG36" i="16" s="1"/>
  <c r="AE36" i="16"/>
  <c r="AD36" i="16"/>
  <c r="AC36" i="16"/>
  <c r="AB36" i="16"/>
  <c r="AA36" i="16"/>
  <c r="Z36" i="16"/>
  <c r="Y36" i="16"/>
  <c r="X36" i="16"/>
  <c r="V36" i="16"/>
  <c r="U36" i="16"/>
  <c r="T36" i="16"/>
  <c r="W36" i="16" s="1"/>
  <c r="S36" i="16"/>
  <c r="R36" i="16"/>
  <c r="Q36" i="16"/>
  <c r="P36" i="16"/>
  <c r="O36" i="16"/>
  <c r="N36" i="16"/>
  <c r="L36" i="16"/>
  <c r="F36" i="16" s="1"/>
  <c r="K36" i="16"/>
  <c r="J36" i="16"/>
  <c r="J37" i="16" s="1"/>
  <c r="I36" i="16"/>
  <c r="E36" i="16"/>
  <c r="D36" i="16"/>
  <c r="AF35" i="16"/>
  <c r="AE35" i="16"/>
  <c r="AD35" i="16"/>
  <c r="AG35" i="16" s="1"/>
  <c r="AC35" i="16"/>
  <c r="AA35" i="16"/>
  <c r="Z35" i="16"/>
  <c r="Y35" i="16"/>
  <c r="X35" i="16"/>
  <c r="X37" i="16" s="1"/>
  <c r="V35" i="16"/>
  <c r="V37" i="16" s="1"/>
  <c r="W37" i="16" s="1"/>
  <c r="U35" i="16"/>
  <c r="T35" i="16"/>
  <c r="T37" i="16" s="1"/>
  <c r="S35" i="16"/>
  <c r="S37" i="16" s="1"/>
  <c r="Q35" i="16"/>
  <c r="Q37" i="16" s="1"/>
  <c r="P35" i="16"/>
  <c r="P37" i="16" s="1"/>
  <c r="O35" i="16"/>
  <c r="N35" i="16"/>
  <c r="L35" i="16"/>
  <c r="M35" i="16" s="1"/>
  <c r="K35" i="16"/>
  <c r="E35" i="16" s="1"/>
  <c r="J35" i="16"/>
  <c r="I35" i="16"/>
  <c r="V34" i="16"/>
  <c r="AG33" i="16"/>
  <c r="AF33" i="16"/>
  <c r="AE33" i="16"/>
  <c r="AD33" i="16"/>
  <c r="AC33" i="16"/>
  <c r="AA33" i="16"/>
  <c r="AB33" i="16" s="1"/>
  <c r="Z33" i="16"/>
  <c r="E33" i="16" s="1"/>
  <c r="Y33" i="16"/>
  <c r="D33" i="16" s="1"/>
  <c r="X33" i="16"/>
  <c r="V33" i="16"/>
  <c r="U33" i="16"/>
  <c r="T33" i="16"/>
  <c r="W33" i="16" s="1"/>
  <c r="S33" i="16"/>
  <c r="Q33" i="16"/>
  <c r="P33" i="16"/>
  <c r="O33" i="16"/>
  <c r="R33" i="16" s="1"/>
  <c r="N33" i="16"/>
  <c r="L33" i="16"/>
  <c r="K33" i="16"/>
  <c r="J33" i="16"/>
  <c r="M33" i="16" s="1"/>
  <c r="I33" i="16"/>
  <c r="C33" i="16"/>
  <c r="AF32" i="16"/>
  <c r="AG32" i="16" s="1"/>
  <c r="AE32" i="16"/>
  <c r="AD32" i="16"/>
  <c r="AC32" i="16"/>
  <c r="AA32" i="16"/>
  <c r="Z32" i="16"/>
  <c r="Y32" i="16"/>
  <c r="AB32" i="16" s="1"/>
  <c r="X32" i="16"/>
  <c r="V32" i="16"/>
  <c r="U32" i="16"/>
  <c r="T32" i="16"/>
  <c r="W32" i="16" s="1"/>
  <c r="S32" i="16"/>
  <c r="Q32" i="16"/>
  <c r="P32" i="16"/>
  <c r="O32" i="16"/>
  <c r="R32" i="16" s="1"/>
  <c r="N32" i="16"/>
  <c r="L32" i="16"/>
  <c r="M32" i="16" s="1"/>
  <c r="K32" i="16"/>
  <c r="E32" i="16" s="1"/>
  <c r="J32" i="16"/>
  <c r="D32" i="16" s="1"/>
  <c r="I32" i="16"/>
  <c r="C32" i="16" s="1"/>
  <c r="AF31" i="16"/>
  <c r="AE31" i="16"/>
  <c r="AD31" i="16"/>
  <c r="AG31" i="16" s="1"/>
  <c r="AC31" i="16"/>
  <c r="AA31" i="16"/>
  <c r="Z31" i="16"/>
  <c r="Y31" i="16"/>
  <c r="AB31" i="16" s="1"/>
  <c r="X31" i="16"/>
  <c r="C31" i="16" s="1"/>
  <c r="V31" i="16"/>
  <c r="U31" i="16"/>
  <c r="U34" i="16" s="1"/>
  <c r="T31" i="16"/>
  <c r="W31" i="16" s="1"/>
  <c r="S31" i="16"/>
  <c r="S34" i="16" s="1"/>
  <c r="Q31" i="16"/>
  <c r="P31" i="16"/>
  <c r="O31" i="16"/>
  <c r="R31" i="16" s="1"/>
  <c r="N31" i="16"/>
  <c r="L31" i="16"/>
  <c r="K31" i="16"/>
  <c r="J31" i="16"/>
  <c r="M31" i="16" s="1"/>
  <c r="I31" i="16"/>
  <c r="AF30" i="16"/>
  <c r="AE30" i="16"/>
  <c r="AE34" i="16" s="1"/>
  <c r="AD30" i="16"/>
  <c r="AD34" i="16" s="1"/>
  <c r="AC30" i="16"/>
  <c r="AC34" i="16" s="1"/>
  <c r="AA30" i="16"/>
  <c r="AB30" i="16" s="1"/>
  <c r="Z30" i="16"/>
  <c r="Y30" i="16"/>
  <c r="X30" i="16"/>
  <c r="W30" i="16"/>
  <c r="V30" i="16"/>
  <c r="U30" i="16"/>
  <c r="T30" i="16"/>
  <c r="S30" i="16"/>
  <c r="Q30" i="16"/>
  <c r="Q34" i="16" s="1"/>
  <c r="P30" i="16"/>
  <c r="P34" i="16" s="1"/>
  <c r="O30" i="16"/>
  <c r="O34" i="16" s="1"/>
  <c r="R34" i="16" s="1"/>
  <c r="N30" i="16"/>
  <c r="L30" i="16"/>
  <c r="K30" i="16"/>
  <c r="K34" i="16" s="1"/>
  <c r="J30" i="16"/>
  <c r="I30" i="16"/>
  <c r="I34" i="16" s="1"/>
  <c r="E30" i="16"/>
  <c r="AF28" i="16"/>
  <c r="AE28" i="16"/>
  <c r="AD28" i="16"/>
  <c r="AG28" i="16" s="1"/>
  <c r="AC28" i="16"/>
  <c r="AA28" i="16"/>
  <c r="Z28" i="16"/>
  <c r="Y28" i="16"/>
  <c r="AB28" i="16" s="1"/>
  <c r="X28" i="16"/>
  <c r="V28" i="16"/>
  <c r="U28" i="16"/>
  <c r="T28" i="16"/>
  <c r="W28" i="16" s="1"/>
  <c r="S28" i="16"/>
  <c r="S29" i="16" s="1"/>
  <c r="Q28" i="16"/>
  <c r="Q29" i="16" s="1"/>
  <c r="P28" i="16"/>
  <c r="O28" i="16"/>
  <c r="D28" i="16" s="1"/>
  <c r="G28" i="16" s="1"/>
  <c r="N28" i="16"/>
  <c r="C28" i="16" s="1"/>
  <c r="L28" i="16"/>
  <c r="F28" i="16" s="1"/>
  <c r="H28" i="16" s="1"/>
  <c r="K28" i="16"/>
  <c r="J28" i="16"/>
  <c r="I28" i="16"/>
  <c r="AF27" i="16"/>
  <c r="AE27" i="16"/>
  <c r="AD27" i="16"/>
  <c r="AG27" i="16" s="1"/>
  <c r="AC27" i="16"/>
  <c r="C27" i="16" s="1"/>
  <c r="AA27" i="16"/>
  <c r="F27" i="16" s="1"/>
  <c r="Z27" i="16"/>
  <c r="Y27" i="16"/>
  <c r="Y29" i="16" s="1"/>
  <c r="X27" i="16"/>
  <c r="X29" i="16" s="1"/>
  <c r="V27" i="16"/>
  <c r="U27" i="16"/>
  <c r="U29" i="16" s="1"/>
  <c r="T27" i="16"/>
  <c r="S27" i="16"/>
  <c r="Q27" i="16"/>
  <c r="P27" i="16"/>
  <c r="O27" i="16"/>
  <c r="R27" i="16" s="1"/>
  <c r="N27" i="16"/>
  <c r="L27" i="16"/>
  <c r="K27" i="16"/>
  <c r="J27" i="16"/>
  <c r="M27" i="16" s="1"/>
  <c r="I27" i="16"/>
  <c r="E27" i="16"/>
  <c r="AF26" i="16"/>
  <c r="AG26" i="16" s="1"/>
  <c r="AE26" i="16"/>
  <c r="AE29" i="16" s="1"/>
  <c r="AD26" i="16"/>
  <c r="AD29" i="16" s="1"/>
  <c r="AC26" i="16"/>
  <c r="AC29" i="16" s="1"/>
  <c r="AB26" i="16"/>
  <c r="AA26" i="16"/>
  <c r="Z26" i="16"/>
  <c r="Y26" i="16"/>
  <c r="X26" i="16"/>
  <c r="V26" i="16"/>
  <c r="U26" i="16"/>
  <c r="T26" i="16"/>
  <c r="W26" i="16" s="1"/>
  <c r="S26" i="16"/>
  <c r="Q26" i="16"/>
  <c r="P26" i="16"/>
  <c r="P29" i="16" s="1"/>
  <c r="O26" i="16"/>
  <c r="R26" i="16" s="1"/>
  <c r="N26" i="16"/>
  <c r="N29" i="16" s="1"/>
  <c r="L26" i="16"/>
  <c r="L29" i="16" s="1"/>
  <c r="K26" i="16"/>
  <c r="E26" i="16" s="1"/>
  <c r="J26" i="16"/>
  <c r="D26" i="16" s="1"/>
  <c r="I26" i="16"/>
  <c r="AG25" i="16"/>
  <c r="AF25" i="16"/>
  <c r="AE25" i="16"/>
  <c r="AD25" i="16"/>
  <c r="AC25" i="16"/>
  <c r="AA25" i="16"/>
  <c r="Z25" i="16"/>
  <c r="Y25" i="16"/>
  <c r="AB25" i="16" s="1"/>
  <c r="X25" i="16"/>
  <c r="V25" i="16"/>
  <c r="U25" i="16"/>
  <c r="T25" i="16"/>
  <c r="W25" i="16" s="1"/>
  <c r="S25" i="16"/>
  <c r="R25" i="16"/>
  <c r="Q25" i="16"/>
  <c r="P25" i="16"/>
  <c r="O25" i="16"/>
  <c r="N25" i="16"/>
  <c r="L25" i="16"/>
  <c r="F25" i="16" s="1"/>
  <c r="H25" i="16" s="1"/>
  <c r="K25" i="16"/>
  <c r="J25" i="16"/>
  <c r="I25" i="16"/>
  <c r="AF23" i="16"/>
  <c r="AG23" i="16" s="1"/>
  <c r="AE23" i="16"/>
  <c r="AD23" i="16"/>
  <c r="AC23" i="16"/>
  <c r="AA23" i="16"/>
  <c r="Z23" i="16"/>
  <c r="Y23" i="16"/>
  <c r="AB23" i="16" s="1"/>
  <c r="X23" i="16"/>
  <c r="W23" i="16"/>
  <c r="V23" i="16"/>
  <c r="U23" i="16"/>
  <c r="T23" i="16"/>
  <c r="S23" i="16"/>
  <c r="Q23" i="16"/>
  <c r="P23" i="16"/>
  <c r="O23" i="16"/>
  <c r="R23" i="16" s="1"/>
  <c r="N23" i="16"/>
  <c r="L23" i="16"/>
  <c r="K23" i="16"/>
  <c r="E23" i="16" s="1"/>
  <c r="J23" i="16"/>
  <c r="D23" i="16" s="1"/>
  <c r="I23" i="16"/>
  <c r="C23" i="16" s="1"/>
  <c r="AF22" i="16"/>
  <c r="AE22" i="16"/>
  <c r="AD22" i="16"/>
  <c r="AG22" i="16" s="1"/>
  <c r="AC22" i="16"/>
  <c r="AA22" i="16"/>
  <c r="Z22" i="16"/>
  <c r="Y22" i="16"/>
  <c r="AB22" i="16" s="1"/>
  <c r="X22" i="16"/>
  <c r="V22" i="16"/>
  <c r="U22" i="16"/>
  <c r="T22" i="16"/>
  <c r="W22" i="16" s="1"/>
  <c r="S22" i="16"/>
  <c r="Q22" i="16"/>
  <c r="P22" i="16"/>
  <c r="O22" i="16"/>
  <c r="R22" i="16" s="1"/>
  <c r="N22" i="16"/>
  <c r="L22" i="16"/>
  <c r="F22" i="16" s="1"/>
  <c r="H22" i="16" s="1"/>
  <c r="K22" i="16"/>
  <c r="J22" i="16"/>
  <c r="I22" i="16"/>
  <c r="AF21" i="16"/>
  <c r="AE21" i="16"/>
  <c r="AD21" i="16"/>
  <c r="AG21" i="16" s="1"/>
  <c r="AC21" i="16"/>
  <c r="AA21" i="16"/>
  <c r="Z21" i="16"/>
  <c r="Y21" i="16"/>
  <c r="X21" i="16"/>
  <c r="V21" i="16"/>
  <c r="U21" i="16"/>
  <c r="T21" i="16"/>
  <c r="W21" i="16" s="1"/>
  <c r="S21" i="16"/>
  <c r="Q21" i="16"/>
  <c r="F21" i="16" s="1"/>
  <c r="P21" i="16"/>
  <c r="O21" i="16"/>
  <c r="N21" i="16"/>
  <c r="C21" i="16" s="1"/>
  <c r="M21" i="16"/>
  <c r="L21" i="16"/>
  <c r="K21" i="16"/>
  <c r="J21" i="16"/>
  <c r="I21" i="16"/>
  <c r="AF20" i="16"/>
  <c r="AE20" i="16"/>
  <c r="AD20" i="16"/>
  <c r="AG20" i="16" s="1"/>
  <c r="AC20" i="16"/>
  <c r="AA20" i="16"/>
  <c r="Z20" i="16"/>
  <c r="Y20" i="16"/>
  <c r="AB20" i="16" s="1"/>
  <c r="X20" i="16"/>
  <c r="C20" i="16" s="1"/>
  <c r="V20" i="16"/>
  <c r="F20" i="16" s="1"/>
  <c r="H20" i="16" s="1"/>
  <c r="U20" i="16"/>
  <c r="E20" i="16" s="1"/>
  <c r="T20" i="16"/>
  <c r="D20" i="16" s="1"/>
  <c r="G20" i="16" s="1"/>
  <c r="S20" i="16"/>
  <c r="Q20" i="16"/>
  <c r="P20" i="16"/>
  <c r="O20" i="16"/>
  <c r="R20" i="16" s="1"/>
  <c r="N20" i="16"/>
  <c r="L20" i="16"/>
  <c r="K20" i="16"/>
  <c r="J20" i="16"/>
  <c r="M20" i="16" s="1"/>
  <c r="I20" i="16"/>
  <c r="AF19" i="16"/>
  <c r="AE19" i="16"/>
  <c r="AD19" i="16"/>
  <c r="AG19" i="16" s="1"/>
  <c r="AC19" i="16"/>
  <c r="C19" i="16" s="1"/>
  <c r="AA19" i="16"/>
  <c r="F19" i="16" s="1"/>
  <c r="Z19" i="16"/>
  <c r="Y19" i="16"/>
  <c r="X19" i="16"/>
  <c r="V19" i="16"/>
  <c r="U19" i="16"/>
  <c r="T19" i="16"/>
  <c r="W19" i="16" s="1"/>
  <c r="S19" i="16"/>
  <c r="Q19" i="16"/>
  <c r="P19" i="16"/>
  <c r="O19" i="16"/>
  <c r="R19" i="16" s="1"/>
  <c r="N19" i="16"/>
  <c r="L19" i="16"/>
  <c r="K19" i="16"/>
  <c r="J19" i="16"/>
  <c r="M19" i="16" s="1"/>
  <c r="I19" i="16"/>
  <c r="E19" i="16"/>
  <c r="D19" i="16"/>
  <c r="AF18" i="16"/>
  <c r="AE18" i="16"/>
  <c r="AD18" i="16"/>
  <c r="AG18" i="16" s="1"/>
  <c r="AC18" i="16"/>
  <c r="AA18" i="16"/>
  <c r="Z18" i="16"/>
  <c r="Y18" i="16"/>
  <c r="AB18" i="16" s="1"/>
  <c r="X18" i="16"/>
  <c r="V18" i="16"/>
  <c r="U18" i="16"/>
  <c r="T18" i="16"/>
  <c r="W18" i="16" s="1"/>
  <c r="S18" i="16"/>
  <c r="Q18" i="16"/>
  <c r="P18" i="16"/>
  <c r="O18" i="16"/>
  <c r="R18" i="16" s="1"/>
  <c r="N18" i="16"/>
  <c r="M18" i="16"/>
  <c r="L18" i="16"/>
  <c r="F18" i="16" s="1"/>
  <c r="K18" i="16"/>
  <c r="E18" i="16" s="1"/>
  <c r="J18" i="16"/>
  <c r="D18" i="16" s="1"/>
  <c r="G18" i="16" s="1"/>
  <c r="I18" i="16"/>
  <c r="AF17" i="16"/>
  <c r="AE17" i="16"/>
  <c r="AD17" i="16"/>
  <c r="AG17" i="16" s="1"/>
  <c r="AC17" i="16"/>
  <c r="AA17" i="16"/>
  <c r="F17" i="16" s="1"/>
  <c r="H17" i="16" s="1"/>
  <c r="Z17" i="16"/>
  <c r="E17" i="16" s="1"/>
  <c r="Y17" i="16"/>
  <c r="AB17" i="16" s="1"/>
  <c r="X17" i="16"/>
  <c r="C17" i="16" s="1"/>
  <c r="V17" i="16"/>
  <c r="U17" i="16"/>
  <c r="T17" i="16"/>
  <c r="W17" i="16" s="1"/>
  <c r="S17" i="16"/>
  <c r="R17" i="16"/>
  <c r="Q17" i="16"/>
  <c r="P17" i="16"/>
  <c r="O17" i="16"/>
  <c r="N17" i="16"/>
  <c r="L17" i="16"/>
  <c r="K17" i="16"/>
  <c r="J17" i="16"/>
  <c r="M17" i="16" s="1"/>
  <c r="I17" i="16"/>
  <c r="AF16" i="16"/>
  <c r="F16" i="16" s="1"/>
  <c r="AE16" i="16"/>
  <c r="E16" i="16" s="1"/>
  <c r="AD16" i="16"/>
  <c r="AG16" i="16" s="1"/>
  <c r="AC16" i="16"/>
  <c r="C16" i="16" s="1"/>
  <c r="AA16" i="16"/>
  <c r="Z16" i="16"/>
  <c r="Y16" i="16"/>
  <c r="AB16" i="16" s="1"/>
  <c r="X16" i="16"/>
  <c r="V16" i="16"/>
  <c r="U16" i="16"/>
  <c r="T16" i="16"/>
  <c r="W16" i="16" s="1"/>
  <c r="S16" i="16"/>
  <c r="Q16" i="16"/>
  <c r="P16" i="16"/>
  <c r="O16" i="16"/>
  <c r="R16" i="16" s="1"/>
  <c r="N16" i="16"/>
  <c r="L16" i="16"/>
  <c r="K16" i="16"/>
  <c r="J16" i="16"/>
  <c r="M16" i="16" s="1"/>
  <c r="I16" i="16"/>
  <c r="AF15" i="16"/>
  <c r="AG15" i="16" s="1"/>
  <c r="AE15" i="16"/>
  <c r="AD15" i="16"/>
  <c r="AC15" i="16"/>
  <c r="AA15" i="16"/>
  <c r="Z15" i="16"/>
  <c r="Y15" i="16"/>
  <c r="AB15" i="16" s="1"/>
  <c r="X15" i="16"/>
  <c r="V15" i="16"/>
  <c r="U15" i="16"/>
  <c r="T15" i="16"/>
  <c r="W15" i="16" s="1"/>
  <c r="S15" i="16"/>
  <c r="Q15" i="16"/>
  <c r="P15" i="16"/>
  <c r="O15" i="16"/>
  <c r="R15" i="16" s="1"/>
  <c r="N15" i="16"/>
  <c r="L15" i="16"/>
  <c r="F15" i="16" s="1"/>
  <c r="K15" i="16"/>
  <c r="E15" i="16" s="1"/>
  <c r="J15" i="16"/>
  <c r="I15" i="16"/>
  <c r="C15" i="16" s="1"/>
  <c r="AF14" i="16"/>
  <c r="AE14" i="16"/>
  <c r="AD14" i="16"/>
  <c r="AG14" i="16" s="1"/>
  <c r="AC14" i="16"/>
  <c r="AA14" i="16"/>
  <c r="Z14" i="16"/>
  <c r="Y14" i="16"/>
  <c r="AB14" i="16" s="1"/>
  <c r="X14" i="16"/>
  <c r="W14" i="16"/>
  <c r="V14" i="16"/>
  <c r="U14" i="16"/>
  <c r="T14" i="16"/>
  <c r="S14" i="16"/>
  <c r="S24" i="16" s="1"/>
  <c r="Q14" i="16"/>
  <c r="F14" i="16" s="1"/>
  <c r="H14" i="16" s="1"/>
  <c r="P14" i="16"/>
  <c r="E14" i="16" s="1"/>
  <c r="O14" i="16"/>
  <c r="D14" i="16" s="1"/>
  <c r="N14" i="16"/>
  <c r="C14" i="16" s="1"/>
  <c r="L14" i="16"/>
  <c r="K14" i="16"/>
  <c r="J14" i="16"/>
  <c r="M14" i="16" s="1"/>
  <c r="I14" i="16"/>
  <c r="AF13" i="16"/>
  <c r="AE13" i="16"/>
  <c r="AD13" i="16"/>
  <c r="AG13" i="16" s="1"/>
  <c r="AC13" i="16"/>
  <c r="AA13" i="16"/>
  <c r="Z13" i="16"/>
  <c r="Y13" i="16"/>
  <c r="AB13" i="16" s="1"/>
  <c r="X13" i="16"/>
  <c r="C13" i="16" s="1"/>
  <c r="V13" i="16"/>
  <c r="F13" i="16" s="1"/>
  <c r="H13" i="16" s="1"/>
  <c r="U13" i="16"/>
  <c r="T13" i="16"/>
  <c r="S13" i="16"/>
  <c r="Q13" i="16"/>
  <c r="P13" i="16"/>
  <c r="O13" i="16"/>
  <c r="R13" i="16" s="1"/>
  <c r="N13" i="16"/>
  <c r="L13" i="16"/>
  <c r="K13" i="16"/>
  <c r="E13" i="16" s="1"/>
  <c r="J13" i="16"/>
  <c r="I13" i="16"/>
  <c r="AF12" i="16"/>
  <c r="AE12" i="16"/>
  <c r="AD12" i="16"/>
  <c r="AG12" i="16" s="1"/>
  <c r="AC12" i="16"/>
  <c r="AB12" i="16"/>
  <c r="AA12" i="16"/>
  <c r="Z12" i="16"/>
  <c r="Y12" i="16"/>
  <c r="X12" i="16"/>
  <c r="V12" i="16"/>
  <c r="U12" i="16"/>
  <c r="T12" i="16"/>
  <c r="W12" i="16" s="1"/>
  <c r="S12" i="16"/>
  <c r="Q12" i="16"/>
  <c r="F12" i="16" s="1"/>
  <c r="P12" i="16"/>
  <c r="E12" i="16" s="1"/>
  <c r="O12" i="16"/>
  <c r="N12" i="16"/>
  <c r="L12" i="16"/>
  <c r="K12" i="16"/>
  <c r="J12" i="16"/>
  <c r="M12" i="16" s="1"/>
  <c r="I12" i="16"/>
  <c r="AF11" i="16"/>
  <c r="AE11" i="16"/>
  <c r="AD11" i="16"/>
  <c r="AG11" i="16" s="1"/>
  <c r="AC11" i="16"/>
  <c r="AA11" i="16"/>
  <c r="Z11" i="16"/>
  <c r="Y11" i="16"/>
  <c r="AB11" i="16" s="1"/>
  <c r="X11" i="16"/>
  <c r="V11" i="16"/>
  <c r="U11" i="16"/>
  <c r="T11" i="16"/>
  <c r="W11" i="16" s="1"/>
  <c r="S11" i="16"/>
  <c r="Q11" i="16"/>
  <c r="P11" i="16"/>
  <c r="O11" i="16"/>
  <c r="N11" i="16"/>
  <c r="M11" i="16"/>
  <c r="L11" i="16"/>
  <c r="K11" i="16"/>
  <c r="J11" i="16"/>
  <c r="I11" i="16"/>
  <c r="AF10" i="16"/>
  <c r="AE10" i="16"/>
  <c r="AD10" i="16"/>
  <c r="AG10" i="16" s="1"/>
  <c r="AC10" i="16"/>
  <c r="AA10" i="16"/>
  <c r="AB10" i="16" s="1"/>
  <c r="Z10" i="16"/>
  <c r="Y10" i="16"/>
  <c r="X10" i="16"/>
  <c r="V10" i="16"/>
  <c r="U10" i="16"/>
  <c r="T10" i="16"/>
  <c r="S10" i="16"/>
  <c r="R10" i="16"/>
  <c r="Q10" i="16"/>
  <c r="P10" i="16"/>
  <c r="O10" i="16"/>
  <c r="N10" i="16"/>
  <c r="L10" i="16"/>
  <c r="K10" i="16"/>
  <c r="J10" i="16"/>
  <c r="M10" i="16" s="1"/>
  <c r="I10" i="16"/>
  <c r="C10" i="16"/>
  <c r="AF9" i="16"/>
  <c r="AG9" i="16" s="1"/>
  <c r="AE9" i="16"/>
  <c r="AD9" i="16"/>
  <c r="AC9" i="16"/>
  <c r="AA9" i="16"/>
  <c r="Z9" i="16"/>
  <c r="E9" i="16" s="1"/>
  <c r="Y9" i="16"/>
  <c r="X9" i="16"/>
  <c r="V9" i="16"/>
  <c r="U9" i="16"/>
  <c r="T9" i="16"/>
  <c r="W9" i="16" s="1"/>
  <c r="S9" i="16"/>
  <c r="Q9" i="16"/>
  <c r="P9" i="16"/>
  <c r="O9" i="16"/>
  <c r="R9" i="16" s="1"/>
  <c r="N9" i="16"/>
  <c r="M9" i="16"/>
  <c r="L9" i="16"/>
  <c r="K9" i="16"/>
  <c r="J9" i="16"/>
  <c r="I9" i="16"/>
  <c r="D9" i="16"/>
  <c r="AF8" i="16"/>
  <c r="AG8" i="16" s="1"/>
  <c r="AE8" i="16"/>
  <c r="AD8" i="16"/>
  <c r="AC8" i="16"/>
  <c r="AA8" i="16"/>
  <c r="Z8" i="16"/>
  <c r="Y8" i="16"/>
  <c r="AB8" i="16" s="1"/>
  <c r="X8" i="16"/>
  <c r="V8" i="16"/>
  <c r="U8" i="16"/>
  <c r="T8" i="16"/>
  <c r="W8" i="16" s="1"/>
  <c r="S8" i="16"/>
  <c r="R8" i="16"/>
  <c r="Q8" i="16"/>
  <c r="P8" i="16"/>
  <c r="O8" i="16"/>
  <c r="N8" i="16"/>
  <c r="L8" i="16"/>
  <c r="M8" i="16" s="1"/>
  <c r="K8" i="16"/>
  <c r="J8" i="16"/>
  <c r="I8" i="16"/>
  <c r="C8" i="16" s="1"/>
  <c r="AF7" i="16"/>
  <c r="AE7" i="16"/>
  <c r="AD7" i="16"/>
  <c r="AG7" i="16" s="1"/>
  <c r="AC7" i="16"/>
  <c r="AA7" i="16"/>
  <c r="Z7" i="16"/>
  <c r="Y7" i="16"/>
  <c r="AB7" i="16" s="1"/>
  <c r="X7" i="16"/>
  <c r="V7" i="16"/>
  <c r="U7" i="16"/>
  <c r="T7" i="16"/>
  <c r="W7" i="16" s="1"/>
  <c r="S7" i="16"/>
  <c r="Q7" i="16"/>
  <c r="F7" i="16" s="1"/>
  <c r="P7" i="16"/>
  <c r="O7" i="16"/>
  <c r="N7" i="16"/>
  <c r="L7" i="16"/>
  <c r="K7" i="16"/>
  <c r="J7" i="16"/>
  <c r="M7" i="16" s="1"/>
  <c r="I7" i="16"/>
  <c r="E7" i="16"/>
  <c r="D7" i="16"/>
  <c r="G7" i="16" s="1"/>
  <c r="C7" i="16"/>
  <c r="AE5" i="16"/>
  <c r="AC5" i="16"/>
  <c r="Z5" i="16"/>
  <c r="X5" i="16"/>
  <c r="U5" i="16"/>
  <c r="S5" i="16"/>
  <c r="P5" i="16"/>
  <c r="N5" i="16"/>
  <c r="K5" i="16"/>
  <c r="I5" i="16"/>
  <c r="V65" i="15"/>
  <c r="U65" i="15"/>
  <c r="T65" i="15"/>
  <c r="W65" i="15" s="1"/>
  <c r="S65" i="15"/>
  <c r="Q65" i="15"/>
  <c r="R65" i="15" s="1"/>
  <c r="AF64" i="15"/>
  <c r="AE64" i="15"/>
  <c r="AD64" i="15"/>
  <c r="D64" i="15" s="1"/>
  <c r="AC64" i="15"/>
  <c r="C64" i="15" s="1"/>
  <c r="AA64" i="15"/>
  <c r="AA65" i="15" s="1"/>
  <c r="Z64" i="15"/>
  <c r="Z65" i="15" s="1"/>
  <c r="Y64" i="15"/>
  <c r="Y65" i="15" s="1"/>
  <c r="X64" i="15"/>
  <c r="X65" i="15" s="1"/>
  <c r="V64" i="15"/>
  <c r="U64" i="15"/>
  <c r="T64" i="15"/>
  <c r="W64" i="15" s="1"/>
  <c r="S64" i="15"/>
  <c r="Q64" i="15"/>
  <c r="P64" i="15"/>
  <c r="O64" i="15"/>
  <c r="R64" i="15" s="1"/>
  <c r="N64" i="15"/>
  <c r="L64" i="15"/>
  <c r="M64" i="15" s="1"/>
  <c r="K64" i="15"/>
  <c r="J64" i="15"/>
  <c r="I64" i="15"/>
  <c r="AF63" i="15"/>
  <c r="AF65" i="15" s="1"/>
  <c r="AE63" i="15"/>
  <c r="AE65" i="15" s="1"/>
  <c r="AD63" i="15"/>
  <c r="AC63" i="15"/>
  <c r="AA63" i="15"/>
  <c r="Z63" i="15"/>
  <c r="Y63" i="15"/>
  <c r="AB63" i="15" s="1"/>
  <c r="X63" i="15"/>
  <c r="V63" i="15"/>
  <c r="U63" i="15"/>
  <c r="T63" i="15"/>
  <c r="W63" i="15" s="1"/>
  <c r="S63" i="15"/>
  <c r="Q63" i="15"/>
  <c r="P63" i="15"/>
  <c r="P65" i="15" s="1"/>
  <c r="O63" i="15"/>
  <c r="O65" i="15" s="1"/>
  <c r="N63" i="15"/>
  <c r="N65" i="15" s="1"/>
  <c r="L63" i="15"/>
  <c r="K63" i="15"/>
  <c r="J63" i="15"/>
  <c r="I63" i="15"/>
  <c r="AF62" i="15"/>
  <c r="AE62" i="15"/>
  <c r="AD62" i="15"/>
  <c r="AG62" i="15" s="1"/>
  <c r="AC62" i="15"/>
  <c r="AA62" i="15"/>
  <c r="AB62" i="15" s="1"/>
  <c r="Z62" i="15"/>
  <c r="Y62" i="15"/>
  <c r="X62" i="15"/>
  <c r="V62" i="15"/>
  <c r="U62" i="15"/>
  <c r="T62" i="15"/>
  <c r="W62" i="15" s="1"/>
  <c r="S62" i="15"/>
  <c r="Q62" i="15"/>
  <c r="F62" i="15" s="1"/>
  <c r="H62" i="15" s="1"/>
  <c r="P62" i="15"/>
  <c r="O62" i="15"/>
  <c r="D62" i="15" s="1"/>
  <c r="G62" i="15" s="1"/>
  <c r="N62" i="15"/>
  <c r="C62" i="15" s="1"/>
  <c r="L62" i="15"/>
  <c r="K62" i="15"/>
  <c r="J62" i="15"/>
  <c r="M62" i="15" s="1"/>
  <c r="I62" i="15"/>
  <c r="AG61" i="15"/>
  <c r="AF61" i="15"/>
  <c r="AE61" i="15"/>
  <c r="AD61" i="15"/>
  <c r="AC61" i="15"/>
  <c r="AA61" i="15"/>
  <c r="Z61" i="15"/>
  <c r="Y61" i="15"/>
  <c r="AB61" i="15" s="1"/>
  <c r="X61" i="15"/>
  <c r="C61" i="15" s="1"/>
  <c r="V61" i="15"/>
  <c r="U61" i="15"/>
  <c r="T61" i="15"/>
  <c r="S61" i="15"/>
  <c r="Q61" i="15"/>
  <c r="P61" i="15"/>
  <c r="O61" i="15"/>
  <c r="R61" i="15" s="1"/>
  <c r="N61" i="15"/>
  <c r="L61" i="15"/>
  <c r="K61" i="15"/>
  <c r="J61" i="15"/>
  <c r="I61" i="15"/>
  <c r="AF60" i="15"/>
  <c r="AE60" i="15"/>
  <c r="AD60" i="15"/>
  <c r="AG60" i="15" s="1"/>
  <c r="AC60" i="15"/>
  <c r="AB60" i="15"/>
  <c r="P60" i="15"/>
  <c r="J60" i="15"/>
  <c r="I60" i="15"/>
  <c r="AF59" i="15"/>
  <c r="AE59" i="15"/>
  <c r="AD59" i="15"/>
  <c r="AG59" i="15" s="1"/>
  <c r="AC59" i="15"/>
  <c r="AA59" i="15"/>
  <c r="Z59" i="15"/>
  <c r="Y59" i="15"/>
  <c r="AB59" i="15" s="1"/>
  <c r="X59" i="15"/>
  <c r="W59" i="15"/>
  <c r="V59" i="15"/>
  <c r="U59" i="15"/>
  <c r="T59" i="15"/>
  <c r="S59" i="15"/>
  <c r="Q59" i="15"/>
  <c r="Q60" i="15" s="1"/>
  <c r="P59" i="15"/>
  <c r="O59" i="15"/>
  <c r="N59" i="15"/>
  <c r="C59" i="15" s="1"/>
  <c r="L59" i="15"/>
  <c r="M59" i="15" s="1"/>
  <c r="K59" i="15"/>
  <c r="J59" i="15"/>
  <c r="I59" i="15"/>
  <c r="AF58" i="15"/>
  <c r="AE58" i="15"/>
  <c r="AD58" i="15"/>
  <c r="AG58" i="15" s="1"/>
  <c r="AC58" i="15"/>
  <c r="AA58" i="15"/>
  <c r="Z58" i="15"/>
  <c r="Y58" i="15"/>
  <c r="AB58" i="15" s="1"/>
  <c r="X58" i="15"/>
  <c r="X60" i="15" s="1"/>
  <c r="V58" i="15"/>
  <c r="V60" i="15" s="1"/>
  <c r="U58" i="15"/>
  <c r="U60" i="15" s="1"/>
  <c r="T58" i="15"/>
  <c r="S58" i="15"/>
  <c r="R58" i="15"/>
  <c r="Q58" i="15"/>
  <c r="P58" i="15"/>
  <c r="O58" i="15"/>
  <c r="N58" i="15"/>
  <c r="L58" i="15"/>
  <c r="K58" i="15"/>
  <c r="E58" i="15" s="1"/>
  <c r="J58" i="15"/>
  <c r="M58" i="15" s="1"/>
  <c r="I58" i="15"/>
  <c r="AF57" i="15"/>
  <c r="AE57" i="15"/>
  <c r="AD57" i="15"/>
  <c r="AG57" i="15" s="1"/>
  <c r="AC57" i="15"/>
  <c r="AA57" i="15"/>
  <c r="AA60" i="15" s="1"/>
  <c r="Z57" i="15"/>
  <c r="Z60" i="15" s="1"/>
  <c r="Y57" i="15"/>
  <c r="Y60" i="15" s="1"/>
  <c r="X57" i="15"/>
  <c r="V57" i="15"/>
  <c r="U57" i="15"/>
  <c r="T57" i="15"/>
  <c r="W57" i="15" s="1"/>
  <c r="S57" i="15"/>
  <c r="Q57" i="15"/>
  <c r="P57" i="15"/>
  <c r="O57" i="15"/>
  <c r="R57" i="15" s="1"/>
  <c r="N57" i="15"/>
  <c r="M57" i="15"/>
  <c r="L57" i="15"/>
  <c r="K57" i="15"/>
  <c r="J57" i="15"/>
  <c r="I57" i="15"/>
  <c r="U56" i="15"/>
  <c r="T56" i="15"/>
  <c r="W56" i="15" s="1"/>
  <c r="N56" i="15"/>
  <c r="L56" i="15"/>
  <c r="K56" i="15"/>
  <c r="J56" i="15"/>
  <c r="I56" i="15"/>
  <c r="AF55" i="15"/>
  <c r="AE55" i="15"/>
  <c r="AD55" i="15"/>
  <c r="AG55" i="15" s="1"/>
  <c r="AC55" i="15"/>
  <c r="AA55" i="15"/>
  <c r="AB55" i="15" s="1"/>
  <c r="Z55" i="15"/>
  <c r="Y55" i="15"/>
  <c r="X55" i="15"/>
  <c r="V55" i="15"/>
  <c r="U55" i="15"/>
  <c r="T55" i="15"/>
  <c r="W55" i="15" s="1"/>
  <c r="S55" i="15"/>
  <c r="Q55" i="15"/>
  <c r="P55" i="15"/>
  <c r="O55" i="15"/>
  <c r="O56" i="15" s="1"/>
  <c r="R56" i="15" s="1"/>
  <c r="N55" i="15"/>
  <c r="L55" i="15"/>
  <c r="K55" i="15"/>
  <c r="J55" i="15"/>
  <c r="M55" i="15" s="1"/>
  <c r="I55" i="15"/>
  <c r="D55" i="15"/>
  <c r="C55" i="15"/>
  <c r="AF54" i="15"/>
  <c r="AE54" i="15"/>
  <c r="AD54" i="15"/>
  <c r="AG54" i="15" s="1"/>
  <c r="AC54" i="15"/>
  <c r="AA54" i="15"/>
  <c r="AA56" i="15" s="1"/>
  <c r="Z54" i="15"/>
  <c r="Z56" i="15" s="1"/>
  <c r="Y54" i="15"/>
  <c r="Y56" i="15" s="1"/>
  <c r="AB56" i="15" s="1"/>
  <c r="X54" i="15"/>
  <c r="X56" i="15" s="1"/>
  <c r="W54" i="15"/>
  <c r="V54" i="15"/>
  <c r="V56" i="15" s="1"/>
  <c r="U54" i="15"/>
  <c r="T54" i="15"/>
  <c r="S54" i="15"/>
  <c r="Q54" i="15"/>
  <c r="P54" i="15"/>
  <c r="O54" i="15"/>
  <c r="R54" i="15" s="1"/>
  <c r="N54" i="15"/>
  <c r="L54" i="15"/>
  <c r="K54" i="15"/>
  <c r="J54" i="15"/>
  <c r="M54" i="15" s="1"/>
  <c r="I54" i="15"/>
  <c r="C54" i="15"/>
  <c r="AF53" i="15"/>
  <c r="AF56" i="15" s="1"/>
  <c r="AE53" i="15"/>
  <c r="AE56" i="15" s="1"/>
  <c r="AD53" i="15"/>
  <c r="AD56" i="15" s="1"/>
  <c r="AG56" i="15" s="1"/>
  <c r="AC53" i="15"/>
  <c r="AC56" i="15" s="1"/>
  <c r="AA53" i="15"/>
  <c r="Z53" i="15"/>
  <c r="Y53" i="15"/>
  <c r="AB53" i="15" s="1"/>
  <c r="X53" i="15"/>
  <c r="V53" i="15"/>
  <c r="U53" i="15"/>
  <c r="T53" i="15"/>
  <c r="W53" i="15" s="1"/>
  <c r="S53" i="15"/>
  <c r="S56" i="15" s="1"/>
  <c r="Q53" i="15"/>
  <c r="Q56" i="15" s="1"/>
  <c r="P53" i="15"/>
  <c r="O53" i="15"/>
  <c r="N53" i="15"/>
  <c r="L53" i="15"/>
  <c r="K53" i="15"/>
  <c r="J53" i="15"/>
  <c r="I53" i="15"/>
  <c r="AF52" i="15"/>
  <c r="AE52" i="15"/>
  <c r="AD52" i="15"/>
  <c r="AG52" i="15" s="1"/>
  <c r="AC52" i="15"/>
  <c r="AA52" i="15"/>
  <c r="Z52" i="15"/>
  <c r="Y52" i="15"/>
  <c r="AB52" i="15" s="1"/>
  <c r="X52" i="15"/>
  <c r="V52" i="15"/>
  <c r="U52" i="15"/>
  <c r="T52" i="15"/>
  <c r="W52" i="15" s="1"/>
  <c r="S52" i="15"/>
  <c r="Q52" i="15"/>
  <c r="P52" i="15"/>
  <c r="E52" i="15" s="1"/>
  <c r="O52" i="15"/>
  <c r="D52" i="15" s="1"/>
  <c r="N52" i="15"/>
  <c r="C52" i="15" s="1"/>
  <c r="L52" i="15"/>
  <c r="F52" i="15" s="1"/>
  <c r="H52" i="15" s="1"/>
  <c r="K52" i="15"/>
  <c r="J52" i="15"/>
  <c r="I52" i="15"/>
  <c r="AF51" i="15"/>
  <c r="AG51" i="15" s="1"/>
  <c r="AE51" i="15"/>
  <c r="AD51" i="15"/>
  <c r="AC51" i="15"/>
  <c r="AA51" i="15"/>
  <c r="Z51" i="15"/>
  <c r="Y51" i="15"/>
  <c r="AB51" i="15" s="1"/>
  <c r="X51" i="15"/>
  <c r="V51" i="15"/>
  <c r="U51" i="15"/>
  <c r="T51" i="15"/>
  <c r="S51" i="15"/>
  <c r="Q51" i="15"/>
  <c r="P51" i="15"/>
  <c r="O51" i="15"/>
  <c r="R51" i="15" s="1"/>
  <c r="N51" i="15"/>
  <c r="L51" i="15"/>
  <c r="K51" i="15"/>
  <c r="J51" i="15"/>
  <c r="M51" i="15" s="1"/>
  <c r="I51" i="15"/>
  <c r="AF50" i="15"/>
  <c r="AE50" i="15"/>
  <c r="AD50" i="15"/>
  <c r="AG50" i="15" s="1"/>
  <c r="AC50" i="15"/>
  <c r="C50" i="15" s="1"/>
  <c r="AA50" i="15"/>
  <c r="F50" i="15" s="1"/>
  <c r="H50" i="15" s="1"/>
  <c r="Z50" i="15"/>
  <c r="E50" i="15" s="1"/>
  <c r="Y50" i="15"/>
  <c r="X50" i="15"/>
  <c r="V50" i="15"/>
  <c r="U50" i="15"/>
  <c r="T50" i="15"/>
  <c r="W50" i="15" s="1"/>
  <c r="S50" i="15"/>
  <c r="Q50" i="15"/>
  <c r="P50" i="15"/>
  <c r="O50" i="15"/>
  <c r="R50" i="15" s="1"/>
  <c r="N50" i="15"/>
  <c r="L50" i="15"/>
  <c r="K50" i="15"/>
  <c r="J50" i="15"/>
  <c r="M50" i="15" s="1"/>
  <c r="I50" i="15"/>
  <c r="AG49" i="15"/>
  <c r="V49" i="15"/>
  <c r="U49" i="15"/>
  <c r="O49" i="15"/>
  <c r="N49" i="15"/>
  <c r="J49" i="15"/>
  <c r="I49" i="15"/>
  <c r="AF48" i="15"/>
  <c r="AE48" i="15"/>
  <c r="AD48" i="15"/>
  <c r="AG48" i="15" s="1"/>
  <c r="AC48" i="15"/>
  <c r="AA48" i="15"/>
  <c r="Z48" i="15"/>
  <c r="Y48" i="15"/>
  <c r="AB48" i="15" s="1"/>
  <c r="X48" i="15"/>
  <c r="V48" i="15"/>
  <c r="U48" i="15"/>
  <c r="T48" i="15"/>
  <c r="S48" i="15"/>
  <c r="S49" i="15" s="1"/>
  <c r="Q48" i="15"/>
  <c r="P48" i="15"/>
  <c r="P49" i="15" s="1"/>
  <c r="O48" i="15"/>
  <c r="N48" i="15"/>
  <c r="L48" i="15"/>
  <c r="K48" i="15"/>
  <c r="J48" i="15"/>
  <c r="M48" i="15" s="1"/>
  <c r="I48" i="15"/>
  <c r="AF47" i="15"/>
  <c r="AF49" i="15" s="1"/>
  <c r="AE47" i="15"/>
  <c r="AE49" i="15" s="1"/>
  <c r="AD47" i="15"/>
  <c r="AD49" i="15" s="1"/>
  <c r="AC47" i="15"/>
  <c r="AC49" i="15" s="1"/>
  <c r="AA47" i="15"/>
  <c r="AA49" i="15" s="1"/>
  <c r="Z47" i="15"/>
  <c r="Z49" i="15" s="1"/>
  <c r="Y47" i="15"/>
  <c r="Y49" i="15" s="1"/>
  <c r="AB49" i="15" s="1"/>
  <c r="X47" i="15"/>
  <c r="X49" i="15" s="1"/>
  <c r="W47" i="15"/>
  <c r="V47" i="15"/>
  <c r="U47" i="15"/>
  <c r="T47" i="15"/>
  <c r="S47" i="15"/>
  <c r="Q47" i="15"/>
  <c r="P47" i="15"/>
  <c r="O47" i="15"/>
  <c r="R47" i="15" s="1"/>
  <c r="N47" i="15"/>
  <c r="L47" i="15"/>
  <c r="K47" i="15"/>
  <c r="K49" i="15" s="1"/>
  <c r="E49" i="15" s="1"/>
  <c r="J47" i="15"/>
  <c r="I47" i="15"/>
  <c r="I46" i="15"/>
  <c r="AF45" i="15"/>
  <c r="AE45" i="15"/>
  <c r="AD45" i="15"/>
  <c r="AG45" i="15" s="1"/>
  <c r="AC45" i="15"/>
  <c r="AA45" i="15"/>
  <c r="Z45" i="15"/>
  <c r="Y45" i="15"/>
  <c r="AB45" i="15" s="1"/>
  <c r="X45" i="15"/>
  <c r="V45" i="15"/>
  <c r="U45" i="15"/>
  <c r="T45" i="15"/>
  <c r="W45" i="15" s="1"/>
  <c r="S45" i="15"/>
  <c r="Q45" i="15"/>
  <c r="F45" i="15" s="1"/>
  <c r="H45" i="15" s="1"/>
  <c r="P45" i="15"/>
  <c r="E45" i="15" s="1"/>
  <c r="O45" i="15"/>
  <c r="D45" i="15" s="1"/>
  <c r="G45" i="15" s="1"/>
  <c r="N45" i="15"/>
  <c r="C45" i="15" s="1"/>
  <c r="M45" i="15"/>
  <c r="L45" i="15"/>
  <c r="K45" i="15"/>
  <c r="J45" i="15"/>
  <c r="I45" i="15"/>
  <c r="AF44" i="15"/>
  <c r="AG44" i="15" s="1"/>
  <c r="AE44" i="15"/>
  <c r="AD44" i="15"/>
  <c r="AC44" i="15"/>
  <c r="AA44" i="15"/>
  <c r="Z44" i="15"/>
  <c r="Y44" i="15"/>
  <c r="AB44" i="15" s="1"/>
  <c r="X44" i="15"/>
  <c r="V44" i="15"/>
  <c r="U44" i="15"/>
  <c r="U46" i="15" s="1"/>
  <c r="T44" i="15"/>
  <c r="T46" i="15" s="1"/>
  <c r="W46" i="15" s="1"/>
  <c r="S44" i="15"/>
  <c r="Q44" i="15"/>
  <c r="P44" i="15"/>
  <c r="O44" i="15"/>
  <c r="R44" i="15" s="1"/>
  <c r="N44" i="15"/>
  <c r="L44" i="15"/>
  <c r="K44" i="15"/>
  <c r="J44" i="15"/>
  <c r="M44" i="15" s="1"/>
  <c r="I44" i="15"/>
  <c r="E44" i="15"/>
  <c r="AF43" i="15"/>
  <c r="F43" i="15" s="1"/>
  <c r="AE43" i="15"/>
  <c r="E43" i="15" s="1"/>
  <c r="AD43" i="15"/>
  <c r="AG43" i="15" s="1"/>
  <c r="AC43" i="15"/>
  <c r="C43" i="15" s="1"/>
  <c r="AB43" i="15"/>
  <c r="AA43" i="15"/>
  <c r="Z43" i="15"/>
  <c r="Y43" i="15"/>
  <c r="X43" i="15"/>
  <c r="V43" i="15"/>
  <c r="U43" i="15"/>
  <c r="T43" i="15"/>
  <c r="W43" i="15" s="1"/>
  <c r="S43" i="15"/>
  <c r="Q43" i="15"/>
  <c r="P43" i="15"/>
  <c r="O43" i="15"/>
  <c r="R43" i="15" s="1"/>
  <c r="N43" i="15"/>
  <c r="L43" i="15"/>
  <c r="K43" i="15"/>
  <c r="J43" i="15"/>
  <c r="M43" i="15" s="1"/>
  <c r="I43" i="15"/>
  <c r="AF42" i="15"/>
  <c r="AE42" i="15"/>
  <c r="AD42" i="15"/>
  <c r="AG42" i="15" s="1"/>
  <c r="AC42" i="15"/>
  <c r="AA42" i="15"/>
  <c r="AA46" i="15" s="1"/>
  <c r="Z42" i="15"/>
  <c r="Z46" i="15" s="1"/>
  <c r="Y42" i="15"/>
  <c r="Y46" i="15" s="1"/>
  <c r="AB46" i="15" s="1"/>
  <c r="X42" i="15"/>
  <c r="X46" i="15" s="1"/>
  <c r="W42" i="15"/>
  <c r="V42" i="15"/>
  <c r="V46" i="15" s="1"/>
  <c r="U42" i="15"/>
  <c r="T42" i="15"/>
  <c r="S42" i="15"/>
  <c r="S46" i="15" s="1"/>
  <c r="Q42" i="15"/>
  <c r="Q46" i="15" s="1"/>
  <c r="P42" i="15"/>
  <c r="P46" i="15" s="1"/>
  <c r="O42" i="15"/>
  <c r="R42" i="15" s="1"/>
  <c r="N42" i="15"/>
  <c r="L42" i="15"/>
  <c r="F42" i="15" s="1"/>
  <c r="H42" i="15" s="1"/>
  <c r="K42" i="15"/>
  <c r="E42" i="15" s="1"/>
  <c r="J42" i="15"/>
  <c r="D42" i="15" s="1"/>
  <c r="G42" i="15" s="1"/>
  <c r="I42" i="15"/>
  <c r="AF41" i="15"/>
  <c r="AE41" i="15"/>
  <c r="AD41" i="15"/>
  <c r="AG41" i="15" s="1"/>
  <c r="AC41" i="15"/>
  <c r="AA41" i="15"/>
  <c r="Z41" i="15"/>
  <c r="Y41" i="15"/>
  <c r="AB41" i="15" s="1"/>
  <c r="X41" i="15"/>
  <c r="V41" i="15"/>
  <c r="U41" i="15"/>
  <c r="T41" i="15"/>
  <c r="W41" i="15" s="1"/>
  <c r="S41" i="15"/>
  <c r="Q41" i="15"/>
  <c r="R41" i="15" s="1"/>
  <c r="P41" i="15"/>
  <c r="O41" i="15"/>
  <c r="N41" i="15"/>
  <c r="L41" i="15"/>
  <c r="K41" i="15"/>
  <c r="J41" i="15"/>
  <c r="M41" i="15" s="1"/>
  <c r="I41" i="15"/>
  <c r="F41" i="15"/>
  <c r="E41" i="15"/>
  <c r="AD40" i="15"/>
  <c r="AG40" i="15" s="1"/>
  <c r="AC40" i="15"/>
  <c r="Y40" i="15"/>
  <c r="X40" i="15"/>
  <c r="AF39" i="15"/>
  <c r="AF40" i="15" s="1"/>
  <c r="AE39" i="15"/>
  <c r="AE40" i="15" s="1"/>
  <c r="AD39" i="15"/>
  <c r="AC39" i="15"/>
  <c r="AA39" i="15"/>
  <c r="Z39" i="15"/>
  <c r="Y39" i="15"/>
  <c r="AB39" i="15" s="1"/>
  <c r="X39" i="15"/>
  <c r="V39" i="15"/>
  <c r="U39" i="15"/>
  <c r="T39" i="15"/>
  <c r="W39" i="15" s="1"/>
  <c r="S39" i="15"/>
  <c r="Q39" i="15"/>
  <c r="P39" i="15"/>
  <c r="O39" i="15"/>
  <c r="R39" i="15" s="1"/>
  <c r="N39" i="15"/>
  <c r="L39" i="15"/>
  <c r="K39" i="15"/>
  <c r="J39" i="15"/>
  <c r="I39" i="15"/>
  <c r="AF38" i="15"/>
  <c r="AE38" i="15"/>
  <c r="AD38" i="15"/>
  <c r="AG38" i="15" s="1"/>
  <c r="AC38" i="15"/>
  <c r="AA38" i="15"/>
  <c r="AB38" i="15" s="1"/>
  <c r="Z38" i="15"/>
  <c r="Z40" i="15" s="1"/>
  <c r="Y38" i="15"/>
  <c r="X38" i="15"/>
  <c r="V38" i="15"/>
  <c r="V40" i="15" s="1"/>
  <c r="U38" i="15"/>
  <c r="U40" i="15" s="1"/>
  <c r="T38" i="15"/>
  <c r="T40" i="15" s="1"/>
  <c r="W40" i="15" s="1"/>
  <c r="S38" i="15"/>
  <c r="Q38" i="15"/>
  <c r="P38" i="15"/>
  <c r="O38" i="15"/>
  <c r="N38" i="15"/>
  <c r="N40" i="15" s="1"/>
  <c r="L38" i="15"/>
  <c r="K38" i="15"/>
  <c r="J38" i="15"/>
  <c r="M38" i="15" s="1"/>
  <c r="I38" i="15"/>
  <c r="AG37" i="15"/>
  <c r="AD37" i="15"/>
  <c r="AA37" i="15"/>
  <c r="Z37" i="15"/>
  <c r="Y37" i="15"/>
  <c r="AB37" i="15" s="1"/>
  <c r="X37" i="15"/>
  <c r="V37" i="15"/>
  <c r="W37" i="15" s="1"/>
  <c r="U37" i="15"/>
  <c r="AG36" i="15"/>
  <c r="AF36" i="15"/>
  <c r="AF37" i="15" s="1"/>
  <c r="AE36" i="15"/>
  <c r="AE37" i="15" s="1"/>
  <c r="AD36" i="15"/>
  <c r="AC36" i="15"/>
  <c r="AC37" i="15" s="1"/>
  <c r="AB36" i="15"/>
  <c r="AA36" i="15"/>
  <c r="Z36" i="15"/>
  <c r="Y36" i="15"/>
  <c r="X36" i="15"/>
  <c r="V36" i="15"/>
  <c r="U36" i="15"/>
  <c r="T36" i="15"/>
  <c r="W36" i="15" s="1"/>
  <c r="S36" i="15"/>
  <c r="Q36" i="15"/>
  <c r="R36" i="15" s="1"/>
  <c r="P36" i="15"/>
  <c r="E36" i="15" s="1"/>
  <c r="O36" i="15"/>
  <c r="N36" i="15"/>
  <c r="L36" i="15"/>
  <c r="K36" i="15"/>
  <c r="J36" i="15"/>
  <c r="M36" i="15" s="1"/>
  <c r="I36" i="15"/>
  <c r="C36" i="15" s="1"/>
  <c r="AF35" i="15"/>
  <c r="AE35" i="15"/>
  <c r="AD35" i="15"/>
  <c r="AG35" i="15" s="1"/>
  <c r="AC35" i="15"/>
  <c r="AA35" i="15"/>
  <c r="Z35" i="15"/>
  <c r="Y35" i="15"/>
  <c r="AB35" i="15" s="1"/>
  <c r="X35" i="15"/>
  <c r="V35" i="15"/>
  <c r="U35" i="15"/>
  <c r="T35" i="15"/>
  <c r="T37" i="15" s="1"/>
  <c r="S35" i="15"/>
  <c r="S37" i="15" s="1"/>
  <c r="Q35" i="15"/>
  <c r="Q37" i="15" s="1"/>
  <c r="P35" i="15"/>
  <c r="P37" i="15" s="1"/>
  <c r="O35" i="15"/>
  <c r="N35" i="15"/>
  <c r="L35" i="15"/>
  <c r="K35" i="15"/>
  <c r="J35" i="15"/>
  <c r="I35" i="15"/>
  <c r="X34" i="15"/>
  <c r="V34" i="15"/>
  <c r="U34" i="15"/>
  <c r="T34" i="15"/>
  <c r="W34" i="15" s="1"/>
  <c r="S34" i="15"/>
  <c r="R34" i="15"/>
  <c r="AF33" i="15"/>
  <c r="AE33" i="15"/>
  <c r="AD33" i="15"/>
  <c r="AG33" i="15" s="1"/>
  <c r="AC33" i="15"/>
  <c r="C33" i="15" s="1"/>
  <c r="AA33" i="15"/>
  <c r="F33" i="15" s="1"/>
  <c r="H33" i="15" s="1"/>
  <c r="Z33" i="15"/>
  <c r="E33" i="15" s="1"/>
  <c r="Y33" i="15"/>
  <c r="AB33" i="15" s="1"/>
  <c r="X33" i="15"/>
  <c r="V33" i="15"/>
  <c r="U33" i="15"/>
  <c r="T33" i="15"/>
  <c r="W33" i="15" s="1"/>
  <c r="S33" i="15"/>
  <c r="Q33" i="15"/>
  <c r="P33" i="15"/>
  <c r="O33" i="15"/>
  <c r="R33" i="15" s="1"/>
  <c r="N33" i="15"/>
  <c r="L33" i="15"/>
  <c r="K33" i="15"/>
  <c r="J33" i="15"/>
  <c r="M33" i="15" s="1"/>
  <c r="I33" i="15"/>
  <c r="AF32" i="15"/>
  <c r="AF34" i="15" s="1"/>
  <c r="AE32" i="15"/>
  <c r="AD32" i="15"/>
  <c r="AC32" i="15"/>
  <c r="AA32" i="15"/>
  <c r="Z32" i="15"/>
  <c r="Y32" i="15"/>
  <c r="AB32" i="15" s="1"/>
  <c r="X32" i="15"/>
  <c r="V32" i="15"/>
  <c r="U32" i="15"/>
  <c r="T32" i="15"/>
  <c r="W32" i="15" s="1"/>
  <c r="S32" i="15"/>
  <c r="Q32" i="15"/>
  <c r="P32" i="15"/>
  <c r="O32" i="15"/>
  <c r="R32" i="15" s="1"/>
  <c r="N32" i="15"/>
  <c r="L32" i="15"/>
  <c r="K32" i="15"/>
  <c r="E32" i="15" s="1"/>
  <c r="J32" i="15"/>
  <c r="D32" i="15" s="1"/>
  <c r="I32" i="15"/>
  <c r="AF31" i="15"/>
  <c r="AE31" i="15"/>
  <c r="AD31" i="15"/>
  <c r="AG31" i="15" s="1"/>
  <c r="AC31" i="15"/>
  <c r="AA31" i="15"/>
  <c r="AB31" i="15" s="1"/>
  <c r="Z31" i="15"/>
  <c r="Y31" i="15"/>
  <c r="X31" i="15"/>
  <c r="V31" i="15"/>
  <c r="U31" i="15"/>
  <c r="T31" i="15"/>
  <c r="W31" i="15" s="1"/>
  <c r="S31" i="15"/>
  <c r="Q31" i="15"/>
  <c r="P31" i="15"/>
  <c r="E31" i="15" s="1"/>
  <c r="O31" i="15"/>
  <c r="R31" i="15" s="1"/>
  <c r="N31" i="15"/>
  <c r="L31" i="15"/>
  <c r="K31" i="15"/>
  <c r="J31" i="15"/>
  <c r="M31" i="15" s="1"/>
  <c r="I31" i="15"/>
  <c r="D31" i="15"/>
  <c r="C31" i="15"/>
  <c r="AF30" i="15"/>
  <c r="AE30" i="15"/>
  <c r="AE34" i="15" s="1"/>
  <c r="AD30" i="15"/>
  <c r="AG30" i="15" s="1"/>
  <c r="AC30" i="15"/>
  <c r="AC34" i="15" s="1"/>
  <c r="AA30" i="15"/>
  <c r="AA34" i="15" s="1"/>
  <c r="F34" i="15" s="1"/>
  <c r="Z30" i="15"/>
  <c r="Z34" i="15" s="1"/>
  <c r="Y30" i="15"/>
  <c r="Y34" i="15" s="1"/>
  <c r="X30" i="15"/>
  <c r="W30" i="15"/>
  <c r="V30" i="15"/>
  <c r="U30" i="15"/>
  <c r="T30" i="15"/>
  <c r="S30" i="15"/>
  <c r="Q30" i="15"/>
  <c r="Q34" i="15" s="1"/>
  <c r="P30" i="15"/>
  <c r="P34" i="15" s="1"/>
  <c r="O30" i="15"/>
  <c r="O34" i="15" s="1"/>
  <c r="N30" i="15"/>
  <c r="N34" i="15" s="1"/>
  <c r="L30" i="15"/>
  <c r="L34" i="15" s="1"/>
  <c r="K30" i="15"/>
  <c r="J30" i="15"/>
  <c r="I30" i="15"/>
  <c r="C30" i="15"/>
  <c r="AF29" i="15"/>
  <c r="AE29" i="15"/>
  <c r="AD29" i="15"/>
  <c r="AG29" i="15" s="1"/>
  <c r="AC29" i="15"/>
  <c r="Q29" i="15"/>
  <c r="J29" i="15"/>
  <c r="I29" i="15"/>
  <c r="AF28" i="15"/>
  <c r="AE28" i="15"/>
  <c r="AD28" i="15"/>
  <c r="AG28" i="15" s="1"/>
  <c r="AC28" i="15"/>
  <c r="AA28" i="15"/>
  <c r="Z28" i="15"/>
  <c r="Y28" i="15"/>
  <c r="AB28" i="15" s="1"/>
  <c r="X28" i="15"/>
  <c r="V28" i="15"/>
  <c r="U28" i="15"/>
  <c r="T28" i="15"/>
  <c r="W28" i="15" s="1"/>
  <c r="S28" i="15"/>
  <c r="Q28" i="15"/>
  <c r="P28" i="15"/>
  <c r="E28" i="15" s="1"/>
  <c r="O28" i="15"/>
  <c r="D28" i="15" s="1"/>
  <c r="N28" i="15"/>
  <c r="M28" i="15"/>
  <c r="L28" i="15"/>
  <c r="K28" i="15"/>
  <c r="J28" i="15"/>
  <c r="I28" i="15"/>
  <c r="AF27" i="15"/>
  <c r="AG27" i="15" s="1"/>
  <c r="AE27" i="15"/>
  <c r="AD27" i="15"/>
  <c r="AC27" i="15"/>
  <c r="AA27" i="15"/>
  <c r="Z27" i="15"/>
  <c r="Y27" i="15"/>
  <c r="X27" i="15"/>
  <c r="V27" i="15"/>
  <c r="V29" i="15" s="1"/>
  <c r="U27" i="15"/>
  <c r="T27" i="15"/>
  <c r="T29" i="15" s="1"/>
  <c r="W29" i="15" s="1"/>
  <c r="S27" i="15"/>
  <c r="S29" i="15" s="1"/>
  <c r="Q27" i="15"/>
  <c r="P27" i="15"/>
  <c r="O27" i="15"/>
  <c r="R27" i="15" s="1"/>
  <c r="N27" i="15"/>
  <c r="L27" i="15"/>
  <c r="K27" i="15"/>
  <c r="J27" i="15"/>
  <c r="M27" i="15" s="1"/>
  <c r="I27" i="15"/>
  <c r="AF26" i="15"/>
  <c r="AE26" i="15"/>
  <c r="AD26" i="15"/>
  <c r="AG26" i="15" s="1"/>
  <c r="AC26" i="15"/>
  <c r="AA26" i="15"/>
  <c r="AA29" i="15" s="1"/>
  <c r="Z26" i="15"/>
  <c r="Z29" i="15" s="1"/>
  <c r="Y26" i="15"/>
  <c r="X26" i="15"/>
  <c r="V26" i="15"/>
  <c r="U26" i="15"/>
  <c r="T26" i="15"/>
  <c r="W26" i="15" s="1"/>
  <c r="S26" i="15"/>
  <c r="Q26" i="15"/>
  <c r="P26" i="15"/>
  <c r="O26" i="15"/>
  <c r="D26" i="15" s="1"/>
  <c r="N26" i="15"/>
  <c r="N29" i="15" s="1"/>
  <c r="L26" i="15"/>
  <c r="K26" i="15"/>
  <c r="K29" i="15" s="1"/>
  <c r="J26" i="15"/>
  <c r="M26" i="15" s="1"/>
  <c r="I26" i="15"/>
  <c r="AG25" i="15"/>
  <c r="AF25" i="15"/>
  <c r="AE25" i="15"/>
  <c r="AD25" i="15"/>
  <c r="AC25" i="15"/>
  <c r="AA25" i="15"/>
  <c r="Z25" i="15"/>
  <c r="Y25" i="15"/>
  <c r="AB25" i="15" s="1"/>
  <c r="X25" i="15"/>
  <c r="V25" i="15"/>
  <c r="W25" i="15" s="1"/>
  <c r="U25" i="15"/>
  <c r="T25" i="15"/>
  <c r="S25" i="15"/>
  <c r="R25" i="15"/>
  <c r="Q25" i="15"/>
  <c r="P25" i="15"/>
  <c r="O25" i="15"/>
  <c r="N25" i="15"/>
  <c r="L25" i="15"/>
  <c r="K25" i="15"/>
  <c r="J25" i="15"/>
  <c r="D25" i="15" s="1"/>
  <c r="I25" i="15"/>
  <c r="C25" i="15" s="1"/>
  <c r="AC24" i="15"/>
  <c r="AF23" i="15"/>
  <c r="AE23" i="15"/>
  <c r="AD23" i="15"/>
  <c r="AG23" i="15" s="1"/>
  <c r="AC23" i="15"/>
  <c r="AA23" i="15"/>
  <c r="Z23" i="15"/>
  <c r="Y23" i="15"/>
  <c r="AB23" i="15" s="1"/>
  <c r="X23" i="15"/>
  <c r="W23" i="15"/>
  <c r="V23" i="15"/>
  <c r="U23" i="15"/>
  <c r="T23" i="15"/>
  <c r="S23" i="15"/>
  <c r="Q23" i="15"/>
  <c r="P23" i="15"/>
  <c r="O23" i="15"/>
  <c r="R23" i="15" s="1"/>
  <c r="N23" i="15"/>
  <c r="L23" i="15"/>
  <c r="K23" i="15"/>
  <c r="J23" i="15"/>
  <c r="I23" i="15"/>
  <c r="E23" i="15"/>
  <c r="D23" i="15"/>
  <c r="C23" i="15"/>
  <c r="AG22" i="15"/>
  <c r="AF22" i="15"/>
  <c r="AE22" i="15"/>
  <c r="AD22" i="15"/>
  <c r="AC22" i="15"/>
  <c r="AA22" i="15"/>
  <c r="Z22" i="15"/>
  <c r="Y22" i="15"/>
  <c r="AB22" i="15" s="1"/>
  <c r="X22" i="15"/>
  <c r="V22" i="15"/>
  <c r="U22" i="15"/>
  <c r="T22" i="15"/>
  <c r="W22" i="15" s="1"/>
  <c r="S22" i="15"/>
  <c r="Q22" i="15"/>
  <c r="P22" i="15"/>
  <c r="O22" i="15"/>
  <c r="R22" i="15" s="1"/>
  <c r="N22" i="15"/>
  <c r="L22" i="15"/>
  <c r="K22" i="15"/>
  <c r="E22" i="15" s="1"/>
  <c r="J22" i="15"/>
  <c r="I22" i="15"/>
  <c r="C22" i="15" s="1"/>
  <c r="F22" i="15"/>
  <c r="H22" i="15" s="1"/>
  <c r="AF21" i="15"/>
  <c r="AE21" i="15"/>
  <c r="AD21" i="15"/>
  <c r="AG21" i="15" s="1"/>
  <c r="AC21" i="15"/>
  <c r="AA21" i="15"/>
  <c r="Z21" i="15"/>
  <c r="Y21" i="15"/>
  <c r="AB21" i="15" s="1"/>
  <c r="X21" i="15"/>
  <c r="V21" i="15"/>
  <c r="U21" i="15"/>
  <c r="T21" i="15"/>
  <c r="W21" i="15" s="1"/>
  <c r="S21" i="15"/>
  <c r="Q21" i="15"/>
  <c r="F21" i="15" s="1"/>
  <c r="P21" i="15"/>
  <c r="E21" i="15" s="1"/>
  <c r="O21" i="15"/>
  <c r="D21" i="15" s="1"/>
  <c r="G21" i="15" s="1"/>
  <c r="N21" i="15"/>
  <c r="C21" i="15" s="1"/>
  <c r="M21" i="15"/>
  <c r="L21" i="15"/>
  <c r="K21" i="15"/>
  <c r="J21" i="15"/>
  <c r="I21" i="15"/>
  <c r="AF20" i="15"/>
  <c r="AG20" i="15" s="1"/>
  <c r="AE20" i="15"/>
  <c r="AD20" i="15"/>
  <c r="AC20" i="15"/>
  <c r="AA20" i="15"/>
  <c r="Z20" i="15"/>
  <c r="Y20" i="15"/>
  <c r="AB20" i="15" s="1"/>
  <c r="X20" i="15"/>
  <c r="V20" i="15"/>
  <c r="U20" i="15"/>
  <c r="T20" i="15"/>
  <c r="W20" i="15" s="1"/>
  <c r="S20" i="15"/>
  <c r="Q20" i="15"/>
  <c r="P20" i="15"/>
  <c r="O20" i="15"/>
  <c r="R20" i="15" s="1"/>
  <c r="N20" i="15"/>
  <c r="L20" i="15"/>
  <c r="K20" i="15"/>
  <c r="J20" i="15"/>
  <c r="M20" i="15" s="1"/>
  <c r="I20" i="15"/>
  <c r="C20" i="15" s="1"/>
  <c r="E20" i="15"/>
  <c r="AF19" i="15"/>
  <c r="F19" i="15" s="1"/>
  <c r="H19" i="15" s="1"/>
  <c r="AE19" i="15"/>
  <c r="AD19" i="15"/>
  <c r="AC19" i="15"/>
  <c r="AA19" i="15"/>
  <c r="AB19" i="15" s="1"/>
  <c r="Z19" i="15"/>
  <c r="Y19" i="15"/>
  <c r="X19" i="15"/>
  <c r="V19" i="15"/>
  <c r="U19" i="15"/>
  <c r="T19" i="15"/>
  <c r="W19" i="15" s="1"/>
  <c r="S19" i="15"/>
  <c r="Q19" i="15"/>
  <c r="P19" i="15"/>
  <c r="O19" i="15"/>
  <c r="R19" i="15" s="1"/>
  <c r="N19" i="15"/>
  <c r="L19" i="15"/>
  <c r="K19" i="15"/>
  <c r="J19" i="15"/>
  <c r="M19" i="15" s="1"/>
  <c r="I19" i="15"/>
  <c r="C19" i="15" s="1"/>
  <c r="E19" i="15"/>
  <c r="AF18" i="15"/>
  <c r="AE18" i="15"/>
  <c r="AD18" i="15"/>
  <c r="AG18" i="15" s="1"/>
  <c r="AC18" i="15"/>
  <c r="AA18" i="15"/>
  <c r="Z18" i="15"/>
  <c r="Y18" i="15"/>
  <c r="AB18" i="15" s="1"/>
  <c r="X18" i="15"/>
  <c r="W18" i="15"/>
  <c r="V18" i="15"/>
  <c r="U18" i="15"/>
  <c r="T18" i="15"/>
  <c r="S18" i="15"/>
  <c r="Q18" i="15"/>
  <c r="P18" i="15"/>
  <c r="O18" i="15"/>
  <c r="R18" i="15" s="1"/>
  <c r="N18" i="15"/>
  <c r="C18" i="15" s="1"/>
  <c r="L18" i="15"/>
  <c r="F18" i="15" s="1"/>
  <c r="H18" i="15" s="1"/>
  <c r="K18" i="15"/>
  <c r="E18" i="15" s="1"/>
  <c r="J18" i="15"/>
  <c r="D18" i="15" s="1"/>
  <c r="G18" i="15" s="1"/>
  <c r="I18" i="15"/>
  <c r="AF17" i="15"/>
  <c r="AE17" i="15"/>
  <c r="AD17" i="15"/>
  <c r="AG17" i="15" s="1"/>
  <c r="AC17" i="15"/>
  <c r="AA17" i="15"/>
  <c r="Z17" i="15"/>
  <c r="Y17" i="15"/>
  <c r="AB17" i="15" s="1"/>
  <c r="X17" i="15"/>
  <c r="V17" i="15"/>
  <c r="U17" i="15"/>
  <c r="T17" i="15"/>
  <c r="W17" i="15" s="1"/>
  <c r="S17" i="15"/>
  <c r="C17" i="15" s="1"/>
  <c r="Q17" i="15"/>
  <c r="R17" i="15" s="1"/>
  <c r="P17" i="15"/>
  <c r="O17" i="15"/>
  <c r="N17" i="15"/>
  <c r="L17" i="15"/>
  <c r="K17" i="15"/>
  <c r="J17" i="15"/>
  <c r="M17" i="15" s="1"/>
  <c r="I17" i="15"/>
  <c r="F17" i="15"/>
  <c r="H17" i="15" s="1"/>
  <c r="E17" i="15"/>
  <c r="AF16" i="15"/>
  <c r="AE16" i="15"/>
  <c r="AD16" i="15"/>
  <c r="AG16" i="15" s="1"/>
  <c r="AC16" i="15"/>
  <c r="AA16" i="15"/>
  <c r="Z16" i="15"/>
  <c r="E16" i="15" s="1"/>
  <c r="Y16" i="15"/>
  <c r="D16" i="15" s="1"/>
  <c r="G16" i="15" s="1"/>
  <c r="X16" i="15"/>
  <c r="V16" i="15"/>
  <c r="U16" i="15"/>
  <c r="T16" i="15"/>
  <c r="W16" i="15" s="1"/>
  <c r="S16" i="15"/>
  <c r="Q16" i="15"/>
  <c r="P16" i="15"/>
  <c r="O16" i="15"/>
  <c r="R16" i="15" s="1"/>
  <c r="N16" i="15"/>
  <c r="L16" i="15"/>
  <c r="M16" i="15" s="1"/>
  <c r="K16" i="15"/>
  <c r="J16" i="15"/>
  <c r="I16" i="15"/>
  <c r="C16" i="15" s="1"/>
  <c r="F16" i="15"/>
  <c r="AF15" i="15"/>
  <c r="AG15" i="15" s="1"/>
  <c r="AE15" i="15"/>
  <c r="AD15" i="15"/>
  <c r="AC15" i="15"/>
  <c r="AA15" i="15"/>
  <c r="Z15" i="15"/>
  <c r="Y15" i="15"/>
  <c r="AB15" i="15" s="1"/>
  <c r="X15" i="15"/>
  <c r="V15" i="15"/>
  <c r="U15" i="15"/>
  <c r="T15" i="15"/>
  <c r="W15" i="15" s="1"/>
  <c r="S15" i="15"/>
  <c r="Q15" i="15"/>
  <c r="P15" i="15"/>
  <c r="O15" i="15"/>
  <c r="R15" i="15" s="1"/>
  <c r="N15" i="15"/>
  <c r="L15" i="15"/>
  <c r="F15" i="15" s="1"/>
  <c r="K15" i="15"/>
  <c r="E15" i="15" s="1"/>
  <c r="J15" i="15"/>
  <c r="D15" i="15" s="1"/>
  <c r="G15" i="15" s="1"/>
  <c r="I15" i="15"/>
  <c r="AF14" i="15"/>
  <c r="AE14" i="15"/>
  <c r="AD14" i="15"/>
  <c r="AG14" i="15" s="1"/>
  <c r="AC14" i="15"/>
  <c r="AA14" i="15"/>
  <c r="AB14" i="15" s="1"/>
  <c r="Z14" i="15"/>
  <c r="Y14" i="15"/>
  <c r="X14" i="15"/>
  <c r="V14" i="15"/>
  <c r="U14" i="15"/>
  <c r="T14" i="15"/>
  <c r="W14" i="15" s="1"/>
  <c r="S14" i="15"/>
  <c r="Q14" i="15"/>
  <c r="F14" i="15" s="1"/>
  <c r="H14" i="15" s="1"/>
  <c r="P14" i="15"/>
  <c r="E14" i="15" s="1"/>
  <c r="O14" i="15"/>
  <c r="D14" i="15" s="1"/>
  <c r="G14" i="15" s="1"/>
  <c r="N14" i="15"/>
  <c r="C14" i="15" s="1"/>
  <c r="L14" i="15"/>
  <c r="K14" i="15"/>
  <c r="J14" i="15"/>
  <c r="M14" i="15" s="1"/>
  <c r="I14" i="15"/>
  <c r="AF13" i="15"/>
  <c r="AE13" i="15"/>
  <c r="AD13" i="15"/>
  <c r="AG13" i="15" s="1"/>
  <c r="AC13" i="15"/>
  <c r="AA13" i="15"/>
  <c r="Z13" i="15"/>
  <c r="Y13" i="15"/>
  <c r="AB13" i="15" s="1"/>
  <c r="X13" i="15"/>
  <c r="V13" i="15"/>
  <c r="F13" i="15" s="1"/>
  <c r="H13" i="15" s="1"/>
  <c r="U13" i="15"/>
  <c r="T13" i="15"/>
  <c r="S13" i="15"/>
  <c r="Q13" i="15"/>
  <c r="P13" i="15"/>
  <c r="O13" i="15"/>
  <c r="R13" i="15" s="1"/>
  <c r="N13" i="15"/>
  <c r="L13" i="15"/>
  <c r="K13" i="15"/>
  <c r="E13" i="15" s="1"/>
  <c r="J13" i="15"/>
  <c r="I13" i="15"/>
  <c r="C13" i="15" s="1"/>
  <c r="AF12" i="15"/>
  <c r="AE12" i="15"/>
  <c r="AD12" i="15"/>
  <c r="AG12" i="15" s="1"/>
  <c r="AC12" i="15"/>
  <c r="AB12" i="15"/>
  <c r="AA12" i="15"/>
  <c r="Z12" i="15"/>
  <c r="Y12" i="15"/>
  <c r="X12" i="15"/>
  <c r="V12" i="15"/>
  <c r="U12" i="15"/>
  <c r="T12" i="15"/>
  <c r="W12" i="15" s="1"/>
  <c r="S12" i="15"/>
  <c r="Q12" i="15"/>
  <c r="R12" i="15" s="1"/>
  <c r="P12" i="15"/>
  <c r="E12" i="15" s="1"/>
  <c r="O12" i="15"/>
  <c r="N12" i="15"/>
  <c r="L12" i="15"/>
  <c r="K12" i="15"/>
  <c r="J12" i="15"/>
  <c r="M12" i="15" s="1"/>
  <c r="I12" i="15"/>
  <c r="AF11" i="15"/>
  <c r="AE11" i="15"/>
  <c r="AD11" i="15"/>
  <c r="AG11" i="15" s="1"/>
  <c r="AC11" i="15"/>
  <c r="AA11" i="15"/>
  <c r="Z11" i="15"/>
  <c r="Y11" i="15"/>
  <c r="AB11" i="15" s="1"/>
  <c r="X11" i="15"/>
  <c r="V11" i="15"/>
  <c r="U11" i="15"/>
  <c r="T11" i="15"/>
  <c r="W11" i="15" s="1"/>
  <c r="S11" i="15"/>
  <c r="Q11" i="15"/>
  <c r="P11" i="15"/>
  <c r="O11" i="15"/>
  <c r="N11" i="15"/>
  <c r="C11" i="15" s="1"/>
  <c r="M11" i="15"/>
  <c r="L11" i="15"/>
  <c r="K11" i="15"/>
  <c r="J11" i="15"/>
  <c r="I11" i="15"/>
  <c r="AF10" i="15"/>
  <c r="AE10" i="15"/>
  <c r="AD10" i="15"/>
  <c r="AG10" i="15" s="1"/>
  <c r="AC10" i="15"/>
  <c r="AA10" i="15"/>
  <c r="Z10" i="15"/>
  <c r="Y10" i="15"/>
  <c r="AB10" i="15" s="1"/>
  <c r="X10" i="15"/>
  <c r="V10" i="15"/>
  <c r="F10" i="15" s="1"/>
  <c r="U10" i="15"/>
  <c r="T10" i="15"/>
  <c r="D10" i="15" s="1"/>
  <c r="G10" i="15" s="1"/>
  <c r="S10" i="15"/>
  <c r="C10" i="15" s="1"/>
  <c r="R10" i="15"/>
  <c r="Q10" i="15"/>
  <c r="P10" i="15"/>
  <c r="O10" i="15"/>
  <c r="N10" i="15"/>
  <c r="L10" i="15"/>
  <c r="K10" i="15"/>
  <c r="E10" i="15" s="1"/>
  <c r="J10" i="15"/>
  <c r="M10" i="15" s="1"/>
  <c r="I10" i="15"/>
  <c r="AF9" i="15"/>
  <c r="AE9" i="15"/>
  <c r="AE24" i="15" s="1"/>
  <c r="AD9" i="15"/>
  <c r="AC9" i="15"/>
  <c r="AA9" i="15"/>
  <c r="F9" i="15" s="1"/>
  <c r="H9" i="15" s="1"/>
  <c r="Z9" i="15"/>
  <c r="Z24" i="15" s="1"/>
  <c r="Y9" i="15"/>
  <c r="D9" i="15" s="1"/>
  <c r="X9" i="15"/>
  <c r="V9" i="15"/>
  <c r="U9" i="15"/>
  <c r="T9" i="15"/>
  <c r="W9" i="15" s="1"/>
  <c r="S9" i="15"/>
  <c r="Q9" i="15"/>
  <c r="P9" i="15"/>
  <c r="O9" i="15"/>
  <c r="R9" i="15" s="1"/>
  <c r="N9" i="15"/>
  <c r="C9" i="15" s="1"/>
  <c r="M9" i="15"/>
  <c r="L9" i="15"/>
  <c r="K9" i="15"/>
  <c r="J9" i="15"/>
  <c r="I9" i="15"/>
  <c r="AF8" i="15"/>
  <c r="AG8" i="15" s="1"/>
  <c r="AE8" i="15"/>
  <c r="AD8" i="15"/>
  <c r="AC8" i="15"/>
  <c r="AA8" i="15"/>
  <c r="Z8" i="15"/>
  <c r="Y8" i="15"/>
  <c r="AB8" i="15" s="1"/>
  <c r="X8" i="15"/>
  <c r="V8" i="15"/>
  <c r="U8" i="15"/>
  <c r="T8" i="15"/>
  <c r="W8" i="15" s="1"/>
  <c r="S8" i="15"/>
  <c r="Q8" i="15"/>
  <c r="P8" i="15"/>
  <c r="O8" i="15"/>
  <c r="R8" i="15" s="1"/>
  <c r="N8" i="15"/>
  <c r="L8" i="15"/>
  <c r="K8" i="15"/>
  <c r="J8" i="15"/>
  <c r="I8" i="15"/>
  <c r="AF7" i="15"/>
  <c r="AE7" i="15"/>
  <c r="AD7" i="15"/>
  <c r="AG7" i="15" s="1"/>
  <c r="AC7" i="15"/>
  <c r="AA7" i="15"/>
  <c r="AA24" i="15" s="1"/>
  <c r="Z7" i="15"/>
  <c r="Y7" i="15"/>
  <c r="X7" i="15"/>
  <c r="X24" i="15" s="1"/>
  <c r="V7" i="15"/>
  <c r="U7" i="15"/>
  <c r="U24" i="15" s="1"/>
  <c r="T7" i="15"/>
  <c r="W7" i="15" s="1"/>
  <c r="S7" i="15"/>
  <c r="S24" i="15" s="1"/>
  <c r="Q7" i="15"/>
  <c r="F7" i="15" s="1"/>
  <c r="P7" i="15"/>
  <c r="E7" i="15" s="1"/>
  <c r="O7" i="15"/>
  <c r="O24" i="15" s="1"/>
  <c r="N7" i="15"/>
  <c r="L7" i="15"/>
  <c r="K7" i="15"/>
  <c r="J7" i="15"/>
  <c r="M7" i="15" s="1"/>
  <c r="I7" i="15"/>
  <c r="AE5" i="15"/>
  <c r="AC5" i="15"/>
  <c r="Z5" i="15"/>
  <c r="X5" i="15"/>
  <c r="U5" i="15"/>
  <c r="S5" i="15"/>
  <c r="P5" i="15"/>
  <c r="N5" i="15"/>
  <c r="K5" i="15"/>
  <c r="I5" i="15"/>
  <c r="D66" i="21" l="1"/>
  <c r="M66" i="21"/>
  <c r="G46" i="21"/>
  <c r="R66" i="21"/>
  <c r="H60" i="21"/>
  <c r="H65" i="21"/>
  <c r="H40" i="21"/>
  <c r="AB66" i="21"/>
  <c r="C66" i="21"/>
  <c r="F66" i="21"/>
  <c r="G65" i="21"/>
  <c r="H24" i="21"/>
  <c r="H46" i="21"/>
  <c r="G40" i="21"/>
  <c r="G65" i="20"/>
  <c r="H65" i="20" s="1"/>
  <c r="H49" i="20"/>
  <c r="D66" i="20"/>
  <c r="G66" i="20" s="1"/>
  <c r="H66" i="20" s="1"/>
  <c r="M66" i="20"/>
  <c r="G24" i="20"/>
  <c r="H24" i="20" s="1"/>
  <c r="G30" i="17"/>
  <c r="G55" i="17"/>
  <c r="O66" i="17"/>
  <c r="R24" i="17"/>
  <c r="M60" i="17"/>
  <c r="D60" i="17"/>
  <c r="G60" i="17" s="1"/>
  <c r="G14" i="17"/>
  <c r="G63" i="17"/>
  <c r="M65" i="17"/>
  <c r="D65" i="17"/>
  <c r="G65" i="17" s="1"/>
  <c r="AB34" i="17"/>
  <c r="G32" i="17"/>
  <c r="Z66" i="17"/>
  <c r="M40" i="17"/>
  <c r="D40" i="17"/>
  <c r="G40" i="17" s="1"/>
  <c r="H40" i="17" s="1"/>
  <c r="M34" i="17"/>
  <c r="D34" i="17"/>
  <c r="G34" i="17" s="1"/>
  <c r="H34" i="17" s="1"/>
  <c r="H32" i="17"/>
  <c r="C40" i="17"/>
  <c r="T66" i="17"/>
  <c r="W66" i="17" s="1"/>
  <c r="W24" i="17"/>
  <c r="G58" i="17"/>
  <c r="H58" i="17" s="1"/>
  <c r="C37" i="17"/>
  <c r="E34" i="17"/>
  <c r="H38" i="17"/>
  <c r="AG34" i="17"/>
  <c r="AG56" i="17"/>
  <c r="U66" i="17"/>
  <c r="H49" i="17"/>
  <c r="M24" i="17"/>
  <c r="D24" i="17"/>
  <c r="J66" i="17"/>
  <c r="E24" i="17"/>
  <c r="K66" i="17"/>
  <c r="AC66" i="17"/>
  <c r="S66" i="17"/>
  <c r="D56" i="17"/>
  <c r="G56" i="17" s="1"/>
  <c r="H56" i="17" s="1"/>
  <c r="H51" i="17"/>
  <c r="F24" i="17"/>
  <c r="L66" i="17"/>
  <c r="F66" i="17" s="1"/>
  <c r="Y66" i="17"/>
  <c r="AB66" i="17" s="1"/>
  <c r="AB24" i="17"/>
  <c r="F29" i="17"/>
  <c r="G15" i="17"/>
  <c r="H15" i="17" s="1"/>
  <c r="H57" i="17"/>
  <c r="H8" i="17"/>
  <c r="E60" i="17"/>
  <c r="D46" i="17"/>
  <c r="G46" i="17" s="1"/>
  <c r="M46" i="17"/>
  <c r="AF66" i="17"/>
  <c r="G42" i="17"/>
  <c r="H42" i="17" s="1"/>
  <c r="AA66" i="17"/>
  <c r="AD66" i="17"/>
  <c r="AG66" i="17" s="1"/>
  <c r="AG24" i="17"/>
  <c r="H60" i="17"/>
  <c r="D37" i="17"/>
  <c r="G37" i="17" s="1"/>
  <c r="AB65" i="17"/>
  <c r="Q66" i="17"/>
  <c r="G47" i="17"/>
  <c r="G33" i="17"/>
  <c r="H46" i="17"/>
  <c r="H64" i="17"/>
  <c r="H10" i="17"/>
  <c r="M37" i="17"/>
  <c r="D29" i="17"/>
  <c r="G29" i="17" s="1"/>
  <c r="M29" i="17"/>
  <c r="V66" i="17"/>
  <c r="H14" i="17"/>
  <c r="H26" i="17"/>
  <c r="I66" i="17"/>
  <c r="C24" i="17"/>
  <c r="W29" i="17"/>
  <c r="G64" i="17"/>
  <c r="F65" i="17"/>
  <c r="G27" i="17"/>
  <c r="H27" i="17" s="1"/>
  <c r="AG34" i="16"/>
  <c r="F45" i="16"/>
  <c r="H45" i="16" s="1"/>
  <c r="Q46" i="16"/>
  <c r="R46" i="16" s="1"/>
  <c r="M47" i="16"/>
  <c r="D47" i="16"/>
  <c r="G47" i="16" s="1"/>
  <c r="F61" i="16"/>
  <c r="H19" i="16"/>
  <c r="D52" i="16"/>
  <c r="G52" i="16" s="1"/>
  <c r="R52" i="16"/>
  <c r="F26" i="16"/>
  <c r="R12" i="16"/>
  <c r="M22" i="16"/>
  <c r="AB35" i="16"/>
  <c r="Y37" i="16"/>
  <c r="AB37" i="16" s="1"/>
  <c r="G48" i="16"/>
  <c r="S40" i="16"/>
  <c r="S66" i="16" s="1"/>
  <c r="C38" i="16"/>
  <c r="D27" i="16"/>
  <c r="G27" i="16" s="1"/>
  <c r="H27" i="16" s="1"/>
  <c r="T40" i="16"/>
  <c r="W40" i="16" s="1"/>
  <c r="D38" i="16"/>
  <c r="W38" i="16"/>
  <c r="E64" i="16"/>
  <c r="Z65" i="16"/>
  <c r="G19" i="16"/>
  <c r="AF29" i="16"/>
  <c r="AG29" i="16" s="1"/>
  <c r="R50" i="16"/>
  <c r="D50" i="16"/>
  <c r="G50" i="16" s="1"/>
  <c r="M25" i="16"/>
  <c r="D41" i="16"/>
  <c r="G41" i="16" s="1"/>
  <c r="H41" i="16" s="1"/>
  <c r="W41" i="16"/>
  <c r="H43" i="16"/>
  <c r="T24" i="16"/>
  <c r="D10" i="16"/>
  <c r="G10" i="16" s="1"/>
  <c r="D17" i="16"/>
  <c r="G17" i="16" s="1"/>
  <c r="D21" i="16"/>
  <c r="G21" i="16" s="1"/>
  <c r="H21" i="16" s="1"/>
  <c r="R21" i="16"/>
  <c r="C30" i="16"/>
  <c r="X34" i="16"/>
  <c r="U24" i="16"/>
  <c r="U66" i="16" s="1"/>
  <c r="E10" i="16"/>
  <c r="D16" i="16"/>
  <c r="G16" i="16" s="1"/>
  <c r="H16" i="16" s="1"/>
  <c r="E21" i="16"/>
  <c r="M26" i="16"/>
  <c r="D30" i="16"/>
  <c r="G30" i="16" s="1"/>
  <c r="Y34" i="16"/>
  <c r="AB38" i="16"/>
  <c r="F9" i="16"/>
  <c r="AG40" i="16"/>
  <c r="E8" i="16"/>
  <c r="K24" i="16"/>
  <c r="P24" i="16"/>
  <c r="AB27" i="16"/>
  <c r="W35" i="16"/>
  <c r="F48" i="16"/>
  <c r="H48" i="16" s="1"/>
  <c r="R48" i="16"/>
  <c r="F23" i="16"/>
  <c r="M23" i="16"/>
  <c r="E31" i="16"/>
  <c r="Z34" i="16"/>
  <c r="E34" i="16" s="1"/>
  <c r="M50" i="16"/>
  <c r="C26" i="16"/>
  <c r="I29" i="16"/>
  <c r="C29" i="16" s="1"/>
  <c r="AA34" i="16"/>
  <c r="F30" i="16"/>
  <c r="H30" i="16" s="1"/>
  <c r="AF34" i="16"/>
  <c r="X60" i="16"/>
  <c r="C58" i="16"/>
  <c r="Z24" i="16"/>
  <c r="W10" i="16"/>
  <c r="AG30" i="16"/>
  <c r="F33" i="16"/>
  <c r="H33" i="16" s="1"/>
  <c r="D46" i="16"/>
  <c r="AB58" i="16"/>
  <c r="V24" i="16"/>
  <c r="V66" i="16" s="1"/>
  <c r="F10" i="16"/>
  <c r="X24" i="16"/>
  <c r="D62" i="16"/>
  <c r="G62" i="16" s="1"/>
  <c r="AB62" i="16"/>
  <c r="Y24" i="16"/>
  <c r="D15" i="16"/>
  <c r="G15" i="16" s="1"/>
  <c r="H15" i="16" s="1"/>
  <c r="M15" i="16"/>
  <c r="C34" i="16"/>
  <c r="D31" i="16"/>
  <c r="G31" i="16" s="1"/>
  <c r="M37" i="16"/>
  <c r="AA56" i="16"/>
  <c r="F54" i="16"/>
  <c r="AB55" i="16"/>
  <c r="H58" i="16"/>
  <c r="H57" i="16"/>
  <c r="J60" i="16"/>
  <c r="M57" i="16"/>
  <c r="AB64" i="16"/>
  <c r="Y65" i="16"/>
  <c r="AB65" i="16" s="1"/>
  <c r="AA24" i="16"/>
  <c r="M46" i="16"/>
  <c r="AB54" i="16"/>
  <c r="X65" i="16"/>
  <c r="AB9" i="16"/>
  <c r="H36" i="16"/>
  <c r="G36" i="16"/>
  <c r="N46" i="16"/>
  <c r="C46" i="16" s="1"/>
  <c r="J49" i="16"/>
  <c r="F53" i="16"/>
  <c r="AG53" i="16"/>
  <c r="E43" i="16"/>
  <c r="P46" i="16"/>
  <c r="F52" i="16"/>
  <c r="H52" i="16" s="1"/>
  <c r="M52" i="16"/>
  <c r="AB19" i="16"/>
  <c r="T46" i="16"/>
  <c r="W46" i="16" s="1"/>
  <c r="W42" i="16"/>
  <c r="AF24" i="16"/>
  <c r="AC24" i="16"/>
  <c r="AC66" i="16" s="1"/>
  <c r="Y40" i="16"/>
  <c r="AB40" i="16" s="1"/>
  <c r="K49" i="16"/>
  <c r="E49" i="16" s="1"/>
  <c r="AD60" i="16"/>
  <c r="AG60" i="16" s="1"/>
  <c r="AB61" i="16"/>
  <c r="C9" i="16"/>
  <c r="AD24" i="16"/>
  <c r="W20" i="16"/>
  <c r="D45" i="16"/>
  <c r="G45" i="16" s="1"/>
  <c r="R45" i="16"/>
  <c r="L49" i="16"/>
  <c r="F49" i="16" s="1"/>
  <c r="H49" i="16" s="1"/>
  <c r="F8" i="16"/>
  <c r="L24" i="16"/>
  <c r="R14" i="16"/>
  <c r="R43" i="16"/>
  <c r="D43" i="16"/>
  <c r="G43" i="16" s="1"/>
  <c r="F56" i="16"/>
  <c r="M53" i="16"/>
  <c r="C60" i="16"/>
  <c r="Q24" i="16"/>
  <c r="M13" i="16"/>
  <c r="D13" i="16"/>
  <c r="G13" i="16" s="1"/>
  <c r="G14" i="16"/>
  <c r="C53" i="16"/>
  <c r="I56" i="16"/>
  <c r="C56" i="16" s="1"/>
  <c r="I24" i="16"/>
  <c r="E46" i="16"/>
  <c r="D8" i="16"/>
  <c r="J24" i="16"/>
  <c r="AE24" i="16"/>
  <c r="AE66" i="16" s="1"/>
  <c r="O24" i="16"/>
  <c r="N24" i="16"/>
  <c r="J34" i="16"/>
  <c r="M30" i="16"/>
  <c r="AG65" i="16"/>
  <c r="AF40" i="16"/>
  <c r="S49" i="16"/>
  <c r="J56" i="16"/>
  <c r="AG63" i="16"/>
  <c r="H7" i="16"/>
  <c r="W13" i="16"/>
  <c r="AB21" i="16"/>
  <c r="M28" i="16"/>
  <c r="J29" i="16"/>
  <c r="L34" i="16"/>
  <c r="G32" i="16"/>
  <c r="AF37" i="16"/>
  <c r="AG37" i="16" s="1"/>
  <c r="T49" i="16"/>
  <c r="W49" i="16" s="1"/>
  <c r="K56" i="16"/>
  <c r="E56" i="16" s="1"/>
  <c r="R7" i="16"/>
  <c r="D12" i="16"/>
  <c r="G12" i="16" s="1"/>
  <c r="H12" i="16" s="1"/>
  <c r="H18" i="16"/>
  <c r="K29" i="16"/>
  <c r="E29" i="16" s="1"/>
  <c r="N34" i="16"/>
  <c r="X49" i="16"/>
  <c r="C49" i="16" s="1"/>
  <c r="R53" i="16"/>
  <c r="C63" i="16"/>
  <c r="I65" i="16"/>
  <c r="C65" i="16" s="1"/>
  <c r="D64" i="16"/>
  <c r="G64" i="16" s="1"/>
  <c r="H64" i="16" s="1"/>
  <c r="C18" i="16"/>
  <c r="E63" i="16"/>
  <c r="K65" i="16"/>
  <c r="E65" i="16" s="1"/>
  <c r="C36" i="16"/>
  <c r="E55" i="16"/>
  <c r="F63" i="16"/>
  <c r="H63" i="16" s="1"/>
  <c r="L65" i="16"/>
  <c r="F65" i="16" s="1"/>
  <c r="F11" i="16"/>
  <c r="R28" i="16"/>
  <c r="O29" i="16"/>
  <c r="R29" i="16" s="1"/>
  <c r="N37" i="16"/>
  <c r="C35" i="16"/>
  <c r="C39" i="16"/>
  <c r="D42" i="16"/>
  <c r="G42" i="16" s="1"/>
  <c r="AB47" i="16"/>
  <c r="F55" i="16"/>
  <c r="H55" i="16" s="1"/>
  <c r="E11" i="16"/>
  <c r="C12" i="16"/>
  <c r="T29" i="16"/>
  <c r="W29" i="16" s="1"/>
  <c r="F31" i="16"/>
  <c r="O37" i="16"/>
  <c r="R37" i="16" s="1"/>
  <c r="D35" i="16"/>
  <c r="G35" i="16" s="1"/>
  <c r="D39" i="16"/>
  <c r="G39" i="16" s="1"/>
  <c r="E42" i="16"/>
  <c r="C47" i="16"/>
  <c r="E62" i="16"/>
  <c r="F62" i="16"/>
  <c r="H62" i="16" s="1"/>
  <c r="D11" i="16"/>
  <c r="AA29" i="16"/>
  <c r="V29" i="16"/>
  <c r="F29" i="16" s="1"/>
  <c r="M36" i="16"/>
  <c r="F39" i="16"/>
  <c r="M42" i="16"/>
  <c r="O60" i="16"/>
  <c r="R60" i="16" s="1"/>
  <c r="F35" i="16"/>
  <c r="H35" i="16" s="1"/>
  <c r="L37" i="16"/>
  <c r="F37" i="16" s="1"/>
  <c r="H37" i="16" s="1"/>
  <c r="W51" i="16"/>
  <c r="Z29" i="16"/>
  <c r="W27" i="16"/>
  <c r="R35" i="16"/>
  <c r="M39" i="16"/>
  <c r="C42" i="16"/>
  <c r="Y60" i="16"/>
  <c r="C22" i="16"/>
  <c r="C25" i="16"/>
  <c r="I37" i="16"/>
  <c r="C37" i="16" s="1"/>
  <c r="P40" i="16"/>
  <c r="E38" i="16"/>
  <c r="I40" i="16"/>
  <c r="AG47" i="16"/>
  <c r="AC56" i="16"/>
  <c r="Z60" i="16"/>
  <c r="E60" i="16" s="1"/>
  <c r="R63" i="16"/>
  <c r="D63" i="16"/>
  <c r="G63" i="16" s="1"/>
  <c r="J65" i="16"/>
  <c r="C59" i="16"/>
  <c r="C11" i="16"/>
  <c r="E39" i="16"/>
  <c r="F42" i="16"/>
  <c r="R59" i="16"/>
  <c r="R11" i="16"/>
  <c r="D22" i="16"/>
  <c r="G22" i="16" s="1"/>
  <c r="D25" i="16"/>
  <c r="G25" i="16" s="1"/>
  <c r="AB29" i="16"/>
  <c r="T34" i="16"/>
  <c r="W34" i="16" s="1"/>
  <c r="Q40" i="16"/>
  <c r="F40" i="16" s="1"/>
  <c r="F38" i="16"/>
  <c r="J40" i="16"/>
  <c r="AD56" i="16"/>
  <c r="AG56" i="16" s="1"/>
  <c r="Y56" i="16"/>
  <c r="AB56" i="16" s="1"/>
  <c r="AA60" i="16"/>
  <c r="F60" i="16" s="1"/>
  <c r="F32" i="16"/>
  <c r="E28" i="16"/>
  <c r="E22" i="16"/>
  <c r="E25" i="16"/>
  <c r="K37" i="16"/>
  <c r="E37" i="16" s="1"/>
  <c r="R38" i="16"/>
  <c r="K40" i="16"/>
  <c r="AE56" i="16"/>
  <c r="Z56" i="16"/>
  <c r="AB57" i="16"/>
  <c r="W58" i="16"/>
  <c r="T65" i="16"/>
  <c r="W65" i="16" s="1"/>
  <c r="AB42" i="16"/>
  <c r="R30" i="16"/>
  <c r="G9" i="15"/>
  <c r="H15" i="15"/>
  <c r="H10" i="15"/>
  <c r="G28" i="15"/>
  <c r="S40" i="15"/>
  <c r="S66" i="15" s="1"/>
  <c r="E35" i="15"/>
  <c r="K37" i="15"/>
  <c r="E37" i="15" s="1"/>
  <c r="AB30" i="15"/>
  <c r="AG63" i="15"/>
  <c r="D33" i="15"/>
  <c r="G33" i="15" s="1"/>
  <c r="C42" i="15"/>
  <c r="N46" i="15"/>
  <c r="J65" i="15"/>
  <c r="D63" i="15"/>
  <c r="G63" i="15" s="1"/>
  <c r="W10" i="15"/>
  <c r="R21" i="15"/>
  <c r="V24" i="15"/>
  <c r="V66" i="15" s="1"/>
  <c r="J34" i="15"/>
  <c r="M30" i="15"/>
  <c r="O46" i="15"/>
  <c r="R46" i="15" s="1"/>
  <c r="C51" i="15"/>
  <c r="D53" i="15"/>
  <c r="M53" i="15"/>
  <c r="AB7" i="15"/>
  <c r="Z66" i="15"/>
  <c r="W13" i="15"/>
  <c r="Y24" i="15"/>
  <c r="AB26" i="15"/>
  <c r="K34" i="15"/>
  <c r="E34" i="15" s="1"/>
  <c r="E30" i="15"/>
  <c r="F32" i="15"/>
  <c r="W35" i="15"/>
  <c r="AG39" i="15"/>
  <c r="M52" i="15"/>
  <c r="E54" i="15"/>
  <c r="F56" i="15"/>
  <c r="M61" i="15"/>
  <c r="D61" i="15"/>
  <c r="G61" i="15" s="1"/>
  <c r="M63" i="15"/>
  <c r="F35" i="15"/>
  <c r="H35" i="15" s="1"/>
  <c r="L37" i="15"/>
  <c r="F37" i="15" s="1"/>
  <c r="H37" i="15" s="1"/>
  <c r="M18" i="15"/>
  <c r="F20" i="15"/>
  <c r="H20" i="15" s="1"/>
  <c r="C39" i="15"/>
  <c r="C41" i="15"/>
  <c r="R45" i="15"/>
  <c r="AE46" i="15"/>
  <c r="AE66" i="15" s="1"/>
  <c r="AB47" i="15"/>
  <c r="E62" i="15"/>
  <c r="AC65" i="15"/>
  <c r="M47" i="15"/>
  <c r="F47" i="15"/>
  <c r="H47" i="15" s="1"/>
  <c r="AB50" i="15"/>
  <c r="D35" i="15"/>
  <c r="G35" i="15" s="1"/>
  <c r="O37" i="15"/>
  <c r="R37" i="15" s="1"/>
  <c r="R35" i="15"/>
  <c r="F48" i="15"/>
  <c r="H48" i="15" s="1"/>
  <c r="Q49" i="15"/>
  <c r="U29" i="15"/>
  <c r="U66" i="15" s="1"/>
  <c r="E27" i="15"/>
  <c r="E53" i="15"/>
  <c r="M23" i="15"/>
  <c r="F23" i="15"/>
  <c r="H23" i="15" s="1"/>
  <c r="T49" i="15"/>
  <c r="W49" i="15" s="1"/>
  <c r="W48" i="15"/>
  <c r="X29" i="15"/>
  <c r="C29" i="15" s="1"/>
  <c r="AF24" i="15"/>
  <c r="AD24" i="15"/>
  <c r="AG9" i="15"/>
  <c r="E26" i="15"/>
  <c r="D39" i="15"/>
  <c r="G39" i="15" s="1"/>
  <c r="J40" i="15"/>
  <c r="AF46" i="15"/>
  <c r="E55" i="15"/>
  <c r="P56" i="15"/>
  <c r="E56" i="15" s="1"/>
  <c r="AG19" i="15"/>
  <c r="R28" i="15"/>
  <c r="D43" i="15"/>
  <c r="G43" i="15" s="1"/>
  <c r="H43" i="15" s="1"/>
  <c r="F53" i="15"/>
  <c r="H53" i="15" s="1"/>
  <c r="D30" i="15"/>
  <c r="G30" i="15" s="1"/>
  <c r="C44" i="15"/>
  <c r="E64" i="15"/>
  <c r="T24" i="15"/>
  <c r="C32" i="15"/>
  <c r="I34" i="15"/>
  <c r="C34" i="15" s="1"/>
  <c r="F64" i="15"/>
  <c r="H64" i="15" s="1"/>
  <c r="M32" i="15"/>
  <c r="AB9" i="15"/>
  <c r="C7" i="15"/>
  <c r="E25" i="15"/>
  <c r="F26" i="15"/>
  <c r="D27" i="15"/>
  <c r="F31" i="15"/>
  <c r="E39" i="15"/>
  <c r="K40" i="15"/>
  <c r="I40" i="15"/>
  <c r="R52" i="15"/>
  <c r="F55" i="15"/>
  <c r="H55" i="15" s="1"/>
  <c r="AB57" i="15"/>
  <c r="R62" i="15"/>
  <c r="F59" i="15"/>
  <c r="H59" i="15" s="1"/>
  <c r="L60" i="15"/>
  <c r="F60" i="15" s="1"/>
  <c r="D11" i="15"/>
  <c r="G11" i="15" s="1"/>
  <c r="R11" i="15"/>
  <c r="N60" i="15"/>
  <c r="C60" i="15" s="1"/>
  <c r="R14" i="15"/>
  <c r="C46" i="15"/>
  <c r="C56" i="15"/>
  <c r="D56" i="15"/>
  <c r="G56" i="15" s="1"/>
  <c r="D7" i="15"/>
  <c r="G7" i="15" s="1"/>
  <c r="I24" i="15"/>
  <c r="C8" i="15"/>
  <c r="E9" i="15"/>
  <c r="D12" i="15"/>
  <c r="AB16" i="15"/>
  <c r="F25" i="15"/>
  <c r="H25" i="15" s="1"/>
  <c r="F39" i="15"/>
  <c r="L40" i="15"/>
  <c r="C47" i="15"/>
  <c r="R53" i="15"/>
  <c r="R55" i="15"/>
  <c r="H7" i="15"/>
  <c r="AB54" i="15"/>
  <c r="G55" i="15"/>
  <c r="M56" i="15"/>
  <c r="D8" i="15"/>
  <c r="G8" i="15" s="1"/>
  <c r="J24" i="15"/>
  <c r="M25" i="15"/>
  <c r="M39" i="15"/>
  <c r="F44" i="15"/>
  <c r="H44" i="15" s="1"/>
  <c r="D47" i="15"/>
  <c r="G47" i="15" s="1"/>
  <c r="C57" i="15"/>
  <c r="AB34" i="15"/>
  <c r="P29" i="15"/>
  <c r="M35" i="15"/>
  <c r="W27" i="15"/>
  <c r="M42" i="15"/>
  <c r="J46" i="15"/>
  <c r="C63" i="15"/>
  <c r="I65" i="15"/>
  <c r="D54" i="15"/>
  <c r="Y29" i="15"/>
  <c r="AB29" i="15" s="1"/>
  <c r="E63" i="15"/>
  <c r="K65" i="15"/>
  <c r="E65" i="15" s="1"/>
  <c r="F63" i="15"/>
  <c r="H63" i="15" s="1"/>
  <c r="L65" i="15"/>
  <c r="F65" i="15" s="1"/>
  <c r="H65" i="15" s="1"/>
  <c r="F54" i="15"/>
  <c r="E61" i="15"/>
  <c r="C26" i="15"/>
  <c r="F51" i="15"/>
  <c r="E8" i="15"/>
  <c r="K24" i="15"/>
  <c r="F12" i="15"/>
  <c r="H12" i="15" s="1"/>
  <c r="C27" i="15"/>
  <c r="O40" i="15"/>
  <c r="D38" i="15"/>
  <c r="W44" i="15"/>
  <c r="E47" i="15"/>
  <c r="D48" i="15"/>
  <c r="C49" i="15"/>
  <c r="D51" i="15"/>
  <c r="D57" i="15"/>
  <c r="M13" i="15"/>
  <c r="D13" i="15"/>
  <c r="G13" i="15" s="1"/>
  <c r="J37" i="15"/>
  <c r="AD65" i="15"/>
  <c r="AG65" i="15" s="1"/>
  <c r="AG64" i="15"/>
  <c r="Q24" i="15"/>
  <c r="AG53" i="15"/>
  <c r="G31" i="15"/>
  <c r="K46" i="15"/>
  <c r="E46" i="15" s="1"/>
  <c r="G32" i="15"/>
  <c r="T60" i="15"/>
  <c r="W60" i="15" s="1"/>
  <c r="D58" i="15"/>
  <c r="G58" i="15" s="1"/>
  <c r="AA66" i="15"/>
  <c r="AB27" i="15"/>
  <c r="C38" i="15"/>
  <c r="G52" i="15"/>
  <c r="F8" i="15"/>
  <c r="L24" i="15"/>
  <c r="F28" i="15"/>
  <c r="H28" i="15" s="1"/>
  <c r="L29" i="15"/>
  <c r="F29" i="15" s="1"/>
  <c r="M29" i="15"/>
  <c r="AD34" i="15"/>
  <c r="AG34" i="15" s="1"/>
  <c r="D36" i="15"/>
  <c r="P40" i="15"/>
  <c r="E38" i="15"/>
  <c r="E48" i="15"/>
  <c r="D49" i="15"/>
  <c r="E51" i="15"/>
  <c r="E57" i="15"/>
  <c r="H16" i="15"/>
  <c r="AB64" i="15"/>
  <c r="I37" i="15"/>
  <c r="N37" i="15"/>
  <c r="C35" i="15"/>
  <c r="H41" i="15"/>
  <c r="AG32" i="15"/>
  <c r="D50" i="15"/>
  <c r="G50" i="15" s="1"/>
  <c r="S60" i="15"/>
  <c r="C58" i="15"/>
  <c r="H21" i="15"/>
  <c r="W58" i="15"/>
  <c r="AD46" i="15"/>
  <c r="M8" i="15"/>
  <c r="E11" i="15"/>
  <c r="Q40" i="15"/>
  <c r="F38" i="15"/>
  <c r="H38" i="15" s="1"/>
  <c r="AC46" i="15"/>
  <c r="AC66" i="15" s="1"/>
  <c r="C48" i="15"/>
  <c r="F57" i="15"/>
  <c r="F58" i="15"/>
  <c r="F61" i="15"/>
  <c r="E59" i="15"/>
  <c r="K60" i="15"/>
  <c r="E60" i="15" s="1"/>
  <c r="R26" i="15"/>
  <c r="O29" i="15"/>
  <c r="R29" i="15" s="1"/>
  <c r="R49" i="15"/>
  <c r="R7" i="15"/>
  <c r="M15" i="15"/>
  <c r="D22" i="15"/>
  <c r="G22" i="15" s="1"/>
  <c r="M22" i="15"/>
  <c r="W38" i="15"/>
  <c r="D59" i="15"/>
  <c r="R59" i="15"/>
  <c r="P24" i="15"/>
  <c r="R48" i="15"/>
  <c r="X66" i="15"/>
  <c r="L46" i="15"/>
  <c r="C53" i="15"/>
  <c r="N24" i="15"/>
  <c r="F11" i="15"/>
  <c r="C12" i="15"/>
  <c r="C15" i="15"/>
  <c r="D19" i="15"/>
  <c r="G19" i="15" s="1"/>
  <c r="F27" i="15"/>
  <c r="H27" i="15" s="1"/>
  <c r="C28" i="15"/>
  <c r="F36" i="15"/>
  <c r="H36" i="15" s="1"/>
  <c r="R38" i="15"/>
  <c r="AA40" i="15"/>
  <c r="AB40" i="15" s="1"/>
  <c r="L49" i="15"/>
  <c r="W51" i="15"/>
  <c r="W61" i="15"/>
  <c r="AB65" i="15"/>
  <c r="D20" i="15"/>
  <c r="G20" i="15" s="1"/>
  <c r="F30" i="15"/>
  <c r="H30" i="15" s="1"/>
  <c r="D44" i="15"/>
  <c r="AG47" i="15"/>
  <c r="D17" i="15"/>
  <c r="G17" i="15" s="1"/>
  <c r="D41" i="15"/>
  <c r="G41" i="15" s="1"/>
  <c r="O60" i="15"/>
  <c r="R60" i="15" s="1"/>
  <c r="R63" i="15"/>
  <c r="AB42" i="15"/>
  <c r="R30" i="15"/>
  <c r="G66" i="21" l="1"/>
  <c r="H66" i="21" s="1"/>
  <c r="E66" i="17"/>
  <c r="G24" i="17"/>
  <c r="H24" i="17" s="1"/>
  <c r="H29" i="17"/>
  <c r="C66" i="17"/>
  <c r="D66" i="17"/>
  <c r="G66" i="17" s="1"/>
  <c r="H66" i="17" s="1"/>
  <c r="M66" i="17"/>
  <c r="R66" i="17"/>
  <c r="H65" i="17"/>
  <c r="AB60" i="16"/>
  <c r="O66" i="16"/>
  <c r="R66" i="16" s="1"/>
  <c r="R24" i="16"/>
  <c r="I66" i="16"/>
  <c r="C24" i="16"/>
  <c r="H42" i="16"/>
  <c r="AF66" i="16"/>
  <c r="F34" i="16"/>
  <c r="G33" i="16"/>
  <c r="M60" i="16"/>
  <c r="D60" i="16"/>
  <c r="G60" i="16" s="1"/>
  <c r="H60" i="16" s="1"/>
  <c r="K66" i="16"/>
  <c r="E24" i="16"/>
  <c r="M65" i="16"/>
  <c r="D65" i="16"/>
  <c r="G65" i="16" s="1"/>
  <c r="H65" i="16" s="1"/>
  <c r="H39" i="16"/>
  <c r="H11" i="16"/>
  <c r="H38" i="16"/>
  <c r="AD66" i="16"/>
  <c r="AG66" i="16" s="1"/>
  <c r="AG24" i="16"/>
  <c r="H10" i="16"/>
  <c r="P66" i="16"/>
  <c r="E40" i="16"/>
  <c r="Q66" i="16"/>
  <c r="Z66" i="16"/>
  <c r="L66" i="16"/>
  <c r="F24" i="16"/>
  <c r="N66" i="16"/>
  <c r="H31" i="16"/>
  <c r="X66" i="16"/>
  <c r="W24" i="16"/>
  <c r="T66" i="16"/>
  <c r="W66" i="16" s="1"/>
  <c r="H29" i="16"/>
  <c r="G9" i="16"/>
  <c r="H9" i="16"/>
  <c r="D49" i="16"/>
  <c r="G49" i="16" s="1"/>
  <c r="M49" i="16"/>
  <c r="D40" i="16"/>
  <c r="G40" i="16" s="1"/>
  <c r="H40" i="16" s="1"/>
  <c r="M40" i="16"/>
  <c r="G8" i="16"/>
  <c r="H8" i="16" s="1"/>
  <c r="H54" i="16"/>
  <c r="Y66" i="16"/>
  <c r="AB66" i="16" s="1"/>
  <c r="AB24" i="16"/>
  <c r="R40" i="16"/>
  <c r="G26" i="16"/>
  <c r="H26" i="16" s="1"/>
  <c r="AA66" i="16"/>
  <c r="G11" i="16"/>
  <c r="G55" i="16"/>
  <c r="G54" i="16"/>
  <c r="G61" i="16"/>
  <c r="H61" i="16" s="1"/>
  <c r="D29" i="16"/>
  <c r="G29" i="16" s="1"/>
  <c r="M29" i="16"/>
  <c r="D56" i="16"/>
  <c r="G56" i="16" s="1"/>
  <c r="H56" i="16" s="1"/>
  <c r="M56" i="16"/>
  <c r="F46" i="16"/>
  <c r="AB34" i="16"/>
  <c r="C40" i="16"/>
  <c r="M34" i="16"/>
  <c r="D34" i="16"/>
  <c r="G34" i="16" s="1"/>
  <c r="M24" i="16"/>
  <c r="J66" i="16"/>
  <c r="D24" i="16"/>
  <c r="G24" i="16" s="1"/>
  <c r="G23" i="16"/>
  <c r="H23" i="16" s="1"/>
  <c r="G46" i="16"/>
  <c r="H32" i="16"/>
  <c r="G53" i="16"/>
  <c r="H53" i="16" s="1"/>
  <c r="D37" i="16"/>
  <c r="G37" i="16" s="1"/>
  <c r="G38" i="16"/>
  <c r="E24" i="15"/>
  <c r="K66" i="15"/>
  <c r="T66" i="15"/>
  <c r="W66" i="15" s="1"/>
  <c r="W24" i="15"/>
  <c r="Q66" i="15"/>
  <c r="M24" i="15"/>
  <c r="J66" i="15"/>
  <c r="D24" i="15"/>
  <c r="H32" i="15"/>
  <c r="G36" i="15"/>
  <c r="F49" i="15"/>
  <c r="H49" i="15" s="1"/>
  <c r="M49" i="15"/>
  <c r="H54" i="15"/>
  <c r="H61" i="15"/>
  <c r="M37" i="15"/>
  <c r="D37" i="15"/>
  <c r="G37" i="15" s="1"/>
  <c r="N66" i="15"/>
  <c r="D60" i="15"/>
  <c r="G60" i="15" s="1"/>
  <c r="H60" i="15" s="1"/>
  <c r="E40" i="15"/>
  <c r="D40" i="15"/>
  <c r="G40" i="15" s="1"/>
  <c r="M40" i="15"/>
  <c r="H39" i="15"/>
  <c r="E29" i="15"/>
  <c r="F46" i="15"/>
  <c r="D29" i="15"/>
  <c r="G29" i="15" s="1"/>
  <c r="G25" i="15"/>
  <c r="G48" i="15"/>
  <c r="O66" i="15"/>
  <c r="AG46" i="15"/>
  <c r="AD66" i="15"/>
  <c r="AG66" i="15" s="1"/>
  <c r="AG24" i="15"/>
  <c r="P66" i="15"/>
  <c r="F24" i="15"/>
  <c r="L66" i="15"/>
  <c r="F66" i="15" s="1"/>
  <c r="G64" i="15"/>
  <c r="H8" i="15"/>
  <c r="G38" i="15"/>
  <c r="I66" i="15"/>
  <c r="C24" i="15"/>
  <c r="M34" i="15"/>
  <c r="D34" i="15"/>
  <c r="G34" i="15" s="1"/>
  <c r="H34" i="15" s="1"/>
  <c r="M65" i="15"/>
  <c r="D65" i="15"/>
  <c r="G65" i="15" s="1"/>
  <c r="C37" i="15"/>
  <c r="M60" i="15"/>
  <c r="G49" i="15"/>
  <c r="H58" i="15"/>
  <c r="Y66" i="15"/>
  <c r="AB66" i="15" s="1"/>
  <c r="AB24" i="15"/>
  <c r="G54" i="15"/>
  <c r="C65" i="15"/>
  <c r="H31" i="15"/>
  <c r="G53" i="15"/>
  <c r="H29" i="15"/>
  <c r="G44" i="15"/>
  <c r="G59" i="15"/>
  <c r="G23" i="15"/>
  <c r="G26" i="15"/>
  <c r="H26" i="15" s="1"/>
  <c r="H56" i="15"/>
  <c r="H11" i="15"/>
  <c r="C40" i="15"/>
  <c r="F40" i="15"/>
  <c r="G57" i="15"/>
  <c r="H57" i="15" s="1"/>
  <c r="G51" i="15"/>
  <c r="H51" i="15" s="1"/>
  <c r="D46" i="15"/>
  <c r="G46" i="15" s="1"/>
  <c r="M46" i="15"/>
  <c r="G27" i="15"/>
  <c r="G12" i="15"/>
  <c r="R24" i="15"/>
  <c r="AF66" i="15"/>
  <c r="R40" i="15"/>
  <c r="E66" i="16" l="1"/>
  <c r="D66" i="16"/>
  <c r="M66" i="16"/>
  <c r="H46" i="16"/>
  <c r="H34" i="16"/>
  <c r="C66" i="16"/>
  <c r="H24" i="16"/>
  <c r="F66" i="16"/>
  <c r="H40" i="15"/>
  <c r="C66" i="15"/>
  <c r="G24" i="15"/>
  <c r="H24" i="15" s="1"/>
  <c r="R66" i="15"/>
  <c r="E66" i="15"/>
  <c r="D66" i="15"/>
  <c r="G66" i="15" s="1"/>
  <c r="H66" i="15" s="1"/>
  <c r="M66" i="15"/>
  <c r="H46" i="15"/>
  <c r="G66" i="16" l="1"/>
  <c r="H66" i="16" s="1"/>
</calcChain>
</file>

<file path=xl/sharedStrings.xml><?xml version="1.0" encoding="utf-8"?>
<sst xmlns="http://schemas.openxmlformats.org/spreadsheetml/2006/main" count="1705" uniqueCount="114">
  <si>
    <t>和歌山労働局</t>
    <rPh sb="0" eb="3">
      <t>ワカヤマ</t>
    </rPh>
    <rPh sb="3" eb="6">
      <t>ロウドウキョク</t>
    </rPh>
    <phoneticPr fontId="3"/>
  </si>
  <si>
    <t>　　   　    和  歌  山  労  働  局</t>
    <rPh sb="10" eb="11">
      <t>ワ</t>
    </rPh>
    <rPh sb="13" eb="14">
      <t>ウタ</t>
    </rPh>
    <rPh sb="16" eb="17">
      <t>ヤマ</t>
    </rPh>
    <rPh sb="19" eb="20">
      <t>ロウ</t>
    </rPh>
    <rPh sb="22" eb="23">
      <t>ドウ</t>
    </rPh>
    <rPh sb="25" eb="26">
      <t>キョク</t>
    </rPh>
    <phoneticPr fontId="3"/>
  </si>
  <si>
    <t>和歌山労働基準監督署</t>
    <rPh sb="0" eb="3">
      <t>ワカヤマ</t>
    </rPh>
    <rPh sb="3" eb="5">
      <t>ロウドウ</t>
    </rPh>
    <rPh sb="5" eb="7">
      <t>キジュン</t>
    </rPh>
    <rPh sb="7" eb="10">
      <t>カントクショ</t>
    </rPh>
    <phoneticPr fontId="3"/>
  </si>
  <si>
    <t>御坊労働基準監督署</t>
    <rPh sb="0" eb="2">
      <t>ゴボウ</t>
    </rPh>
    <rPh sb="2" eb="4">
      <t>ロウドウ</t>
    </rPh>
    <rPh sb="4" eb="6">
      <t>キジュン</t>
    </rPh>
    <rPh sb="6" eb="9">
      <t>カントクショ</t>
    </rPh>
    <phoneticPr fontId="3"/>
  </si>
  <si>
    <t>橋本労働基準監督署</t>
    <rPh sb="0" eb="2">
      <t>ハシモト</t>
    </rPh>
    <rPh sb="2" eb="4">
      <t>ロウドウ</t>
    </rPh>
    <rPh sb="4" eb="6">
      <t>キジュン</t>
    </rPh>
    <rPh sb="6" eb="9">
      <t>カントクショ</t>
    </rPh>
    <phoneticPr fontId="3"/>
  </si>
  <si>
    <t>田辺労働基準監督署</t>
    <rPh sb="0" eb="2">
      <t>タナベ</t>
    </rPh>
    <rPh sb="2" eb="4">
      <t>ロウドウ</t>
    </rPh>
    <rPh sb="4" eb="6">
      <t>キジュン</t>
    </rPh>
    <rPh sb="6" eb="9">
      <t>カントクショ</t>
    </rPh>
    <phoneticPr fontId="3"/>
  </si>
  <si>
    <t>新宮労働基準監督署</t>
    <rPh sb="0" eb="2">
      <t>シングウ</t>
    </rPh>
    <rPh sb="2" eb="4">
      <t>ロウドウ</t>
    </rPh>
    <rPh sb="4" eb="6">
      <t>キジュン</t>
    </rPh>
    <rPh sb="6" eb="9">
      <t>カントクショ</t>
    </rPh>
    <phoneticPr fontId="3"/>
  </si>
  <si>
    <t>平成２６年</t>
    <rPh sb="0" eb="2">
      <t>ヘイセイ</t>
    </rPh>
    <rPh sb="4" eb="5">
      <t>ネン</t>
    </rPh>
    <phoneticPr fontId="3"/>
  </si>
  <si>
    <t>増減数</t>
    <rPh sb="0" eb="2">
      <t>ゾウゲン</t>
    </rPh>
    <rPh sb="2" eb="3">
      <t>スウ</t>
    </rPh>
    <phoneticPr fontId="3"/>
  </si>
  <si>
    <t>増減率</t>
    <rPh sb="0" eb="3">
      <t>ゾウゲンリツ</t>
    </rPh>
    <phoneticPr fontId="3"/>
  </si>
  <si>
    <t>死</t>
    <rPh sb="0" eb="1">
      <t>シ</t>
    </rPh>
    <phoneticPr fontId="3"/>
  </si>
  <si>
    <t>休・死</t>
    <rPh sb="0" eb="1">
      <t>キュウ</t>
    </rPh>
    <rPh sb="2" eb="3">
      <t>シ</t>
    </rPh>
    <phoneticPr fontId="3"/>
  </si>
  <si>
    <t>製造業</t>
    <rPh sb="0" eb="3">
      <t>セイゾウギョウ</t>
    </rPh>
    <phoneticPr fontId="3"/>
  </si>
  <si>
    <t>食料品製造</t>
    <rPh sb="0" eb="3">
      <t>ショクリョウヒン</t>
    </rPh>
    <rPh sb="3" eb="5">
      <t>セイゾウ</t>
    </rPh>
    <phoneticPr fontId="3"/>
  </si>
  <si>
    <t>繊維工業</t>
    <rPh sb="0" eb="2">
      <t>センイ</t>
    </rPh>
    <rPh sb="2" eb="4">
      <t>コウギョウ</t>
    </rPh>
    <phoneticPr fontId="3"/>
  </si>
  <si>
    <t>衣服その他の繊維</t>
    <rPh sb="0" eb="2">
      <t>イフク</t>
    </rPh>
    <rPh sb="4" eb="5">
      <t>タ</t>
    </rPh>
    <rPh sb="6" eb="8">
      <t>センイ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</si>
  <si>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</si>
  <si>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</si>
  <si>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パルプ等</t>
    <rPh sb="3" eb="4">
      <t>トウ</t>
    </rPh>
    <phoneticPr fontId="3"/>
  </si>
  <si>
    <t>印刷・製本</t>
    <rPh sb="0" eb="2">
      <t>インサツ</t>
    </rPh>
    <rPh sb="3" eb="5">
      <t>セイホン</t>
    </rPh>
    <phoneticPr fontId="3"/>
  </si>
  <si>
    <t>化学工業</t>
    <rPh sb="0" eb="2">
      <t>カガク</t>
    </rPh>
    <rPh sb="2" eb="4">
      <t>コウギョウ</t>
    </rPh>
    <phoneticPr fontId="3"/>
  </si>
  <si>
    <t>窯業土石</t>
    <rPh sb="0" eb="2">
      <t>ヨウギョウ</t>
    </rPh>
    <rPh sb="2" eb="4">
      <t>ドセキ</t>
    </rPh>
    <phoneticPr fontId="3"/>
  </si>
  <si>
    <t>鉄鋼業</t>
    <rPh sb="0" eb="2">
      <t>テッコウ</t>
    </rPh>
    <rPh sb="2" eb="3">
      <t>ギョウ</t>
    </rPh>
    <phoneticPr fontId="3"/>
  </si>
  <si>
    <t>非鉄金属</t>
    <rPh sb="0" eb="2">
      <t>ヒテツ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</si>
  <si>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</si>
  <si>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一般機械器具</t>
    <rPh sb="0" eb="2">
      <t>イッパン</t>
    </rPh>
    <rPh sb="2" eb="4">
      <t>キカイ</t>
    </rPh>
    <rPh sb="4" eb="6">
      <t>キグ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</si>
  <si>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</si>
  <si>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輸送機械製造</t>
    <rPh sb="0" eb="2">
      <t>ユソウ</t>
    </rPh>
    <rPh sb="2" eb="4">
      <t>キカイ</t>
    </rPh>
    <rPh sb="4" eb="6">
      <t>セイゾウ</t>
    </rPh>
    <phoneticPr fontId="3"/>
  </si>
  <si>
    <t>電気・ガス</t>
    <rPh sb="0" eb="2">
      <t>デンキ</t>
    </rPh>
    <phoneticPr fontId="3"/>
  </si>
  <si>
    <t>その他の製造</t>
    <rPh sb="2" eb="3">
      <t>タ</t>
    </rPh>
    <rPh sb="4" eb="6">
      <t>セイゾウ</t>
    </rPh>
    <phoneticPr fontId="3"/>
  </si>
  <si>
    <t>製造業小計</t>
    <rPh sb="0" eb="3">
      <t>セイゾウギョウ</t>
    </rPh>
    <rPh sb="3" eb="5">
      <t>ショウケイ</t>
    </rPh>
    <phoneticPr fontId="3"/>
  </si>
  <si>
    <t>鉱業</t>
    <rPh sb="0" eb="2">
      <t>コウギョウ</t>
    </rPh>
    <phoneticPr fontId="3"/>
  </si>
  <si>
    <t>建設業</t>
    <rPh sb="0" eb="3">
      <t>ケンセツギョウ</t>
    </rPh>
    <phoneticPr fontId="3"/>
  </si>
  <si>
    <t>土木工事</t>
    <rPh sb="0" eb="2">
      <t>ドボク</t>
    </rPh>
    <rPh sb="2" eb="4">
      <t>コウジ</t>
    </rPh>
    <phoneticPr fontId="3"/>
  </si>
  <si>
    <t>建築工事</t>
    <rPh sb="0" eb="2">
      <t>ケンチク</t>
    </rPh>
    <rPh sb="2" eb="4">
      <t>コウジ</t>
    </rPh>
    <phoneticPr fontId="3"/>
  </si>
  <si>
    <t>その他の建設</t>
    <rPh sb="2" eb="3">
      <t>タ</t>
    </rPh>
    <rPh sb="4" eb="6">
      <t>ケンセツ</t>
    </rPh>
    <phoneticPr fontId="3"/>
  </si>
  <si>
    <t>建設業小計</t>
    <rPh sb="0" eb="3">
      <t>ケンセツギョウ</t>
    </rPh>
    <rPh sb="3" eb="5">
      <t>ショウケイ</t>
    </rPh>
    <phoneticPr fontId="3"/>
  </si>
  <si>
    <t>運輸交通業</t>
    <rPh sb="0" eb="2">
      <t>ウンユ</t>
    </rPh>
    <rPh sb="2" eb="5">
      <t>コウツウギョウ</t>
    </rPh>
    <phoneticPr fontId="3"/>
  </si>
  <si>
    <t>鉄道等</t>
    <rPh sb="0" eb="2">
      <t>テツドウ</t>
    </rPh>
    <rPh sb="2" eb="3">
      <t>トウ</t>
    </rPh>
    <phoneticPr fontId="3"/>
  </si>
  <si>
    <t>道路旅客</t>
    <rPh sb="0" eb="2">
      <t>ドウロ</t>
    </rPh>
    <rPh sb="2" eb="4">
      <t>リョキャク</t>
    </rPh>
    <phoneticPr fontId="3"/>
  </si>
  <si>
    <t>道路貨物運送</t>
    <rPh sb="0" eb="2">
      <t>ドウロ</t>
    </rPh>
    <rPh sb="2" eb="4">
      <t>カモツ</t>
    </rPh>
    <rPh sb="4" eb="5">
      <t>ウン</t>
    </rPh>
    <rPh sb="5" eb="6">
      <t>ソウ</t>
    </rPh>
    <phoneticPr fontId="3"/>
  </si>
  <si>
    <t>その他の運輸交通</t>
    <rPh sb="2" eb="3">
      <t>タ</t>
    </rPh>
    <rPh sb="4" eb="6">
      <t>ウンユ</t>
    </rPh>
    <rPh sb="6" eb="8">
      <t>コウツウ</t>
    </rPh>
    <phoneticPr fontId="3"/>
  </si>
  <si>
    <t>運輸交通業小計</t>
    <rPh sb="0" eb="2">
      <t>ウンユ</t>
    </rPh>
    <rPh sb="2" eb="4">
      <t>コウツウ</t>
    </rPh>
    <rPh sb="4" eb="5">
      <t>ギョウ</t>
    </rPh>
    <rPh sb="5" eb="7">
      <t>ショウケイ</t>
    </rPh>
    <phoneticPr fontId="3"/>
  </si>
  <si>
    <t>貨物取扱業</t>
    <rPh sb="0" eb="2">
      <t>カモツ</t>
    </rPh>
    <rPh sb="2" eb="3">
      <t>ト</t>
    </rPh>
    <rPh sb="3" eb="4">
      <t>アツカ</t>
    </rPh>
    <rPh sb="4" eb="5">
      <t>ギョウ</t>
    </rPh>
    <phoneticPr fontId="3"/>
  </si>
  <si>
    <t>陸上貨物</t>
    <rPh sb="0" eb="2">
      <t>リクジョウ</t>
    </rPh>
    <rPh sb="2" eb="4">
      <t>カモツ</t>
    </rPh>
    <phoneticPr fontId="3"/>
  </si>
  <si>
    <t>港湾運送業</t>
    <rPh sb="0" eb="2">
      <t>コウワン</t>
    </rPh>
    <rPh sb="2" eb="5">
      <t>ウンソウギョウ</t>
    </rPh>
    <phoneticPr fontId="3"/>
  </si>
  <si>
    <t>貨物取扱小計</t>
    <rPh sb="0" eb="2">
      <t>カモツ</t>
    </rPh>
    <rPh sb="2" eb="4">
      <t>トリアツカイ</t>
    </rPh>
    <rPh sb="4" eb="6">
      <t>ショウケイ</t>
    </rPh>
    <phoneticPr fontId="3"/>
  </si>
  <si>
    <t>農林業</t>
    <rPh sb="0" eb="3">
      <t>ノウリンギョウ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</si>
  <si>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</si>
  <si>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</si>
  <si>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農林業小計</t>
    <rPh sb="0" eb="3">
      <t>ノウリンギョウ</t>
    </rPh>
    <rPh sb="3" eb="5">
      <t>ショウケイ</t>
    </rPh>
    <phoneticPr fontId="3"/>
  </si>
  <si>
    <t>畜産・水産業</t>
    <rPh sb="0" eb="2">
      <t>チクサン</t>
    </rPh>
    <rPh sb="3" eb="6">
      <t>スイサンギョウ</t>
    </rPh>
    <phoneticPr fontId="3"/>
  </si>
  <si>
    <t>商業</t>
    <rPh sb="0" eb="2">
      <t>ショウギョウ</t>
    </rPh>
    <phoneticPr fontId="3"/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</si>
  <si>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</si>
  <si>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</si>
  <si>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理美容業</t>
    <rPh sb="0" eb="3">
      <t>リビヨウ</t>
    </rPh>
    <rPh sb="3" eb="4">
      <t>ギョウ</t>
    </rPh>
    <phoneticPr fontId="3"/>
  </si>
  <si>
    <t>その他の商業</t>
    <rPh sb="2" eb="3">
      <t>タ</t>
    </rPh>
    <rPh sb="4" eb="6">
      <t>ショウギョウ</t>
    </rPh>
    <phoneticPr fontId="3"/>
  </si>
  <si>
    <t>商業小計</t>
    <rPh sb="0" eb="2">
      <t>ショウギョウ</t>
    </rPh>
    <rPh sb="2" eb="4">
      <t>ショウケイ</t>
    </rPh>
    <phoneticPr fontId="3"/>
  </si>
  <si>
    <t>金融・広告業</t>
    <rPh sb="0" eb="2">
      <t>キンユウ</t>
    </rPh>
    <rPh sb="3" eb="5">
      <t>コウコク</t>
    </rPh>
    <rPh sb="5" eb="6">
      <t>ギョウ</t>
    </rPh>
    <phoneticPr fontId="3"/>
  </si>
  <si>
    <t>金融業</t>
    <rPh sb="0" eb="3">
      <t>キンユウギョウ</t>
    </rPh>
    <phoneticPr fontId="3"/>
  </si>
  <si>
    <t>広告・あっせん</t>
    <rPh sb="0" eb="2">
      <t>コウコク</t>
    </rPh>
    <phoneticPr fontId="3"/>
  </si>
  <si>
    <t>金融・広告業小計</t>
    <rPh sb="0" eb="2">
      <t>キンユウ</t>
    </rPh>
    <rPh sb="3" eb="6">
      <t>コウコクギョウ</t>
    </rPh>
    <rPh sb="6" eb="8">
      <t>ショウケイ</t>
    </rPh>
    <phoneticPr fontId="3"/>
  </si>
  <si>
    <t>映画・演劇業</t>
    <rPh sb="0" eb="2">
      <t>エイガ</t>
    </rPh>
    <rPh sb="3" eb="5">
      <t>エンゲキ</t>
    </rPh>
    <rPh sb="5" eb="6">
      <t>ギョウ</t>
    </rPh>
    <phoneticPr fontId="3"/>
  </si>
  <si>
    <t>通信業</t>
    <rPh sb="0" eb="3">
      <t>ツウシンギョウ</t>
    </rPh>
    <phoneticPr fontId="3"/>
  </si>
  <si>
    <t>教育・研究業</t>
    <rPh sb="0" eb="2">
      <t>キョウイク</t>
    </rPh>
    <rPh sb="3" eb="5">
      <t>ケンキュウ</t>
    </rPh>
    <rPh sb="5" eb="6">
      <t>ギョウ</t>
    </rPh>
    <phoneticPr fontId="3"/>
  </si>
  <si>
    <t>保健衛生業</t>
    <rPh sb="0" eb="2">
      <t>ホケン</t>
    </rPh>
    <rPh sb="2" eb="4">
      <t>エイセイ</t>
    </rPh>
    <rPh sb="4" eb="5">
      <t>ギョウ</t>
    </rPh>
    <phoneticPr fontId="3"/>
  </si>
  <si>
    <t>医療保健業</t>
    <rPh sb="0" eb="2">
      <t>イリョウ</t>
    </rPh>
    <rPh sb="2" eb="4">
      <t>ホケン</t>
    </rPh>
    <rPh sb="4" eb="5">
      <t>ギョウ</t>
    </rPh>
    <phoneticPr fontId="3"/>
  </si>
  <si>
    <t>社会福祉施設</t>
    <rPh sb="0" eb="2">
      <t>シャカイ</t>
    </rPh>
    <rPh sb="2" eb="4">
      <t>フクシ</t>
    </rPh>
    <rPh sb="4" eb="6">
      <t>シセツ</t>
    </rPh>
    <phoneticPr fontId="3"/>
  </si>
  <si>
    <t>その他の保健衛生</t>
    <rPh sb="2" eb="3">
      <t>タ</t>
    </rPh>
    <rPh sb="4" eb="6">
      <t>ホケン</t>
    </rPh>
    <rPh sb="6" eb="8">
      <t>エイセイ</t>
    </rPh>
    <phoneticPr fontId="3"/>
  </si>
  <si>
    <t>保健衛生業小計</t>
    <rPh sb="0" eb="2">
      <t>ホケン</t>
    </rPh>
    <rPh sb="2" eb="4">
      <t>エイセイ</t>
    </rPh>
    <rPh sb="4" eb="5">
      <t>ギョウ</t>
    </rPh>
    <rPh sb="5" eb="7">
      <t>ショウケイ</t>
    </rPh>
    <phoneticPr fontId="3"/>
  </si>
  <si>
    <t>接客娯楽業</t>
    <rPh sb="0" eb="2">
      <t>セッキャク</t>
    </rPh>
    <rPh sb="2" eb="5">
      <t>ゴラクギョウ</t>
    </rPh>
    <phoneticPr fontId="3"/>
  </si>
  <si>
    <t>旅館業</t>
    <rPh sb="0" eb="3">
      <t>リョカンギョウ</t>
    </rPh>
    <phoneticPr fontId="3"/>
  </si>
  <si>
    <t>飲食店</t>
    <rPh sb="0" eb="3">
      <t>インショクテン</t>
    </rPh>
    <phoneticPr fontId="3"/>
  </si>
  <si>
    <t>その他の接客</t>
    <rPh sb="2" eb="3">
      <t>タ</t>
    </rPh>
    <rPh sb="4" eb="6">
      <t>セッキャク</t>
    </rPh>
    <phoneticPr fontId="3"/>
  </si>
  <si>
    <t>接客娯楽小計</t>
    <rPh sb="0" eb="2">
      <t>セッキャク</t>
    </rPh>
    <rPh sb="2" eb="4">
      <t>ゴラク</t>
    </rPh>
    <rPh sb="4" eb="6">
      <t>ショウケイ</t>
    </rPh>
    <phoneticPr fontId="3"/>
  </si>
  <si>
    <t>清掃・と畜</t>
    <rPh sb="0" eb="2">
      <t>セイソウ</t>
    </rPh>
    <rPh sb="4" eb="5">
      <t>チク</t>
    </rPh>
    <phoneticPr fontId="3"/>
  </si>
  <si>
    <t>官公署</t>
    <rPh sb="0" eb="1">
      <t>カン</t>
    </rPh>
    <rPh sb="1" eb="2">
      <t>コウ</t>
    </rPh>
    <rPh sb="2" eb="3">
      <t>ショ</t>
    </rPh>
    <phoneticPr fontId="3"/>
  </si>
  <si>
    <t>その他の事業</t>
    <rPh sb="2" eb="3">
      <t>タ</t>
    </rPh>
    <rPh sb="4" eb="6">
      <t>ジギョウ</t>
    </rPh>
    <phoneticPr fontId="3"/>
  </si>
  <si>
    <t>派遣業</t>
    <rPh sb="0" eb="3">
      <t>ハケンギョウ</t>
    </rPh>
    <phoneticPr fontId="3"/>
  </si>
  <si>
    <t>その他の事業小計</t>
    <rPh sb="2" eb="3">
      <t>タ</t>
    </rPh>
    <rPh sb="4" eb="6">
      <t>ジギョウ</t>
    </rPh>
    <rPh sb="6" eb="8">
      <t>ショウケイ</t>
    </rPh>
    <phoneticPr fontId="3"/>
  </si>
  <si>
    <t>合計</t>
    <rPh sb="0" eb="2">
      <t>ゴウケイ</t>
    </rPh>
    <phoneticPr fontId="3"/>
  </si>
  <si>
    <t>※死亡は、内数</t>
    <rPh sb="1" eb="3">
      <t>シボウ</t>
    </rPh>
    <rPh sb="5" eb="6">
      <t>ウチ</t>
    </rPh>
    <rPh sb="6" eb="7">
      <t>スウ</t>
    </rPh>
    <phoneticPr fontId="3"/>
  </si>
  <si>
    <t>（平成 ２７年 １月末速報）</t>
    <rPh sb="1" eb="3">
      <t>ヘイセイ</t>
    </rPh>
    <rPh sb="6" eb="7">
      <t>ネン</t>
    </rPh>
    <rPh sb="9" eb="10">
      <t>ツキ</t>
    </rPh>
    <rPh sb="10" eb="11">
      <t>マツ</t>
    </rPh>
    <rPh sb="11" eb="13">
      <t>ソクホウ</t>
    </rPh>
    <phoneticPr fontId="3"/>
  </si>
  <si>
    <t>（平成 ２７年 ２月末速報）</t>
    <rPh sb="1" eb="3">
      <t>ヘイセイ</t>
    </rPh>
    <rPh sb="6" eb="7">
      <t>ネン</t>
    </rPh>
    <rPh sb="9" eb="10">
      <t>ツキ</t>
    </rPh>
    <rPh sb="10" eb="11">
      <t>マツ</t>
    </rPh>
    <rPh sb="11" eb="13">
      <t>ソクホウ</t>
    </rPh>
    <phoneticPr fontId="3"/>
  </si>
  <si>
    <t>平成２７年  労働災害発生状況（対前年比）</t>
    <rPh sb="0" eb="2">
      <t>ヘイセイ</t>
    </rPh>
    <rPh sb="4" eb="5">
      <t>ネン</t>
    </rPh>
    <rPh sb="7" eb="9">
      <t>ロウドウ</t>
    </rPh>
    <rPh sb="9" eb="11">
      <t>サイガイ</t>
    </rPh>
    <rPh sb="11" eb="13">
      <t>ハッセイ</t>
    </rPh>
    <rPh sb="13" eb="15">
      <t>ジョウキョウ</t>
    </rPh>
    <rPh sb="16" eb="17">
      <t>タイ</t>
    </rPh>
    <rPh sb="17" eb="20">
      <t>ゼンネンヒ</t>
    </rPh>
    <phoneticPr fontId="3"/>
  </si>
  <si>
    <t>平成２７年</t>
    <rPh sb="0" eb="2">
      <t>ヘイセイ</t>
    </rPh>
    <rPh sb="4" eb="5">
      <t>ネン</t>
    </rPh>
    <phoneticPr fontId="3"/>
  </si>
  <si>
    <t>（平成 ２７年 ３月末速報）</t>
    <rPh sb="1" eb="3">
      <t>ヘイセイ</t>
    </rPh>
    <rPh sb="6" eb="7">
      <t>ネン</t>
    </rPh>
    <rPh sb="9" eb="10">
      <t>ツキ</t>
    </rPh>
    <rPh sb="10" eb="11">
      <t>マツ</t>
    </rPh>
    <rPh sb="11" eb="13">
      <t>ソクホウ</t>
    </rPh>
    <phoneticPr fontId="3"/>
  </si>
  <si>
    <t>（平成 ２７年 ４月末速報）</t>
    <rPh sb="1" eb="3">
      <t>ヘイセイ</t>
    </rPh>
    <rPh sb="6" eb="7">
      <t>ネン</t>
    </rPh>
    <rPh sb="9" eb="10">
      <t>ツキ</t>
    </rPh>
    <rPh sb="10" eb="11">
      <t>マツ</t>
    </rPh>
    <rPh sb="11" eb="13">
      <t>ソクホウ</t>
    </rPh>
    <phoneticPr fontId="3"/>
  </si>
  <si>
    <t>（平成 ２７年 ５月末速報）</t>
    <rPh sb="1" eb="3">
      <t>ヘイセイ</t>
    </rPh>
    <rPh sb="6" eb="7">
      <t>ネン</t>
    </rPh>
    <rPh sb="9" eb="10">
      <t>ツキ</t>
    </rPh>
    <rPh sb="10" eb="11">
      <t>マツ</t>
    </rPh>
    <rPh sb="11" eb="13">
      <t>ソクホウ</t>
    </rPh>
    <phoneticPr fontId="3"/>
  </si>
  <si>
    <t>（平成 ２７年 ６月末速報）</t>
    <rPh sb="1" eb="3">
      <t>ヘイセイ</t>
    </rPh>
    <rPh sb="6" eb="7">
      <t>ネン</t>
    </rPh>
    <rPh sb="9" eb="10">
      <t>ツキ</t>
    </rPh>
    <rPh sb="10" eb="11">
      <t>マツ</t>
    </rPh>
    <rPh sb="11" eb="13">
      <t>ソクホウ</t>
    </rPh>
    <phoneticPr fontId="3"/>
  </si>
  <si>
    <t>（平成 ２７年 ７月末速報）</t>
    <rPh sb="1" eb="3">
      <t>ヘイセイ</t>
    </rPh>
    <rPh sb="6" eb="7">
      <t>ネン</t>
    </rPh>
    <rPh sb="9" eb="10">
      <t>ツキ</t>
    </rPh>
    <rPh sb="10" eb="11">
      <t>マツ</t>
    </rPh>
    <rPh sb="11" eb="13">
      <t>ソクホウ</t>
    </rPh>
    <phoneticPr fontId="3"/>
  </si>
  <si>
    <t>（平成 ２７年 ８月末速報）</t>
    <rPh sb="1" eb="3">
      <t>ヘイセイ</t>
    </rPh>
    <rPh sb="6" eb="7">
      <t>ネン</t>
    </rPh>
    <rPh sb="9" eb="10">
      <t>ツキ</t>
    </rPh>
    <rPh sb="10" eb="11">
      <t>マツ</t>
    </rPh>
    <rPh sb="11" eb="13">
      <t>ソクホウ</t>
    </rPh>
    <phoneticPr fontId="3"/>
  </si>
  <si>
    <t>（平成 ２７年 ９月末速報）</t>
    <rPh sb="1" eb="3">
      <t>ヘイセイ</t>
    </rPh>
    <rPh sb="6" eb="7">
      <t>ネン</t>
    </rPh>
    <rPh sb="9" eb="10">
      <t>ツキ</t>
    </rPh>
    <rPh sb="10" eb="11">
      <t>マツ</t>
    </rPh>
    <rPh sb="11" eb="13">
      <t>ソクホウ</t>
    </rPh>
    <phoneticPr fontId="3"/>
  </si>
  <si>
    <t>（平成 ２７年 １０月末速報）</t>
    <rPh sb="1" eb="3">
      <t>ヘイセイ</t>
    </rPh>
    <rPh sb="6" eb="7">
      <t>ネン</t>
    </rPh>
    <rPh sb="10" eb="11">
      <t>ツキ</t>
    </rPh>
    <rPh sb="11" eb="12">
      <t>マツ</t>
    </rPh>
    <rPh sb="12" eb="14">
      <t>ソクホウ</t>
    </rPh>
    <phoneticPr fontId="3"/>
  </si>
  <si>
    <t>（平成 ２７年 １１月末速報）</t>
    <rPh sb="1" eb="3">
      <t>ヘイセイ</t>
    </rPh>
    <rPh sb="6" eb="7">
      <t>ネン</t>
    </rPh>
    <rPh sb="10" eb="11">
      <t>ツキ</t>
    </rPh>
    <rPh sb="11" eb="12">
      <t>マツ</t>
    </rPh>
    <rPh sb="12" eb="14">
      <t>ソクホウ</t>
    </rPh>
    <phoneticPr fontId="3"/>
  </si>
  <si>
    <t>（平成 ２７年 １２月末速報）</t>
    <rPh sb="1" eb="3">
      <t>ヘイセイ</t>
    </rPh>
    <rPh sb="6" eb="7">
      <t>ネン</t>
    </rPh>
    <rPh sb="10" eb="11">
      <t>ツキ</t>
    </rPh>
    <rPh sb="11" eb="12">
      <t>マツ</t>
    </rPh>
    <rPh sb="12" eb="14">
      <t>ソクホウ</t>
    </rPh>
    <phoneticPr fontId="3"/>
  </si>
  <si>
    <t>（平成 ２８年 １月末速報）</t>
    <rPh sb="1" eb="3">
      <t>ヘイセイ</t>
    </rPh>
    <rPh sb="6" eb="7">
      <t>ネン</t>
    </rPh>
    <rPh sb="9" eb="10">
      <t>ツキ</t>
    </rPh>
    <rPh sb="10" eb="11">
      <t>マツ</t>
    </rPh>
    <rPh sb="11" eb="13">
      <t>ソクホウ</t>
    </rPh>
    <phoneticPr fontId="3"/>
  </si>
  <si>
    <t>平成２７年  労働災害発生状況（対前年比）</t>
  </si>
  <si>
    <t>（平成 ２８年 ２月末速報）</t>
  </si>
  <si>
    <t>和歌山労働局</t>
  </si>
  <si>
    <t>　　   　    和  歌  山  労  働  局</t>
  </si>
  <si>
    <t>和歌山労働基準監督署</t>
  </si>
  <si>
    <t>御坊労働基準監督署</t>
  </si>
  <si>
    <t>橋本労働基準監督署</t>
  </si>
  <si>
    <t>田辺労働基準監督署</t>
  </si>
  <si>
    <t>新宮労働基準監督署</t>
  </si>
  <si>
    <t>平成２７年</t>
  </si>
  <si>
    <t>平成２６年</t>
  </si>
  <si>
    <t>増減数</t>
  </si>
  <si>
    <t>増減率</t>
  </si>
  <si>
    <t>死</t>
  </si>
  <si>
    <t>休・死</t>
  </si>
  <si>
    <t>※死亡は、内数</t>
  </si>
  <si>
    <t>（平成 ２８年 ３月末確定）</t>
    <rPh sb="1" eb="3">
      <t>ヘイセイ</t>
    </rPh>
    <rPh sb="6" eb="7">
      <t>ネン</t>
    </rPh>
    <rPh sb="9" eb="10">
      <t>ツキ</t>
    </rPh>
    <rPh sb="10" eb="11">
      <t>マツ</t>
    </rPh>
    <rPh sb="11" eb="13">
      <t>カクテイ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</si>
</sst>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%"/>
    <numFmt numFmtId="178" formatCode="0.00_);[Red]\(0.00\)"/>
    <numFmt numFmtId="179" formatCode="0_);[Red]\(0\)"/>
    <numFmt numFmtId="180" formatCode="#,##0_);\(#,##0\)"/>
  </numFmts>
  <fonts count="12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1" fillId="0" borderId="0" xfId="1" applyProtection="1"/>
    <xf numFmtId="0" fontId="1" fillId="0" borderId="0" xfId="1" applyAlignment="1" applyProtection="1">
      <alignment shrinkToFit="1"/>
    </xf>
    <xf numFmtId="0" fontId="1" fillId="0" borderId="0" xfId="1"/>
    <xf numFmtId="0" fontId="5" fillId="0" borderId="1" xfId="1" applyFont="1" applyBorder="1" applyProtection="1"/>
    <xf numFmtId="0" fontId="5" fillId="0" borderId="2" xfId="1" applyFont="1" applyBorder="1" applyProtection="1"/>
    <xf numFmtId="0" fontId="5" fillId="0" borderId="6" xfId="1" applyFont="1" applyBorder="1" applyProtection="1"/>
    <xf numFmtId="0" fontId="5" fillId="0" borderId="7" xfId="1" applyFont="1" applyFill="1" applyBorder="1" applyProtection="1"/>
    <xf numFmtId="0" fontId="5" fillId="0" borderId="12" xfId="1" applyFont="1" applyFill="1" applyBorder="1" applyAlignment="1" applyProtection="1">
      <alignment horizontal="center"/>
    </xf>
    <xf numFmtId="0" fontId="5" fillId="0" borderId="13" xfId="1" applyFont="1" applyBorder="1" applyProtection="1"/>
    <xf numFmtId="0" fontId="5" fillId="0" borderId="14" xfId="1" applyFont="1" applyFill="1" applyBorder="1" applyProtection="1"/>
    <xf numFmtId="0" fontId="5" fillId="0" borderId="15" xfId="1" applyFont="1" applyFill="1" applyBorder="1" applyAlignment="1" applyProtection="1">
      <alignment horizontal="center"/>
    </xf>
    <xf numFmtId="0" fontId="5" fillId="0" borderId="16" xfId="1" applyFont="1" applyFill="1" applyBorder="1" applyAlignment="1" applyProtection="1">
      <alignment horizontal="center"/>
    </xf>
    <xf numFmtId="0" fontId="5" fillId="0" borderId="16" xfId="1" applyFont="1" applyFill="1" applyBorder="1" applyAlignment="1" applyProtection="1">
      <alignment horizontal="center" shrinkToFit="1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/>
    </xf>
    <xf numFmtId="0" fontId="5" fillId="0" borderId="21" xfId="1" applyFont="1" applyFill="1" applyBorder="1" applyProtection="1"/>
    <xf numFmtId="176" fontId="5" fillId="0" borderId="22" xfId="1" applyNumberFormat="1" applyFont="1" applyFill="1" applyBorder="1" applyProtection="1"/>
    <xf numFmtId="176" fontId="5" fillId="0" borderId="23" xfId="1" applyNumberFormat="1" applyFont="1" applyFill="1" applyBorder="1" applyProtection="1"/>
    <xf numFmtId="0" fontId="5" fillId="0" borderId="22" xfId="1" applyNumberFormat="1" applyFont="1" applyFill="1" applyBorder="1" applyAlignment="1" applyProtection="1">
      <alignment shrinkToFit="1"/>
    </xf>
    <xf numFmtId="177" fontId="5" fillId="0" borderId="24" xfId="1" applyNumberFormat="1" applyFont="1" applyFill="1" applyBorder="1" applyProtection="1"/>
    <xf numFmtId="3" fontId="5" fillId="0" borderId="25" xfId="1" applyNumberFormat="1" applyFont="1" applyFill="1" applyBorder="1" applyProtection="1"/>
    <xf numFmtId="3" fontId="5" fillId="0" borderId="23" xfId="1" applyNumberFormat="1" applyFont="1" applyFill="1" applyBorder="1" applyProtection="1"/>
    <xf numFmtId="0" fontId="5" fillId="0" borderId="24" xfId="1" applyNumberFormat="1" applyFont="1" applyFill="1" applyBorder="1" applyProtection="1"/>
    <xf numFmtId="176" fontId="5" fillId="0" borderId="25" xfId="1" applyNumberFormat="1" applyFont="1" applyFill="1" applyBorder="1" applyProtection="1"/>
    <xf numFmtId="176" fontId="5" fillId="0" borderId="24" xfId="1" applyNumberFormat="1" applyFont="1" applyFill="1" applyBorder="1" applyProtection="1"/>
    <xf numFmtId="0" fontId="5" fillId="0" borderId="24" xfId="1" applyFont="1" applyFill="1" applyBorder="1" applyProtection="1"/>
    <xf numFmtId="0" fontId="5" fillId="0" borderId="27" xfId="1" applyFont="1" applyFill="1" applyBorder="1" applyProtection="1"/>
    <xf numFmtId="0" fontId="5" fillId="0" borderId="22" xfId="1" applyNumberFormat="1" applyFont="1" applyFill="1" applyBorder="1" applyProtection="1"/>
    <xf numFmtId="176" fontId="5" fillId="0" borderId="28" xfId="1" applyNumberFormat="1" applyFont="1" applyFill="1" applyBorder="1" applyProtection="1"/>
    <xf numFmtId="0" fontId="5" fillId="0" borderId="29" xfId="1" applyFont="1" applyFill="1" applyBorder="1" applyProtection="1"/>
    <xf numFmtId="178" fontId="5" fillId="0" borderId="27" xfId="1" applyNumberFormat="1" applyFont="1" applyFill="1" applyBorder="1" applyProtection="1"/>
    <xf numFmtId="178" fontId="5" fillId="0" borderId="30" xfId="1" applyNumberFormat="1" applyFont="1" applyFill="1" applyBorder="1" applyProtection="1"/>
    <xf numFmtId="0" fontId="5" fillId="0" borderId="31" xfId="1" applyNumberFormat="1" applyFont="1" applyFill="1" applyBorder="1" applyProtection="1"/>
    <xf numFmtId="176" fontId="5" fillId="0" borderId="32" xfId="1" applyNumberFormat="1" applyFont="1" applyFill="1" applyBorder="1" applyProtection="1"/>
    <xf numFmtId="0" fontId="5" fillId="0" borderId="31" xfId="1" applyNumberFormat="1" applyFont="1" applyFill="1" applyBorder="1" applyAlignment="1" applyProtection="1">
      <alignment shrinkToFit="1"/>
    </xf>
    <xf numFmtId="176" fontId="5" fillId="0" borderId="33" xfId="1" applyNumberFormat="1" applyFont="1" applyFill="1" applyBorder="1" applyProtection="1"/>
    <xf numFmtId="177" fontId="5" fillId="0" borderId="34" xfId="1" applyNumberFormat="1" applyFont="1" applyFill="1" applyBorder="1" applyProtection="1"/>
    <xf numFmtId="0" fontId="5" fillId="0" borderId="12" xfId="1" applyFont="1" applyFill="1" applyBorder="1" applyProtection="1"/>
    <xf numFmtId="179" fontId="5" fillId="0" borderId="36" xfId="1" applyNumberFormat="1" applyFont="1" applyFill="1" applyBorder="1" applyAlignment="1" applyProtection="1"/>
    <xf numFmtId="0" fontId="5" fillId="0" borderId="37" xfId="1" applyNumberFormat="1" applyFont="1" applyFill="1" applyBorder="1" applyProtection="1"/>
    <xf numFmtId="176" fontId="5" fillId="0" borderId="38" xfId="1" applyNumberFormat="1" applyFont="1" applyFill="1" applyBorder="1" applyProtection="1"/>
    <xf numFmtId="0" fontId="5" fillId="0" borderId="39" xfId="1" applyNumberFormat="1" applyFont="1" applyFill="1" applyBorder="1" applyAlignment="1" applyProtection="1">
      <alignment shrinkToFit="1"/>
    </xf>
    <xf numFmtId="176" fontId="5" fillId="0" borderId="40" xfId="1" applyNumberFormat="1" applyFont="1" applyFill="1" applyBorder="1" applyProtection="1"/>
    <xf numFmtId="177" fontId="5" fillId="0" borderId="41" xfId="1" applyNumberFormat="1" applyFont="1" applyFill="1" applyBorder="1" applyProtection="1"/>
    <xf numFmtId="0" fontId="5" fillId="0" borderId="37" xfId="0" applyNumberFormat="1" applyFont="1" applyFill="1" applyBorder="1" applyProtection="1"/>
    <xf numFmtId="0" fontId="5" fillId="0" borderId="38" xfId="0" applyNumberFormat="1" applyFont="1" applyFill="1" applyBorder="1" applyProtection="1"/>
    <xf numFmtId="0" fontId="5" fillId="0" borderId="41" xfId="0" applyNumberFormat="1" applyFont="1" applyFill="1" applyBorder="1" applyProtection="1"/>
    <xf numFmtId="176" fontId="5" fillId="0" borderId="37" xfId="0" applyNumberFormat="1" applyFont="1" applyFill="1" applyBorder="1" applyProtection="1"/>
    <xf numFmtId="176" fontId="5" fillId="0" borderId="38" xfId="0" applyNumberFormat="1" applyFont="1" applyFill="1" applyBorder="1" applyProtection="1"/>
    <xf numFmtId="176" fontId="5" fillId="0" borderId="41" xfId="0" applyNumberFormat="1" applyFont="1" applyFill="1" applyBorder="1" applyProtection="1"/>
    <xf numFmtId="0" fontId="5" fillId="0" borderId="37" xfId="0" applyFont="1" applyFill="1" applyBorder="1" applyProtection="1"/>
    <xf numFmtId="0" fontId="5" fillId="0" borderId="38" xfId="0" applyFont="1" applyFill="1" applyBorder="1" applyProtection="1"/>
    <xf numFmtId="0" fontId="5" fillId="0" borderId="41" xfId="0" applyFont="1" applyFill="1" applyBorder="1" applyProtection="1"/>
    <xf numFmtId="0" fontId="5" fillId="0" borderId="40" xfId="1" applyNumberFormat="1" applyFont="1" applyFill="1" applyBorder="1" applyAlignment="1" applyProtection="1">
      <alignment shrinkToFit="1"/>
    </xf>
    <xf numFmtId="3" fontId="5" fillId="0" borderId="37" xfId="1" applyNumberFormat="1" applyFont="1" applyFill="1" applyBorder="1" applyProtection="1"/>
    <xf numFmtId="3" fontId="5" fillId="0" borderId="38" xfId="1" applyNumberFormat="1" applyFont="1" applyFill="1" applyBorder="1" applyProtection="1"/>
    <xf numFmtId="0" fontId="5" fillId="0" borderId="41" xfId="1" applyNumberFormat="1" applyFont="1" applyFill="1" applyBorder="1" applyProtection="1"/>
    <xf numFmtId="176" fontId="5" fillId="0" borderId="37" xfId="1" applyNumberFormat="1" applyFont="1" applyFill="1" applyBorder="1" applyProtection="1"/>
    <xf numFmtId="178" fontId="5" fillId="0" borderId="21" xfId="1" applyNumberFormat="1" applyFont="1" applyFill="1" applyBorder="1" applyProtection="1"/>
    <xf numFmtId="176" fontId="5" fillId="0" borderId="29" xfId="1" applyNumberFormat="1" applyFont="1" applyFill="1" applyBorder="1" applyProtection="1"/>
    <xf numFmtId="176" fontId="5" fillId="0" borderId="12" xfId="1" applyNumberFormat="1" applyFont="1" applyFill="1" applyBorder="1" applyProtection="1"/>
    <xf numFmtId="3" fontId="5" fillId="0" borderId="12" xfId="1" applyNumberFormat="1" applyFont="1" applyFill="1" applyBorder="1" applyProtection="1"/>
    <xf numFmtId="0" fontId="5" fillId="0" borderId="36" xfId="1" applyFont="1" applyBorder="1" applyAlignment="1" applyProtection="1"/>
    <xf numFmtId="178" fontId="5" fillId="0" borderId="24" xfId="1" applyNumberFormat="1" applyFont="1" applyFill="1" applyBorder="1" applyProtection="1"/>
    <xf numFmtId="178" fontId="5" fillId="0" borderId="29" xfId="1" applyNumberFormat="1" applyFont="1" applyFill="1" applyBorder="1" applyProtection="1"/>
    <xf numFmtId="0" fontId="5" fillId="0" borderId="29" xfId="1" applyNumberFormat="1" applyFont="1" applyFill="1" applyBorder="1" applyProtection="1"/>
    <xf numFmtId="178" fontId="5" fillId="0" borderId="12" xfId="1" applyNumberFormat="1" applyFont="1" applyFill="1" applyBorder="1" applyProtection="1"/>
    <xf numFmtId="0" fontId="5" fillId="0" borderId="12" xfId="1" applyNumberFormat="1" applyFont="1" applyFill="1" applyBorder="1" applyProtection="1"/>
    <xf numFmtId="178" fontId="5" fillId="0" borderId="41" xfId="1" applyNumberFormat="1" applyFont="1" applyFill="1" applyBorder="1" applyProtection="1"/>
    <xf numFmtId="0" fontId="5" fillId="0" borderId="42" xfId="0" applyNumberFormat="1" applyFont="1" applyFill="1" applyBorder="1" applyProtection="1"/>
    <xf numFmtId="0" fontId="1" fillId="0" borderId="0" xfId="1" applyBorder="1" applyProtection="1"/>
    <xf numFmtId="0" fontId="1" fillId="0" borderId="0" xfId="1" applyBorder="1"/>
    <xf numFmtId="0" fontId="5" fillId="0" borderId="43" xfId="1" applyFont="1" applyFill="1" applyBorder="1" applyProtection="1"/>
    <xf numFmtId="0" fontId="5" fillId="0" borderId="44" xfId="1" applyFont="1" applyFill="1" applyBorder="1" applyProtection="1"/>
    <xf numFmtId="176" fontId="5" fillId="0" borderId="41" xfId="1" applyNumberFormat="1" applyFont="1" applyFill="1" applyBorder="1" applyProtection="1"/>
    <xf numFmtId="0" fontId="5" fillId="0" borderId="41" xfId="1" applyFont="1" applyFill="1" applyBorder="1" applyProtection="1"/>
    <xf numFmtId="176" fontId="5" fillId="0" borderId="40" xfId="0" applyNumberFormat="1" applyFont="1" applyFill="1" applyBorder="1" applyProtection="1"/>
    <xf numFmtId="3" fontId="5" fillId="0" borderId="26" xfId="1" applyNumberFormat="1" applyFont="1" applyFill="1" applyBorder="1" applyProtection="1"/>
    <xf numFmtId="3" fontId="5" fillId="0" borderId="32" xfId="1" applyNumberFormat="1" applyFont="1" applyFill="1" applyBorder="1" applyProtection="1"/>
    <xf numFmtId="0" fontId="5" fillId="0" borderId="45" xfId="1" applyNumberFormat="1" applyFont="1" applyFill="1" applyBorder="1" applyProtection="1"/>
    <xf numFmtId="176" fontId="5" fillId="0" borderId="26" xfId="1" applyNumberFormat="1" applyFont="1" applyFill="1" applyBorder="1" applyProtection="1"/>
    <xf numFmtId="176" fontId="5" fillId="0" borderId="45" xfId="1" applyNumberFormat="1" applyFont="1" applyFill="1" applyBorder="1" applyProtection="1"/>
    <xf numFmtId="0" fontId="5" fillId="0" borderId="45" xfId="1" applyFont="1" applyFill="1" applyBorder="1" applyProtection="1"/>
    <xf numFmtId="0" fontId="5" fillId="0" borderId="40" xfId="0" applyNumberFormat="1" applyFont="1" applyFill="1" applyBorder="1" applyProtection="1"/>
    <xf numFmtId="180" fontId="5" fillId="0" borderId="38" xfId="1" applyNumberFormat="1" applyFont="1" applyFill="1" applyBorder="1" applyProtection="1"/>
    <xf numFmtId="180" fontId="5" fillId="0" borderId="40" xfId="1" applyNumberFormat="1" applyFont="1" applyFill="1" applyBorder="1" applyAlignment="1" applyProtection="1">
      <alignment horizontal="right" vertical="center" shrinkToFit="1"/>
    </xf>
    <xf numFmtId="0" fontId="5" fillId="0" borderId="46" xfId="0" applyNumberFormat="1" applyFont="1" applyFill="1" applyBorder="1" applyProtection="1"/>
    <xf numFmtId="176" fontId="5" fillId="0" borderId="41" xfId="0" applyNumberFormat="1" applyFont="1" applyFill="1" applyBorder="1" applyAlignment="1" applyProtection="1">
      <alignment horizontal="right"/>
    </xf>
    <xf numFmtId="0" fontId="1" fillId="0" borderId="0" xfId="1" applyAlignment="1">
      <alignment shrinkToFit="1"/>
    </xf>
    <xf numFmtId="0" fontId="2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3" xfId="1" applyFont="1" applyBorder="1" applyAlignment="1" applyProtection="1"/>
    <xf numFmtId="0" fontId="5" fillId="0" borderId="4" xfId="1" applyFont="1" applyBorder="1" applyAlignment="1" applyProtection="1"/>
    <xf numFmtId="0" fontId="5" fillId="0" borderId="5" xfId="1" applyFont="1" applyBorder="1" applyAlignment="1" applyProtection="1"/>
    <xf numFmtId="0" fontId="5" fillId="0" borderId="3" xfId="1" applyFont="1" applyBorder="1" applyAlignment="1" applyProtection="1">
      <alignment horizontal="center"/>
    </xf>
    <xf numFmtId="0" fontId="5" fillId="0" borderId="4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5" fillId="0" borderId="10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/>
    </xf>
    <xf numFmtId="0" fontId="6" fillId="0" borderId="20" xfId="1" applyFont="1" applyBorder="1" applyAlignment="1" applyProtection="1">
      <alignment horizontal="center" vertical="center" textRotation="255"/>
    </xf>
    <xf numFmtId="0" fontId="6" fillId="0" borderId="26" xfId="1" applyFont="1" applyBorder="1" applyAlignment="1" applyProtection="1">
      <alignment horizontal="center" vertical="center" textRotation="255"/>
    </xf>
    <xf numFmtId="0" fontId="6" fillId="0" borderId="35" xfId="1" applyFont="1" applyBorder="1" applyAlignment="1" applyProtection="1">
      <alignment horizontal="center" vertical="center" textRotation="255"/>
    </xf>
    <xf numFmtId="0" fontId="5" fillId="0" borderId="10" xfId="1" applyFont="1" applyFill="1" applyBorder="1" applyAlignment="1" applyProtection="1">
      <alignment horizontal="center" shrinkToFit="1"/>
    </xf>
    <xf numFmtId="0" fontId="5" fillId="0" borderId="9" xfId="1" applyFont="1" applyFill="1" applyBorder="1" applyAlignment="1" applyProtection="1">
      <alignment horizontal="center" shrinkToFi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5" fillId="0" borderId="20" xfId="1" applyFont="1" applyBorder="1" applyAlignment="1" applyProtection="1">
      <alignment horizontal="center" vertical="center" textRotation="255"/>
    </xf>
    <xf numFmtId="0" fontId="5" fillId="0" borderId="26" xfId="1" applyFont="1" applyBorder="1" applyAlignment="1" applyProtection="1">
      <alignment horizontal="center" vertical="center" textRotation="255"/>
    </xf>
    <xf numFmtId="0" fontId="5" fillId="0" borderId="35" xfId="1" applyFont="1" applyBorder="1" applyAlignment="1" applyProtection="1">
      <alignment horizontal="center" vertical="center" textRotation="255"/>
    </xf>
    <xf numFmtId="179" fontId="5" fillId="0" borderId="42" xfId="1" applyNumberFormat="1" applyFont="1" applyBorder="1" applyAlignment="1" applyProtection="1">
      <alignment horizontal="center" vertical="center"/>
    </xf>
    <xf numFmtId="179" fontId="5" fillId="0" borderId="36" xfId="1" applyNumberFormat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 textRotation="255" wrapText="1"/>
    </xf>
    <xf numFmtId="0" fontId="6" fillId="0" borderId="26" xfId="1" applyFont="1" applyBorder="1" applyAlignment="1" applyProtection="1">
      <alignment horizontal="center" vertical="center" textRotation="255" wrapText="1"/>
    </xf>
    <xf numFmtId="0" fontId="6" fillId="0" borderId="35" xfId="1" applyFont="1" applyBorder="1" applyAlignment="1" applyProtection="1">
      <alignment horizontal="center" vertical="center" textRotation="255" wrapText="1"/>
    </xf>
    <xf numFmtId="178" fontId="5" fillId="0" borderId="42" xfId="1" applyNumberFormat="1" applyFont="1" applyFill="1" applyBorder="1" applyAlignment="1" applyProtection="1">
      <alignment horizontal="center"/>
    </xf>
    <xf numFmtId="178" fontId="5" fillId="0" borderId="36" xfId="1" applyNumberFormat="1" applyFont="1" applyFill="1" applyBorder="1" applyAlignment="1" applyProtection="1">
      <alignment horizontal="center"/>
    </xf>
    <xf numFmtId="0" fontId="5" fillId="0" borderId="42" xfId="1" applyFont="1" applyBorder="1" applyAlignment="1" applyProtection="1">
      <alignment horizontal="center" vertical="center"/>
    </xf>
    <xf numFmtId="0" fontId="5" fillId="0" borderId="36" xfId="1" applyFont="1" applyBorder="1" applyAlignment="1" applyProtection="1">
      <alignment horizontal="center" vertical="center"/>
    </xf>
    <xf numFmtId="0" fontId="7" fillId="0" borderId="20" xfId="1" applyFont="1" applyBorder="1" applyAlignment="1" applyProtection="1">
      <alignment horizontal="center" vertical="center" textRotation="255" wrapText="1"/>
    </xf>
    <xf numFmtId="0" fontId="7" fillId="0" borderId="26" xfId="1" applyFont="1" applyBorder="1" applyAlignment="1" applyProtection="1">
      <alignment horizontal="center" vertical="center" textRotation="255" wrapText="1"/>
    </xf>
    <xf numFmtId="0" fontId="7" fillId="0" borderId="35" xfId="1" applyFont="1" applyBorder="1" applyAlignment="1" applyProtection="1">
      <alignment horizontal="center" vertical="center" textRotation="255" wrapText="1"/>
    </xf>
    <xf numFmtId="0" fontId="5" fillId="0" borderId="20" xfId="1" applyFont="1" applyBorder="1" applyAlignment="1" applyProtection="1">
      <alignment horizontal="center" vertical="center" textRotation="255" wrapText="1"/>
    </xf>
    <xf numFmtId="0" fontId="5" fillId="0" borderId="26" xfId="1" applyFont="1" applyBorder="1" applyAlignment="1" applyProtection="1">
      <alignment horizontal="center" vertical="center" textRotation="255" wrapText="1"/>
    </xf>
    <xf numFmtId="0" fontId="5" fillId="0" borderId="35" xfId="1" applyFont="1" applyBorder="1" applyAlignment="1" applyProtection="1">
      <alignment horizontal="center" vertical="center" textRotation="255" wrapText="1"/>
    </xf>
    <xf numFmtId="0" fontId="5" fillId="0" borderId="42" xfId="1" applyFont="1" applyBorder="1" applyAlignment="1" applyProtection="1">
      <alignment horizontal="center"/>
    </xf>
    <xf numFmtId="0" fontId="5" fillId="0" borderId="36" xfId="1" applyFont="1" applyBorder="1" applyAlignment="1" applyProtection="1">
      <alignment horizontal="center"/>
    </xf>
    <xf numFmtId="0" fontId="0" fillId="0" borderId="0" xfId="0" applyBorder="1"/>
    <xf numFmtId="0" fontId="9" fillId="0" borderId="50" xfId="0" applyFont="1" applyBorder="1"/>
    <xf numFmtId="0" fontId="9" fillId="0" borderId="49" xfId="0" applyFont="1" applyBorder="1"/>
    <xf numFmtId="0" fontId="9" fillId="0" borderId="51" xfId="0" applyFont="1" applyBorder="1"/>
    <xf numFmtId="0" fontId="9" fillId="0" borderId="4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2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25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2" xfId="0" applyFont="1" applyBorder="1"/>
    <xf numFmtId="0" fontId="9" fillId="0" borderId="54" xfId="0" applyFont="1" applyBorder="1"/>
    <xf numFmtId="0" fontId="9" fillId="0" borderId="9" xfId="0" applyFont="1" applyBorder="1"/>
    <xf numFmtId="0" fontId="9" fillId="0" borderId="10" xfId="0" applyFont="1" applyBorder="1"/>
    <xf numFmtId="10" fontId="9" fillId="0" borderId="29" xfId="0" applyNumberFormat="1" applyFont="1" applyBorder="1"/>
    <xf numFmtId="0" fontId="9" fillId="0" borderId="19" xfId="0" applyFont="1" applyBorder="1"/>
    <xf numFmtId="0" fontId="9" fillId="0" borderId="16" xfId="0" applyFont="1" applyBorder="1"/>
    <xf numFmtId="0" fontId="9" fillId="0" borderId="44" xfId="0" applyFont="1" applyBorder="1"/>
    <xf numFmtId="0" fontId="9" fillId="0" borderId="15" xfId="0" applyFont="1" applyBorder="1"/>
    <xf numFmtId="0" fontId="9" fillId="0" borderId="55" xfId="0" applyFont="1" applyBorder="1"/>
    <xf numFmtId="0" fontId="9" fillId="0" borderId="0" xfId="0" applyFont="1" applyBorder="1"/>
    <xf numFmtId="0" fontId="9" fillId="0" borderId="56" xfId="0" applyFont="1" applyBorder="1"/>
    <xf numFmtId="0" fontId="9" fillId="0" borderId="33" xfId="0" applyFont="1" applyBorder="1"/>
    <xf numFmtId="10" fontId="9" fillId="0" borderId="12" xfId="0" applyNumberFormat="1" applyFont="1" applyBorder="1"/>
    <xf numFmtId="0" fontId="9" fillId="0" borderId="12" xfId="0" applyFont="1" applyBorder="1"/>
    <xf numFmtId="0" fontId="9" fillId="0" borderId="48" xfId="0" applyFont="1" applyBorder="1"/>
    <xf numFmtId="0" fontId="9" fillId="0" borderId="11" xfId="0" applyFont="1" applyBorder="1"/>
    <xf numFmtId="10" fontId="9" fillId="0" borderId="24" xfId="0" applyNumberFormat="1" applyFont="1" applyBorder="1"/>
    <xf numFmtId="0" fontId="9" fillId="0" borderId="37" xfId="0" applyFont="1" applyBorder="1"/>
    <xf numFmtId="0" fontId="9" fillId="0" borderId="38" xfId="0" applyFont="1" applyBorder="1"/>
    <xf numFmtId="10" fontId="9" fillId="0" borderId="41" xfId="0" applyNumberFormat="1" applyFont="1" applyBorder="1"/>
    <xf numFmtId="0" fontId="9" fillId="0" borderId="41" xfId="0" applyFont="1" applyBorder="1"/>
    <xf numFmtId="0" fontId="9" fillId="0" borderId="40" xfId="0" applyFont="1" applyBorder="1"/>
    <xf numFmtId="0" fontId="9" fillId="0" borderId="53" xfId="0" applyFont="1" applyBorder="1"/>
    <xf numFmtId="0" fontId="5" fillId="0" borderId="6" xfId="1" applyFont="1" applyBorder="1" applyAlignment="1" applyProtection="1">
      <alignment horizontal="center" vertical="center" textRotation="255"/>
    </xf>
    <xf numFmtId="179" fontId="5" fillId="0" borderId="47" xfId="1" applyNumberFormat="1" applyFont="1" applyFill="1" applyBorder="1" applyAlignment="1" applyProtection="1"/>
    <xf numFmtId="0" fontId="5" fillId="0" borderId="13" xfId="1" applyFont="1" applyBorder="1" applyAlignment="1" applyProtection="1">
      <alignment horizontal="center" vertical="center" textRotation="255"/>
    </xf>
    <xf numFmtId="0" fontId="5" fillId="0" borderId="47" xfId="1" applyFont="1" applyBorder="1" applyAlignment="1" applyProtection="1"/>
    <xf numFmtId="0" fontId="6" fillId="0" borderId="13" xfId="1" applyFont="1" applyBorder="1" applyAlignment="1" applyProtection="1">
      <alignment horizontal="center" vertical="center" textRotation="255"/>
    </xf>
    <xf numFmtId="178" fontId="5" fillId="0" borderId="47" xfId="1" applyNumberFormat="1" applyFont="1" applyFill="1" applyBorder="1" applyProtection="1"/>
    <xf numFmtId="0" fontId="9" fillId="0" borderId="20" xfId="0" applyFont="1" applyBorder="1"/>
    <xf numFmtId="0" fontId="9" fillId="0" borderId="57" xfId="0" applyFont="1" applyBorder="1"/>
    <xf numFmtId="0" fontId="9" fillId="0" borderId="58" xfId="0" applyFont="1" applyBorder="1"/>
    <xf numFmtId="0" fontId="9" fillId="0" borderId="2" xfId="0" applyFont="1" applyBorder="1"/>
    <xf numFmtId="0" fontId="9" fillId="0" borderId="43" xfId="0" applyFont="1" applyBorder="1"/>
    <xf numFmtId="178" fontId="5" fillId="0" borderId="45" xfId="1" applyNumberFormat="1" applyFont="1" applyFill="1" applyBorder="1" applyProtection="1"/>
    <xf numFmtId="0" fontId="6" fillId="0" borderId="13" xfId="1" applyFont="1" applyBorder="1" applyAlignment="1" applyProtection="1">
      <alignment horizontal="center" vertical="center" textRotation="255" wrapText="1"/>
    </xf>
    <xf numFmtId="0" fontId="6" fillId="0" borderId="6" xfId="1" applyFont="1" applyBorder="1" applyAlignment="1" applyProtection="1">
      <alignment horizontal="center" vertical="center" textRotation="255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9" fillId="0" borderId="26" xfId="0" applyFont="1" applyBorder="1"/>
    <xf numFmtId="0" fontId="9" fillId="0" borderId="32" xfId="0" applyFont="1" applyBorder="1"/>
    <xf numFmtId="10" fontId="9" fillId="0" borderId="34" xfId="0" applyNumberFormat="1" applyFont="1" applyBorder="1"/>
    <xf numFmtId="0" fontId="9" fillId="0" borderId="34" xfId="0" applyFont="1" applyBorder="1"/>
    <xf numFmtId="0" fontId="9" fillId="0" borderId="31" xfId="0" applyFont="1" applyBorder="1"/>
    <xf numFmtId="0" fontId="9" fillId="0" borderId="59" xfId="0" applyFont="1" applyBorder="1"/>
    <xf numFmtId="0" fontId="5" fillId="0" borderId="13" xfId="1" applyFont="1" applyBorder="1" applyAlignment="1" applyProtection="1">
      <alignment horizontal="center" vertical="center" textRotation="255" wrapText="1"/>
    </xf>
    <xf numFmtId="0" fontId="5" fillId="0" borderId="13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9" fillId="0" borderId="45" xfId="0" applyFont="1" applyBorder="1"/>
    <xf numFmtId="0" fontId="9" fillId="0" borderId="60" xfId="0" applyFont="1" applyBorder="1"/>
    <xf numFmtId="0" fontId="9" fillId="0" borderId="35" xfId="0" applyFont="1" applyBorder="1"/>
    <xf numFmtId="0" fontId="9" fillId="0" borderId="46" xfId="0" applyFont="1" applyBorder="1"/>
    <xf numFmtId="0" fontId="9" fillId="0" borderId="18" xfId="0" applyFont="1" applyBorder="1"/>
    <xf numFmtId="0" fontId="9" fillId="0" borderId="61" xfId="0" applyFont="1" applyBorder="1"/>
    <xf numFmtId="0" fontId="9" fillId="0" borderId="17" xfId="0" applyFont="1" applyBorder="1"/>
    <xf numFmtId="0" fontId="7" fillId="0" borderId="13" xfId="1" applyFont="1" applyBorder="1" applyAlignment="1" applyProtection="1">
      <alignment horizontal="center" vertical="center" textRotation="255" wrapText="1"/>
    </xf>
    <xf numFmtId="178" fontId="5" fillId="0" borderId="14" xfId="1" applyNumberFormat="1" applyFont="1" applyFill="1" applyBorder="1" applyAlignment="1" applyProtection="1">
      <alignment horizontal="center"/>
    </xf>
    <xf numFmtId="3" fontId="9" fillId="0" borderId="46" xfId="0" applyNumberFormat="1" applyFont="1" applyBorder="1"/>
    <xf numFmtId="10" fontId="9" fillId="0" borderId="18" xfId="0" applyNumberFormat="1" applyFont="1" applyBorder="1"/>
    <xf numFmtId="0" fontId="7" fillId="0" borderId="6" xfId="1" applyFont="1" applyBorder="1" applyAlignment="1" applyProtection="1">
      <alignment horizontal="center" vertical="center" textRotation="255" wrapText="1"/>
    </xf>
    <xf numFmtId="0" fontId="10" fillId="0" borderId="0" xfId="0" applyFont="1" applyBorder="1"/>
    <xf numFmtId="0" fontId="11" fillId="0" borderId="0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anabekzt\AppData\Local\Temp\wze286\&#26368;&#26032;&#21172;&#20685;&#28797;&#23475;&#30330;&#29983;&#29366;&#27841;&#65288;H21-&#65289;\H27\&#24179;&#25104;27&#24180;1&#26376;&#26411;&#12288;&#21172;&#20685;&#28797;&#23475;&#30330;&#29983;&#29366;&#2784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anabekzt\AppData\Local\Temp\wze286\&#26368;&#26032;&#21172;&#20685;&#28797;&#23475;&#30330;&#29983;&#29366;&#27841;&#65288;H21-&#65289;\H27\&#24179;&#25104;27&#24180;10&#26376;&#26411;&#12288;&#21172;&#20685;&#28797;&#23475;&#30330;&#29983;&#29366;&#2784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anabekzt\AppData\Local\Temp\wze286\&#26368;&#26032;&#21172;&#20685;&#28797;&#23475;&#30330;&#29983;&#29366;&#27841;&#65288;H21-&#65289;\H27\&#24179;&#25104;27&#24180;11&#26376;&#26411;&#12288;&#21172;&#20685;&#28797;&#23475;&#30330;&#29983;&#29366;&#2784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anabekzt\AppData\Local\Temp\wze286\&#26368;&#26032;&#21172;&#20685;&#28797;&#23475;&#30330;&#29983;&#29366;&#27841;&#65288;H21-&#65289;\H27\&#24179;&#25104;27&#24180;12&#26376;&#26411;&#12288;&#21172;&#20685;&#28797;&#23475;&#30330;&#29983;&#29366;&#2784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anabekzt\AppData\Local\Temp\wze286\&#26368;&#26032;&#21172;&#20685;&#28797;&#23475;&#30330;&#29983;&#29366;&#27841;&#65288;H21-&#65289;\H27\&#24179;&#25104;28&#24180;1&#26376;&#26411;&#65288;&#24179;&#25104;27&#24180;&#20998;&#65289;&#21172;&#20685;&#28797;&#23475;&#30330;&#29983;&#29366;&#2784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3000_&#21644;&#27468;&#23665;&#21172;&#20685;&#23616;&#12469;&#12502;\&#20581;&#24247;&#23433;&#20840;&#35506;&#12469;&#12502;\&#20581;&#24247;&#23433;&#20840;&#35506;&#12288;&#20849;&#26377;&#12501;&#12457;&#12523;&#12480;\&#24179;&#25104;28&#24180;&#65299;&#26376;&#26411;&#65288;&#24179;&#25104;27&#24180;&#20998;&#65289;&#21172;&#20685;&#28797;&#23475;&#30330;&#29983;&#29366;&#2784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anabekzt\AppData\Local\Temp\wze286\&#26368;&#26032;&#21172;&#20685;&#28797;&#23475;&#30330;&#29983;&#29366;&#27841;&#65288;H21-&#65289;\H27\&#24179;&#25104;27&#24180;2&#26376;&#26411;&#12288;&#21172;&#20685;&#28797;&#23475;&#30330;&#29983;&#29366;&#2784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anabekzt\AppData\Local\Temp\wze286\&#26368;&#26032;&#21172;&#20685;&#28797;&#23475;&#30330;&#29983;&#29366;&#27841;&#65288;H21-&#65289;\H27\&#24179;&#25104;27&#24180;3&#26376;&#26411;&#12288;&#21172;&#20685;&#28797;&#23475;&#30330;&#29983;&#29366;&#2784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anabekzt\AppData\Local\Temp\wze286\&#26368;&#26032;&#21172;&#20685;&#28797;&#23475;&#30330;&#29983;&#29366;&#27841;&#65288;H21-&#65289;\H27\&#24179;&#25104;27&#24180;4&#26376;&#26411;(&#20462;&#27491;)&#12288;&#21172;&#20685;&#28797;&#23475;&#30330;&#29983;&#29366;&#2784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anabekzt\AppData\Local\Temp\wze286\&#26368;&#26032;&#21172;&#20685;&#28797;&#23475;&#30330;&#29983;&#29366;&#27841;&#65288;H21-&#65289;\H27\&#24179;&#25104;27&#24180;5&#26376;&#26411;&#65288;&#20462;&#27491;&#65289;&#12288;&#21172;&#20685;&#28797;&#23475;&#30330;&#29983;&#29366;&#2784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anabekzt\AppData\Local\Temp\wze286\&#26368;&#26032;&#21172;&#20685;&#28797;&#23475;&#30330;&#29983;&#29366;&#27841;&#65288;H21-&#65289;\H27\&#24179;&#25104;27&#24180;6&#26376;&#26411;&#12288;&#21172;&#20685;&#28797;&#23475;&#30330;&#29983;&#29366;&#2784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anabekzt\AppData\Local\Temp\wze286\&#26368;&#26032;&#21172;&#20685;&#28797;&#23475;&#30330;&#29983;&#29366;&#27841;&#65288;H21-&#65289;\H27\&#24179;&#25104;27&#24180;7&#26376;&#26411;&#12288;&#21172;&#20685;&#28797;&#23475;&#30330;&#29983;&#29366;&#2784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anabekzt\AppData\Local\Temp\wze286\&#26368;&#26032;&#21172;&#20685;&#28797;&#23475;&#30330;&#29983;&#29366;&#27841;&#65288;H21-&#65289;\H27\&#24179;&#25104;27&#24180;8&#26376;&#26411;&#12288;&#21172;&#20685;&#28797;&#23475;&#30330;&#29983;&#29366;&#2784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anabekzt\AppData\Local\Temp\wze286\&#26368;&#26032;&#21172;&#20685;&#28797;&#23475;&#30330;&#29983;&#29366;&#27841;&#65288;H21-&#65289;\H27\&#24179;&#25104;27&#24180;9&#26376;&#26411;&#12288;&#21172;&#20685;&#28797;&#23475;&#30330;&#29983;&#29366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対象年データー貼付"/>
      <sheetName val="集計対象前年データー貼付"/>
      <sheetName val="労働災害発生状況A3版"/>
      <sheetName val="労働災害発生状況A4版"/>
      <sheetName val="労働災害発生状況（各署）"/>
    </sheetNames>
    <sheetDataSet>
      <sheetData sheetId="0">
        <row r="12">
          <cell r="B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P12">
            <v>0</v>
          </cell>
        </row>
        <row r="18">
          <cell r="B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1</v>
          </cell>
          <cell r="E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67">
          <cell r="K67">
            <v>0</v>
          </cell>
        </row>
        <row r="70">
          <cell r="B70">
            <v>0</v>
          </cell>
          <cell r="D70">
            <v>0</v>
          </cell>
          <cell r="E70">
            <v>0</v>
          </cell>
          <cell r="G70">
            <v>1</v>
          </cell>
          <cell r="H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P70">
            <v>0</v>
          </cell>
        </row>
        <row r="76">
          <cell r="B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0</v>
          </cell>
          <cell r="G86">
            <v>1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0</v>
          </cell>
          <cell r="D97">
            <v>0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G123">
            <v>0</v>
          </cell>
          <cell r="H123">
            <v>0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P123">
            <v>2</v>
          </cell>
        </row>
        <row r="128">
          <cell r="B128">
            <v>0</v>
          </cell>
          <cell r="D128">
            <v>1</v>
          </cell>
          <cell r="E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0</v>
          </cell>
          <cell r="M128">
            <v>1</v>
          </cell>
          <cell r="N128">
            <v>0</v>
          </cell>
          <cell r="P128">
            <v>0</v>
          </cell>
        </row>
        <row r="132">
          <cell r="B132">
            <v>0</v>
          </cell>
          <cell r="D132">
            <v>0</v>
          </cell>
          <cell r="E132">
            <v>0</v>
          </cell>
          <cell r="G132">
            <v>0</v>
          </cell>
          <cell r="H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P132">
            <v>0</v>
          </cell>
        </row>
        <row r="137">
          <cell r="B137">
            <v>0</v>
          </cell>
          <cell r="D137">
            <v>0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1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  <cell r="P141">
            <v>0</v>
          </cell>
        </row>
        <row r="146">
          <cell r="B146">
            <v>0</v>
          </cell>
          <cell r="D146">
            <v>0</v>
          </cell>
          <cell r="E146">
            <v>0</v>
          </cell>
          <cell r="G146">
            <v>0</v>
          </cell>
          <cell r="H146">
            <v>0</v>
          </cell>
          <cell r="J146">
            <v>0</v>
          </cell>
          <cell r="K146">
            <v>0</v>
          </cell>
          <cell r="M146">
            <v>1</v>
          </cell>
          <cell r="N146">
            <v>0</v>
          </cell>
          <cell r="P146">
            <v>0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0</v>
          </cell>
          <cell r="E155">
            <v>0</v>
          </cell>
          <cell r="G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8">
          <cell r="B158">
            <v>0</v>
          </cell>
          <cell r="D158">
            <v>0</v>
          </cell>
          <cell r="E158">
            <v>0</v>
          </cell>
          <cell r="G158">
            <v>0</v>
          </cell>
          <cell r="H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M161">
            <v>3</v>
          </cell>
          <cell r="N161">
            <v>0</v>
          </cell>
          <cell r="P161">
            <v>0</v>
          </cell>
        </row>
        <row r="168">
          <cell r="B168">
            <v>0</v>
          </cell>
          <cell r="D168">
            <v>0</v>
          </cell>
          <cell r="E168">
            <v>0</v>
          </cell>
          <cell r="G168">
            <v>0</v>
          </cell>
          <cell r="H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P168">
            <v>0</v>
          </cell>
        </row>
        <row r="172">
          <cell r="B172">
            <v>0</v>
          </cell>
          <cell r="D172">
            <v>0</v>
          </cell>
          <cell r="E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P172">
            <v>1</v>
          </cell>
        </row>
        <row r="179">
          <cell r="B179">
            <v>0</v>
          </cell>
          <cell r="D179">
            <v>1</v>
          </cell>
          <cell r="E179">
            <v>0</v>
          </cell>
          <cell r="G179">
            <v>0</v>
          </cell>
          <cell r="H179">
            <v>0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P179">
            <v>0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0</v>
          </cell>
          <cell r="E191">
            <v>0</v>
          </cell>
          <cell r="G191">
            <v>0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0</v>
          </cell>
          <cell r="E203">
            <v>0</v>
          </cell>
          <cell r="G203">
            <v>0</v>
          </cell>
          <cell r="H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P203">
            <v>0</v>
          </cell>
        </row>
        <row r="208">
          <cell r="B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P212">
            <v>0</v>
          </cell>
        </row>
        <row r="214">
          <cell r="B214">
            <v>0</v>
          </cell>
          <cell r="D214">
            <v>0</v>
          </cell>
          <cell r="E214">
            <v>0</v>
          </cell>
          <cell r="G214">
            <v>0</v>
          </cell>
          <cell r="H214">
            <v>0</v>
          </cell>
          <cell r="J214">
            <v>1</v>
          </cell>
          <cell r="K214">
            <v>0</v>
          </cell>
          <cell r="M214">
            <v>0</v>
          </cell>
          <cell r="N214">
            <v>0</v>
          </cell>
          <cell r="P214">
            <v>1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0</v>
          </cell>
          <cell r="E220">
            <v>0</v>
          </cell>
          <cell r="G220">
            <v>0</v>
          </cell>
          <cell r="H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P220">
            <v>0</v>
          </cell>
        </row>
        <row r="223">
          <cell r="B223">
            <v>0</v>
          </cell>
          <cell r="D223">
            <v>0</v>
          </cell>
          <cell r="E223">
            <v>0</v>
          </cell>
          <cell r="G223">
            <v>0</v>
          </cell>
          <cell r="H223">
            <v>0</v>
          </cell>
          <cell r="J223">
            <v>0</v>
          </cell>
          <cell r="K223">
            <v>0</v>
          </cell>
          <cell r="M223">
            <v>0</v>
          </cell>
          <cell r="N223">
            <v>0</v>
          </cell>
          <cell r="P223">
            <v>0</v>
          </cell>
        </row>
        <row r="227">
          <cell r="B227">
            <v>0</v>
          </cell>
          <cell r="D227">
            <v>0</v>
          </cell>
          <cell r="E227">
            <v>0</v>
          </cell>
          <cell r="G227">
            <v>0</v>
          </cell>
          <cell r="H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0</v>
          </cell>
          <cell r="E236">
            <v>0</v>
          </cell>
          <cell r="G236">
            <v>0</v>
          </cell>
          <cell r="H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P236">
            <v>0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0</v>
          </cell>
          <cell r="E245">
            <v>0</v>
          </cell>
          <cell r="G245">
            <v>0</v>
          </cell>
          <cell r="H245">
            <v>0</v>
          </cell>
          <cell r="J245">
            <v>1</v>
          </cell>
          <cell r="K245">
            <v>0</v>
          </cell>
          <cell r="M245">
            <v>0</v>
          </cell>
          <cell r="N245">
            <v>0</v>
          </cell>
          <cell r="P245">
            <v>0</v>
          </cell>
        </row>
      </sheetData>
      <sheetData sheetId="1">
        <row r="12">
          <cell r="B12">
            <v>0</v>
          </cell>
          <cell r="D12">
            <v>1</v>
          </cell>
          <cell r="E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M12">
            <v>1</v>
          </cell>
          <cell r="N12">
            <v>0</v>
          </cell>
          <cell r="P12">
            <v>0</v>
          </cell>
        </row>
        <row r="18">
          <cell r="B18">
            <v>0</v>
          </cell>
          <cell r="D18">
            <v>1</v>
          </cell>
          <cell r="E18">
            <v>0</v>
          </cell>
          <cell r="G18">
            <v>1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1</v>
          </cell>
          <cell r="E25">
            <v>0</v>
          </cell>
          <cell r="G25">
            <v>1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0</v>
          </cell>
          <cell r="E30">
            <v>0</v>
          </cell>
          <cell r="G30">
            <v>1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1</v>
          </cell>
          <cell r="E56">
            <v>0</v>
          </cell>
          <cell r="G56">
            <v>1</v>
          </cell>
          <cell r="H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1</v>
          </cell>
          <cell r="E60">
            <v>0</v>
          </cell>
          <cell r="G60">
            <v>0</v>
          </cell>
          <cell r="H60">
            <v>0</v>
          </cell>
          <cell r="J60">
            <v>1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70">
          <cell r="B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P70">
            <v>0</v>
          </cell>
        </row>
        <row r="76">
          <cell r="B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1</v>
          </cell>
          <cell r="G86">
            <v>1</v>
          </cell>
          <cell r="H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0</v>
          </cell>
          <cell r="D97">
            <v>0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G123">
            <v>1</v>
          </cell>
          <cell r="H123">
            <v>0</v>
          </cell>
          <cell r="J123">
            <v>2</v>
          </cell>
          <cell r="K123">
            <v>0</v>
          </cell>
          <cell r="M123">
            <v>1</v>
          </cell>
          <cell r="N123">
            <v>0</v>
          </cell>
          <cell r="P123">
            <v>0</v>
          </cell>
        </row>
        <row r="128">
          <cell r="B128">
            <v>0</v>
          </cell>
          <cell r="D128">
            <v>0</v>
          </cell>
          <cell r="E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P128">
            <v>0</v>
          </cell>
        </row>
        <row r="132">
          <cell r="B132">
            <v>0</v>
          </cell>
          <cell r="D132">
            <v>0</v>
          </cell>
          <cell r="E132">
            <v>0</v>
          </cell>
          <cell r="G132">
            <v>0</v>
          </cell>
          <cell r="H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P132">
            <v>0</v>
          </cell>
        </row>
        <row r="137">
          <cell r="B137">
            <v>0</v>
          </cell>
          <cell r="D137">
            <v>0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1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  <cell r="P141">
            <v>0</v>
          </cell>
        </row>
        <row r="146">
          <cell r="B146">
            <v>0</v>
          </cell>
          <cell r="D146">
            <v>3</v>
          </cell>
          <cell r="E146">
            <v>0</v>
          </cell>
          <cell r="G146">
            <v>0</v>
          </cell>
          <cell r="H146">
            <v>0</v>
          </cell>
          <cell r="J146">
            <v>0</v>
          </cell>
          <cell r="K146">
            <v>0</v>
          </cell>
          <cell r="M146">
            <v>1</v>
          </cell>
          <cell r="N146">
            <v>0</v>
          </cell>
          <cell r="P146">
            <v>0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0</v>
          </cell>
          <cell r="E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8">
          <cell r="B158">
            <v>0</v>
          </cell>
          <cell r="D158">
            <v>0</v>
          </cell>
          <cell r="E158">
            <v>0</v>
          </cell>
          <cell r="G158">
            <v>0</v>
          </cell>
          <cell r="H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M161">
            <v>0</v>
          </cell>
          <cell r="N161">
            <v>0</v>
          </cell>
          <cell r="P161">
            <v>2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1</v>
          </cell>
          <cell r="H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P168">
            <v>0</v>
          </cell>
        </row>
        <row r="172">
          <cell r="B172">
            <v>0</v>
          </cell>
          <cell r="D172">
            <v>0</v>
          </cell>
          <cell r="E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P172">
            <v>0</v>
          </cell>
        </row>
        <row r="179">
          <cell r="B179">
            <v>0</v>
          </cell>
          <cell r="D179">
            <v>1</v>
          </cell>
          <cell r="E179">
            <v>0</v>
          </cell>
          <cell r="G179">
            <v>0</v>
          </cell>
          <cell r="H179">
            <v>0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P179">
            <v>0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0</v>
          </cell>
          <cell r="E191">
            <v>0</v>
          </cell>
          <cell r="G191">
            <v>0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1</v>
          </cell>
          <cell r="E203">
            <v>0</v>
          </cell>
          <cell r="G203">
            <v>0</v>
          </cell>
          <cell r="H203">
            <v>0</v>
          </cell>
          <cell r="J203">
            <v>1</v>
          </cell>
          <cell r="K203">
            <v>0</v>
          </cell>
          <cell r="M203">
            <v>0</v>
          </cell>
          <cell r="N203">
            <v>0</v>
          </cell>
          <cell r="P203">
            <v>0</v>
          </cell>
        </row>
        <row r="208">
          <cell r="B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P212">
            <v>0</v>
          </cell>
        </row>
        <row r="214">
          <cell r="B214">
            <v>0</v>
          </cell>
          <cell r="D214">
            <v>2</v>
          </cell>
          <cell r="E214">
            <v>0</v>
          </cell>
          <cell r="G214">
            <v>0</v>
          </cell>
          <cell r="H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P214">
            <v>0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0</v>
          </cell>
          <cell r="E220">
            <v>0</v>
          </cell>
          <cell r="G220">
            <v>0</v>
          </cell>
          <cell r="H220">
            <v>0</v>
          </cell>
          <cell r="J220">
            <v>0</v>
          </cell>
          <cell r="K220">
            <v>0</v>
          </cell>
          <cell r="M220">
            <v>1</v>
          </cell>
          <cell r="N220">
            <v>0</v>
          </cell>
          <cell r="P220">
            <v>0</v>
          </cell>
        </row>
        <row r="223">
          <cell r="B223">
            <v>0</v>
          </cell>
          <cell r="D223">
            <v>1</v>
          </cell>
          <cell r="E223">
            <v>0</v>
          </cell>
          <cell r="G223">
            <v>0</v>
          </cell>
          <cell r="H223">
            <v>0</v>
          </cell>
          <cell r="J223">
            <v>0</v>
          </cell>
          <cell r="K223">
            <v>0</v>
          </cell>
          <cell r="M223">
            <v>0</v>
          </cell>
          <cell r="N223">
            <v>0</v>
          </cell>
          <cell r="P223">
            <v>0</v>
          </cell>
        </row>
        <row r="227">
          <cell r="B227">
            <v>0</v>
          </cell>
          <cell r="D227">
            <v>0</v>
          </cell>
          <cell r="E227">
            <v>0</v>
          </cell>
          <cell r="G227">
            <v>0</v>
          </cell>
          <cell r="H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2</v>
          </cell>
          <cell r="E236">
            <v>0</v>
          </cell>
          <cell r="G236">
            <v>0</v>
          </cell>
          <cell r="H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P236">
            <v>0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0</v>
          </cell>
          <cell r="E245">
            <v>0</v>
          </cell>
          <cell r="G245">
            <v>0</v>
          </cell>
          <cell r="H245">
            <v>0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P245">
            <v>0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対象年データー貼付"/>
      <sheetName val="集計対象前年データー貼付"/>
      <sheetName val="労働災害発生状況A3版"/>
      <sheetName val="労働災害発生状況A4版"/>
      <sheetName val="労働災害発生状況（各署）"/>
    </sheetNames>
    <sheetDataSet>
      <sheetData sheetId="0">
        <row r="12">
          <cell r="B12">
            <v>0</v>
          </cell>
          <cell r="D12">
            <v>27</v>
          </cell>
          <cell r="E12">
            <v>0</v>
          </cell>
          <cell r="G12">
            <v>12</v>
          </cell>
          <cell r="H12">
            <v>0</v>
          </cell>
          <cell r="J12">
            <v>6</v>
          </cell>
          <cell r="K12">
            <v>0</v>
          </cell>
          <cell r="M12">
            <v>16</v>
          </cell>
          <cell r="N12">
            <v>0</v>
          </cell>
          <cell r="P12">
            <v>1</v>
          </cell>
        </row>
        <row r="18">
          <cell r="B18">
            <v>0</v>
          </cell>
          <cell r="D18">
            <v>5</v>
          </cell>
          <cell r="E18">
            <v>0</v>
          </cell>
          <cell r="G18">
            <v>0</v>
          </cell>
          <cell r="H18">
            <v>0</v>
          </cell>
          <cell r="J18">
            <v>4</v>
          </cell>
          <cell r="K18">
            <v>0</v>
          </cell>
          <cell r="M18">
            <v>1</v>
          </cell>
          <cell r="N18">
            <v>0</v>
          </cell>
          <cell r="P18">
            <v>1</v>
          </cell>
        </row>
        <row r="21">
          <cell r="B21">
            <v>0</v>
          </cell>
          <cell r="D21">
            <v>1</v>
          </cell>
          <cell r="E21">
            <v>0</v>
          </cell>
          <cell r="G21">
            <v>2</v>
          </cell>
          <cell r="H21">
            <v>0</v>
          </cell>
          <cell r="J21">
            <v>1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4</v>
          </cell>
          <cell r="E25">
            <v>0</v>
          </cell>
          <cell r="G25">
            <v>5</v>
          </cell>
          <cell r="H25">
            <v>0</v>
          </cell>
          <cell r="J25">
            <v>4</v>
          </cell>
          <cell r="K25">
            <v>0</v>
          </cell>
          <cell r="M25">
            <v>2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9</v>
          </cell>
          <cell r="E30">
            <v>0</v>
          </cell>
          <cell r="G30">
            <v>0</v>
          </cell>
          <cell r="H30">
            <v>0</v>
          </cell>
          <cell r="J30">
            <v>1</v>
          </cell>
          <cell r="K30">
            <v>0</v>
          </cell>
          <cell r="M30">
            <v>1</v>
          </cell>
          <cell r="N30">
            <v>0</v>
          </cell>
          <cell r="P30">
            <v>0</v>
          </cell>
        </row>
        <row r="34">
          <cell r="B34">
            <v>0</v>
          </cell>
          <cell r="D34">
            <v>1</v>
          </cell>
          <cell r="E34">
            <v>0</v>
          </cell>
          <cell r="G34">
            <v>0</v>
          </cell>
          <cell r="H34">
            <v>0</v>
          </cell>
          <cell r="J34">
            <v>3</v>
          </cell>
          <cell r="K34">
            <v>0</v>
          </cell>
          <cell r="M34">
            <v>1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1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4</v>
          </cell>
          <cell r="E49">
            <v>0</v>
          </cell>
          <cell r="G49">
            <v>5</v>
          </cell>
          <cell r="H49">
            <v>0</v>
          </cell>
          <cell r="J49">
            <v>3</v>
          </cell>
          <cell r="K49">
            <v>0</v>
          </cell>
          <cell r="M49">
            <v>1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5</v>
          </cell>
          <cell r="E56">
            <v>0</v>
          </cell>
          <cell r="G56">
            <v>1</v>
          </cell>
          <cell r="H56">
            <v>0</v>
          </cell>
          <cell r="J56">
            <v>2</v>
          </cell>
          <cell r="K56">
            <v>0</v>
          </cell>
          <cell r="M56">
            <v>3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4</v>
          </cell>
          <cell r="E60">
            <v>0</v>
          </cell>
          <cell r="G60">
            <v>1</v>
          </cell>
          <cell r="H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1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67">
          <cell r="K67">
            <v>0</v>
          </cell>
        </row>
        <row r="70">
          <cell r="B70">
            <v>0</v>
          </cell>
          <cell r="D70">
            <v>13</v>
          </cell>
          <cell r="E70">
            <v>0</v>
          </cell>
          <cell r="G70">
            <v>7</v>
          </cell>
          <cell r="H70">
            <v>0</v>
          </cell>
          <cell r="J70">
            <v>6</v>
          </cell>
          <cell r="K70">
            <v>0</v>
          </cell>
          <cell r="M70">
            <v>1</v>
          </cell>
          <cell r="N70">
            <v>0</v>
          </cell>
          <cell r="P70">
            <v>1</v>
          </cell>
        </row>
        <row r="76">
          <cell r="B76">
            <v>0</v>
          </cell>
          <cell r="D76">
            <v>6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M76">
            <v>2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2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0</v>
          </cell>
          <cell r="G86">
            <v>3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1</v>
          </cell>
          <cell r="D97">
            <v>9</v>
          </cell>
          <cell r="E97">
            <v>0</v>
          </cell>
          <cell r="G97">
            <v>3</v>
          </cell>
          <cell r="H97">
            <v>0</v>
          </cell>
          <cell r="J97">
            <v>1</v>
          </cell>
          <cell r="K97">
            <v>0</v>
          </cell>
          <cell r="M97">
            <v>1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2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12</v>
          </cell>
          <cell r="E123">
            <v>0</v>
          </cell>
          <cell r="G123">
            <v>16</v>
          </cell>
          <cell r="H123">
            <v>0</v>
          </cell>
          <cell r="J123">
            <v>4</v>
          </cell>
          <cell r="K123">
            <v>0</v>
          </cell>
          <cell r="M123">
            <v>7</v>
          </cell>
          <cell r="N123">
            <v>0</v>
          </cell>
          <cell r="P123">
            <v>4</v>
          </cell>
        </row>
        <row r="128">
          <cell r="B128">
            <v>0</v>
          </cell>
          <cell r="D128">
            <v>34</v>
          </cell>
          <cell r="E128">
            <v>0</v>
          </cell>
          <cell r="G128">
            <v>6</v>
          </cell>
          <cell r="H128">
            <v>1</v>
          </cell>
          <cell r="J128">
            <v>5</v>
          </cell>
          <cell r="K128">
            <v>0</v>
          </cell>
          <cell r="M128">
            <v>11</v>
          </cell>
          <cell r="N128">
            <v>0</v>
          </cell>
          <cell r="P128">
            <v>6</v>
          </cell>
        </row>
        <row r="132">
          <cell r="B132">
            <v>0</v>
          </cell>
          <cell r="D132">
            <v>2</v>
          </cell>
          <cell r="E132">
            <v>0</v>
          </cell>
          <cell r="G132">
            <v>9</v>
          </cell>
          <cell r="H132">
            <v>0</v>
          </cell>
          <cell r="J132">
            <v>2</v>
          </cell>
          <cell r="K132">
            <v>0</v>
          </cell>
          <cell r="M132">
            <v>1</v>
          </cell>
          <cell r="N132">
            <v>0</v>
          </cell>
          <cell r="P132">
            <v>3</v>
          </cell>
        </row>
        <row r="137">
          <cell r="B137">
            <v>0</v>
          </cell>
          <cell r="D137">
            <v>1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1</v>
          </cell>
          <cell r="D141">
            <v>6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1</v>
          </cell>
          <cell r="N141">
            <v>0</v>
          </cell>
          <cell r="P141">
            <v>0</v>
          </cell>
        </row>
        <row r="146">
          <cell r="B146">
            <v>3</v>
          </cell>
          <cell r="D146">
            <v>53</v>
          </cell>
          <cell r="E146">
            <v>0</v>
          </cell>
          <cell r="G146">
            <v>10</v>
          </cell>
          <cell r="H146">
            <v>0</v>
          </cell>
          <cell r="J146">
            <v>12</v>
          </cell>
          <cell r="K146">
            <v>0</v>
          </cell>
          <cell r="M146">
            <v>7</v>
          </cell>
          <cell r="N146">
            <v>0</v>
          </cell>
          <cell r="P146">
            <v>6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3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0</v>
          </cell>
          <cell r="E155">
            <v>0</v>
          </cell>
          <cell r="G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1</v>
          </cell>
        </row>
        <row r="158">
          <cell r="B158">
            <v>0</v>
          </cell>
          <cell r="D158">
            <v>6</v>
          </cell>
          <cell r="E158">
            <v>0</v>
          </cell>
          <cell r="G158">
            <v>9</v>
          </cell>
          <cell r="H158">
            <v>0</v>
          </cell>
          <cell r="J158">
            <v>5</v>
          </cell>
          <cell r="K158">
            <v>0</v>
          </cell>
          <cell r="M158">
            <v>13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8</v>
          </cell>
          <cell r="H161">
            <v>0</v>
          </cell>
          <cell r="J161">
            <v>5</v>
          </cell>
          <cell r="K161">
            <v>0</v>
          </cell>
          <cell r="M161">
            <v>18</v>
          </cell>
          <cell r="N161">
            <v>0</v>
          </cell>
          <cell r="P161">
            <v>9</v>
          </cell>
        </row>
        <row r="168">
          <cell r="B168">
            <v>0</v>
          </cell>
          <cell r="D168">
            <v>0</v>
          </cell>
          <cell r="E168">
            <v>2</v>
          </cell>
          <cell r="G168">
            <v>7</v>
          </cell>
          <cell r="H168">
            <v>0</v>
          </cell>
          <cell r="J168">
            <v>0</v>
          </cell>
          <cell r="K168">
            <v>0</v>
          </cell>
          <cell r="M168">
            <v>8</v>
          </cell>
          <cell r="N168">
            <v>0</v>
          </cell>
          <cell r="P168">
            <v>6</v>
          </cell>
        </row>
        <row r="172">
          <cell r="B172">
            <v>0</v>
          </cell>
          <cell r="D172">
            <v>8</v>
          </cell>
          <cell r="E172">
            <v>0</v>
          </cell>
          <cell r="G172">
            <v>2</v>
          </cell>
          <cell r="H172">
            <v>0</v>
          </cell>
          <cell r="J172">
            <v>1</v>
          </cell>
          <cell r="K172">
            <v>0</v>
          </cell>
          <cell r="M172">
            <v>0</v>
          </cell>
          <cell r="N172">
            <v>0</v>
          </cell>
          <cell r="P172">
            <v>1</v>
          </cell>
        </row>
        <row r="179">
          <cell r="B179">
            <v>0</v>
          </cell>
          <cell r="D179">
            <v>33</v>
          </cell>
          <cell r="E179">
            <v>0</v>
          </cell>
          <cell r="G179">
            <v>9</v>
          </cell>
          <cell r="H179">
            <v>0</v>
          </cell>
          <cell r="J179">
            <v>3</v>
          </cell>
          <cell r="K179">
            <v>1</v>
          </cell>
          <cell r="M179">
            <v>10</v>
          </cell>
          <cell r="N179">
            <v>0</v>
          </cell>
          <cell r="P179">
            <v>7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2</v>
          </cell>
          <cell r="E185">
            <v>0</v>
          </cell>
          <cell r="G185">
            <v>1</v>
          </cell>
          <cell r="H185">
            <v>0</v>
          </cell>
          <cell r="J185">
            <v>1</v>
          </cell>
          <cell r="K185">
            <v>0</v>
          </cell>
          <cell r="M185">
            <v>0</v>
          </cell>
          <cell r="N185">
            <v>0</v>
          </cell>
          <cell r="P185">
            <v>2</v>
          </cell>
        </row>
        <row r="191">
          <cell r="B191">
            <v>0</v>
          </cell>
          <cell r="D191">
            <v>3</v>
          </cell>
          <cell r="E191">
            <v>0</v>
          </cell>
          <cell r="G191">
            <v>1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2</v>
          </cell>
        </row>
        <row r="194">
          <cell r="B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9</v>
          </cell>
          <cell r="E203">
            <v>0</v>
          </cell>
          <cell r="G203">
            <v>2</v>
          </cell>
          <cell r="H203">
            <v>0</v>
          </cell>
          <cell r="J203">
            <v>1</v>
          </cell>
          <cell r="K203">
            <v>0</v>
          </cell>
          <cell r="M203">
            <v>0</v>
          </cell>
          <cell r="N203">
            <v>0</v>
          </cell>
          <cell r="P203">
            <v>2</v>
          </cell>
        </row>
        <row r="208">
          <cell r="B208">
            <v>0</v>
          </cell>
          <cell r="D208">
            <v>2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6</v>
          </cell>
          <cell r="E212">
            <v>0</v>
          </cell>
          <cell r="G212">
            <v>1</v>
          </cell>
          <cell r="H212">
            <v>0</v>
          </cell>
          <cell r="J212">
            <v>1</v>
          </cell>
          <cell r="K212">
            <v>0</v>
          </cell>
          <cell r="M212">
            <v>1</v>
          </cell>
          <cell r="N212">
            <v>0</v>
          </cell>
          <cell r="P212">
            <v>8</v>
          </cell>
        </row>
        <row r="214">
          <cell r="B214">
            <v>0</v>
          </cell>
          <cell r="D214">
            <v>27</v>
          </cell>
          <cell r="E214">
            <v>0</v>
          </cell>
          <cell r="G214">
            <v>9</v>
          </cell>
          <cell r="H214">
            <v>0</v>
          </cell>
          <cell r="J214">
            <v>9</v>
          </cell>
          <cell r="K214">
            <v>0</v>
          </cell>
          <cell r="M214">
            <v>13</v>
          </cell>
          <cell r="N214">
            <v>0</v>
          </cell>
          <cell r="P214">
            <v>8</v>
          </cell>
        </row>
        <row r="217">
          <cell r="B217">
            <v>0</v>
          </cell>
          <cell r="D217">
            <v>1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3</v>
          </cell>
          <cell r="E220">
            <v>0</v>
          </cell>
          <cell r="G220">
            <v>0</v>
          </cell>
          <cell r="H220">
            <v>0</v>
          </cell>
          <cell r="J220">
            <v>4</v>
          </cell>
          <cell r="K220">
            <v>0</v>
          </cell>
          <cell r="M220">
            <v>4</v>
          </cell>
          <cell r="N220">
            <v>0</v>
          </cell>
          <cell r="P220">
            <v>5</v>
          </cell>
        </row>
        <row r="223">
          <cell r="B223">
            <v>0</v>
          </cell>
          <cell r="D223">
            <v>14</v>
          </cell>
          <cell r="E223">
            <v>0</v>
          </cell>
          <cell r="G223">
            <v>6</v>
          </cell>
          <cell r="H223">
            <v>0</v>
          </cell>
          <cell r="J223">
            <v>5</v>
          </cell>
          <cell r="K223">
            <v>0</v>
          </cell>
          <cell r="M223">
            <v>2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7</v>
          </cell>
          <cell r="E227">
            <v>0</v>
          </cell>
          <cell r="G227">
            <v>0</v>
          </cell>
          <cell r="H227">
            <v>0</v>
          </cell>
          <cell r="J227">
            <v>2</v>
          </cell>
          <cell r="K227">
            <v>0</v>
          </cell>
          <cell r="M227">
            <v>3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9</v>
          </cell>
          <cell r="E236">
            <v>0</v>
          </cell>
          <cell r="G236">
            <v>9</v>
          </cell>
          <cell r="H236">
            <v>0</v>
          </cell>
          <cell r="J236">
            <v>3</v>
          </cell>
          <cell r="K236">
            <v>0</v>
          </cell>
          <cell r="M236">
            <v>5</v>
          </cell>
          <cell r="N236">
            <v>0</v>
          </cell>
          <cell r="P236">
            <v>3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M239">
            <v>0</v>
          </cell>
          <cell r="N239">
            <v>0</v>
          </cell>
          <cell r="P239">
            <v>1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14</v>
          </cell>
          <cell r="E245">
            <v>0</v>
          </cell>
          <cell r="G245">
            <v>6</v>
          </cell>
          <cell r="H245">
            <v>0</v>
          </cell>
          <cell r="J245">
            <v>4</v>
          </cell>
          <cell r="K245">
            <v>0</v>
          </cell>
          <cell r="M245">
            <v>4</v>
          </cell>
          <cell r="N245">
            <v>0</v>
          </cell>
          <cell r="P245">
            <v>3</v>
          </cell>
        </row>
      </sheetData>
      <sheetData sheetId="1">
        <row r="12">
          <cell r="B12">
            <v>0</v>
          </cell>
          <cell r="D12">
            <v>26</v>
          </cell>
          <cell r="E12">
            <v>0</v>
          </cell>
          <cell r="G12">
            <v>7</v>
          </cell>
          <cell r="H12">
            <v>0</v>
          </cell>
          <cell r="J12">
            <v>4</v>
          </cell>
          <cell r="K12">
            <v>0</v>
          </cell>
          <cell r="M12">
            <v>21</v>
          </cell>
          <cell r="N12">
            <v>0</v>
          </cell>
          <cell r="P12">
            <v>4</v>
          </cell>
        </row>
        <row r="18">
          <cell r="B18">
            <v>0</v>
          </cell>
          <cell r="D18">
            <v>4</v>
          </cell>
          <cell r="E18">
            <v>0</v>
          </cell>
          <cell r="G18">
            <v>1</v>
          </cell>
          <cell r="H18">
            <v>1</v>
          </cell>
          <cell r="J18">
            <v>4</v>
          </cell>
          <cell r="K18">
            <v>0</v>
          </cell>
          <cell r="M18">
            <v>1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4</v>
          </cell>
          <cell r="E25">
            <v>0</v>
          </cell>
          <cell r="G25">
            <v>4</v>
          </cell>
          <cell r="H25">
            <v>0</v>
          </cell>
          <cell r="J25">
            <v>3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12</v>
          </cell>
          <cell r="E30">
            <v>0</v>
          </cell>
          <cell r="G30">
            <v>1</v>
          </cell>
          <cell r="H30">
            <v>0</v>
          </cell>
          <cell r="J30">
            <v>1</v>
          </cell>
          <cell r="K30">
            <v>0</v>
          </cell>
          <cell r="M30">
            <v>0</v>
          </cell>
          <cell r="N30">
            <v>0</v>
          </cell>
          <cell r="P30">
            <v>1</v>
          </cell>
        </row>
        <row r="34">
          <cell r="B34">
            <v>0</v>
          </cell>
          <cell r="D34">
            <v>1</v>
          </cell>
          <cell r="E34">
            <v>0</v>
          </cell>
          <cell r="G34">
            <v>0</v>
          </cell>
          <cell r="H34">
            <v>0</v>
          </cell>
          <cell r="J34">
            <v>2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1</v>
          </cell>
          <cell r="D49">
            <v>5</v>
          </cell>
          <cell r="E49">
            <v>0</v>
          </cell>
          <cell r="G49">
            <v>2</v>
          </cell>
          <cell r="H49">
            <v>0</v>
          </cell>
          <cell r="J49">
            <v>4</v>
          </cell>
          <cell r="K49">
            <v>0</v>
          </cell>
          <cell r="M49">
            <v>1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5</v>
          </cell>
          <cell r="E56">
            <v>0</v>
          </cell>
          <cell r="G56">
            <v>4</v>
          </cell>
          <cell r="H56">
            <v>0</v>
          </cell>
          <cell r="J56">
            <v>4</v>
          </cell>
          <cell r="K56">
            <v>0</v>
          </cell>
          <cell r="M56">
            <v>1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5</v>
          </cell>
          <cell r="E60">
            <v>0</v>
          </cell>
          <cell r="G60">
            <v>1</v>
          </cell>
          <cell r="H60">
            <v>0</v>
          </cell>
          <cell r="J60">
            <v>1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70">
          <cell r="B70">
            <v>0</v>
          </cell>
          <cell r="D70">
            <v>11</v>
          </cell>
          <cell r="E70">
            <v>0</v>
          </cell>
          <cell r="G70">
            <v>8</v>
          </cell>
          <cell r="H70">
            <v>0</v>
          </cell>
          <cell r="J70">
            <v>7</v>
          </cell>
          <cell r="K70">
            <v>0</v>
          </cell>
          <cell r="M70">
            <v>2</v>
          </cell>
          <cell r="N70">
            <v>0</v>
          </cell>
          <cell r="P70">
            <v>1</v>
          </cell>
        </row>
        <row r="76">
          <cell r="B76">
            <v>0</v>
          </cell>
          <cell r="D76">
            <v>7</v>
          </cell>
          <cell r="E76">
            <v>0</v>
          </cell>
          <cell r="G76">
            <v>0</v>
          </cell>
          <cell r="H76">
            <v>0</v>
          </cell>
          <cell r="J76">
            <v>1</v>
          </cell>
          <cell r="K76">
            <v>0</v>
          </cell>
          <cell r="M76">
            <v>2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1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1</v>
          </cell>
          <cell r="G86">
            <v>3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1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0</v>
          </cell>
          <cell r="D97">
            <v>15</v>
          </cell>
          <cell r="E97">
            <v>0</v>
          </cell>
          <cell r="G97">
            <v>2</v>
          </cell>
          <cell r="H97">
            <v>0</v>
          </cell>
          <cell r="J97">
            <v>0</v>
          </cell>
          <cell r="K97">
            <v>0</v>
          </cell>
          <cell r="M97">
            <v>2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1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12</v>
          </cell>
          <cell r="E123">
            <v>0</v>
          </cell>
          <cell r="G123">
            <v>9</v>
          </cell>
          <cell r="H123">
            <v>0</v>
          </cell>
          <cell r="J123">
            <v>4</v>
          </cell>
          <cell r="K123">
            <v>0</v>
          </cell>
          <cell r="M123">
            <v>13</v>
          </cell>
          <cell r="N123">
            <v>0</v>
          </cell>
          <cell r="P123">
            <v>8</v>
          </cell>
        </row>
        <row r="128">
          <cell r="B128">
            <v>1</v>
          </cell>
          <cell r="D128">
            <v>22</v>
          </cell>
          <cell r="E128">
            <v>0</v>
          </cell>
          <cell r="G128">
            <v>10</v>
          </cell>
          <cell r="H128">
            <v>0</v>
          </cell>
          <cell r="J128">
            <v>12</v>
          </cell>
          <cell r="K128">
            <v>0</v>
          </cell>
          <cell r="M128">
            <v>13</v>
          </cell>
          <cell r="N128">
            <v>0</v>
          </cell>
          <cell r="P128">
            <v>12</v>
          </cell>
        </row>
        <row r="132">
          <cell r="B132">
            <v>0</v>
          </cell>
          <cell r="D132">
            <v>5</v>
          </cell>
          <cell r="E132">
            <v>0</v>
          </cell>
          <cell r="G132">
            <v>8</v>
          </cell>
          <cell r="H132">
            <v>0</v>
          </cell>
          <cell r="J132">
            <v>0</v>
          </cell>
          <cell r="K132">
            <v>0</v>
          </cell>
          <cell r="M132">
            <v>1</v>
          </cell>
          <cell r="N132">
            <v>0</v>
          </cell>
          <cell r="P132">
            <v>2</v>
          </cell>
        </row>
        <row r="137">
          <cell r="B137">
            <v>0</v>
          </cell>
          <cell r="D137">
            <v>2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5</v>
          </cell>
          <cell r="E141">
            <v>0</v>
          </cell>
          <cell r="G141">
            <v>0</v>
          </cell>
          <cell r="H141">
            <v>0</v>
          </cell>
          <cell r="J141">
            <v>2</v>
          </cell>
          <cell r="K141">
            <v>0</v>
          </cell>
          <cell r="M141">
            <v>3</v>
          </cell>
          <cell r="N141">
            <v>0</v>
          </cell>
          <cell r="P141">
            <v>1</v>
          </cell>
        </row>
        <row r="146">
          <cell r="B146">
            <v>0</v>
          </cell>
          <cell r="D146">
            <v>38</v>
          </cell>
          <cell r="E146">
            <v>0</v>
          </cell>
          <cell r="G146">
            <v>11</v>
          </cell>
          <cell r="H146">
            <v>0</v>
          </cell>
          <cell r="J146">
            <v>8</v>
          </cell>
          <cell r="K146">
            <v>0</v>
          </cell>
          <cell r="M146">
            <v>7</v>
          </cell>
          <cell r="N146">
            <v>0</v>
          </cell>
          <cell r="P146">
            <v>2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1</v>
          </cell>
          <cell r="H151">
            <v>0</v>
          </cell>
          <cell r="J151">
            <v>1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1</v>
          </cell>
          <cell r="E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8">
          <cell r="B158">
            <v>0</v>
          </cell>
          <cell r="D158">
            <v>1</v>
          </cell>
          <cell r="E158">
            <v>0</v>
          </cell>
          <cell r="G158">
            <v>9</v>
          </cell>
          <cell r="H158">
            <v>0</v>
          </cell>
          <cell r="J158">
            <v>2</v>
          </cell>
          <cell r="K158">
            <v>0</v>
          </cell>
          <cell r="M158">
            <v>11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7</v>
          </cell>
          <cell r="H161">
            <v>0</v>
          </cell>
          <cell r="J161">
            <v>2</v>
          </cell>
          <cell r="K161">
            <v>1</v>
          </cell>
          <cell r="M161">
            <v>19</v>
          </cell>
          <cell r="N161">
            <v>1</v>
          </cell>
          <cell r="P161">
            <v>15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4</v>
          </cell>
          <cell r="H168">
            <v>0</v>
          </cell>
          <cell r="J168">
            <v>0</v>
          </cell>
          <cell r="K168">
            <v>0</v>
          </cell>
          <cell r="M168">
            <v>3</v>
          </cell>
          <cell r="N168">
            <v>0</v>
          </cell>
          <cell r="P168">
            <v>4</v>
          </cell>
        </row>
        <row r="172">
          <cell r="B172">
            <v>0</v>
          </cell>
          <cell r="D172">
            <v>11</v>
          </cell>
          <cell r="E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M172">
            <v>1</v>
          </cell>
          <cell r="N172">
            <v>0</v>
          </cell>
          <cell r="P172">
            <v>2</v>
          </cell>
        </row>
        <row r="179">
          <cell r="B179">
            <v>1</v>
          </cell>
          <cell r="D179">
            <v>49</v>
          </cell>
          <cell r="E179">
            <v>0</v>
          </cell>
          <cell r="G179">
            <v>12</v>
          </cell>
          <cell r="H179">
            <v>0</v>
          </cell>
          <cell r="J179">
            <v>15</v>
          </cell>
          <cell r="K179">
            <v>0</v>
          </cell>
          <cell r="M179">
            <v>4</v>
          </cell>
          <cell r="N179">
            <v>0</v>
          </cell>
          <cell r="P179">
            <v>5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1</v>
          </cell>
        </row>
        <row r="185">
          <cell r="B185">
            <v>0</v>
          </cell>
          <cell r="D185">
            <v>3</v>
          </cell>
          <cell r="E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3</v>
          </cell>
          <cell r="E191">
            <v>0</v>
          </cell>
          <cell r="G191">
            <v>1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1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8</v>
          </cell>
          <cell r="E203">
            <v>0</v>
          </cell>
          <cell r="G203">
            <v>1</v>
          </cell>
          <cell r="H203">
            <v>0</v>
          </cell>
          <cell r="J203">
            <v>4</v>
          </cell>
          <cell r="K203">
            <v>0</v>
          </cell>
          <cell r="M203">
            <v>5</v>
          </cell>
          <cell r="N203">
            <v>0</v>
          </cell>
          <cell r="P203">
            <v>2</v>
          </cell>
        </row>
        <row r="208">
          <cell r="B208">
            <v>0</v>
          </cell>
          <cell r="D208">
            <v>1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11</v>
          </cell>
          <cell r="E212">
            <v>0</v>
          </cell>
          <cell r="G212">
            <v>1</v>
          </cell>
          <cell r="H212">
            <v>0</v>
          </cell>
          <cell r="J212">
            <v>0</v>
          </cell>
          <cell r="K212">
            <v>0</v>
          </cell>
          <cell r="M212">
            <v>2</v>
          </cell>
          <cell r="N212">
            <v>0</v>
          </cell>
          <cell r="P212">
            <v>5</v>
          </cell>
        </row>
        <row r="214">
          <cell r="B214">
            <v>0</v>
          </cell>
          <cell r="D214">
            <v>33</v>
          </cell>
          <cell r="E214">
            <v>0</v>
          </cell>
          <cell r="G214">
            <v>9</v>
          </cell>
          <cell r="H214">
            <v>0</v>
          </cell>
          <cell r="J214">
            <v>6</v>
          </cell>
          <cell r="K214">
            <v>0</v>
          </cell>
          <cell r="M214">
            <v>3</v>
          </cell>
          <cell r="N214">
            <v>0</v>
          </cell>
          <cell r="P214">
            <v>12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2</v>
          </cell>
          <cell r="E220">
            <v>0</v>
          </cell>
          <cell r="G220">
            <v>2</v>
          </cell>
          <cell r="H220">
            <v>0</v>
          </cell>
          <cell r="J220">
            <v>1</v>
          </cell>
          <cell r="K220">
            <v>0</v>
          </cell>
          <cell r="M220">
            <v>9</v>
          </cell>
          <cell r="N220">
            <v>0</v>
          </cell>
          <cell r="P220">
            <v>4</v>
          </cell>
        </row>
        <row r="223">
          <cell r="B223">
            <v>0</v>
          </cell>
          <cell r="D223">
            <v>11</v>
          </cell>
          <cell r="E223">
            <v>0</v>
          </cell>
          <cell r="G223">
            <v>0</v>
          </cell>
          <cell r="H223">
            <v>0</v>
          </cell>
          <cell r="J223">
            <v>6</v>
          </cell>
          <cell r="K223">
            <v>0</v>
          </cell>
          <cell r="M223">
            <v>5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3</v>
          </cell>
          <cell r="E227">
            <v>0</v>
          </cell>
          <cell r="G227">
            <v>2</v>
          </cell>
          <cell r="H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P227">
            <v>1</v>
          </cell>
        </row>
        <row r="236">
          <cell r="B236">
            <v>1</v>
          </cell>
          <cell r="D236">
            <v>17</v>
          </cell>
          <cell r="E236">
            <v>0</v>
          </cell>
          <cell r="G236">
            <v>3</v>
          </cell>
          <cell r="H236">
            <v>0</v>
          </cell>
          <cell r="J236">
            <v>0</v>
          </cell>
          <cell r="K236">
            <v>0</v>
          </cell>
          <cell r="M236">
            <v>4</v>
          </cell>
          <cell r="N236">
            <v>0</v>
          </cell>
          <cell r="P236">
            <v>0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9</v>
          </cell>
          <cell r="E245">
            <v>0</v>
          </cell>
          <cell r="G245">
            <v>3</v>
          </cell>
          <cell r="H245">
            <v>0</v>
          </cell>
          <cell r="J245">
            <v>5</v>
          </cell>
          <cell r="K245">
            <v>0</v>
          </cell>
          <cell r="M245">
            <v>3</v>
          </cell>
          <cell r="N245">
            <v>0</v>
          </cell>
          <cell r="P245">
            <v>1</v>
          </cell>
        </row>
      </sheetData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対象年データー貼付"/>
      <sheetName val="集計対象前年データー貼付"/>
      <sheetName val="労働災害発生状況A3版"/>
      <sheetName val="労働災害発生状況A4版"/>
      <sheetName val="労働災害発生状況（各署）"/>
    </sheetNames>
    <sheetDataSet>
      <sheetData sheetId="0">
        <row r="12">
          <cell r="B12">
            <v>0</v>
          </cell>
          <cell r="D12">
            <v>29</v>
          </cell>
          <cell r="E12">
            <v>0</v>
          </cell>
          <cell r="G12">
            <v>15</v>
          </cell>
          <cell r="H12">
            <v>0</v>
          </cell>
          <cell r="J12">
            <v>6</v>
          </cell>
          <cell r="K12">
            <v>0</v>
          </cell>
          <cell r="M12">
            <v>16</v>
          </cell>
          <cell r="N12">
            <v>0</v>
          </cell>
          <cell r="P12">
            <v>2</v>
          </cell>
        </row>
        <row r="18">
          <cell r="B18">
            <v>0</v>
          </cell>
          <cell r="D18">
            <v>5</v>
          </cell>
          <cell r="E18">
            <v>0</v>
          </cell>
          <cell r="G18">
            <v>0</v>
          </cell>
          <cell r="H18">
            <v>0</v>
          </cell>
          <cell r="J18">
            <v>4</v>
          </cell>
          <cell r="K18">
            <v>0</v>
          </cell>
          <cell r="M18">
            <v>1</v>
          </cell>
          <cell r="N18">
            <v>0</v>
          </cell>
          <cell r="P18">
            <v>1</v>
          </cell>
        </row>
        <row r="21">
          <cell r="B21">
            <v>0</v>
          </cell>
          <cell r="D21">
            <v>2</v>
          </cell>
          <cell r="E21">
            <v>0</v>
          </cell>
          <cell r="G21">
            <v>2</v>
          </cell>
          <cell r="H21">
            <v>0</v>
          </cell>
          <cell r="J21">
            <v>1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4</v>
          </cell>
          <cell r="E25">
            <v>0</v>
          </cell>
          <cell r="G25">
            <v>5</v>
          </cell>
          <cell r="H25">
            <v>0</v>
          </cell>
          <cell r="J25">
            <v>5</v>
          </cell>
          <cell r="K25">
            <v>0</v>
          </cell>
          <cell r="M25">
            <v>2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9</v>
          </cell>
          <cell r="E30">
            <v>0</v>
          </cell>
          <cell r="G30">
            <v>0</v>
          </cell>
          <cell r="H30">
            <v>0</v>
          </cell>
          <cell r="J30">
            <v>1</v>
          </cell>
          <cell r="K30">
            <v>0</v>
          </cell>
          <cell r="M30">
            <v>1</v>
          </cell>
          <cell r="N30">
            <v>0</v>
          </cell>
          <cell r="P30">
            <v>0</v>
          </cell>
        </row>
        <row r="34">
          <cell r="B34">
            <v>0</v>
          </cell>
          <cell r="D34">
            <v>1</v>
          </cell>
          <cell r="E34">
            <v>0</v>
          </cell>
          <cell r="G34">
            <v>0</v>
          </cell>
          <cell r="H34">
            <v>0</v>
          </cell>
          <cell r="J34">
            <v>3</v>
          </cell>
          <cell r="K34">
            <v>0</v>
          </cell>
          <cell r="M34">
            <v>1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1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5</v>
          </cell>
          <cell r="E49">
            <v>0</v>
          </cell>
          <cell r="G49">
            <v>5</v>
          </cell>
          <cell r="H49">
            <v>0</v>
          </cell>
          <cell r="J49">
            <v>3</v>
          </cell>
          <cell r="K49">
            <v>0</v>
          </cell>
          <cell r="M49">
            <v>1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6</v>
          </cell>
          <cell r="E56">
            <v>0</v>
          </cell>
          <cell r="G56">
            <v>1</v>
          </cell>
          <cell r="H56">
            <v>0</v>
          </cell>
          <cell r="J56">
            <v>2</v>
          </cell>
          <cell r="K56">
            <v>0</v>
          </cell>
          <cell r="M56">
            <v>3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4</v>
          </cell>
          <cell r="E60">
            <v>0</v>
          </cell>
          <cell r="G60">
            <v>1</v>
          </cell>
          <cell r="H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1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67">
          <cell r="K67">
            <v>0</v>
          </cell>
        </row>
        <row r="70">
          <cell r="B70">
            <v>0</v>
          </cell>
          <cell r="D70">
            <v>15</v>
          </cell>
          <cell r="E70">
            <v>0</v>
          </cell>
          <cell r="G70">
            <v>8</v>
          </cell>
          <cell r="H70">
            <v>0</v>
          </cell>
          <cell r="J70">
            <v>6</v>
          </cell>
          <cell r="K70">
            <v>0</v>
          </cell>
          <cell r="M70">
            <v>1</v>
          </cell>
          <cell r="N70">
            <v>0</v>
          </cell>
          <cell r="P70">
            <v>2</v>
          </cell>
        </row>
        <row r="76">
          <cell r="B76">
            <v>0</v>
          </cell>
          <cell r="D76">
            <v>7</v>
          </cell>
          <cell r="E76">
            <v>0</v>
          </cell>
          <cell r="G76">
            <v>0</v>
          </cell>
          <cell r="H76">
            <v>0</v>
          </cell>
          <cell r="J76">
            <v>1</v>
          </cell>
          <cell r="K76">
            <v>0</v>
          </cell>
          <cell r="M76">
            <v>2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3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0</v>
          </cell>
          <cell r="G86">
            <v>3</v>
          </cell>
          <cell r="H86">
            <v>0</v>
          </cell>
          <cell r="J86">
            <v>2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1</v>
          </cell>
          <cell r="D97">
            <v>12</v>
          </cell>
          <cell r="E97">
            <v>0</v>
          </cell>
          <cell r="G97">
            <v>3</v>
          </cell>
          <cell r="H97">
            <v>0</v>
          </cell>
          <cell r="J97">
            <v>2</v>
          </cell>
          <cell r="K97">
            <v>0</v>
          </cell>
          <cell r="M97">
            <v>1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2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13</v>
          </cell>
          <cell r="E123">
            <v>0</v>
          </cell>
          <cell r="G123">
            <v>18</v>
          </cell>
          <cell r="H123">
            <v>0</v>
          </cell>
          <cell r="J123">
            <v>5</v>
          </cell>
          <cell r="K123">
            <v>0</v>
          </cell>
          <cell r="M123">
            <v>8</v>
          </cell>
          <cell r="N123">
            <v>0</v>
          </cell>
          <cell r="P123">
            <v>4</v>
          </cell>
        </row>
        <row r="128">
          <cell r="B128">
            <v>0</v>
          </cell>
          <cell r="D128">
            <v>36</v>
          </cell>
          <cell r="E128">
            <v>0</v>
          </cell>
          <cell r="G128">
            <v>8</v>
          </cell>
          <cell r="H128">
            <v>1</v>
          </cell>
          <cell r="J128">
            <v>7</v>
          </cell>
          <cell r="K128">
            <v>0</v>
          </cell>
          <cell r="M128">
            <v>12</v>
          </cell>
          <cell r="N128">
            <v>0</v>
          </cell>
          <cell r="P128">
            <v>6</v>
          </cell>
        </row>
        <row r="132">
          <cell r="B132">
            <v>0</v>
          </cell>
          <cell r="D132">
            <v>3</v>
          </cell>
          <cell r="E132">
            <v>0</v>
          </cell>
          <cell r="G132">
            <v>11</v>
          </cell>
          <cell r="H132">
            <v>0</v>
          </cell>
          <cell r="J132">
            <v>2</v>
          </cell>
          <cell r="K132">
            <v>0</v>
          </cell>
          <cell r="M132">
            <v>2</v>
          </cell>
          <cell r="N132">
            <v>0</v>
          </cell>
          <cell r="P132">
            <v>3</v>
          </cell>
        </row>
        <row r="137">
          <cell r="B137">
            <v>0</v>
          </cell>
          <cell r="D137">
            <v>1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1</v>
          </cell>
          <cell r="D141">
            <v>7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1</v>
          </cell>
          <cell r="N141">
            <v>0</v>
          </cell>
          <cell r="P141">
            <v>0</v>
          </cell>
        </row>
        <row r="146">
          <cell r="B146">
            <v>3</v>
          </cell>
          <cell r="D146">
            <v>57</v>
          </cell>
          <cell r="E146">
            <v>0</v>
          </cell>
          <cell r="G146">
            <v>12</v>
          </cell>
          <cell r="H146">
            <v>0</v>
          </cell>
          <cell r="J146">
            <v>14</v>
          </cell>
          <cell r="K146">
            <v>0</v>
          </cell>
          <cell r="M146">
            <v>7</v>
          </cell>
          <cell r="N146">
            <v>0</v>
          </cell>
          <cell r="P146">
            <v>6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3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0</v>
          </cell>
          <cell r="E155">
            <v>0</v>
          </cell>
          <cell r="G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1</v>
          </cell>
        </row>
        <row r="158">
          <cell r="B158">
            <v>0</v>
          </cell>
          <cell r="D158">
            <v>7</v>
          </cell>
          <cell r="E158">
            <v>0</v>
          </cell>
          <cell r="G158">
            <v>13</v>
          </cell>
          <cell r="H158">
            <v>0</v>
          </cell>
          <cell r="J158">
            <v>7</v>
          </cell>
          <cell r="K158">
            <v>0</v>
          </cell>
          <cell r="M158">
            <v>13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8</v>
          </cell>
          <cell r="H161">
            <v>0</v>
          </cell>
          <cell r="J161">
            <v>5</v>
          </cell>
          <cell r="K161">
            <v>0</v>
          </cell>
          <cell r="M161">
            <v>18</v>
          </cell>
          <cell r="N161">
            <v>0</v>
          </cell>
          <cell r="P161">
            <v>11</v>
          </cell>
        </row>
        <row r="168">
          <cell r="B168">
            <v>0</v>
          </cell>
          <cell r="D168">
            <v>0</v>
          </cell>
          <cell r="E168">
            <v>2</v>
          </cell>
          <cell r="G168">
            <v>8</v>
          </cell>
          <cell r="H168">
            <v>0</v>
          </cell>
          <cell r="J168">
            <v>0</v>
          </cell>
          <cell r="K168">
            <v>0</v>
          </cell>
          <cell r="M168">
            <v>8</v>
          </cell>
          <cell r="N168">
            <v>0</v>
          </cell>
          <cell r="P168">
            <v>6</v>
          </cell>
        </row>
        <row r="172">
          <cell r="B172">
            <v>0</v>
          </cell>
          <cell r="D172">
            <v>9</v>
          </cell>
          <cell r="E172">
            <v>0</v>
          </cell>
          <cell r="G172">
            <v>2</v>
          </cell>
          <cell r="H172">
            <v>0</v>
          </cell>
          <cell r="J172">
            <v>2</v>
          </cell>
          <cell r="K172">
            <v>0</v>
          </cell>
          <cell r="M172">
            <v>1</v>
          </cell>
          <cell r="N172">
            <v>0</v>
          </cell>
          <cell r="P172">
            <v>1</v>
          </cell>
        </row>
        <row r="179">
          <cell r="B179">
            <v>0</v>
          </cell>
          <cell r="D179">
            <v>35</v>
          </cell>
          <cell r="E179">
            <v>0</v>
          </cell>
          <cell r="G179">
            <v>9</v>
          </cell>
          <cell r="H179">
            <v>0</v>
          </cell>
          <cell r="J179">
            <v>5</v>
          </cell>
          <cell r="K179">
            <v>1</v>
          </cell>
          <cell r="M179">
            <v>11</v>
          </cell>
          <cell r="N179">
            <v>0</v>
          </cell>
          <cell r="P179">
            <v>8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2</v>
          </cell>
          <cell r="E185">
            <v>0</v>
          </cell>
          <cell r="G185">
            <v>1</v>
          </cell>
          <cell r="H185">
            <v>0</v>
          </cell>
          <cell r="J185">
            <v>1</v>
          </cell>
          <cell r="K185">
            <v>0</v>
          </cell>
          <cell r="M185">
            <v>0</v>
          </cell>
          <cell r="N185">
            <v>0</v>
          </cell>
          <cell r="P185">
            <v>2</v>
          </cell>
        </row>
        <row r="191">
          <cell r="B191">
            <v>0</v>
          </cell>
          <cell r="D191">
            <v>4</v>
          </cell>
          <cell r="E191">
            <v>0</v>
          </cell>
          <cell r="G191">
            <v>1</v>
          </cell>
          <cell r="H191">
            <v>0</v>
          </cell>
          <cell r="J191">
            <v>1</v>
          </cell>
          <cell r="K191">
            <v>0</v>
          </cell>
          <cell r="M191">
            <v>0</v>
          </cell>
          <cell r="N191">
            <v>0</v>
          </cell>
          <cell r="P191">
            <v>2</v>
          </cell>
        </row>
        <row r="194">
          <cell r="B194">
            <v>0</v>
          </cell>
          <cell r="D194">
            <v>1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10</v>
          </cell>
          <cell r="E203">
            <v>0</v>
          </cell>
          <cell r="G203">
            <v>2</v>
          </cell>
          <cell r="H203">
            <v>0</v>
          </cell>
          <cell r="J203">
            <v>1</v>
          </cell>
          <cell r="K203">
            <v>0</v>
          </cell>
          <cell r="M203">
            <v>0</v>
          </cell>
          <cell r="N203">
            <v>0</v>
          </cell>
          <cell r="P203">
            <v>2</v>
          </cell>
        </row>
        <row r="208">
          <cell r="B208">
            <v>0</v>
          </cell>
          <cell r="D208">
            <v>2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1</v>
          </cell>
        </row>
        <row r="212">
          <cell r="B212">
            <v>0</v>
          </cell>
          <cell r="D212">
            <v>7</v>
          </cell>
          <cell r="E212">
            <v>0</v>
          </cell>
          <cell r="G212">
            <v>1</v>
          </cell>
          <cell r="H212">
            <v>0</v>
          </cell>
          <cell r="J212">
            <v>2</v>
          </cell>
          <cell r="K212">
            <v>0</v>
          </cell>
          <cell r="M212">
            <v>1</v>
          </cell>
          <cell r="N212">
            <v>0</v>
          </cell>
          <cell r="P212">
            <v>8</v>
          </cell>
        </row>
        <row r="214">
          <cell r="B214">
            <v>0</v>
          </cell>
          <cell r="D214">
            <v>28</v>
          </cell>
          <cell r="E214">
            <v>0</v>
          </cell>
          <cell r="G214">
            <v>9</v>
          </cell>
          <cell r="H214">
            <v>0</v>
          </cell>
          <cell r="J214">
            <v>11</v>
          </cell>
          <cell r="K214">
            <v>0</v>
          </cell>
          <cell r="M214">
            <v>16</v>
          </cell>
          <cell r="N214">
            <v>0</v>
          </cell>
          <cell r="P214">
            <v>10</v>
          </cell>
        </row>
        <row r="217">
          <cell r="B217">
            <v>0</v>
          </cell>
          <cell r="D217">
            <v>1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1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3</v>
          </cell>
          <cell r="E220">
            <v>0</v>
          </cell>
          <cell r="G220">
            <v>0</v>
          </cell>
          <cell r="H220">
            <v>0</v>
          </cell>
          <cell r="J220">
            <v>4</v>
          </cell>
          <cell r="K220">
            <v>0</v>
          </cell>
          <cell r="M220">
            <v>5</v>
          </cell>
          <cell r="N220">
            <v>0</v>
          </cell>
          <cell r="P220">
            <v>5</v>
          </cell>
        </row>
        <row r="223">
          <cell r="B223">
            <v>0</v>
          </cell>
          <cell r="D223">
            <v>14</v>
          </cell>
          <cell r="E223">
            <v>0</v>
          </cell>
          <cell r="G223">
            <v>6</v>
          </cell>
          <cell r="H223">
            <v>0</v>
          </cell>
          <cell r="J223">
            <v>5</v>
          </cell>
          <cell r="K223">
            <v>0</v>
          </cell>
          <cell r="M223">
            <v>2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7</v>
          </cell>
          <cell r="E227">
            <v>0</v>
          </cell>
          <cell r="G227">
            <v>1</v>
          </cell>
          <cell r="H227">
            <v>0</v>
          </cell>
          <cell r="J227">
            <v>2</v>
          </cell>
          <cell r="K227">
            <v>0</v>
          </cell>
          <cell r="M227">
            <v>3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11</v>
          </cell>
          <cell r="E236">
            <v>0</v>
          </cell>
          <cell r="G236">
            <v>11</v>
          </cell>
          <cell r="H236">
            <v>0</v>
          </cell>
          <cell r="J236">
            <v>3</v>
          </cell>
          <cell r="K236">
            <v>0</v>
          </cell>
          <cell r="M236">
            <v>5</v>
          </cell>
          <cell r="N236">
            <v>0</v>
          </cell>
          <cell r="P236">
            <v>3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M239">
            <v>0</v>
          </cell>
          <cell r="N239">
            <v>0</v>
          </cell>
          <cell r="P239">
            <v>1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14</v>
          </cell>
          <cell r="E245">
            <v>0</v>
          </cell>
          <cell r="G245">
            <v>7</v>
          </cell>
          <cell r="H245">
            <v>0</v>
          </cell>
          <cell r="J245">
            <v>5</v>
          </cell>
          <cell r="K245">
            <v>0</v>
          </cell>
          <cell r="M245">
            <v>5</v>
          </cell>
          <cell r="N245">
            <v>0</v>
          </cell>
          <cell r="P245">
            <v>3</v>
          </cell>
        </row>
      </sheetData>
      <sheetData sheetId="1">
        <row r="12">
          <cell r="B12">
            <v>0</v>
          </cell>
          <cell r="D12">
            <v>29</v>
          </cell>
          <cell r="E12">
            <v>0</v>
          </cell>
          <cell r="G12">
            <v>9</v>
          </cell>
          <cell r="H12">
            <v>0</v>
          </cell>
          <cell r="J12">
            <v>8</v>
          </cell>
          <cell r="K12">
            <v>0</v>
          </cell>
          <cell r="M12">
            <v>21</v>
          </cell>
          <cell r="N12">
            <v>0</v>
          </cell>
          <cell r="P12">
            <v>4</v>
          </cell>
        </row>
        <row r="18">
          <cell r="B18">
            <v>0</v>
          </cell>
          <cell r="D18">
            <v>6</v>
          </cell>
          <cell r="E18">
            <v>0</v>
          </cell>
          <cell r="G18">
            <v>1</v>
          </cell>
          <cell r="H18">
            <v>1</v>
          </cell>
          <cell r="J18">
            <v>5</v>
          </cell>
          <cell r="K18">
            <v>0</v>
          </cell>
          <cell r="M18">
            <v>2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5</v>
          </cell>
          <cell r="E25">
            <v>0</v>
          </cell>
          <cell r="G25">
            <v>4</v>
          </cell>
          <cell r="H25">
            <v>0</v>
          </cell>
          <cell r="J25">
            <v>3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13</v>
          </cell>
          <cell r="E30">
            <v>0</v>
          </cell>
          <cell r="G30">
            <v>1</v>
          </cell>
          <cell r="H30">
            <v>0</v>
          </cell>
          <cell r="J30">
            <v>1</v>
          </cell>
          <cell r="K30">
            <v>0</v>
          </cell>
          <cell r="M30">
            <v>0</v>
          </cell>
          <cell r="N30">
            <v>0</v>
          </cell>
          <cell r="P30">
            <v>1</v>
          </cell>
        </row>
        <row r="34">
          <cell r="B34">
            <v>0</v>
          </cell>
          <cell r="D34">
            <v>1</v>
          </cell>
          <cell r="E34">
            <v>0</v>
          </cell>
          <cell r="G34">
            <v>0</v>
          </cell>
          <cell r="H34">
            <v>0</v>
          </cell>
          <cell r="J34">
            <v>4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1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1</v>
          </cell>
          <cell r="D49">
            <v>5</v>
          </cell>
          <cell r="E49">
            <v>0</v>
          </cell>
          <cell r="G49">
            <v>2</v>
          </cell>
          <cell r="H49">
            <v>0</v>
          </cell>
          <cell r="J49">
            <v>4</v>
          </cell>
          <cell r="K49">
            <v>0</v>
          </cell>
          <cell r="M49">
            <v>2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6</v>
          </cell>
          <cell r="E56">
            <v>0</v>
          </cell>
          <cell r="G56">
            <v>4</v>
          </cell>
          <cell r="H56">
            <v>0</v>
          </cell>
          <cell r="J56">
            <v>4</v>
          </cell>
          <cell r="K56">
            <v>0</v>
          </cell>
          <cell r="M56">
            <v>1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5</v>
          </cell>
          <cell r="E60">
            <v>0</v>
          </cell>
          <cell r="G60">
            <v>1</v>
          </cell>
          <cell r="H60">
            <v>0</v>
          </cell>
          <cell r="J60">
            <v>1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70">
          <cell r="B70">
            <v>0</v>
          </cell>
          <cell r="D70">
            <v>12</v>
          </cell>
          <cell r="E70">
            <v>0</v>
          </cell>
          <cell r="G70">
            <v>10</v>
          </cell>
          <cell r="H70">
            <v>0</v>
          </cell>
          <cell r="J70">
            <v>8</v>
          </cell>
          <cell r="K70">
            <v>0</v>
          </cell>
          <cell r="M70">
            <v>2</v>
          </cell>
          <cell r="N70">
            <v>0</v>
          </cell>
          <cell r="P70">
            <v>1</v>
          </cell>
        </row>
        <row r="76">
          <cell r="B76">
            <v>0</v>
          </cell>
          <cell r="D76">
            <v>9</v>
          </cell>
          <cell r="E76">
            <v>0</v>
          </cell>
          <cell r="G76">
            <v>0</v>
          </cell>
          <cell r="H76">
            <v>0</v>
          </cell>
          <cell r="J76">
            <v>1</v>
          </cell>
          <cell r="K76">
            <v>0</v>
          </cell>
          <cell r="M76">
            <v>3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1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1</v>
          </cell>
          <cell r="G86">
            <v>4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1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0</v>
          </cell>
          <cell r="D97">
            <v>15</v>
          </cell>
          <cell r="E97">
            <v>0</v>
          </cell>
          <cell r="G97">
            <v>2</v>
          </cell>
          <cell r="H97">
            <v>0</v>
          </cell>
          <cell r="J97">
            <v>0</v>
          </cell>
          <cell r="K97">
            <v>0</v>
          </cell>
          <cell r="M97">
            <v>2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1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12</v>
          </cell>
          <cell r="E123">
            <v>0</v>
          </cell>
          <cell r="G123">
            <v>12</v>
          </cell>
          <cell r="H123">
            <v>0</v>
          </cell>
          <cell r="J123">
            <v>4</v>
          </cell>
          <cell r="K123">
            <v>0</v>
          </cell>
          <cell r="M123">
            <v>13</v>
          </cell>
          <cell r="N123">
            <v>0</v>
          </cell>
          <cell r="P123">
            <v>8</v>
          </cell>
        </row>
        <row r="128">
          <cell r="B128">
            <v>1</v>
          </cell>
          <cell r="D128">
            <v>27</v>
          </cell>
          <cell r="E128">
            <v>0</v>
          </cell>
          <cell r="G128">
            <v>11</v>
          </cell>
          <cell r="H128">
            <v>0</v>
          </cell>
          <cell r="J128">
            <v>13</v>
          </cell>
          <cell r="K128">
            <v>0</v>
          </cell>
          <cell r="M128">
            <v>13</v>
          </cell>
          <cell r="N128">
            <v>0</v>
          </cell>
          <cell r="P128">
            <v>14</v>
          </cell>
        </row>
        <row r="132">
          <cell r="B132">
            <v>0</v>
          </cell>
          <cell r="D132">
            <v>5</v>
          </cell>
          <cell r="E132">
            <v>0</v>
          </cell>
          <cell r="G132">
            <v>10</v>
          </cell>
          <cell r="H132">
            <v>0</v>
          </cell>
          <cell r="J132">
            <v>1</v>
          </cell>
          <cell r="K132">
            <v>0</v>
          </cell>
          <cell r="M132">
            <v>1</v>
          </cell>
          <cell r="N132">
            <v>0</v>
          </cell>
          <cell r="P132">
            <v>2</v>
          </cell>
        </row>
        <row r="137">
          <cell r="B137">
            <v>0</v>
          </cell>
          <cell r="D137">
            <v>2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5</v>
          </cell>
          <cell r="E141">
            <v>0</v>
          </cell>
          <cell r="G141">
            <v>0</v>
          </cell>
          <cell r="H141">
            <v>0</v>
          </cell>
          <cell r="J141">
            <v>2</v>
          </cell>
          <cell r="K141">
            <v>0</v>
          </cell>
          <cell r="M141">
            <v>3</v>
          </cell>
          <cell r="N141">
            <v>0</v>
          </cell>
          <cell r="P141">
            <v>1</v>
          </cell>
        </row>
        <row r="146">
          <cell r="B146">
            <v>0</v>
          </cell>
          <cell r="D146">
            <v>42</v>
          </cell>
          <cell r="E146">
            <v>0</v>
          </cell>
          <cell r="G146">
            <v>12</v>
          </cell>
          <cell r="H146">
            <v>0</v>
          </cell>
          <cell r="J146">
            <v>11</v>
          </cell>
          <cell r="K146">
            <v>0</v>
          </cell>
          <cell r="M146">
            <v>8</v>
          </cell>
          <cell r="N146">
            <v>0</v>
          </cell>
          <cell r="P146">
            <v>2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1</v>
          </cell>
          <cell r="H151">
            <v>0</v>
          </cell>
          <cell r="J151">
            <v>1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1</v>
          </cell>
          <cell r="E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8">
          <cell r="B158">
            <v>0</v>
          </cell>
          <cell r="D158">
            <v>1</v>
          </cell>
          <cell r="E158">
            <v>0</v>
          </cell>
          <cell r="G158">
            <v>10</v>
          </cell>
          <cell r="H158">
            <v>0</v>
          </cell>
          <cell r="J158">
            <v>2</v>
          </cell>
          <cell r="K158">
            <v>0</v>
          </cell>
          <cell r="M158">
            <v>11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8</v>
          </cell>
          <cell r="H161">
            <v>0</v>
          </cell>
          <cell r="J161">
            <v>2</v>
          </cell>
          <cell r="K161">
            <v>1</v>
          </cell>
          <cell r="M161">
            <v>22</v>
          </cell>
          <cell r="N161">
            <v>1</v>
          </cell>
          <cell r="P161">
            <v>16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5</v>
          </cell>
          <cell r="H168">
            <v>0</v>
          </cell>
          <cell r="J168">
            <v>0</v>
          </cell>
          <cell r="K168">
            <v>0</v>
          </cell>
          <cell r="M168">
            <v>4</v>
          </cell>
          <cell r="N168">
            <v>0</v>
          </cell>
          <cell r="P168">
            <v>5</v>
          </cell>
        </row>
        <row r="172">
          <cell r="B172">
            <v>0</v>
          </cell>
          <cell r="D172">
            <v>12</v>
          </cell>
          <cell r="E172">
            <v>0</v>
          </cell>
          <cell r="G172">
            <v>1</v>
          </cell>
          <cell r="H172">
            <v>0</v>
          </cell>
          <cell r="J172">
            <v>0</v>
          </cell>
          <cell r="K172">
            <v>0</v>
          </cell>
          <cell r="M172">
            <v>1</v>
          </cell>
          <cell r="N172">
            <v>0</v>
          </cell>
          <cell r="P172">
            <v>2</v>
          </cell>
        </row>
        <row r="179">
          <cell r="B179">
            <v>1</v>
          </cell>
          <cell r="D179">
            <v>53</v>
          </cell>
          <cell r="E179">
            <v>0</v>
          </cell>
          <cell r="G179">
            <v>12</v>
          </cell>
          <cell r="H179">
            <v>0</v>
          </cell>
          <cell r="J179">
            <v>15</v>
          </cell>
          <cell r="K179">
            <v>0</v>
          </cell>
          <cell r="M179">
            <v>5</v>
          </cell>
          <cell r="N179">
            <v>0</v>
          </cell>
          <cell r="P179">
            <v>5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1</v>
          </cell>
        </row>
        <row r="185">
          <cell r="B185">
            <v>0</v>
          </cell>
          <cell r="D185">
            <v>3</v>
          </cell>
          <cell r="E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3</v>
          </cell>
          <cell r="E191">
            <v>0</v>
          </cell>
          <cell r="G191">
            <v>1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1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8</v>
          </cell>
          <cell r="E203">
            <v>0</v>
          </cell>
          <cell r="G203">
            <v>1</v>
          </cell>
          <cell r="H203">
            <v>0</v>
          </cell>
          <cell r="J203">
            <v>4</v>
          </cell>
          <cell r="K203">
            <v>0</v>
          </cell>
          <cell r="M203">
            <v>5</v>
          </cell>
          <cell r="N203">
            <v>0</v>
          </cell>
          <cell r="P203">
            <v>4</v>
          </cell>
        </row>
        <row r="208">
          <cell r="B208">
            <v>0</v>
          </cell>
          <cell r="D208">
            <v>2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12</v>
          </cell>
          <cell r="E212">
            <v>0</v>
          </cell>
          <cell r="G212">
            <v>3</v>
          </cell>
          <cell r="H212">
            <v>0</v>
          </cell>
          <cell r="J212">
            <v>0</v>
          </cell>
          <cell r="K212">
            <v>0</v>
          </cell>
          <cell r="M212">
            <v>2</v>
          </cell>
          <cell r="N212">
            <v>0</v>
          </cell>
          <cell r="P212">
            <v>5</v>
          </cell>
        </row>
        <row r="214">
          <cell r="B214">
            <v>0</v>
          </cell>
          <cell r="D214">
            <v>40</v>
          </cell>
          <cell r="E214">
            <v>0</v>
          </cell>
          <cell r="G214">
            <v>11</v>
          </cell>
          <cell r="H214">
            <v>0</v>
          </cell>
          <cell r="J214">
            <v>7</v>
          </cell>
          <cell r="K214">
            <v>0</v>
          </cell>
          <cell r="M214">
            <v>4</v>
          </cell>
          <cell r="N214">
            <v>0</v>
          </cell>
          <cell r="P214">
            <v>13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2</v>
          </cell>
          <cell r="E220">
            <v>0</v>
          </cell>
          <cell r="G220">
            <v>2</v>
          </cell>
          <cell r="H220">
            <v>0</v>
          </cell>
          <cell r="J220">
            <v>1</v>
          </cell>
          <cell r="K220">
            <v>0</v>
          </cell>
          <cell r="M220">
            <v>10</v>
          </cell>
          <cell r="N220">
            <v>0</v>
          </cell>
          <cell r="P220">
            <v>4</v>
          </cell>
        </row>
        <row r="223">
          <cell r="B223">
            <v>0</v>
          </cell>
          <cell r="D223">
            <v>13</v>
          </cell>
          <cell r="E223">
            <v>0</v>
          </cell>
          <cell r="G223">
            <v>0</v>
          </cell>
          <cell r="H223">
            <v>0</v>
          </cell>
          <cell r="J223">
            <v>6</v>
          </cell>
          <cell r="K223">
            <v>0</v>
          </cell>
          <cell r="M223">
            <v>5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3</v>
          </cell>
          <cell r="E227">
            <v>0</v>
          </cell>
          <cell r="G227">
            <v>2</v>
          </cell>
          <cell r="H227">
            <v>0</v>
          </cell>
          <cell r="J227">
            <v>1</v>
          </cell>
          <cell r="K227">
            <v>0</v>
          </cell>
          <cell r="M227">
            <v>1</v>
          </cell>
          <cell r="N227">
            <v>0</v>
          </cell>
          <cell r="P227">
            <v>1</v>
          </cell>
        </row>
        <row r="236">
          <cell r="B236">
            <v>1</v>
          </cell>
          <cell r="D236">
            <v>20</v>
          </cell>
          <cell r="E236">
            <v>0</v>
          </cell>
          <cell r="G236">
            <v>4</v>
          </cell>
          <cell r="H236">
            <v>0</v>
          </cell>
          <cell r="J236">
            <v>0</v>
          </cell>
          <cell r="K236">
            <v>0</v>
          </cell>
          <cell r="M236">
            <v>4</v>
          </cell>
          <cell r="N236">
            <v>0</v>
          </cell>
          <cell r="P236">
            <v>1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10</v>
          </cell>
          <cell r="E245">
            <v>0</v>
          </cell>
          <cell r="G245">
            <v>3</v>
          </cell>
          <cell r="H245">
            <v>0</v>
          </cell>
          <cell r="J245">
            <v>6</v>
          </cell>
          <cell r="K245">
            <v>0</v>
          </cell>
          <cell r="M245">
            <v>3</v>
          </cell>
          <cell r="N245">
            <v>0</v>
          </cell>
          <cell r="P245">
            <v>1</v>
          </cell>
        </row>
      </sheetData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対象年データー貼付"/>
      <sheetName val="集計対象前年データー貼付"/>
      <sheetName val="労働災害発生状況A3版"/>
      <sheetName val="労働災害発生状況A4版"/>
      <sheetName val="労働災害発生状況（各署）"/>
    </sheetNames>
    <sheetDataSet>
      <sheetData sheetId="0">
        <row r="12">
          <cell r="B12">
            <v>0</v>
          </cell>
          <cell r="D12">
            <v>34</v>
          </cell>
          <cell r="E12">
            <v>0</v>
          </cell>
          <cell r="G12">
            <v>16</v>
          </cell>
          <cell r="H12">
            <v>0</v>
          </cell>
          <cell r="J12">
            <v>8</v>
          </cell>
          <cell r="K12">
            <v>0</v>
          </cell>
          <cell r="M12">
            <v>16</v>
          </cell>
          <cell r="N12">
            <v>0</v>
          </cell>
          <cell r="P12">
            <v>3</v>
          </cell>
        </row>
        <row r="18">
          <cell r="B18">
            <v>0</v>
          </cell>
          <cell r="D18">
            <v>5</v>
          </cell>
          <cell r="E18">
            <v>0</v>
          </cell>
          <cell r="G18">
            <v>0</v>
          </cell>
          <cell r="H18">
            <v>0</v>
          </cell>
          <cell r="J18">
            <v>4</v>
          </cell>
          <cell r="K18">
            <v>0</v>
          </cell>
          <cell r="M18">
            <v>1</v>
          </cell>
          <cell r="N18">
            <v>0</v>
          </cell>
          <cell r="P18">
            <v>1</v>
          </cell>
        </row>
        <row r="21">
          <cell r="B21">
            <v>0</v>
          </cell>
          <cell r="D21">
            <v>2</v>
          </cell>
          <cell r="E21">
            <v>0</v>
          </cell>
          <cell r="G21">
            <v>2</v>
          </cell>
          <cell r="H21">
            <v>0</v>
          </cell>
          <cell r="J21">
            <v>2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5</v>
          </cell>
          <cell r="E25">
            <v>0</v>
          </cell>
          <cell r="G25">
            <v>5</v>
          </cell>
          <cell r="H25">
            <v>0</v>
          </cell>
          <cell r="J25">
            <v>5</v>
          </cell>
          <cell r="K25">
            <v>0</v>
          </cell>
          <cell r="M25">
            <v>2</v>
          </cell>
          <cell r="N25">
            <v>1</v>
          </cell>
          <cell r="P25">
            <v>1</v>
          </cell>
        </row>
        <row r="30">
          <cell r="B30">
            <v>0</v>
          </cell>
          <cell r="D30">
            <v>11</v>
          </cell>
          <cell r="E30">
            <v>0</v>
          </cell>
          <cell r="G30">
            <v>0</v>
          </cell>
          <cell r="H30">
            <v>0</v>
          </cell>
          <cell r="J30">
            <v>1</v>
          </cell>
          <cell r="K30">
            <v>0</v>
          </cell>
          <cell r="M30">
            <v>1</v>
          </cell>
          <cell r="N30">
            <v>0</v>
          </cell>
          <cell r="P30">
            <v>0</v>
          </cell>
        </row>
        <row r="34">
          <cell r="B34">
            <v>0</v>
          </cell>
          <cell r="D34">
            <v>1</v>
          </cell>
          <cell r="E34">
            <v>0</v>
          </cell>
          <cell r="G34">
            <v>0</v>
          </cell>
          <cell r="H34">
            <v>0</v>
          </cell>
          <cell r="J34">
            <v>3</v>
          </cell>
          <cell r="K34">
            <v>0</v>
          </cell>
          <cell r="M34">
            <v>1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1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6</v>
          </cell>
          <cell r="E49">
            <v>0</v>
          </cell>
          <cell r="G49">
            <v>7</v>
          </cell>
          <cell r="H49">
            <v>0</v>
          </cell>
          <cell r="J49">
            <v>4</v>
          </cell>
          <cell r="K49">
            <v>0</v>
          </cell>
          <cell r="M49">
            <v>1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6</v>
          </cell>
          <cell r="E56">
            <v>0</v>
          </cell>
          <cell r="G56">
            <v>1</v>
          </cell>
          <cell r="H56">
            <v>0</v>
          </cell>
          <cell r="J56">
            <v>2</v>
          </cell>
          <cell r="K56">
            <v>0</v>
          </cell>
          <cell r="M56">
            <v>3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6</v>
          </cell>
          <cell r="E60">
            <v>0</v>
          </cell>
          <cell r="G60">
            <v>1</v>
          </cell>
          <cell r="H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1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67">
          <cell r="K67">
            <v>0</v>
          </cell>
        </row>
        <row r="70">
          <cell r="B70">
            <v>0</v>
          </cell>
          <cell r="D70">
            <v>16</v>
          </cell>
          <cell r="E70">
            <v>0</v>
          </cell>
          <cell r="G70">
            <v>8</v>
          </cell>
          <cell r="H70">
            <v>0</v>
          </cell>
          <cell r="J70">
            <v>7</v>
          </cell>
          <cell r="K70">
            <v>0</v>
          </cell>
          <cell r="M70">
            <v>1</v>
          </cell>
          <cell r="N70">
            <v>0</v>
          </cell>
          <cell r="P70">
            <v>3</v>
          </cell>
        </row>
        <row r="76">
          <cell r="B76">
            <v>0</v>
          </cell>
          <cell r="D76">
            <v>10</v>
          </cell>
          <cell r="E76">
            <v>0</v>
          </cell>
          <cell r="G76">
            <v>0</v>
          </cell>
          <cell r="H76">
            <v>0</v>
          </cell>
          <cell r="J76">
            <v>1</v>
          </cell>
          <cell r="K76">
            <v>0</v>
          </cell>
          <cell r="M76">
            <v>2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3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0</v>
          </cell>
          <cell r="G86">
            <v>4</v>
          </cell>
          <cell r="H86">
            <v>0</v>
          </cell>
          <cell r="J86">
            <v>3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1</v>
          </cell>
          <cell r="D97">
            <v>16</v>
          </cell>
          <cell r="E97">
            <v>0</v>
          </cell>
          <cell r="G97">
            <v>3</v>
          </cell>
          <cell r="H97">
            <v>0</v>
          </cell>
          <cell r="J97">
            <v>2</v>
          </cell>
          <cell r="K97">
            <v>0</v>
          </cell>
          <cell r="M97">
            <v>1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2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15</v>
          </cell>
          <cell r="E123">
            <v>0</v>
          </cell>
          <cell r="G123">
            <v>19</v>
          </cell>
          <cell r="H123">
            <v>0</v>
          </cell>
          <cell r="J123">
            <v>6</v>
          </cell>
          <cell r="K123">
            <v>0</v>
          </cell>
          <cell r="M123">
            <v>10</v>
          </cell>
          <cell r="N123">
            <v>0</v>
          </cell>
          <cell r="P123">
            <v>4</v>
          </cell>
        </row>
        <row r="128">
          <cell r="B128">
            <v>0</v>
          </cell>
          <cell r="D128">
            <v>38</v>
          </cell>
          <cell r="E128">
            <v>0</v>
          </cell>
          <cell r="G128">
            <v>8</v>
          </cell>
          <cell r="H128">
            <v>1</v>
          </cell>
          <cell r="J128">
            <v>7</v>
          </cell>
          <cell r="K128">
            <v>0</v>
          </cell>
          <cell r="M128">
            <v>12</v>
          </cell>
          <cell r="N128">
            <v>0</v>
          </cell>
          <cell r="P128">
            <v>7</v>
          </cell>
        </row>
        <row r="132">
          <cell r="B132">
            <v>0</v>
          </cell>
          <cell r="D132">
            <v>3</v>
          </cell>
          <cell r="E132">
            <v>0</v>
          </cell>
          <cell r="G132">
            <v>11</v>
          </cell>
          <cell r="H132">
            <v>0</v>
          </cell>
          <cell r="J132">
            <v>2</v>
          </cell>
          <cell r="K132">
            <v>0</v>
          </cell>
          <cell r="M132">
            <v>2</v>
          </cell>
          <cell r="N132">
            <v>0</v>
          </cell>
          <cell r="P132">
            <v>3</v>
          </cell>
        </row>
        <row r="137">
          <cell r="B137">
            <v>0</v>
          </cell>
          <cell r="D137">
            <v>1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1</v>
          </cell>
          <cell r="D141">
            <v>9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1</v>
          </cell>
          <cell r="N141">
            <v>0</v>
          </cell>
          <cell r="P141">
            <v>0</v>
          </cell>
        </row>
        <row r="146">
          <cell r="B146">
            <v>3</v>
          </cell>
          <cell r="D146">
            <v>63</v>
          </cell>
          <cell r="E146">
            <v>0</v>
          </cell>
          <cell r="G146">
            <v>12</v>
          </cell>
          <cell r="H146">
            <v>0</v>
          </cell>
          <cell r="J146">
            <v>16</v>
          </cell>
          <cell r="K146">
            <v>0</v>
          </cell>
          <cell r="M146">
            <v>10</v>
          </cell>
          <cell r="N146">
            <v>0</v>
          </cell>
          <cell r="P146">
            <v>6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3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1</v>
          </cell>
          <cell r="E155">
            <v>0</v>
          </cell>
          <cell r="G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1</v>
          </cell>
        </row>
        <row r="158">
          <cell r="B158">
            <v>0</v>
          </cell>
          <cell r="D158">
            <v>7</v>
          </cell>
          <cell r="E158">
            <v>0</v>
          </cell>
          <cell r="G158">
            <v>17</v>
          </cell>
          <cell r="H158">
            <v>0</v>
          </cell>
          <cell r="J158">
            <v>7</v>
          </cell>
          <cell r="K158">
            <v>0</v>
          </cell>
          <cell r="M158">
            <v>13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1</v>
          </cell>
          <cell r="E161">
            <v>0</v>
          </cell>
          <cell r="G161">
            <v>9</v>
          </cell>
          <cell r="H161">
            <v>0</v>
          </cell>
          <cell r="J161">
            <v>6</v>
          </cell>
          <cell r="K161">
            <v>0</v>
          </cell>
          <cell r="M161">
            <v>22</v>
          </cell>
          <cell r="N161">
            <v>0</v>
          </cell>
          <cell r="P161">
            <v>11</v>
          </cell>
        </row>
        <row r="168">
          <cell r="B168">
            <v>0</v>
          </cell>
          <cell r="D168">
            <v>0</v>
          </cell>
          <cell r="E168">
            <v>2</v>
          </cell>
          <cell r="G168">
            <v>9</v>
          </cell>
          <cell r="H168">
            <v>0</v>
          </cell>
          <cell r="J168">
            <v>0</v>
          </cell>
          <cell r="K168">
            <v>0</v>
          </cell>
          <cell r="M168">
            <v>8</v>
          </cell>
          <cell r="N168">
            <v>0</v>
          </cell>
          <cell r="P168">
            <v>8</v>
          </cell>
        </row>
        <row r="172">
          <cell r="B172">
            <v>0</v>
          </cell>
          <cell r="D172">
            <v>12</v>
          </cell>
          <cell r="E172">
            <v>0</v>
          </cell>
          <cell r="G172">
            <v>4</v>
          </cell>
          <cell r="H172">
            <v>0</v>
          </cell>
          <cell r="J172">
            <v>2</v>
          </cell>
          <cell r="K172">
            <v>0</v>
          </cell>
          <cell r="M172">
            <v>1</v>
          </cell>
          <cell r="N172">
            <v>0</v>
          </cell>
          <cell r="P172">
            <v>1</v>
          </cell>
        </row>
        <row r="179">
          <cell r="B179">
            <v>0</v>
          </cell>
          <cell r="D179">
            <v>37</v>
          </cell>
          <cell r="E179">
            <v>0</v>
          </cell>
          <cell r="G179">
            <v>10</v>
          </cell>
          <cell r="H179">
            <v>0</v>
          </cell>
          <cell r="J179">
            <v>7</v>
          </cell>
          <cell r="K179">
            <v>1</v>
          </cell>
          <cell r="M179">
            <v>12</v>
          </cell>
          <cell r="N179">
            <v>0</v>
          </cell>
          <cell r="P179">
            <v>8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2</v>
          </cell>
          <cell r="E185">
            <v>0</v>
          </cell>
          <cell r="G185">
            <v>1</v>
          </cell>
          <cell r="H185">
            <v>0</v>
          </cell>
          <cell r="J185">
            <v>1</v>
          </cell>
          <cell r="K185">
            <v>0</v>
          </cell>
          <cell r="M185">
            <v>0</v>
          </cell>
          <cell r="N185">
            <v>0</v>
          </cell>
          <cell r="P185">
            <v>3</v>
          </cell>
        </row>
        <row r="191">
          <cell r="B191">
            <v>0</v>
          </cell>
          <cell r="D191">
            <v>5</v>
          </cell>
          <cell r="E191">
            <v>0</v>
          </cell>
          <cell r="G191">
            <v>1</v>
          </cell>
          <cell r="H191">
            <v>0</v>
          </cell>
          <cell r="J191">
            <v>1</v>
          </cell>
          <cell r="K191">
            <v>0</v>
          </cell>
          <cell r="M191">
            <v>0</v>
          </cell>
          <cell r="N191">
            <v>0</v>
          </cell>
          <cell r="P191">
            <v>2</v>
          </cell>
        </row>
        <row r="194">
          <cell r="B194">
            <v>0</v>
          </cell>
          <cell r="D194">
            <v>1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12</v>
          </cell>
          <cell r="E203">
            <v>0</v>
          </cell>
          <cell r="G203">
            <v>2</v>
          </cell>
          <cell r="H203">
            <v>0</v>
          </cell>
          <cell r="J203">
            <v>2</v>
          </cell>
          <cell r="K203">
            <v>0</v>
          </cell>
          <cell r="M203">
            <v>0</v>
          </cell>
          <cell r="N203">
            <v>0</v>
          </cell>
          <cell r="P203">
            <v>2</v>
          </cell>
        </row>
        <row r="208">
          <cell r="B208">
            <v>0</v>
          </cell>
          <cell r="D208">
            <v>4</v>
          </cell>
          <cell r="E208">
            <v>0</v>
          </cell>
          <cell r="G208">
            <v>1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1</v>
          </cell>
        </row>
        <row r="212">
          <cell r="B212">
            <v>0</v>
          </cell>
          <cell r="D212">
            <v>9</v>
          </cell>
          <cell r="E212">
            <v>0</v>
          </cell>
          <cell r="G212">
            <v>1</v>
          </cell>
          <cell r="H212">
            <v>0</v>
          </cell>
          <cell r="J212">
            <v>2</v>
          </cell>
          <cell r="K212">
            <v>0</v>
          </cell>
          <cell r="M212">
            <v>2</v>
          </cell>
          <cell r="N212">
            <v>0</v>
          </cell>
          <cell r="P212">
            <v>8</v>
          </cell>
        </row>
        <row r="214">
          <cell r="B214">
            <v>0</v>
          </cell>
          <cell r="D214">
            <v>32</v>
          </cell>
          <cell r="E214">
            <v>0</v>
          </cell>
          <cell r="G214">
            <v>9</v>
          </cell>
          <cell r="H214">
            <v>0</v>
          </cell>
          <cell r="J214">
            <v>12</v>
          </cell>
          <cell r="K214">
            <v>0</v>
          </cell>
          <cell r="M214">
            <v>16</v>
          </cell>
          <cell r="N214">
            <v>1</v>
          </cell>
          <cell r="P214">
            <v>10</v>
          </cell>
        </row>
        <row r="217">
          <cell r="B217">
            <v>0</v>
          </cell>
          <cell r="D217">
            <v>1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1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4</v>
          </cell>
          <cell r="E220">
            <v>0</v>
          </cell>
          <cell r="G220">
            <v>0</v>
          </cell>
          <cell r="H220">
            <v>0</v>
          </cell>
          <cell r="J220">
            <v>4</v>
          </cell>
          <cell r="K220">
            <v>0</v>
          </cell>
          <cell r="M220">
            <v>5</v>
          </cell>
          <cell r="N220">
            <v>0</v>
          </cell>
          <cell r="P220">
            <v>6</v>
          </cell>
        </row>
        <row r="223">
          <cell r="B223">
            <v>0</v>
          </cell>
          <cell r="D223">
            <v>15</v>
          </cell>
          <cell r="E223">
            <v>0</v>
          </cell>
          <cell r="G223">
            <v>6</v>
          </cell>
          <cell r="H223">
            <v>0</v>
          </cell>
          <cell r="J223">
            <v>5</v>
          </cell>
          <cell r="K223">
            <v>0</v>
          </cell>
          <cell r="M223">
            <v>2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8</v>
          </cell>
          <cell r="E227">
            <v>0</v>
          </cell>
          <cell r="G227">
            <v>1</v>
          </cell>
          <cell r="H227">
            <v>0</v>
          </cell>
          <cell r="J227">
            <v>3</v>
          </cell>
          <cell r="K227">
            <v>0</v>
          </cell>
          <cell r="M227">
            <v>4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12</v>
          </cell>
          <cell r="E236">
            <v>0</v>
          </cell>
          <cell r="G236">
            <v>11</v>
          </cell>
          <cell r="H236">
            <v>0</v>
          </cell>
          <cell r="J236">
            <v>4</v>
          </cell>
          <cell r="K236">
            <v>0</v>
          </cell>
          <cell r="M236">
            <v>6</v>
          </cell>
          <cell r="N236">
            <v>0</v>
          </cell>
          <cell r="P236">
            <v>3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M239">
            <v>0</v>
          </cell>
          <cell r="N239">
            <v>0</v>
          </cell>
          <cell r="P239">
            <v>1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14</v>
          </cell>
          <cell r="E245">
            <v>0</v>
          </cell>
          <cell r="G245">
            <v>7</v>
          </cell>
          <cell r="H245">
            <v>0</v>
          </cell>
          <cell r="J245">
            <v>6</v>
          </cell>
          <cell r="K245">
            <v>0</v>
          </cell>
          <cell r="M245">
            <v>5</v>
          </cell>
          <cell r="N245">
            <v>0</v>
          </cell>
          <cell r="P245">
            <v>3</v>
          </cell>
        </row>
      </sheetData>
      <sheetData sheetId="1">
        <row r="12">
          <cell r="B12">
            <v>0</v>
          </cell>
          <cell r="D12">
            <v>31</v>
          </cell>
          <cell r="E12">
            <v>0</v>
          </cell>
          <cell r="G12">
            <v>10</v>
          </cell>
          <cell r="H12">
            <v>0</v>
          </cell>
          <cell r="J12">
            <v>9</v>
          </cell>
          <cell r="K12">
            <v>0</v>
          </cell>
          <cell r="M12">
            <v>25</v>
          </cell>
          <cell r="N12">
            <v>0</v>
          </cell>
          <cell r="P12">
            <v>4</v>
          </cell>
        </row>
        <row r="18">
          <cell r="B18">
            <v>0</v>
          </cell>
          <cell r="D18">
            <v>6</v>
          </cell>
          <cell r="E18">
            <v>0</v>
          </cell>
          <cell r="G18">
            <v>1</v>
          </cell>
          <cell r="H18">
            <v>1</v>
          </cell>
          <cell r="J18">
            <v>6</v>
          </cell>
          <cell r="K18">
            <v>0</v>
          </cell>
          <cell r="M18">
            <v>2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5</v>
          </cell>
          <cell r="E25">
            <v>0</v>
          </cell>
          <cell r="G25">
            <v>5</v>
          </cell>
          <cell r="H25">
            <v>0</v>
          </cell>
          <cell r="J25">
            <v>3</v>
          </cell>
          <cell r="K25">
            <v>0</v>
          </cell>
          <cell r="M25">
            <v>0</v>
          </cell>
          <cell r="N25">
            <v>0</v>
          </cell>
          <cell r="P25">
            <v>1</v>
          </cell>
        </row>
        <row r="30">
          <cell r="B30">
            <v>0</v>
          </cell>
          <cell r="D30">
            <v>13</v>
          </cell>
          <cell r="E30">
            <v>0</v>
          </cell>
          <cell r="G30">
            <v>1</v>
          </cell>
          <cell r="H30">
            <v>0</v>
          </cell>
          <cell r="J30">
            <v>1</v>
          </cell>
          <cell r="K30">
            <v>0</v>
          </cell>
          <cell r="M30">
            <v>0</v>
          </cell>
          <cell r="N30">
            <v>0</v>
          </cell>
          <cell r="P30">
            <v>1</v>
          </cell>
        </row>
        <row r="34">
          <cell r="B34">
            <v>0</v>
          </cell>
          <cell r="D34">
            <v>1</v>
          </cell>
          <cell r="E34">
            <v>0</v>
          </cell>
          <cell r="G34">
            <v>0</v>
          </cell>
          <cell r="H34">
            <v>0</v>
          </cell>
          <cell r="J34">
            <v>4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1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1</v>
          </cell>
          <cell r="D49">
            <v>6</v>
          </cell>
          <cell r="E49">
            <v>0</v>
          </cell>
          <cell r="G49">
            <v>2</v>
          </cell>
          <cell r="H49">
            <v>0</v>
          </cell>
          <cell r="J49">
            <v>4</v>
          </cell>
          <cell r="K49">
            <v>0</v>
          </cell>
          <cell r="M49">
            <v>2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7</v>
          </cell>
          <cell r="E56">
            <v>0</v>
          </cell>
          <cell r="G56">
            <v>5</v>
          </cell>
          <cell r="H56">
            <v>0</v>
          </cell>
          <cell r="J56">
            <v>4</v>
          </cell>
          <cell r="K56">
            <v>0</v>
          </cell>
          <cell r="M56">
            <v>1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6</v>
          </cell>
          <cell r="E60">
            <v>0</v>
          </cell>
          <cell r="G60">
            <v>1</v>
          </cell>
          <cell r="H60">
            <v>0</v>
          </cell>
          <cell r="J60">
            <v>1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70">
          <cell r="B70">
            <v>0</v>
          </cell>
          <cell r="D70">
            <v>13</v>
          </cell>
          <cell r="E70">
            <v>0</v>
          </cell>
          <cell r="G70">
            <v>11</v>
          </cell>
          <cell r="H70">
            <v>0</v>
          </cell>
          <cell r="J70">
            <v>8</v>
          </cell>
          <cell r="K70">
            <v>0</v>
          </cell>
          <cell r="M70">
            <v>2</v>
          </cell>
          <cell r="N70">
            <v>0</v>
          </cell>
          <cell r="P70">
            <v>1</v>
          </cell>
        </row>
        <row r="76">
          <cell r="B76">
            <v>0</v>
          </cell>
          <cell r="D76">
            <v>10</v>
          </cell>
          <cell r="E76">
            <v>0</v>
          </cell>
          <cell r="G76">
            <v>0</v>
          </cell>
          <cell r="H76">
            <v>0</v>
          </cell>
          <cell r="J76">
            <v>1</v>
          </cell>
          <cell r="K76">
            <v>0</v>
          </cell>
          <cell r="M76">
            <v>3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1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1</v>
          </cell>
          <cell r="G86">
            <v>4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1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0</v>
          </cell>
          <cell r="D97">
            <v>15</v>
          </cell>
          <cell r="E97">
            <v>0</v>
          </cell>
          <cell r="G97">
            <v>2</v>
          </cell>
          <cell r="H97">
            <v>0</v>
          </cell>
          <cell r="J97">
            <v>0</v>
          </cell>
          <cell r="K97">
            <v>0</v>
          </cell>
          <cell r="M97">
            <v>2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1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13</v>
          </cell>
          <cell r="E123">
            <v>0</v>
          </cell>
          <cell r="G123">
            <v>13</v>
          </cell>
          <cell r="H123">
            <v>0</v>
          </cell>
          <cell r="J123">
            <v>5</v>
          </cell>
          <cell r="K123">
            <v>0</v>
          </cell>
          <cell r="M123">
            <v>15</v>
          </cell>
          <cell r="N123">
            <v>0</v>
          </cell>
          <cell r="P123">
            <v>9</v>
          </cell>
        </row>
        <row r="128">
          <cell r="B128">
            <v>1</v>
          </cell>
          <cell r="D128">
            <v>27</v>
          </cell>
          <cell r="E128">
            <v>0</v>
          </cell>
          <cell r="G128">
            <v>14</v>
          </cell>
          <cell r="H128">
            <v>0</v>
          </cell>
          <cell r="J128">
            <v>13</v>
          </cell>
          <cell r="K128">
            <v>0</v>
          </cell>
          <cell r="M128">
            <v>15</v>
          </cell>
          <cell r="N128">
            <v>0</v>
          </cell>
          <cell r="P128">
            <v>14</v>
          </cell>
        </row>
        <row r="132">
          <cell r="B132">
            <v>0</v>
          </cell>
          <cell r="D132">
            <v>5</v>
          </cell>
          <cell r="E132">
            <v>0</v>
          </cell>
          <cell r="G132">
            <v>10</v>
          </cell>
          <cell r="H132">
            <v>0</v>
          </cell>
          <cell r="J132">
            <v>2</v>
          </cell>
          <cell r="K132">
            <v>0</v>
          </cell>
          <cell r="M132">
            <v>1</v>
          </cell>
          <cell r="N132">
            <v>0</v>
          </cell>
          <cell r="P132">
            <v>2</v>
          </cell>
        </row>
        <row r="137">
          <cell r="B137">
            <v>0</v>
          </cell>
          <cell r="D137">
            <v>3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5</v>
          </cell>
          <cell r="E141">
            <v>0</v>
          </cell>
          <cell r="G141">
            <v>0</v>
          </cell>
          <cell r="H141">
            <v>0</v>
          </cell>
          <cell r="J141">
            <v>2</v>
          </cell>
          <cell r="K141">
            <v>0</v>
          </cell>
          <cell r="M141">
            <v>3</v>
          </cell>
          <cell r="N141">
            <v>0</v>
          </cell>
          <cell r="P141">
            <v>1</v>
          </cell>
        </row>
        <row r="146">
          <cell r="B146">
            <v>0</v>
          </cell>
          <cell r="D146">
            <v>45</v>
          </cell>
          <cell r="E146">
            <v>0</v>
          </cell>
          <cell r="G146">
            <v>14</v>
          </cell>
          <cell r="H146">
            <v>0</v>
          </cell>
          <cell r="J146">
            <v>12</v>
          </cell>
          <cell r="K146">
            <v>0</v>
          </cell>
          <cell r="M146">
            <v>9</v>
          </cell>
          <cell r="N146">
            <v>0</v>
          </cell>
          <cell r="P146">
            <v>3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1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1</v>
          </cell>
          <cell r="H151">
            <v>0</v>
          </cell>
          <cell r="J151">
            <v>1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1</v>
          </cell>
          <cell r="E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8">
          <cell r="B158">
            <v>0</v>
          </cell>
          <cell r="D158">
            <v>1</v>
          </cell>
          <cell r="E158">
            <v>0</v>
          </cell>
          <cell r="G158">
            <v>14</v>
          </cell>
          <cell r="H158">
            <v>0</v>
          </cell>
          <cell r="J158">
            <v>2</v>
          </cell>
          <cell r="K158">
            <v>0</v>
          </cell>
          <cell r="M158">
            <v>12</v>
          </cell>
          <cell r="N158">
            <v>0</v>
          </cell>
          <cell r="P158">
            <v>1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8</v>
          </cell>
          <cell r="H161">
            <v>0</v>
          </cell>
          <cell r="J161">
            <v>3</v>
          </cell>
          <cell r="K161">
            <v>1</v>
          </cell>
          <cell r="M161">
            <v>23</v>
          </cell>
          <cell r="N161">
            <v>1</v>
          </cell>
          <cell r="P161">
            <v>16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7</v>
          </cell>
          <cell r="H168">
            <v>0</v>
          </cell>
          <cell r="J168">
            <v>0</v>
          </cell>
          <cell r="K168">
            <v>0</v>
          </cell>
          <cell r="M168">
            <v>4</v>
          </cell>
          <cell r="N168">
            <v>0</v>
          </cell>
          <cell r="P168">
            <v>6</v>
          </cell>
        </row>
        <row r="172">
          <cell r="B172">
            <v>0</v>
          </cell>
          <cell r="D172">
            <v>14</v>
          </cell>
          <cell r="E172">
            <v>0</v>
          </cell>
          <cell r="G172">
            <v>1</v>
          </cell>
          <cell r="H172">
            <v>0</v>
          </cell>
          <cell r="J172">
            <v>0</v>
          </cell>
          <cell r="K172">
            <v>0</v>
          </cell>
          <cell r="M172">
            <v>1</v>
          </cell>
          <cell r="N172">
            <v>0</v>
          </cell>
          <cell r="P172">
            <v>2</v>
          </cell>
        </row>
        <row r="179">
          <cell r="B179">
            <v>1</v>
          </cell>
          <cell r="D179">
            <v>54</v>
          </cell>
          <cell r="E179">
            <v>0</v>
          </cell>
          <cell r="G179">
            <v>14</v>
          </cell>
          <cell r="H179">
            <v>0</v>
          </cell>
          <cell r="J179">
            <v>15</v>
          </cell>
          <cell r="K179">
            <v>0</v>
          </cell>
          <cell r="M179">
            <v>5</v>
          </cell>
          <cell r="N179">
            <v>0</v>
          </cell>
          <cell r="P179">
            <v>6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1</v>
          </cell>
        </row>
        <row r="185">
          <cell r="B185">
            <v>0</v>
          </cell>
          <cell r="D185">
            <v>3</v>
          </cell>
          <cell r="E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6</v>
          </cell>
          <cell r="E191">
            <v>0</v>
          </cell>
          <cell r="G191">
            <v>1</v>
          </cell>
          <cell r="H191">
            <v>0</v>
          </cell>
          <cell r="J191">
            <v>1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1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8</v>
          </cell>
          <cell r="E203">
            <v>0</v>
          </cell>
          <cell r="G203">
            <v>1</v>
          </cell>
          <cell r="H203">
            <v>0</v>
          </cell>
          <cell r="J203">
            <v>4</v>
          </cell>
          <cell r="K203">
            <v>0</v>
          </cell>
          <cell r="M203">
            <v>5</v>
          </cell>
          <cell r="N203">
            <v>0</v>
          </cell>
          <cell r="P203">
            <v>5</v>
          </cell>
        </row>
        <row r="208">
          <cell r="B208">
            <v>0</v>
          </cell>
          <cell r="D208">
            <v>2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12</v>
          </cell>
          <cell r="E212">
            <v>0</v>
          </cell>
          <cell r="G212">
            <v>5</v>
          </cell>
          <cell r="H212">
            <v>0</v>
          </cell>
          <cell r="J212">
            <v>0</v>
          </cell>
          <cell r="K212">
            <v>0</v>
          </cell>
          <cell r="M212">
            <v>4</v>
          </cell>
          <cell r="N212">
            <v>0</v>
          </cell>
          <cell r="P212">
            <v>5</v>
          </cell>
        </row>
        <row r="214">
          <cell r="B214">
            <v>0</v>
          </cell>
          <cell r="D214">
            <v>44</v>
          </cell>
          <cell r="E214">
            <v>0</v>
          </cell>
          <cell r="G214">
            <v>11</v>
          </cell>
          <cell r="H214">
            <v>0</v>
          </cell>
          <cell r="J214">
            <v>7</v>
          </cell>
          <cell r="K214">
            <v>0</v>
          </cell>
          <cell r="M214">
            <v>4</v>
          </cell>
          <cell r="N214">
            <v>0</v>
          </cell>
          <cell r="P214">
            <v>14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2</v>
          </cell>
          <cell r="E220">
            <v>0</v>
          </cell>
          <cell r="G220">
            <v>2</v>
          </cell>
          <cell r="H220">
            <v>0</v>
          </cell>
          <cell r="J220">
            <v>1</v>
          </cell>
          <cell r="K220">
            <v>0</v>
          </cell>
          <cell r="M220">
            <v>11</v>
          </cell>
          <cell r="N220">
            <v>0</v>
          </cell>
          <cell r="P220">
            <v>4</v>
          </cell>
        </row>
        <row r="223">
          <cell r="B223">
            <v>0</v>
          </cell>
          <cell r="D223">
            <v>15</v>
          </cell>
          <cell r="E223">
            <v>0</v>
          </cell>
          <cell r="G223">
            <v>2</v>
          </cell>
          <cell r="H223">
            <v>0</v>
          </cell>
          <cell r="J223">
            <v>7</v>
          </cell>
          <cell r="K223">
            <v>0</v>
          </cell>
          <cell r="M223">
            <v>5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3</v>
          </cell>
          <cell r="E227">
            <v>0</v>
          </cell>
          <cell r="G227">
            <v>2</v>
          </cell>
          <cell r="H227">
            <v>0</v>
          </cell>
          <cell r="J227">
            <v>1</v>
          </cell>
          <cell r="K227">
            <v>0</v>
          </cell>
          <cell r="M227">
            <v>1</v>
          </cell>
          <cell r="N227">
            <v>0</v>
          </cell>
          <cell r="P227">
            <v>1</v>
          </cell>
        </row>
        <row r="236">
          <cell r="B236">
            <v>1</v>
          </cell>
          <cell r="D236">
            <v>20</v>
          </cell>
          <cell r="E236">
            <v>0</v>
          </cell>
          <cell r="G236">
            <v>4</v>
          </cell>
          <cell r="H236">
            <v>0</v>
          </cell>
          <cell r="J236">
            <v>0</v>
          </cell>
          <cell r="K236">
            <v>0</v>
          </cell>
          <cell r="M236">
            <v>5</v>
          </cell>
          <cell r="N236">
            <v>0</v>
          </cell>
          <cell r="P236">
            <v>1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11</v>
          </cell>
          <cell r="E245">
            <v>0</v>
          </cell>
          <cell r="G245">
            <v>4</v>
          </cell>
          <cell r="H245">
            <v>0</v>
          </cell>
          <cell r="J245">
            <v>6</v>
          </cell>
          <cell r="K245">
            <v>0</v>
          </cell>
          <cell r="M245">
            <v>4</v>
          </cell>
          <cell r="N245">
            <v>0</v>
          </cell>
          <cell r="P245">
            <v>1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対象年データー貼付"/>
      <sheetName val="集計対象前年データー貼付"/>
      <sheetName val="労働災害発生状況A3版"/>
      <sheetName val="労働災害発生状況A4版"/>
      <sheetName val="労働災害発生状況（各署）"/>
    </sheetNames>
    <sheetDataSet>
      <sheetData sheetId="0">
        <row r="12">
          <cell r="B12">
            <v>0</v>
          </cell>
          <cell r="D12">
            <v>34</v>
          </cell>
          <cell r="E12">
            <v>0</v>
          </cell>
          <cell r="G12">
            <v>18</v>
          </cell>
          <cell r="H12">
            <v>0</v>
          </cell>
          <cell r="J12">
            <v>9</v>
          </cell>
          <cell r="K12">
            <v>0</v>
          </cell>
          <cell r="M12">
            <v>17</v>
          </cell>
          <cell r="N12">
            <v>0</v>
          </cell>
          <cell r="P12">
            <v>3</v>
          </cell>
        </row>
        <row r="18">
          <cell r="B18">
            <v>0</v>
          </cell>
          <cell r="D18">
            <v>5</v>
          </cell>
          <cell r="E18">
            <v>0</v>
          </cell>
          <cell r="G18">
            <v>0</v>
          </cell>
          <cell r="H18">
            <v>0</v>
          </cell>
          <cell r="J18">
            <v>4</v>
          </cell>
          <cell r="K18">
            <v>0</v>
          </cell>
          <cell r="M18">
            <v>1</v>
          </cell>
          <cell r="N18">
            <v>0</v>
          </cell>
          <cell r="P18">
            <v>1</v>
          </cell>
        </row>
        <row r="21">
          <cell r="B21">
            <v>0</v>
          </cell>
          <cell r="D21">
            <v>2</v>
          </cell>
          <cell r="E21">
            <v>0</v>
          </cell>
          <cell r="G21">
            <v>2</v>
          </cell>
          <cell r="H21">
            <v>0</v>
          </cell>
          <cell r="J21">
            <v>2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5</v>
          </cell>
          <cell r="E25">
            <v>0</v>
          </cell>
          <cell r="G25">
            <v>5</v>
          </cell>
          <cell r="H25">
            <v>0</v>
          </cell>
          <cell r="J25">
            <v>5</v>
          </cell>
          <cell r="K25">
            <v>0</v>
          </cell>
          <cell r="M25">
            <v>3</v>
          </cell>
          <cell r="N25">
            <v>1</v>
          </cell>
          <cell r="P25">
            <v>1</v>
          </cell>
        </row>
        <row r="30">
          <cell r="B30">
            <v>0</v>
          </cell>
          <cell r="D30">
            <v>11</v>
          </cell>
          <cell r="E30">
            <v>0</v>
          </cell>
          <cell r="G30">
            <v>0</v>
          </cell>
          <cell r="H30">
            <v>0</v>
          </cell>
          <cell r="J30">
            <v>1</v>
          </cell>
          <cell r="K30">
            <v>0</v>
          </cell>
          <cell r="M30">
            <v>1</v>
          </cell>
          <cell r="N30">
            <v>0</v>
          </cell>
          <cell r="P30">
            <v>0</v>
          </cell>
        </row>
        <row r="34">
          <cell r="B34">
            <v>0</v>
          </cell>
          <cell r="D34">
            <v>1</v>
          </cell>
          <cell r="E34">
            <v>0</v>
          </cell>
          <cell r="G34">
            <v>0</v>
          </cell>
          <cell r="H34">
            <v>0</v>
          </cell>
          <cell r="J34">
            <v>3</v>
          </cell>
          <cell r="K34">
            <v>0</v>
          </cell>
          <cell r="M34">
            <v>1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1</v>
          </cell>
          <cell r="E38">
            <v>0</v>
          </cell>
          <cell r="G38">
            <v>0</v>
          </cell>
          <cell r="H38">
            <v>0</v>
          </cell>
          <cell r="J38">
            <v>1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8</v>
          </cell>
          <cell r="E49">
            <v>0</v>
          </cell>
          <cell r="G49">
            <v>7</v>
          </cell>
          <cell r="H49">
            <v>0</v>
          </cell>
          <cell r="J49">
            <v>4</v>
          </cell>
          <cell r="K49">
            <v>0</v>
          </cell>
          <cell r="M49">
            <v>1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6</v>
          </cell>
          <cell r="E56">
            <v>0</v>
          </cell>
          <cell r="G56">
            <v>1</v>
          </cell>
          <cell r="H56">
            <v>0</v>
          </cell>
          <cell r="J56">
            <v>2</v>
          </cell>
          <cell r="K56">
            <v>0</v>
          </cell>
          <cell r="M56">
            <v>3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6</v>
          </cell>
          <cell r="E60">
            <v>0</v>
          </cell>
          <cell r="G60">
            <v>1</v>
          </cell>
          <cell r="H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1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67">
          <cell r="K67">
            <v>0</v>
          </cell>
        </row>
        <row r="70">
          <cell r="B70">
            <v>0</v>
          </cell>
          <cell r="D70">
            <v>17</v>
          </cell>
          <cell r="E70">
            <v>0</v>
          </cell>
          <cell r="G70">
            <v>9</v>
          </cell>
          <cell r="H70">
            <v>0</v>
          </cell>
          <cell r="J70">
            <v>8</v>
          </cell>
          <cell r="K70">
            <v>0</v>
          </cell>
          <cell r="M70">
            <v>1</v>
          </cell>
          <cell r="N70">
            <v>0</v>
          </cell>
          <cell r="P70">
            <v>3</v>
          </cell>
        </row>
        <row r="76">
          <cell r="B76">
            <v>0</v>
          </cell>
          <cell r="D76">
            <v>10</v>
          </cell>
          <cell r="E76">
            <v>0</v>
          </cell>
          <cell r="G76">
            <v>0</v>
          </cell>
          <cell r="H76">
            <v>0</v>
          </cell>
          <cell r="J76">
            <v>2</v>
          </cell>
          <cell r="K76">
            <v>0</v>
          </cell>
          <cell r="M76">
            <v>2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3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0</v>
          </cell>
          <cell r="G86">
            <v>5</v>
          </cell>
          <cell r="H86">
            <v>0</v>
          </cell>
          <cell r="J86">
            <v>3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1</v>
          </cell>
          <cell r="D97">
            <v>17</v>
          </cell>
          <cell r="E97">
            <v>0</v>
          </cell>
          <cell r="G97">
            <v>3</v>
          </cell>
          <cell r="H97">
            <v>0</v>
          </cell>
          <cell r="J97">
            <v>5</v>
          </cell>
          <cell r="K97">
            <v>0</v>
          </cell>
          <cell r="M97">
            <v>1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2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18</v>
          </cell>
          <cell r="E123">
            <v>0</v>
          </cell>
          <cell r="G123">
            <v>20</v>
          </cell>
          <cell r="H123">
            <v>0</v>
          </cell>
          <cell r="J123">
            <v>8</v>
          </cell>
          <cell r="K123">
            <v>0</v>
          </cell>
          <cell r="M123">
            <v>10</v>
          </cell>
          <cell r="N123">
            <v>0</v>
          </cell>
          <cell r="P123">
            <v>4</v>
          </cell>
        </row>
        <row r="128">
          <cell r="B128">
            <v>0</v>
          </cell>
          <cell r="D128">
            <v>41</v>
          </cell>
          <cell r="E128">
            <v>0</v>
          </cell>
          <cell r="G128">
            <v>8</v>
          </cell>
          <cell r="H128">
            <v>1</v>
          </cell>
          <cell r="J128">
            <v>7</v>
          </cell>
          <cell r="K128">
            <v>0</v>
          </cell>
          <cell r="M128">
            <v>12</v>
          </cell>
          <cell r="N128">
            <v>0</v>
          </cell>
          <cell r="P128">
            <v>7</v>
          </cell>
        </row>
        <row r="132">
          <cell r="B132">
            <v>0</v>
          </cell>
          <cell r="D132">
            <v>3</v>
          </cell>
          <cell r="E132">
            <v>0</v>
          </cell>
          <cell r="G132">
            <v>11</v>
          </cell>
          <cell r="H132">
            <v>0</v>
          </cell>
          <cell r="J132">
            <v>2</v>
          </cell>
          <cell r="K132">
            <v>0</v>
          </cell>
          <cell r="M132">
            <v>2</v>
          </cell>
          <cell r="N132">
            <v>0</v>
          </cell>
          <cell r="P132">
            <v>3</v>
          </cell>
        </row>
        <row r="137">
          <cell r="B137">
            <v>0</v>
          </cell>
          <cell r="D137">
            <v>1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1</v>
          </cell>
          <cell r="D141">
            <v>9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1</v>
          </cell>
          <cell r="N141">
            <v>0</v>
          </cell>
          <cell r="P141">
            <v>0</v>
          </cell>
        </row>
        <row r="146">
          <cell r="B146">
            <v>3</v>
          </cell>
          <cell r="D146">
            <v>66</v>
          </cell>
          <cell r="E146">
            <v>0</v>
          </cell>
          <cell r="G146">
            <v>12</v>
          </cell>
          <cell r="H146">
            <v>0</v>
          </cell>
          <cell r="J146">
            <v>17</v>
          </cell>
          <cell r="K146">
            <v>0</v>
          </cell>
          <cell r="M146">
            <v>10</v>
          </cell>
          <cell r="N146">
            <v>0</v>
          </cell>
          <cell r="P146">
            <v>6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3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1</v>
          </cell>
          <cell r="E155">
            <v>0</v>
          </cell>
          <cell r="G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1</v>
          </cell>
        </row>
        <row r="158">
          <cell r="B158">
            <v>0</v>
          </cell>
          <cell r="D158">
            <v>8</v>
          </cell>
          <cell r="E158">
            <v>0</v>
          </cell>
          <cell r="G158">
            <v>18</v>
          </cell>
          <cell r="H158">
            <v>0</v>
          </cell>
          <cell r="J158">
            <v>7</v>
          </cell>
          <cell r="K158">
            <v>0</v>
          </cell>
          <cell r="M158">
            <v>13</v>
          </cell>
          <cell r="N158">
            <v>0</v>
          </cell>
          <cell r="P158">
            <v>1</v>
          </cell>
        </row>
        <row r="161">
          <cell r="B161">
            <v>0</v>
          </cell>
          <cell r="D161">
            <v>1</v>
          </cell>
          <cell r="E161">
            <v>0</v>
          </cell>
          <cell r="G161">
            <v>9</v>
          </cell>
          <cell r="H161">
            <v>0</v>
          </cell>
          <cell r="J161">
            <v>6</v>
          </cell>
          <cell r="K161">
            <v>0</v>
          </cell>
          <cell r="M161">
            <v>22</v>
          </cell>
          <cell r="N161">
            <v>0</v>
          </cell>
          <cell r="P161">
            <v>13</v>
          </cell>
        </row>
        <row r="168">
          <cell r="B168">
            <v>0</v>
          </cell>
          <cell r="D168">
            <v>0</v>
          </cell>
          <cell r="E168">
            <v>2</v>
          </cell>
          <cell r="G168">
            <v>9</v>
          </cell>
          <cell r="H168">
            <v>0</v>
          </cell>
          <cell r="J168">
            <v>0</v>
          </cell>
          <cell r="K168">
            <v>0</v>
          </cell>
          <cell r="M168">
            <v>8</v>
          </cell>
          <cell r="N168">
            <v>0</v>
          </cell>
          <cell r="P168">
            <v>8</v>
          </cell>
        </row>
        <row r="172">
          <cell r="B172">
            <v>0</v>
          </cell>
          <cell r="D172">
            <v>12</v>
          </cell>
          <cell r="E172">
            <v>0</v>
          </cell>
          <cell r="G172">
            <v>4</v>
          </cell>
          <cell r="H172">
            <v>0</v>
          </cell>
          <cell r="J172">
            <v>2</v>
          </cell>
          <cell r="K172">
            <v>0</v>
          </cell>
          <cell r="M172">
            <v>1</v>
          </cell>
          <cell r="N172">
            <v>0</v>
          </cell>
          <cell r="P172">
            <v>1</v>
          </cell>
        </row>
        <row r="179">
          <cell r="B179">
            <v>0</v>
          </cell>
          <cell r="D179">
            <v>38</v>
          </cell>
          <cell r="E179">
            <v>0</v>
          </cell>
          <cell r="G179">
            <v>11</v>
          </cell>
          <cell r="H179">
            <v>0</v>
          </cell>
          <cell r="J179">
            <v>8</v>
          </cell>
          <cell r="K179">
            <v>1</v>
          </cell>
          <cell r="M179">
            <v>12</v>
          </cell>
          <cell r="N179">
            <v>0</v>
          </cell>
          <cell r="P179">
            <v>8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2</v>
          </cell>
          <cell r="E185">
            <v>0</v>
          </cell>
          <cell r="G185">
            <v>1</v>
          </cell>
          <cell r="H185">
            <v>0</v>
          </cell>
          <cell r="J185">
            <v>1</v>
          </cell>
          <cell r="K185">
            <v>0</v>
          </cell>
          <cell r="M185">
            <v>0</v>
          </cell>
          <cell r="N185">
            <v>0</v>
          </cell>
          <cell r="P185">
            <v>4</v>
          </cell>
        </row>
        <row r="191">
          <cell r="B191">
            <v>0</v>
          </cell>
          <cell r="D191">
            <v>6</v>
          </cell>
          <cell r="E191">
            <v>0</v>
          </cell>
          <cell r="G191">
            <v>1</v>
          </cell>
          <cell r="H191">
            <v>0</v>
          </cell>
          <cell r="J191">
            <v>1</v>
          </cell>
          <cell r="K191">
            <v>0</v>
          </cell>
          <cell r="M191">
            <v>0</v>
          </cell>
          <cell r="N191">
            <v>0</v>
          </cell>
          <cell r="P191">
            <v>2</v>
          </cell>
        </row>
        <row r="194">
          <cell r="B194">
            <v>0</v>
          </cell>
          <cell r="D194">
            <v>1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12</v>
          </cell>
          <cell r="E203">
            <v>0</v>
          </cell>
          <cell r="G203">
            <v>2</v>
          </cell>
          <cell r="H203">
            <v>0</v>
          </cell>
          <cell r="J203">
            <v>2</v>
          </cell>
          <cell r="K203">
            <v>0</v>
          </cell>
          <cell r="M203">
            <v>0</v>
          </cell>
          <cell r="N203">
            <v>0</v>
          </cell>
          <cell r="P203">
            <v>2</v>
          </cell>
        </row>
        <row r="208">
          <cell r="B208">
            <v>0</v>
          </cell>
          <cell r="D208">
            <v>4</v>
          </cell>
          <cell r="E208">
            <v>0</v>
          </cell>
          <cell r="G208">
            <v>1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1</v>
          </cell>
        </row>
        <row r="212">
          <cell r="B212">
            <v>0</v>
          </cell>
          <cell r="D212">
            <v>9</v>
          </cell>
          <cell r="E212">
            <v>0</v>
          </cell>
          <cell r="G212">
            <v>1</v>
          </cell>
          <cell r="H212">
            <v>0</v>
          </cell>
          <cell r="J212">
            <v>2</v>
          </cell>
          <cell r="K212">
            <v>0</v>
          </cell>
          <cell r="M212">
            <v>2</v>
          </cell>
          <cell r="N212">
            <v>0</v>
          </cell>
          <cell r="P212">
            <v>8</v>
          </cell>
        </row>
        <row r="214">
          <cell r="B214">
            <v>0</v>
          </cell>
          <cell r="D214">
            <v>35</v>
          </cell>
          <cell r="E214">
            <v>0</v>
          </cell>
          <cell r="G214">
            <v>10</v>
          </cell>
          <cell r="H214">
            <v>0</v>
          </cell>
          <cell r="J214">
            <v>12</v>
          </cell>
          <cell r="K214">
            <v>0</v>
          </cell>
          <cell r="M214">
            <v>17</v>
          </cell>
          <cell r="N214">
            <v>1</v>
          </cell>
          <cell r="P214">
            <v>11</v>
          </cell>
        </row>
        <row r="217">
          <cell r="B217">
            <v>0</v>
          </cell>
          <cell r="D217">
            <v>1</v>
          </cell>
          <cell r="E217">
            <v>0</v>
          </cell>
          <cell r="G217">
            <v>1</v>
          </cell>
          <cell r="H217">
            <v>0</v>
          </cell>
          <cell r="J217">
            <v>0</v>
          </cell>
          <cell r="K217">
            <v>0</v>
          </cell>
          <cell r="M217">
            <v>1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4</v>
          </cell>
          <cell r="E220">
            <v>0</v>
          </cell>
          <cell r="G220">
            <v>0</v>
          </cell>
          <cell r="H220">
            <v>0</v>
          </cell>
          <cell r="J220">
            <v>4</v>
          </cell>
          <cell r="K220">
            <v>0</v>
          </cell>
          <cell r="M220">
            <v>6</v>
          </cell>
          <cell r="N220">
            <v>0</v>
          </cell>
          <cell r="P220">
            <v>7</v>
          </cell>
        </row>
        <row r="223">
          <cell r="B223">
            <v>0</v>
          </cell>
          <cell r="D223">
            <v>15</v>
          </cell>
          <cell r="E223">
            <v>0</v>
          </cell>
          <cell r="G223">
            <v>6</v>
          </cell>
          <cell r="H223">
            <v>0</v>
          </cell>
          <cell r="J223">
            <v>5</v>
          </cell>
          <cell r="K223">
            <v>0</v>
          </cell>
          <cell r="M223">
            <v>2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8</v>
          </cell>
          <cell r="E227">
            <v>0</v>
          </cell>
          <cell r="G227">
            <v>1</v>
          </cell>
          <cell r="H227">
            <v>0</v>
          </cell>
          <cell r="J227">
            <v>3</v>
          </cell>
          <cell r="K227">
            <v>0</v>
          </cell>
          <cell r="M227">
            <v>4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13</v>
          </cell>
          <cell r="E236">
            <v>0</v>
          </cell>
          <cell r="G236">
            <v>14</v>
          </cell>
          <cell r="H236">
            <v>0</v>
          </cell>
          <cell r="J236">
            <v>4</v>
          </cell>
          <cell r="K236">
            <v>0</v>
          </cell>
          <cell r="M236">
            <v>7</v>
          </cell>
          <cell r="N236">
            <v>0</v>
          </cell>
          <cell r="P236">
            <v>3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M239">
            <v>0</v>
          </cell>
          <cell r="N239">
            <v>0</v>
          </cell>
          <cell r="P239">
            <v>1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16</v>
          </cell>
          <cell r="E245">
            <v>0</v>
          </cell>
          <cell r="G245">
            <v>9</v>
          </cell>
          <cell r="H245">
            <v>0</v>
          </cell>
          <cell r="J245">
            <v>6</v>
          </cell>
          <cell r="K245">
            <v>0</v>
          </cell>
          <cell r="M245">
            <v>5</v>
          </cell>
          <cell r="N245">
            <v>0</v>
          </cell>
          <cell r="P245">
            <v>4</v>
          </cell>
        </row>
      </sheetData>
      <sheetData sheetId="1">
        <row r="12">
          <cell r="B12">
            <v>0</v>
          </cell>
          <cell r="D12">
            <v>35</v>
          </cell>
          <cell r="E12">
            <v>0</v>
          </cell>
          <cell r="G12">
            <v>10</v>
          </cell>
          <cell r="H12">
            <v>0</v>
          </cell>
          <cell r="J12">
            <v>10</v>
          </cell>
          <cell r="K12">
            <v>0</v>
          </cell>
          <cell r="M12">
            <v>25</v>
          </cell>
          <cell r="N12">
            <v>0</v>
          </cell>
          <cell r="P12">
            <v>4</v>
          </cell>
        </row>
        <row r="18">
          <cell r="B18">
            <v>0</v>
          </cell>
          <cell r="D18">
            <v>6</v>
          </cell>
          <cell r="E18">
            <v>0</v>
          </cell>
          <cell r="G18">
            <v>1</v>
          </cell>
          <cell r="H18">
            <v>1</v>
          </cell>
          <cell r="J18">
            <v>6</v>
          </cell>
          <cell r="K18">
            <v>0</v>
          </cell>
          <cell r="M18">
            <v>2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6</v>
          </cell>
          <cell r="E25">
            <v>0</v>
          </cell>
          <cell r="G25">
            <v>5</v>
          </cell>
          <cell r="H25">
            <v>0</v>
          </cell>
          <cell r="J25">
            <v>3</v>
          </cell>
          <cell r="K25">
            <v>0</v>
          </cell>
          <cell r="M25">
            <v>0</v>
          </cell>
          <cell r="N25">
            <v>0</v>
          </cell>
          <cell r="P25">
            <v>1</v>
          </cell>
        </row>
        <row r="30">
          <cell r="B30">
            <v>0</v>
          </cell>
          <cell r="D30">
            <v>13</v>
          </cell>
          <cell r="E30">
            <v>0</v>
          </cell>
          <cell r="G30">
            <v>1</v>
          </cell>
          <cell r="H30">
            <v>0</v>
          </cell>
          <cell r="J30">
            <v>1</v>
          </cell>
          <cell r="K30">
            <v>0</v>
          </cell>
          <cell r="M30">
            <v>0</v>
          </cell>
          <cell r="N30">
            <v>0</v>
          </cell>
          <cell r="P30">
            <v>1</v>
          </cell>
        </row>
        <row r="34">
          <cell r="B34">
            <v>0</v>
          </cell>
          <cell r="D34">
            <v>1</v>
          </cell>
          <cell r="E34">
            <v>0</v>
          </cell>
          <cell r="G34">
            <v>0</v>
          </cell>
          <cell r="H34">
            <v>0</v>
          </cell>
          <cell r="J34">
            <v>4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1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1</v>
          </cell>
          <cell r="D49">
            <v>6</v>
          </cell>
          <cell r="E49">
            <v>0</v>
          </cell>
          <cell r="G49">
            <v>3</v>
          </cell>
          <cell r="H49">
            <v>0</v>
          </cell>
          <cell r="J49">
            <v>4</v>
          </cell>
          <cell r="K49">
            <v>0</v>
          </cell>
          <cell r="M49">
            <v>2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7</v>
          </cell>
          <cell r="E56">
            <v>0</v>
          </cell>
          <cell r="G56">
            <v>5</v>
          </cell>
          <cell r="H56">
            <v>0</v>
          </cell>
          <cell r="J56">
            <v>4</v>
          </cell>
          <cell r="K56">
            <v>0</v>
          </cell>
          <cell r="M56">
            <v>1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6</v>
          </cell>
          <cell r="E60">
            <v>0</v>
          </cell>
          <cell r="G60">
            <v>1</v>
          </cell>
          <cell r="H60">
            <v>0</v>
          </cell>
          <cell r="J60">
            <v>1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70">
          <cell r="B70">
            <v>0</v>
          </cell>
          <cell r="D70">
            <v>14</v>
          </cell>
          <cell r="E70">
            <v>0</v>
          </cell>
          <cell r="G70">
            <v>11</v>
          </cell>
          <cell r="H70">
            <v>0</v>
          </cell>
          <cell r="J70">
            <v>8</v>
          </cell>
          <cell r="K70">
            <v>0</v>
          </cell>
          <cell r="M70">
            <v>2</v>
          </cell>
          <cell r="N70">
            <v>0</v>
          </cell>
          <cell r="P70">
            <v>1</v>
          </cell>
        </row>
        <row r="76">
          <cell r="B76">
            <v>0</v>
          </cell>
          <cell r="D76">
            <v>12</v>
          </cell>
          <cell r="E76">
            <v>0</v>
          </cell>
          <cell r="G76">
            <v>0</v>
          </cell>
          <cell r="H76">
            <v>0</v>
          </cell>
          <cell r="J76">
            <v>1</v>
          </cell>
          <cell r="K76">
            <v>0</v>
          </cell>
          <cell r="M76">
            <v>3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1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1</v>
          </cell>
          <cell r="G86">
            <v>4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1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0</v>
          </cell>
          <cell r="D97">
            <v>16</v>
          </cell>
          <cell r="E97">
            <v>0</v>
          </cell>
          <cell r="G97">
            <v>4</v>
          </cell>
          <cell r="H97">
            <v>0</v>
          </cell>
          <cell r="J97">
            <v>0</v>
          </cell>
          <cell r="K97">
            <v>0</v>
          </cell>
          <cell r="M97">
            <v>2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1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14</v>
          </cell>
          <cell r="E123">
            <v>0</v>
          </cell>
          <cell r="G123">
            <v>13</v>
          </cell>
          <cell r="H123">
            <v>0</v>
          </cell>
          <cell r="J123">
            <v>5</v>
          </cell>
          <cell r="K123">
            <v>0</v>
          </cell>
          <cell r="M123">
            <v>16</v>
          </cell>
          <cell r="N123">
            <v>0</v>
          </cell>
          <cell r="P123">
            <v>9</v>
          </cell>
        </row>
        <row r="128">
          <cell r="B128">
            <v>1</v>
          </cell>
          <cell r="D128">
            <v>29</v>
          </cell>
          <cell r="E128">
            <v>0</v>
          </cell>
          <cell r="G128">
            <v>14</v>
          </cell>
          <cell r="H128">
            <v>0</v>
          </cell>
          <cell r="J128">
            <v>13</v>
          </cell>
          <cell r="K128">
            <v>0</v>
          </cell>
          <cell r="M128">
            <v>15</v>
          </cell>
          <cell r="N128">
            <v>0</v>
          </cell>
          <cell r="P128">
            <v>14</v>
          </cell>
        </row>
        <row r="132">
          <cell r="B132">
            <v>0</v>
          </cell>
          <cell r="D132">
            <v>5</v>
          </cell>
          <cell r="E132">
            <v>0</v>
          </cell>
          <cell r="G132">
            <v>10</v>
          </cell>
          <cell r="H132">
            <v>0</v>
          </cell>
          <cell r="J132">
            <v>1</v>
          </cell>
          <cell r="K132">
            <v>0</v>
          </cell>
          <cell r="M132">
            <v>1</v>
          </cell>
          <cell r="N132">
            <v>0</v>
          </cell>
          <cell r="P132">
            <v>2</v>
          </cell>
        </row>
        <row r="137">
          <cell r="B137">
            <v>0</v>
          </cell>
          <cell r="D137">
            <v>3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5</v>
          </cell>
          <cell r="E141">
            <v>0</v>
          </cell>
          <cell r="G141">
            <v>0</v>
          </cell>
          <cell r="H141">
            <v>0</v>
          </cell>
          <cell r="J141">
            <v>2</v>
          </cell>
          <cell r="K141">
            <v>0</v>
          </cell>
          <cell r="M141">
            <v>3</v>
          </cell>
          <cell r="N141">
            <v>0</v>
          </cell>
          <cell r="P141">
            <v>1</v>
          </cell>
        </row>
        <row r="146">
          <cell r="B146">
            <v>0</v>
          </cell>
          <cell r="D146">
            <v>51</v>
          </cell>
          <cell r="E146">
            <v>0</v>
          </cell>
          <cell r="G146">
            <v>15</v>
          </cell>
          <cell r="H146">
            <v>0</v>
          </cell>
          <cell r="J146">
            <v>15</v>
          </cell>
          <cell r="K146">
            <v>0</v>
          </cell>
          <cell r="M146">
            <v>9</v>
          </cell>
          <cell r="N146">
            <v>0</v>
          </cell>
          <cell r="P146">
            <v>3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1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1</v>
          </cell>
          <cell r="H151">
            <v>0</v>
          </cell>
          <cell r="J151">
            <v>1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1</v>
          </cell>
          <cell r="E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8">
          <cell r="B158">
            <v>0</v>
          </cell>
          <cell r="D158">
            <v>2</v>
          </cell>
          <cell r="E158">
            <v>0</v>
          </cell>
          <cell r="G158">
            <v>17</v>
          </cell>
          <cell r="H158">
            <v>0</v>
          </cell>
          <cell r="J158">
            <v>2</v>
          </cell>
          <cell r="K158">
            <v>0</v>
          </cell>
          <cell r="M158">
            <v>12</v>
          </cell>
          <cell r="N158">
            <v>0</v>
          </cell>
          <cell r="P158">
            <v>1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8</v>
          </cell>
          <cell r="H161">
            <v>0</v>
          </cell>
          <cell r="J161">
            <v>3</v>
          </cell>
          <cell r="K161">
            <v>1</v>
          </cell>
          <cell r="M161">
            <v>24</v>
          </cell>
          <cell r="N161">
            <v>1</v>
          </cell>
          <cell r="P161">
            <v>18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7</v>
          </cell>
          <cell r="H168">
            <v>0</v>
          </cell>
          <cell r="J168">
            <v>0</v>
          </cell>
          <cell r="K168">
            <v>0</v>
          </cell>
          <cell r="M168">
            <v>4</v>
          </cell>
          <cell r="N168">
            <v>0</v>
          </cell>
          <cell r="P168">
            <v>7</v>
          </cell>
        </row>
        <row r="172">
          <cell r="B172">
            <v>0</v>
          </cell>
          <cell r="D172">
            <v>14</v>
          </cell>
          <cell r="E172">
            <v>0</v>
          </cell>
          <cell r="G172">
            <v>1</v>
          </cell>
          <cell r="H172">
            <v>0</v>
          </cell>
          <cell r="J172">
            <v>0</v>
          </cell>
          <cell r="K172">
            <v>0</v>
          </cell>
          <cell r="M172">
            <v>1</v>
          </cell>
          <cell r="N172">
            <v>0</v>
          </cell>
          <cell r="P172">
            <v>3</v>
          </cell>
        </row>
        <row r="179">
          <cell r="B179">
            <v>1</v>
          </cell>
          <cell r="D179">
            <v>58</v>
          </cell>
          <cell r="E179">
            <v>0</v>
          </cell>
          <cell r="G179">
            <v>16</v>
          </cell>
          <cell r="H179">
            <v>0</v>
          </cell>
          <cell r="J179">
            <v>15</v>
          </cell>
          <cell r="K179">
            <v>0</v>
          </cell>
          <cell r="M179">
            <v>5</v>
          </cell>
          <cell r="N179">
            <v>0</v>
          </cell>
          <cell r="P179">
            <v>6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1</v>
          </cell>
        </row>
        <row r="185">
          <cell r="B185">
            <v>0</v>
          </cell>
          <cell r="D185">
            <v>4</v>
          </cell>
          <cell r="E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7</v>
          </cell>
          <cell r="E191">
            <v>0</v>
          </cell>
          <cell r="G191">
            <v>1</v>
          </cell>
          <cell r="H191">
            <v>0</v>
          </cell>
          <cell r="J191">
            <v>1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1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8</v>
          </cell>
          <cell r="E203">
            <v>0</v>
          </cell>
          <cell r="G203">
            <v>1</v>
          </cell>
          <cell r="H203">
            <v>0</v>
          </cell>
          <cell r="J203">
            <v>4</v>
          </cell>
          <cell r="K203">
            <v>0</v>
          </cell>
          <cell r="M203">
            <v>5</v>
          </cell>
          <cell r="N203">
            <v>0</v>
          </cell>
          <cell r="P203">
            <v>5</v>
          </cell>
        </row>
        <row r="208">
          <cell r="B208">
            <v>0</v>
          </cell>
          <cell r="D208">
            <v>3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12</v>
          </cell>
          <cell r="E212">
            <v>0</v>
          </cell>
          <cell r="G212">
            <v>5</v>
          </cell>
          <cell r="H212">
            <v>0</v>
          </cell>
          <cell r="J212">
            <v>1</v>
          </cell>
          <cell r="K212">
            <v>0</v>
          </cell>
          <cell r="M212">
            <v>4</v>
          </cell>
          <cell r="N212">
            <v>0</v>
          </cell>
          <cell r="P212">
            <v>5</v>
          </cell>
        </row>
        <row r="214">
          <cell r="B214">
            <v>0</v>
          </cell>
          <cell r="D214">
            <v>48</v>
          </cell>
          <cell r="E214">
            <v>0</v>
          </cell>
          <cell r="G214">
            <v>11</v>
          </cell>
          <cell r="H214">
            <v>0</v>
          </cell>
          <cell r="J214">
            <v>7</v>
          </cell>
          <cell r="K214">
            <v>0</v>
          </cell>
          <cell r="M214">
            <v>4</v>
          </cell>
          <cell r="N214">
            <v>0</v>
          </cell>
          <cell r="P214">
            <v>13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2</v>
          </cell>
          <cell r="E220">
            <v>0</v>
          </cell>
          <cell r="G220">
            <v>2</v>
          </cell>
          <cell r="H220">
            <v>0</v>
          </cell>
          <cell r="J220">
            <v>2</v>
          </cell>
          <cell r="K220">
            <v>0</v>
          </cell>
          <cell r="M220">
            <v>14</v>
          </cell>
          <cell r="N220">
            <v>0</v>
          </cell>
          <cell r="P220">
            <v>4</v>
          </cell>
        </row>
        <row r="223">
          <cell r="B223">
            <v>0</v>
          </cell>
          <cell r="D223">
            <v>15</v>
          </cell>
          <cell r="E223">
            <v>0</v>
          </cell>
          <cell r="G223">
            <v>2</v>
          </cell>
          <cell r="H223">
            <v>0</v>
          </cell>
          <cell r="J223">
            <v>7</v>
          </cell>
          <cell r="K223">
            <v>0</v>
          </cell>
          <cell r="M223">
            <v>5</v>
          </cell>
          <cell r="N223">
            <v>0</v>
          </cell>
          <cell r="P223">
            <v>3</v>
          </cell>
        </row>
        <row r="227">
          <cell r="B227">
            <v>0</v>
          </cell>
          <cell r="D227">
            <v>3</v>
          </cell>
          <cell r="E227">
            <v>0</v>
          </cell>
          <cell r="G227">
            <v>2</v>
          </cell>
          <cell r="H227">
            <v>0</v>
          </cell>
          <cell r="J227">
            <v>2</v>
          </cell>
          <cell r="K227">
            <v>0</v>
          </cell>
          <cell r="M227">
            <v>1</v>
          </cell>
          <cell r="N227">
            <v>0</v>
          </cell>
          <cell r="P227">
            <v>1</v>
          </cell>
        </row>
        <row r="236">
          <cell r="B236">
            <v>1</v>
          </cell>
          <cell r="D236">
            <v>22</v>
          </cell>
          <cell r="E236">
            <v>0</v>
          </cell>
          <cell r="G236">
            <v>4</v>
          </cell>
          <cell r="H236">
            <v>0</v>
          </cell>
          <cell r="J236">
            <v>0</v>
          </cell>
          <cell r="K236">
            <v>0</v>
          </cell>
          <cell r="M236">
            <v>5</v>
          </cell>
          <cell r="N236">
            <v>0</v>
          </cell>
          <cell r="P236">
            <v>1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12</v>
          </cell>
          <cell r="E245">
            <v>0</v>
          </cell>
          <cell r="G245">
            <v>4</v>
          </cell>
          <cell r="H245">
            <v>0</v>
          </cell>
          <cell r="J245">
            <v>6</v>
          </cell>
          <cell r="K245">
            <v>0</v>
          </cell>
          <cell r="M245">
            <v>5</v>
          </cell>
          <cell r="N245">
            <v>0</v>
          </cell>
          <cell r="P245">
            <v>1</v>
          </cell>
        </row>
      </sheetData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対象年データー貼付"/>
      <sheetName val="集計対象前年データー貼付"/>
      <sheetName val="労働災害発生状況A3版"/>
      <sheetName val="労働災害発生状況A4版"/>
      <sheetName val="労働災害発生状況（各署）"/>
    </sheetNames>
    <sheetDataSet>
      <sheetData sheetId="0">
        <row r="12">
          <cell r="B12">
            <v>0</v>
          </cell>
          <cell r="D12">
            <v>34</v>
          </cell>
          <cell r="E12">
            <v>0</v>
          </cell>
          <cell r="G12">
            <v>19</v>
          </cell>
          <cell r="H12">
            <v>0</v>
          </cell>
          <cell r="J12">
            <v>9</v>
          </cell>
          <cell r="K12">
            <v>0</v>
          </cell>
          <cell r="M12">
            <v>18</v>
          </cell>
          <cell r="N12">
            <v>0</v>
          </cell>
          <cell r="P12">
            <v>3</v>
          </cell>
        </row>
        <row r="18">
          <cell r="B18">
            <v>0</v>
          </cell>
          <cell r="D18">
            <v>5</v>
          </cell>
          <cell r="E18">
            <v>0</v>
          </cell>
          <cell r="G18">
            <v>0</v>
          </cell>
          <cell r="H18">
            <v>0</v>
          </cell>
          <cell r="J18">
            <v>4</v>
          </cell>
          <cell r="K18">
            <v>0</v>
          </cell>
          <cell r="M18">
            <v>1</v>
          </cell>
          <cell r="N18">
            <v>0</v>
          </cell>
          <cell r="P18">
            <v>1</v>
          </cell>
        </row>
        <row r="21">
          <cell r="B21">
            <v>0</v>
          </cell>
          <cell r="D21">
            <v>2</v>
          </cell>
          <cell r="E21">
            <v>0</v>
          </cell>
          <cell r="G21">
            <v>2</v>
          </cell>
          <cell r="H21">
            <v>0</v>
          </cell>
          <cell r="J21">
            <v>2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6</v>
          </cell>
          <cell r="E25">
            <v>0</v>
          </cell>
          <cell r="G25">
            <v>5</v>
          </cell>
          <cell r="H25">
            <v>0</v>
          </cell>
          <cell r="J25">
            <v>5</v>
          </cell>
          <cell r="K25">
            <v>0</v>
          </cell>
          <cell r="M25">
            <v>3</v>
          </cell>
          <cell r="N25">
            <v>1</v>
          </cell>
          <cell r="P25">
            <v>1</v>
          </cell>
        </row>
        <row r="30">
          <cell r="B30">
            <v>0</v>
          </cell>
          <cell r="D30">
            <v>13</v>
          </cell>
          <cell r="E30">
            <v>0</v>
          </cell>
          <cell r="G30">
            <v>0</v>
          </cell>
          <cell r="H30">
            <v>0</v>
          </cell>
          <cell r="J30">
            <v>1</v>
          </cell>
          <cell r="K30">
            <v>0</v>
          </cell>
          <cell r="M30">
            <v>1</v>
          </cell>
          <cell r="N30">
            <v>0</v>
          </cell>
          <cell r="P30">
            <v>0</v>
          </cell>
        </row>
        <row r="34">
          <cell r="B34">
            <v>0</v>
          </cell>
          <cell r="D34">
            <v>1</v>
          </cell>
          <cell r="E34">
            <v>0</v>
          </cell>
          <cell r="G34">
            <v>0</v>
          </cell>
          <cell r="H34">
            <v>0</v>
          </cell>
          <cell r="J34">
            <v>3</v>
          </cell>
          <cell r="K34">
            <v>0</v>
          </cell>
          <cell r="M34">
            <v>1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1</v>
          </cell>
          <cell r="E38">
            <v>0</v>
          </cell>
          <cell r="G38">
            <v>0</v>
          </cell>
          <cell r="H38">
            <v>0</v>
          </cell>
          <cell r="J38">
            <v>1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8</v>
          </cell>
          <cell r="E49">
            <v>0</v>
          </cell>
          <cell r="G49">
            <v>7</v>
          </cell>
          <cell r="H49">
            <v>1</v>
          </cell>
          <cell r="J49">
            <v>5</v>
          </cell>
          <cell r="K49">
            <v>0</v>
          </cell>
          <cell r="M49">
            <v>1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6</v>
          </cell>
          <cell r="E56">
            <v>0</v>
          </cell>
          <cell r="G56">
            <v>1</v>
          </cell>
          <cell r="H56">
            <v>0</v>
          </cell>
          <cell r="J56">
            <v>2</v>
          </cell>
          <cell r="K56">
            <v>0</v>
          </cell>
          <cell r="M56">
            <v>3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6</v>
          </cell>
          <cell r="E60">
            <v>0</v>
          </cell>
          <cell r="G60">
            <v>1</v>
          </cell>
          <cell r="H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1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67">
          <cell r="K67">
            <v>0</v>
          </cell>
        </row>
        <row r="70">
          <cell r="B70">
            <v>0</v>
          </cell>
          <cell r="D70">
            <v>18</v>
          </cell>
          <cell r="E70">
            <v>0</v>
          </cell>
          <cell r="G70">
            <v>9</v>
          </cell>
          <cell r="H70">
            <v>0</v>
          </cell>
          <cell r="J70">
            <v>8</v>
          </cell>
          <cell r="K70">
            <v>0</v>
          </cell>
          <cell r="M70">
            <v>1</v>
          </cell>
          <cell r="N70">
            <v>0</v>
          </cell>
          <cell r="P70">
            <v>3</v>
          </cell>
        </row>
        <row r="76">
          <cell r="B76">
            <v>0</v>
          </cell>
          <cell r="D76">
            <v>11</v>
          </cell>
          <cell r="E76">
            <v>0</v>
          </cell>
          <cell r="G76">
            <v>0</v>
          </cell>
          <cell r="H76">
            <v>0</v>
          </cell>
          <cell r="J76">
            <v>2</v>
          </cell>
          <cell r="K76">
            <v>0</v>
          </cell>
          <cell r="M76">
            <v>2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3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0</v>
          </cell>
          <cell r="G86">
            <v>5</v>
          </cell>
          <cell r="H86">
            <v>0</v>
          </cell>
          <cell r="J86">
            <v>3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1</v>
          </cell>
          <cell r="D97">
            <v>18</v>
          </cell>
          <cell r="E97">
            <v>0</v>
          </cell>
          <cell r="G97">
            <v>3</v>
          </cell>
          <cell r="H97">
            <v>0</v>
          </cell>
          <cell r="J97">
            <v>6</v>
          </cell>
          <cell r="K97">
            <v>0</v>
          </cell>
          <cell r="M97">
            <v>1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2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19</v>
          </cell>
          <cell r="E123">
            <v>0</v>
          </cell>
          <cell r="G123">
            <v>21</v>
          </cell>
          <cell r="H123">
            <v>0</v>
          </cell>
          <cell r="J123">
            <v>9</v>
          </cell>
          <cell r="K123">
            <v>0</v>
          </cell>
          <cell r="M123">
            <v>10</v>
          </cell>
          <cell r="N123">
            <v>0</v>
          </cell>
          <cell r="P123">
            <v>4</v>
          </cell>
        </row>
        <row r="128">
          <cell r="B128">
            <v>0</v>
          </cell>
          <cell r="D128">
            <v>43</v>
          </cell>
          <cell r="E128">
            <v>0</v>
          </cell>
          <cell r="G128">
            <v>8</v>
          </cell>
          <cell r="H128">
            <v>1</v>
          </cell>
          <cell r="J128">
            <v>9</v>
          </cell>
          <cell r="K128">
            <v>0</v>
          </cell>
          <cell r="M128">
            <v>15</v>
          </cell>
          <cell r="N128">
            <v>0</v>
          </cell>
          <cell r="P128">
            <v>7</v>
          </cell>
        </row>
        <row r="132">
          <cell r="B132">
            <v>0</v>
          </cell>
          <cell r="D132">
            <v>3</v>
          </cell>
          <cell r="E132">
            <v>0</v>
          </cell>
          <cell r="G132">
            <v>11</v>
          </cell>
          <cell r="H132">
            <v>0</v>
          </cell>
          <cell r="J132">
            <v>2</v>
          </cell>
          <cell r="K132">
            <v>0</v>
          </cell>
          <cell r="M132">
            <v>2</v>
          </cell>
          <cell r="N132">
            <v>0</v>
          </cell>
          <cell r="P132">
            <v>3</v>
          </cell>
        </row>
        <row r="137">
          <cell r="B137">
            <v>0</v>
          </cell>
          <cell r="D137">
            <v>1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1</v>
          </cell>
          <cell r="D141">
            <v>11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1</v>
          </cell>
          <cell r="N141">
            <v>0</v>
          </cell>
          <cell r="P141">
            <v>0</v>
          </cell>
        </row>
        <row r="146">
          <cell r="B146">
            <v>3</v>
          </cell>
          <cell r="D146">
            <v>69</v>
          </cell>
          <cell r="E146">
            <v>0</v>
          </cell>
          <cell r="G146">
            <v>12</v>
          </cell>
          <cell r="H146">
            <v>0</v>
          </cell>
          <cell r="J146">
            <v>18</v>
          </cell>
          <cell r="K146">
            <v>0</v>
          </cell>
          <cell r="M146">
            <v>10</v>
          </cell>
          <cell r="N146">
            <v>0</v>
          </cell>
          <cell r="P146">
            <v>7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3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1</v>
          </cell>
          <cell r="E155">
            <v>0</v>
          </cell>
          <cell r="G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1</v>
          </cell>
        </row>
        <row r="158">
          <cell r="B158">
            <v>0</v>
          </cell>
          <cell r="D158">
            <v>7</v>
          </cell>
          <cell r="E158">
            <v>0</v>
          </cell>
          <cell r="G158">
            <v>20</v>
          </cell>
          <cell r="H158">
            <v>0</v>
          </cell>
          <cell r="J158">
            <v>9</v>
          </cell>
          <cell r="K158">
            <v>0</v>
          </cell>
          <cell r="M158">
            <v>14</v>
          </cell>
          <cell r="N158">
            <v>0</v>
          </cell>
          <cell r="P158">
            <v>1</v>
          </cell>
        </row>
        <row r="161">
          <cell r="B161">
            <v>0</v>
          </cell>
          <cell r="D161">
            <v>1</v>
          </cell>
          <cell r="E161">
            <v>0</v>
          </cell>
          <cell r="G161">
            <v>9</v>
          </cell>
          <cell r="H161">
            <v>0</v>
          </cell>
          <cell r="J161">
            <v>6</v>
          </cell>
          <cell r="K161">
            <v>0</v>
          </cell>
          <cell r="M161">
            <v>22</v>
          </cell>
          <cell r="N161">
            <v>0</v>
          </cell>
          <cell r="P161">
            <v>13</v>
          </cell>
        </row>
        <row r="168">
          <cell r="B168">
            <v>0</v>
          </cell>
          <cell r="D168">
            <v>0</v>
          </cell>
          <cell r="E168">
            <v>2</v>
          </cell>
          <cell r="G168">
            <v>9</v>
          </cell>
          <cell r="H168">
            <v>0</v>
          </cell>
          <cell r="J168">
            <v>0</v>
          </cell>
          <cell r="K168">
            <v>0</v>
          </cell>
          <cell r="M168">
            <v>8</v>
          </cell>
          <cell r="N168">
            <v>0</v>
          </cell>
          <cell r="P168">
            <v>8</v>
          </cell>
        </row>
        <row r="172">
          <cell r="B172">
            <v>0</v>
          </cell>
          <cell r="D172">
            <v>13</v>
          </cell>
          <cell r="E172">
            <v>0</v>
          </cell>
          <cell r="G172">
            <v>4</v>
          </cell>
          <cell r="H172">
            <v>0</v>
          </cell>
          <cell r="J172">
            <v>2</v>
          </cell>
          <cell r="K172">
            <v>0</v>
          </cell>
          <cell r="M172">
            <v>1</v>
          </cell>
          <cell r="N172">
            <v>0</v>
          </cell>
          <cell r="P172">
            <v>1</v>
          </cell>
        </row>
        <row r="179">
          <cell r="B179">
            <v>0</v>
          </cell>
          <cell r="D179">
            <v>38</v>
          </cell>
          <cell r="E179">
            <v>0</v>
          </cell>
          <cell r="G179">
            <v>12</v>
          </cell>
          <cell r="H179">
            <v>0</v>
          </cell>
          <cell r="J179">
            <v>8</v>
          </cell>
          <cell r="K179">
            <v>1</v>
          </cell>
          <cell r="M179">
            <v>12</v>
          </cell>
          <cell r="N179">
            <v>0</v>
          </cell>
          <cell r="P179">
            <v>8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2</v>
          </cell>
          <cell r="E185">
            <v>0</v>
          </cell>
          <cell r="G185">
            <v>1</v>
          </cell>
          <cell r="H185">
            <v>0</v>
          </cell>
          <cell r="J185">
            <v>2</v>
          </cell>
          <cell r="K185">
            <v>0</v>
          </cell>
          <cell r="M185">
            <v>0</v>
          </cell>
          <cell r="N185">
            <v>0</v>
          </cell>
          <cell r="P185">
            <v>4</v>
          </cell>
        </row>
        <row r="191">
          <cell r="B191">
            <v>0</v>
          </cell>
          <cell r="D191">
            <v>6</v>
          </cell>
          <cell r="E191">
            <v>0</v>
          </cell>
          <cell r="G191">
            <v>1</v>
          </cell>
          <cell r="H191">
            <v>0</v>
          </cell>
          <cell r="J191">
            <v>1</v>
          </cell>
          <cell r="K191">
            <v>0</v>
          </cell>
          <cell r="M191">
            <v>0</v>
          </cell>
          <cell r="N191">
            <v>0</v>
          </cell>
          <cell r="P191">
            <v>2</v>
          </cell>
        </row>
        <row r="194">
          <cell r="B194">
            <v>0</v>
          </cell>
          <cell r="D194">
            <v>1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12</v>
          </cell>
          <cell r="E203">
            <v>0</v>
          </cell>
          <cell r="G203">
            <v>2</v>
          </cell>
          <cell r="H203">
            <v>0</v>
          </cell>
          <cell r="J203">
            <v>2</v>
          </cell>
          <cell r="K203">
            <v>0</v>
          </cell>
          <cell r="M203">
            <v>0</v>
          </cell>
          <cell r="N203">
            <v>0</v>
          </cell>
          <cell r="P203">
            <v>2</v>
          </cell>
        </row>
        <row r="208">
          <cell r="B208">
            <v>0</v>
          </cell>
          <cell r="D208">
            <v>2</v>
          </cell>
          <cell r="E208">
            <v>0</v>
          </cell>
          <cell r="G208">
            <v>1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1</v>
          </cell>
        </row>
        <row r="212">
          <cell r="B212">
            <v>0</v>
          </cell>
          <cell r="D212">
            <v>9</v>
          </cell>
          <cell r="E212">
            <v>0</v>
          </cell>
          <cell r="G212">
            <v>1</v>
          </cell>
          <cell r="H212">
            <v>0</v>
          </cell>
          <cell r="J212">
            <v>2</v>
          </cell>
          <cell r="K212">
            <v>0</v>
          </cell>
          <cell r="M212">
            <v>2</v>
          </cell>
          <cell r="N212">
            <v>0</v>
          </cell>
          <cell r="P212">
            <v>8</v>
          </cell>
        </row>
        <row r="214">
          <cell r="B214">
            <v>0</v>
          </cell>
          <cell r="D214">
            <v>41</v>
          </cell>
          <cell r="E214">
            <v>0</v>
          </cell>
          <cell r="G214">
            <v>11</v>
          </cell>
          <cell r="H214">
            <v>0</v>
          </cell>
          <cell r="J214">
            <v>13</v>
          </cell>
          <cell r="K214">
            <v>0</v>
          </cell>
          <cell r="M214">
            <v>18</v>
          </cell>
          <cell r="N214">
            <v>1</v>
          </cell>
          <cell r="P214">
            <v>12</v>
          </cell>
        </row>
        <row r="217">
          <cell r="B217">
            <v>0</v>
          </cell>
          <cell r="D217">
            <v>1</v>
          </cell>
          <cell r="E217">
            <v>0</v>
          </cell>
          <cell r="G217">
            <v>1</v>
          </cell>
          <cell r="H217">
            <v>0</v>
          </cell>
          <cell r="J217">
            <v>0</v>
          </cell>
          <cell r="K217">
            <v>0</v>
          </cell>
          <cell r="M217">
            <v>1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4</v>
          </cell>
          <cell r="E220">
            <v>0</v>
          </cell>
          <cell r="G220">
            <v>0</v>
          </cell>
          <cell r="H220">
            <v>0</v>
          </cell>
          <cell r="J220">
            <v>4</v>
          </cell>
          <cell r="K220">
            <v>0</v>
          </cell>
          <cell r="M220">
            <v>6</v>
          </cell>
          <cell r="N220">
            <v>0</v>
          </cell>
          <cell r="P220">
            <v>7</v>
          </cell>
        </row>
        <row r="223">
          <cell r="B223">
            <v>0</v>
          </cell>
          <cell r="D223">
            <v>16</v>
          </cell>
          <cell r="E223">
            <v>0</v>
          </cell>
          <cell r="G223">
            <v>6</v>
          </cell>
          <cell r="H223">
            <v>0</v>
          </cell>
          <cell r="J223">
            <v>5</v>
          </cell>
          <cell r="K223">
            <v>0</v>
          </cell>
          <cell r="M223">
            <v>2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9</v>
          </cell>
          <cell r="E227">
            <v>0</v>
          </cell>
          <cell r="G227">
            <v>1</v>
          </cell>
          <cell r="H227">
            <v>0</v>
          </cell>
          <cell r="J227">
            <v>3</v>
          </cell>
          <cell r="K227">
            <v>0</v>
          </cell>
          <cell r="M227">
            <v>5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14</v>
          </cell>
          <cell r="E236">
            <v>0</v>
          </cell>
          <cell r="G236">
            <v>14</v>
          </cell>
          <cell r="H236">
            <v>0</v>
          </cell>
          <cell r="J236">
            <v>4</v>
          </cell>
          <cell r="K236">
            <v>0</v>
          </cell>
          <cell r="M236">
            <v>7</v>
          </cell>
          <cell r="N236">
            <v>0</v>
          </cell>
          <cell r="P236">
            <v>3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M239">
            <v>0</v>
          </cell>
          <cell r="N239">
            <v>0</v>
          </cell>
          <cell r="P239">
            <v>1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16</v>
          </cell>
          <cell r="E245">
            <v>0</v>
          </cell>
          <cell r="G245">
            <v>9</v>
          </cell>
          <cell r="H245">
            <v>0</v>
          </cell>
          <cell r="J245">
            <v>6</v>
          </cell>
          <cell r="K245">
            <v>0</v>
          </cell>
          <cell r="M245">
            <v>5</v>
          </cell>
          <cell r="N245">
            <v>0</v>
          </cell>
          <cell r="P245">
            <v>5</v>
          </cell>
        </row>
      </sheetData>
      <sheetData sheetId="1">
        <row r="12">
          <cell r="B12">
            <v>0</v>
          </cell>
          <cell r="D12">
            <v>38</v>
          </cell>
          <cell r="E12">
            <v>0</v>
          </cell>
          <cell r="G12">
            <v>10</v>
          </cell>
          <cell r="H12">
            <v>0</v>
          </cell>
          <cell r="J12">
            <v>17</v>
          </cell>
          <cell r="K12">
            <v>0</v>
          </cell>
          <cell r="M12">
            <v>25</v>
          </cell>
          <cell r="N12">
            <v>0</v>
          </cell>
          <cell r="P12">
            <v>4</v>
          </cell>
        </row>
        <row r="18">
          <cell r="B18">
            <v>0</v>
          </cell>
          <cell r="D18">
            <v>6</v>
          </cell>
          <cell r="E18">
            <v>0</v>
          </cell>
          <cell r="G18">
            <v>1</v>
          </cell>
          <cell r="H18">
            <v>1</v>
          </cell>
          <cell r="J18">
            <v>6</v>
          </cell>
          <cell r="K18">
            <v>0</v>
          </cell>
          <cell r="M18">
            <v>2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6</v>
          </cell>
          <cell r="E25">
            <v>0</v>
          </cell>
          <cell r="G25">
            <v>5</v>
          </cell>
          <cell r="H25">
            <v>0</v>
          </cell>
          <cell r="J25">
            <v>4</v>
          </cell>
          <cell r="K25">
            <v>0</v>
          </cell>
          <cell r="M25">
            <v>0</v>
          </cell>
          <cell r="N25">
            <v>0</v>
          </cell>
          <cell r="P25">
            <v>1</v>
          </cell>
        </row>
        <row r="30">
          <cell r="B30">
            <v>0</v>
          </cell>
          <cell r="D30">
            <v>14</v>
          </cell>
          <cell r="E30">
            <v>0</v>
          </cell>
          <cell r="G30">
            <v>1</v>
          </cell>
          <cell r="H30">
            <v>0</v>
          </cell>
          <cell r="J30">
            <v>1</v>
          </cell>
          <cell r="K30">
            <v>0</v>
          </cell>
          <cell r="M30">
            <v>0</v>
          </cell>
          <cell r="N30">
            <v>0</v>
          </cell>
          <cell r="P30">
            <v>1</v>
          </cell>
        </row>
        <row r="34">
          <cell r="B34">
            <v>0</v>
          </cell>
          <cell r="D34">
            <v>1</v>
          </cell>
          <cell r="E34">
            <v>0</v>
          </cell>
          <cell r="G34">
            <v>0</v>
          </cell>
          <cell r="H34">
            <v>0</v>
          </cell>
          <cell r="J34">
            <v>5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1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1</v>
          </cell>
          <cell r="D49">
            <v>6</v>
          </cell>
          <cell r="E49">
            <v>0</v>
          </cell>
          <cell r="G49">
            <v>3</v>
          </cell>
          <cell r="H49">
            <v>0</v>
          </cell>
          <cell r="J49">
            <v>4</v>
          </cell>
          <cell r="K49">
            <v>0</v>
          </cell>
          <cell r="M49">
            <v>2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7</v>
          </cell>
          <cell r="E56">
            <v>0</v>
          </cell>
          <cell r="G56">
            <v>5</v>
          </cell>
          <cell r="H56">
            <v>0</v>
          </cell>
          <cell r="J56">
            <v>4</v>
          </cell>
          <cell r="K56">
            <v>0</v>
          </cell>
          <cell r="M56">
            <v>0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6</v>
          </cell>
          <cell r="E60">
            <v>0</v>
          </cell>
          <cell r="G60">
            <v>1</v>
          </cell>
          <cell r="H60">
            <v>0</v>
          </cell>
          <cell r="J60">
            <v>1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70">
          <cell r="B70">
            <v>0</v>
          </cell>
          <cell r="D70">
            <v>15</v>
          </cell>
          <cell r="E70">
            <v>0</v>
          </cell>
          <cell r="G70">
            <v>11</v>
          </cell>
          <cell r="H70">
            <v>0</v>
          </cell>
          <cell r="J70">
            <v>8</v>
          </cell>
          <cell r="K70">
            <v>0</v>
          </cell>
          <cell r="M70">
            <v>2</v>
          </cell>
          <cell r="N70">
            <v>0</v>
          </cell>
          <cell r="P70">
            <v>1</v>
          </cell>
        </row>
        <row r="76">
          <cell r="B76">
            <v>0</v>
          </cell>
          <cell r="D76">
            <v>14</v>
          </cell>
          <cell r="E76">
            <v>0</v>
          </cell>
          <cell r="G76">
            <v>0</v>
          </cell>
          <cell r="H76">
            <v>0</v>
          </cell>
          <cell r="J76">
            <v>1</v>
          </cell>
          <cell r="K76">
            <v>0</v>
          </cell>
          <cell r="M76">
            <v>3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1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1</v>
          </cell>
          <cell r="G86">
            <v>4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1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0</v>
          </cell>
          <cell r="D97">
            <v>17</v>
          </cell>
          <cell r="E97">
            <v>0</v>
          </cell>
          <cell r="G97">
            <v>5</v>
          </cell>
          <cell r="H97">
            <v>0</v>
          </cell>
          <cell r="J97">
            <v>1</v>
          </cell>
          <cell r="K97">
            <v>0</v>
          </cell>
          <cell r="M97">
            <v>2</v>
          </cell>
          <cell r="N97">
            <v>0</v>
          </cell>
          <cell r="P97">
            <v>1</v>
          </cell>
        </row>
        <row r="110">
          <cell r="B110">
            <v>0</v>
          </cell>
          <cell r="D110">
            <v>1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14</v>
          </cell>
          <cell r="E123">
            <v>0</v>
          </cell>
          <cell r="G123">
            <v>15</v>
          </cell>
          <cell r="H123">
            <v>0</v>
          </cell>
          <cell r="J123">
            <v>5</v>
          </cell>
          <cell r="K123">
            <v>0</v>
          </cell>
          <cell r="M123">
            <v>16</v>
          </cell>
          <cell r="N123">
            <v>0</v>
          </cell>
          <cell r="P123">
            <v>9</v>
          </cell>
        </row>
        <row r="128">
          <cell r="B128">
            <v>1</v>
          </cell>
          <cell r="D128">
            <v>31</v>
          </cell>
          <cell r="E128">
            <v>0</v>
          </cell>
          <cell r="G128">
            <v>14</v>
          </cell>
          <cell r="H128">
            <v>0</v>
          </cell>
          <cell r="J128">
            <v>14</v>
          </cell>
          <cell r="K128">
            <v>0</v>
          </cell>
          <cell r="M128">
            <v>15</v>
          </cell>
          <cell r="N128">
            <v>0</v>
          </cell>
          <cell r="P128">
            <v>14</v>
          </cell>
        </row>
        <row r="132">
          <cell r="B132">
            <v>0</v>
          </cell>
          <cell r="D132">
            <v>6</v>
          </cell>
          <cell r="E132">
            <v>0</v>
          </cell>
          <cell r="G132">
            <v>10</v>
          </cell>
          <cell r="H132">
            <v>0</v>
          </cell>
          <cell r="J132">
            <v>1</v>
          </cell>
          <cell r="K132">
            <v>0</v>
          </cell>
          <cell r="M132">
            <v>1</v>
          </cell>
          <cell r="N132">
            <v>0</v>
          </cell>
          <cell r="P132">
            <v>2</v>
          </cell>
        </row>
        <row r="137">
          <cell r="B137">
            <v>0</v>
          </cell>
          <cell r="D137">
            <v>3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5</v>
          </cell>
          <cell r="E141">
            <v>0</v>
          </cell>
          <cell r="G141">
            <v>0</v>
          </cell>
          <cell r="H141">
            <v>0</v>
          </cell>
          <cell r="J141">
            <v>2</v>
          </cell>
          <cell r="K141">
            <v>0</v>
          </cell>
          <cell r="M141">
            <v>3</v>
          </cell>
          <cell r="N141">
            <v>0</v>
          </cell>
          <cell r="P141">
            <v>1</v>
          </cell>
        </row>
        <row r="146">
          <cell r="B146">
            <v>0</v>
          </cell>
          <cell r="D146">
            <v>52</v>
          </cell>
          <cell r="E146">
            <v>0</v>
          </cell>
          <cell r="G146">
            <v>16</v>
          </cell>
          <cell r="H146">
            <v>0</v>
          </cell>
          <cell r="J146">
            <v>19</v>
          </cell>
          <cell r="K146">
            <v>0</v>
          </cell>
          <cell r="M146">
            <v>9</v>
          </cell>
          <cell r="N146">
            <v>0</v>
          </cell>
          <cell r="P146">
            <v>3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1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1</v>
          </cell>
          <cell r="H151">
            <v>0</v>
          </cell>
          <cell r="J151">
            <v>1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1</v>
          </cell>
          <cell r="E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8">
          <cell r="B158">
            <v>0</v>
          </cell>
          <cell r="D158">
            <v>6</v>
          </cell>
          <cell r="E158">
            <v>0</v>
          </cell>
          <cell r="G158">
            <v>18</v>
          </cell>
          <cell r="H158">
            <v>0</v>
          </cell>
          <cell r="J158">
            <v>2</v>
          </cell>
          <cell r="K158">
            <v>0</v>
          </cell>
          <cell r="M158">
            <v>12</v>
          </cell>
          <cell r="N158">
            <v>0</v>
          </cell>
          <cell r="P158">
            <v>1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8</v>
          </cell>
          <cell r="H161">
            <v>0</v>
          </cell>
          <cell r="J161">
            <v>3</v>
          </cell>
          <cell r="K161">
            <v>1</v>
          </cell>
          <cell r="M161">
            <v>24</v>
          </cell>
          <cell r="N161">
            <v>1</v>
          </cell>
          <cell r="P161">
            <v>18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8</v>
          </cell>
          <cell r="H168">
            <v>0</v>
          </cell>
          <cell r="J168">
            <v>0</v>
          </cell>
          <cell r="K168">
            <v>0</v>
          </cell>
          <cell r="M168">
            <v>4</v>
          </cell>
          <cell r="N168">
            <v>0</v>
          </cell>
          <cell r="P168">
            <v>7</v>
          </cell>
        </row>
        <row r="172">
          <cell r="B172">
            <v>0</v>
          </cell>
          <cell r="D172">
            <v>15</v>
          </cell>
          <cell r="E172">
            <v>0</v>
          </cell>
          <cell r="G172">
            <v>1</v>
          </cell>
          <cell r="H172">
            <v>0</v>
          </cell>
          <cell r="J172">
            <v>0</v>
          </cell>
          <cell r="K172">
            <v>0</v>
          </cell>
          <cell r="M172">
            <v>1</v>
          </cell>
          <cell r="N172">
            <v>0</v>
          </cell>
          <cell r="P172">
            <v>3</v>
          </cell>
        </row>
        <row r="179">
          <cell r="B179">
            <v>1</v>
          </cell>
          <cell r="D179">
            <v>65</v>
          </cell>
          <cell r="E179">
            <v>0</v>
          </cell>
          <cell r="G179">
            <v>17</v>
          </cell>
          <cell r="H179">
            <v>0</v>
          </cell>
          <cell r="J179">
            <v>16</v>
          </cell>
          <cell r="K179">
            <v>0</v>
          </cell>
          <cell r="M179">
            <v>6</v>
          </cell>
          <cell r="N179">
            <v>0</v>
          </cell>
          <cell r="P179">
            <v>7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1</v>
          </cell>
        </row>
        <row r="185">
          <cell r="B185">
            <v>0</v>
          </cell>
          <cell r="D185">
            <v>4</v>
          </cell>
          <cell r="E185">
            <v>0</v>
          </cell>
          <cell r="G185">
            <v>0</v>
          </cell>
          <cell r="H185">
            <v>0</v>
          </cell>
          <cell r="J185">
            <v>1</v>
          </cell>
          <cell r="K185">
            <v>0</v>
          </cell>
          <cell r="M185">
            <v>2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7</v>
          </cell>
          <cell r="E191">
            <v>0</v>
          </cell>
          <cell r="G191">
            <v>1</v>
          </cell>
          <cell r="H191">
            <v>0</v>
          </cell>
          <cell r="J191">
            <v>1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1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8</v>
          </cell>
          <cell r="E203">
            <v>0</v>
          </cell>
          <cell r="G203">
            <v>1</v>
          </cell>
          <cell r="H203">
            <v>0</v>
          </cell>
          <cell r="J203">
            <v>4</v>
          </cell>
          <cell r="K203">
            <v>0</v>
          </cell>
          <cell r="M203">
            <v>5</v>
          </cell>
          <cell r="N203">
            <v>0</v>
          </cell>
          <cell r="P203">
            <v>6</v>
          </cell>
        </row>
        <row r="208">
          <cell r="B208">
            <v>0</v>
          </cell>
          <cell r="D208">
            <v>3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14</v>
          </cell>
          <cell r="E212">
            <v>0</v>
          </cell>
          <cell r="G212">
            <v>5</v>
          </cell>
          <cell r="H212">
            <v>0</v>
          </cell>
          <cell r="J212">
            <v>1</v>
          </cell>
          <cell r="K212">
            <v>0</v>
          </cell>
          <cell r="M212">
            <v>4</v>
          </cell>
          <cell r="N212">
            <v>0</v>
          </cell>
          <cell r="P212">
            <v>5</v>
          </cell>
        </row>
        <row r="214">
          <cell r="B214">
            <v>0</v>
          </cell>
          <cell r="D214">
            <v>49</v>
          </cell>
          <cell r="E214">
            <v>0</v>
          </cell>
          <cell r="G214">
            <v>11</v>
          </cell>
          <cell r="H214">
            <v>0</v>
          </cell>
          <cell r="J214">
            <v>7</v>
          </cell>
          <cell r="K214">
            <v>0</v>
          </cell>
          <cell r="M214">
            <v>4</v>
          </cell>
          <cell r="N214">
            <v>0</v>
          </cell>
          <cell r="P214">
            <v>14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2</v>
          </cell>
          <cell r="E220">
            <v>0</v>
          </cell>
          <cell r="G220">
            <v>2</v>
          </cell>
          <cell r="H220">
            <v>0</v>
          </cell>
          <cell r="J220">
            <v>3</v>
          </cell>
          <cell r="K220">
            <v>0</v>
          </cell>
          <cell r="M220">
            <v>14</v>
          </cell>
          <cell r="N220">
            <v>1</v>
          </cell>
          <cell r="P220">
            <v>5</v>
          </cell>
        </row>
        <row r="223">
          <cell r="B223">
            <v>0</v>
          </cell>
          <cell r="D223">
            <v>16</v>
          </cell>
          <cell r="E223">
            <v>0</v>
          </cell>
          <cell r="G223">
            <v>2</v>
          </cell>
          <cell r="H223">
            <v>0</v>
          </cell>
          <cell r="J223">
            <v>8</v>
          </cell>
          <cell r="K223">
            <v>0</v>
          </cell>
          <cell r="M223">
            <v>6</v>
          </cell>
          <cell r="N223">
            <v>0</v>
          </cell>
          <cell r="P223">
            <v>3</v>
          </cell>
        </row>
        <row r="227">
          <cell r="B227">
            <v>0</v>
          </cell>
          <cell r="D227">
            <v>5</v>
          </cell>
          <cell r="E227">
            <v>0</v>
          </cell>
          <cell r="G227">
            <v>2</v>
          </cell>
          <cell r="H227">
            <v>0</v>
          </cell>
          <cell r="J227">
            <v>2</v>
          </cell>
          <cell r="K227">
            <v>0</v>
          </cell>
          <cell r="M227">
            <v>1</v>
          </cell>
          <cell r="N227">
            <v>0</v>
          </cell>
          <cell r="P227">
            <v>1</v>
          </cell>
        </row>
        <row r="236">
          <cell r="B236">
            <v>1</v>
          </cell>
          <cell r="D236">
            <v>23</v>
          </cell>
          <cell r="E236">
            <v>0</v>
          </cell>
          <cell r="G236">
            <v>4</v>
          </cell>
          <cell r="H236">
            <v>0</v>
          </cell>
          <cell r="J236">
            <v>0</v>
          </cell>
          <cell r="K236">
            <v>0</v>
          </cell>
          <cell r="M236">
            <v>5</v>
          </cell>
          <cell r="N236">
            <v>0</v>
          </cell>
          <cell r="P236">
            <v>2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15</v>
          </cell>
          <cell r="E245">
            <v>0</v>
          </cell>
          <cell r="G245">
            <v>4</v>
          </cell>
          <cell r="H245">
            <v>0</v>
          </cell>
          <cell r="J245">
            <v>6</v>
          </cell>
          <cell r="K245">
            <v>0</v>
          </cell>
          <cell r="M245">
            <v>5</v>
          </cell>
          <cell r="N245">
            <v>0</v>
          </cell>
          <cell r="P245">
            <v>1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対象年データー貼付"/>
      <sheetName val="集計対象前年データー貼付"/>
      <sheetName val="労働災害発生状況A3版"/>
      <sheetName val="労働災害発生状況A4版"/>
      <sheetName val="労働災害発生状況（各署）"/>
    </sheetNames>
    <sheetDataSet>
      <sheetData sheetId="0">
        <row r="12">
          <cell r="B12">
            <v>0</v>
          </cell>
          <cell r="D12">
            <v>2</v>
          </cell>
          <cell r="E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M12">
            <v>2</v>
          </cell>
          <cell r="N12">
            <v>0</v>
          </cell>
          <cell r="P12">
            <v>0</v>
          </cell>
        </row>
        <row r="18">
          <cell r="B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1</v>
          </cell>
          <cell r="E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67">
          <cell r="K67">
            <v>0</v>
          </cell>
        </row>
        <row r="70">
          <cell r="B70">
            <v>0</v>
          </cell>
          <cell r="D70">
            <v>0</v>
          </cell>
          <cell r="E70">
            <v>0</v>
          </cell>
          <cell r="G70">
            <v>2</v>
          </cell>
          <cell r="H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P70">
            <v>0</v>
          </cell>
        </row>
        <row r="76">
          <cell r="B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1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0</v>
          </cell>
          <cell r="G86">
            <v>1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0</v>
          </cell>
          <cell r="D97">
            <v>0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2</v>
          </cell>
          <cell r="E123">
            <v>0</v>
          </cell>
          <cell r="G123">
            <v>2</v>
          </cell>
          <cell r="H123">
            <v>0</v>
          </cell>
          <cell r="J123">
            <v>1</v>
          </cell>
          <cell r="K123">
            <v>0</v>
          </cell>
          <cell r="M123">
            <v>1</v>
          </cell>
          <cell r="N123">
            <v>0</v>
          </cell>
          <cell r="P123">
            <v>2</v>
          </cell>
        </row>
        <row r="128">
          <cell r="B128">
            <v>0</v>
          </cell>
          <cell r="D128">
            <v>2</v>
          </cell>
          <cell r="E128">
            <v>0</v>
          </cell>
          <cell r="G128">
            <v>1</v>
          </cell>
          <cell r="H128">
            <v>0</v>
          </cell>
          <cell r="J128">
            <v>0</v>
          </cell>
          <cell r="K128">
            <v>0</v>
          </cell>
          <cell r="M128">
            <v>3</v>
          </cell>
          <cell r="N128">
            <v>0</v>
          </cell>
          <cell r="P128">
            <v>0</v>
          </cell>
        </row>
        <row r="132">
          <cell r="B132">
            <v>0</v>
          </cell>
          <cell r="D132">
            <v>0</v>
          </cell>
          <cell r="E132">
            <v>0</v>
          </cell>
          <cell r="G132">
            <v>0</v>
          </cell>
          <cell r="H132">
            <v>0</v>
          </cell>
          <cell r="J132">
            <v>1</v>
          </cell>
          <cell r="K132">
            <v>0</v>
          </cell>
          <cell r="M132">
            <v>0</v>
          </cell>
          <cell r="N132">
            <v>0</v>
          </cell>
          <cell r="P132">
            <v>0</v>
          </cell>
        </row>
        <row r="137">
          <cell r="B137">
            <v>0</v>
          </cell>
          <cell r="D137">
            <v>0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1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  <cell r="P141">
            <v>0</v>
          </cell>
        </row>
        <row r="146">
          <cell r="B146">
            <v>0</v>
          </cell>
          <cell r="D146">
            <v>5</v>
          </cell>
          <cell r="E146">
            <v>0</v>
          </cell>
          <cell r="G146">
            <v>1</v>
          </cell>
          <cell r="H146">
            <v>0</v>
          </cell>
          <cell r="J146">
            <v>1</v>
          </cell>
          <cell r="K146">
            <v>0</v>
          </cell>
          <cell r="M146">
            <v>1</v>
          </cell>
          <cell r="N146">
            <v>0</v>
          </cell>
          <cell r="P146">
            <v>0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0</v>
          </cell>
          <cell r="E155">
            <v>0</v>
          </cell>
          <cell r="G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8">
          <cell r="B158">
            <v>0</v>
          </cell>
          <cell r="D158">
            <v>0</v>
          </cell>
          <cell r="E158">
            <v>0</v>
          </cell>
          <cell r="G158">
            <v>1</v>
          </cell>
          <cell r="H158">
            <v>0</v>
          </cell>
          <cell r="J158">
            <v>0</v>
          </cell>
          <cell r="K158">
            <v>0</v>
          </cell>
          <cell r="M158">
            <v>1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1</v>
          </cell>
          <cell r="H161">
            <v>0</v>
          </cell>
          <cell r="J161">
            <v>1</v>
          </cell>
          <cell r="K161">
            <v>0</v>
          </cell>
          <cell r="M161">
            <v>6</v>
          </cell>
          <cell r="N161">
            <v>0</v>
          </cell>
          <cell r="P161">
            <v>2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1</v>
          </cell>
          <cell r="H168">
            <v>0</v>
          </cell>
          <cell r="J168">
            <v>0</v>
          </cell>
          <cell r="K168">
            <v>0</v>
          </cell>
          <cell r="M168">
            <v>2</v>
          </cell>
          <cell r="N168">
            <v>0</v>
          </cell>
          <cell r="P168">
            <v>0</v>
          </cell>
        </row>
        <row r="172">
          <cell r="B172">
            <v>0</v>
          </cell>
          <cell r="D172">
            <v>1</v>
          </cell>
          <cell r="E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P172">
            <v>1</v>
          </cell>
        </row>
        <row r="179">
          <cell r="B179">
            <v>0</v>
          </cell>
          <cell r="D179">
            <v>3</v>
          </cell>
          <cell r="E179">
            <v>0</v>
          </cell>
          <cell r="G179">
            <v>1</v>
          </cell>
          <cell r="H179">
            <v>0</v>
          </cell>
          <cell r="J179">
            <v>2</v>
          </cell>
          <cell r="K179">
            <v>0</v>
          </cell>
          <cell r="M179">
            <v>1</v>
          </cell>
          <cell r="N179">
            <v>0</v>
          </cell>
          <cell r="P179">
            <v>0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1</v>
          </cell>
          <cell r="E191">
            <v>0</v>
          </cell>
          <cell r="G191">
            <v>1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0</v>
          </cell>
          <cell r="E203">
            <v>0</v>
          </cell>
          <cell r="G203">
            <v>0</v>
          </cell>
          <cell r="H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P203">
            <v>1</v>
          </cell>
        </row>
        <row r="208">
          <cell r="B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P212">
            <v>0</v>
          </cell>
        </row>
        <row r="214">
          <cell r="B214">
            <v>0</v>
          </cell>
          <cell r="D214">
            <v>3</v>
          </cell>
          <cell r="E214">
            <v>0</v>
          </cell>
          <cell r="G214">
            <v>0</v>
          </cell>
          <cell r="H214">
            <v>0</v>
          </cell>
          <cell r="J214">
            <v>2</v>
          </cell>
          <cell r="K214">
            <v>0</v>
          </cell>
          <cell r="M214">
            <v>0</v>
          </cell>
          <cell r="N214">
            <v>0</v>
          </cell>
          <cell r="P214">
            <v>1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0</v>
          </cell>
          <cell r="E220">
            <v>0</v>
          </cell>
          <cell r="G220">
            <v>0</v>
          </cell>
          <cell r="H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P220">
            <v>1</v>
          </cell>
        </row>
        <row r="223">
          <cell r="B223">
            <v>0</v>
          </cell>
          <cell r="D223">
            <v>1</v>
          </cell>
          <cell r="E223">
            <v>0</v>
          </cell>
          <cell r="G223">
            <v>0</v>
          </cell>
          <cell r="H223">
            <v>0</v>
          </cell>
          <cell r="J223">
            <v>0</v>
          </cell>
          <cell r="K223">
            <v>0</v>
          </cell>
          <cell r="M223">
            <v>0</v>
          </cell>
          <cell r="N223">
            <v>0</v>
          </cell>
          <cell r="P223">
            <v>0</v>
          </cell>
        </row>
        <row r="227">
          <cell r="B227">
            <v>0</v>
          </cell>
          <cell r="D227">
            <v>0</v>
          </cell>
          <cell r="E227">
            <v>0</v>
          </cell>
          <cell r="G227">
            <v>0</v>
          </cell>
          <cell r="H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1</v>
          </cell>
          <cell r="E236">
            <v>0</v>
          </cell>
          <cell r="G236">
            <v>0</v>
          </cell>
          <cell r="H236">
            <v>0</v>
          </cell>
          <cell r="J236">
            <v>0</v>
          </cell>
          <cell r="K236">
            <v>0</v>
          </cell>
          <cell r="M236">
            <v>2</v>
          </cell>
          <cell r="N236">
            <v>0</v>
          </cell>
          <cell r="P236">
            <v>0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0</v>
          </cell>
          <cell r="E245">
            <v>0</v>
          </cell>
          <cell r="G245">
            <v>0</v>
          </cell>
          <cell r="H245">
            <v>0</v>
          </cell>
          <cell r="J245">
            <v>2</v>
          </cell>
          <cell r="K245">
            <v>0</v>
          </cell>
          <cell r="M245">
            <v>0</v>
          </cell>
          <cell r="N245">
            <v>0</v>
          </cell>
          <cell r="P245">
            <v>0</v>
          </cell>
        </row>
      </sheetData>
      <sheetData sheetId="1">
        <row r="12">
          <cell r="B12">
            <v>0</v>
          </cell>
          <cell r="D12">
            <v>1</v>
          </cell>
          <cell r="E12">
            <v>0</v>
          </cell>
          <cell r="G12">
            <v>0</v>
          </cell>
          <cell r="H12">
            <v>0</v>
          </cell>
          <cell r="J12">
            <v>1</v>
          </cell>
          <cell r="K12">
            <v>0</v>
          </cell>
          <cell r="M12">
            <v>2</v>
          </cell>
          <cell r="N12">
            <v>0</v>
          </cell>
          <cell r="P12">
            <v>0</v>
          </cell>
        </row>
        <row r="18">
          <cell r="B18">
            <v>0</v>
          </cell>
          <cell r="D18">
            <v>1</v>
          </cell>
          <cell r="E18">
            <v>0</v>
          </cell>
          <cell r="G18">
            <v>1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1</v>
          </cell>
          <cell r="E25">
            <v>0</v>
          </cell>
          <cell r="G25">
            <v>2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1</v>
          </cell>
          <cell r="E30">
            <v>0</v>
          </cell>
          <cell r="G30">
            <v>1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1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1</v>
          </cell>
          <cell r="E56">
            <v>0</v>
          </cell>
          <cell r="G56">
            <v>1</v>
          </cell>
          <cell r="H56">
            <v>0</v>
          </cell>
          <cell r="J56">
            <v>1</v>
          </cell>
          <cell r="K56">
            <v>0</v>
          </cell>
          <cell r="M56">
            <v>0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1</v>
          </cell>
          <cell r="E60">
            <v>0</v>
          </cell>
          <cell r="G60">
            <v>0</v>
          </cell>
          <cell r="H60">
            <v>0</v>
          </cell>
          <cell r="J60">
            <v>1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70">
          <cell r="B70">
            <v>0</v>
          </cell>
          <cell r="D70">
            <v>2</v>
          </cell>
          <cell r="E70">
            <v>0</v>
          </cell>
          <cell r="G70">
            <v>1</v>
          </cell>
          <cell r="H70">
            <v>0</v>
          </cell>
          <cell r="J70">
            <v>0</v>
          </cell>
          <cell r="K70">
            <v>0</v>
          </cell>
          <cell r="M70">
            <v>1</v>
          </cell>
          <cell r="N70">
            <v>0</v>
          </cell>
          <cell r="P70">
            <v>0</v>
          </cell>
        </row>
        <row r="76">
          <cell r="B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1</v>
          </cell>
          <cell r="K76">
            <v>0</v>
          </cell>
          <cell r="M76">
            <v>0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1</v>
          </cell>
          <cell r="G86">
            <v>1</v>
          </cell>
          <cell r="H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0</v>
          </cell>
          <cell r="D97">
            <v>2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1</v>
          </cell>
          <cell r="E123">
            <v>0</v>
          </cell>
          <cell r="G123">
            <v>2</v>
          </cell>
          <cell r="H123">
            <v>0</v>
          </cell>
          <cell r="J123">
            <v>2</v>
          </cell>
          <cell r="K123">
            <v>0</v>
          </cell>
          <cell r="M123">
            <v>3</v>
          </cell>
          <cell r="N123">
            <v>0</v>
          </cell>
          <cell r="P123">
            <v>2</v>
          </cell>
        </row>
        <row r="128">
          <cell r="B128">
            <v>0</v>
          </cell>
          <cell r="D128">
            <v>4</v>
          </cell>
          <cell r="E128">
            <v>0</v>
          </cell>
          <cell r="G128">
            <v>2</v>
          </cell>
          <cell r="H128">
            <v>0</v>
          </cell>
          <cell r="J128">
            <v>0</v>
          </cell>
          <cell r="K128">
            <v>0</v>
          </cell>
          <cell r="M128">
            <v>1</v>
          </cell>
          <cell r="N128">
            <v>0</v>
          </cell>
          <cell r="P128">
            <v>1</v>
          </cell>
        </row>
        <row r="132">
          <cell r="B132">
            <v>0</v>
          </cell>
          <cell r="D132">
            <v>0</v>
          </cell>
          <cell r="E132">
            <v>0</v>
          </cell>
          <cell r="G132">
            <v>0</v>
          </cell>
          <cell r="H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P132">
            <v>0</v>
          </cell>
        </row>
        <row r="137">
          <cell r="B137">
            <v>0</v>
          </cell>
          <cell r="D137">
            <v>0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1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2</v>
          </cell>
          <cell r="N141">
            <v>0</v>
          </cell>
          <cell r="P141">
            <v>1</v>
          </cell>
        </row>
        <row r="146">
          <cell r="B146">
            <v>0</v>
          </cell>
          <cell r="D146">
            <v>3</v>
          </cell>
          <cell r="E146">
            <v>0</v>
          </cell>
          <cell r="G146">
            <v>1</v>
          </cell>
          <cell r="H146">
            <v>0</v>
          </cell>
          <cell r="J146">
            <v>0</v>
          </cell>
          <cell r="K146">
            <v>0</v>
          </cell>
          <cell r="M146">
            <v>1</v>
          </cell>
          <cell r="N146">
            <v>0</v>
          </cell>
          <cell r="P146">
            <v>0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0</v>
          </cell>
          <cell r="E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8">
          <cell r="B158">
            <v>0</v>
          </cell>
          <cell r="D158">
            <v>0</v>
          </cell>
          <cell r="E158">
            <v>0</v>
          </cell>
          <cell r="G158">
            <v>1</v>
          </cell>
          <cell r="H158">
            <v>0</v>
          </cell>
          <cell r="J158">
            <v>0</v>
          </cell>
          <cell r="K158">
            <v>0</v>
          </cell>
          <cell r="M158">
            <v>3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2</v>
          </cell>
          <cell r="H161">
            <v>0</v>
          </cell>
          <cell r="J161">
            <v>0</v>
          </cell>
          <cell r="K161">
            <v>0</v>
          </cell>
          <cell r="M161">
            <v>3</v>
          </cell>
          <cell r="N161">
            <v>0</v>
          </cell>
          <cell r="P161">
            <v>4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1</v>
          </cell>
          <cell r="H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P168">
            <v>1</v>
          </cell>
        </row>
        <row r="172">
          <cell r="B172">
            <v>0</v>
          </cell>
          <cell r="D172">
            <v>2</v>
          </cell>
          <cell r="E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P172">
            <v>0</v>
          </cell>
        </row>
        <row r="179">
          <cell r="B179">
            <v>0</v>
          </cell>
          <cell r="D179">
            <v>5</v>
          </cell>
          <cell r="E179">
            <v>0</v>
          </cell>
          <cell r="G179">
            <v>0</v>
          </cell>
          <cell r="H179">
            <v>0</v>
          </cell>
          <cell r="J179">
            <v>1</v>
          </cell>
          <cell r="K179">
            <v>0</v>
          </cell>
          <cell r="M179">
            <v>0</v>
          </cell>
          <cell r="N179">
            <v>0</v>
          </cell>
          <cell r="P179">
            <v>0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0</v>
          </cell>
          <cell r="E191">
            <v>0</v>
          </cell>
          <cell r="G191">
            <v>0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2</v>
          </cell>
          <cell r="E203">
            <v>0</v>
          </cell>
          <cell r="G203">
            <v>0</v>
          </cell>
          <cell r="H203">
            <v>0</v>
          </cell>
          <cell r="J203">
            <v>1</v>
          </cell>
          <cell r="K203">
            <v>0</v>
          </cell>
          <cell r="M203">
            <v>3</v>
          </cell>
          <cell r="N203">
            <v>0</v>
          </cell>
          <cell r="P203">
            <v>0</v>
          </cell>
        </row>
        <row r="208">
          <cell r="B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P212">
            <v>1</v>
          </cell>
        </row>
        <row r="214">
          <cell r="B214">
            <v>0</v>
          </cell>
          <cell r="D214">
            <v>5</v>
          </cell>
          <cell r="E214">
            <v>0</v>
          </cell>
          <cell r="G214">
            <v>1</v>
          </cell>
          <cell r="H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P214">
            <v>1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0</v>
          </cell>
          <cell r="E220">
            <v>0</v>
          </cell>
          <cell r="G220">
            <v>0</v>
          </cell>
          <cell r="H220">
            <v>0</v>
          </cell>
          <cell r="J220">
            <v>0</v>
          </cell>
          <cell r="K220">
            <v>0</v>
          </cell>
          <cell r="M220">
            <v>2</v>
          </cell>
          <cell r="N220">
            <v>0</v>
          </cell>
          <cell r="P220">
            <v>1</v>
          </cell>
        </row>
        <row r="223">
          <cell r="B223">
            <v>0</v>
          </cell>
          <cell r="D223">
            <v>0</v>
          </cell>
          <cell r="E223">
            <v>0</v>
          </cell>
          <cell r="G223">
            <v>0</v>
          </cell>
          <cell r="H223">
            <v>0</v>
          </cell>
          <cell r="J223">
            <v>1</v>
          </cell>
          <cell r="K223">
            <v>0</v>
          </cell>
          <cell r="M223">
            <v>0</v>
          </cell>
          <cell r="N223">
            <v>0</v>
          </cell>
          <cell r="P223">
            <v>0</v>
          </cell>
        </row>
        <row r="227">
          <cell r="B227">
            <v>0</v>
          </cell>
          <cell r="D227">
            <v>0</v>
          </cell>
          <cell r="E227">
            <v>0</v>
          </cell>
          <cell r="G227">
            <v>0</v>
          </cell>
          <cell r="H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4</v>
          </cell>
          <cell r="E236">
            <v>0</v>
          </cell>
          <cell r="G236">
            <v>0</v>
          </cell>
          <cell r="H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P236">
            <v>0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2</v>
          </cell>
          <cell r="E245">
            <v>0</v>
          </cell>
          <cell r="G245">
            <v>0</v>
          </cell>
          <cell r="H245">
            <v>0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P245">
            <v>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対象年データー貼付"/>
      <sheetName val="集計対象前年データー貼付"/>
      <sheetName val="労働災害発生状況A3版"/>
      <sheetName val="労働災害発生状況A4版"/>
      <sheetName val="労働災害発生状況（各署）"/>
    </sheetNames>
    <sheetDataSet>
      <sheetData sheetId="0">
        <row r="12">
          <cell r="B12">
            <v>0</v>
          </cell>
          <cell r="D12">
            <v>4</v>
          </cell>
          <cell r="E12">
            <v>0</v>
          </cell>
          <cell r="G12">
            <v>2</v>
          </cell>
          <cell r="H12">
            <v>0</v>
          </cell>
          <cell r="J12">
            <v>2</v>
          </cell>
          <cell r="K12">
            <v>0</v>
          </cell>
          <cell r="M12">
            <v>2</v>
          </cell>
          <cell r="N12">
            <v>0</v>
          </cell>
          <cell r="P12">
            <v>0</v>
          </cell>
        </row>
        <row r="18">
          <cell r="B18">
            <v>0</v>
          </cell>
          <cell r="D18">
            <v>1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0</v>
          </cell>
          <cell r="E25">
            <v>0</v>
          </cell>
          <cell r="G25">
            <v>1</v>
          </cell>
          <cell r="H25">
            <v>0</v>
          </cell>
          <cell r="J25">
            <v>1</v>
          </cell>
          <cell r="K25">
            <v>0</v>
          </cell>
          <cell r="M25">
            <v>1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2</v>
          </cell>
          <cell r="E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4</v>
          </cell>
          <cell r="E56">
            <v>0</v>
          </cell>
          <cell r="G56">
            <v>1</v>
          </cell>
          <cell r="H56">
            <v>0</v>
          </cell>
          <cell r="J56">
            <v>0</v>
          </cell>
          <cell r="K56">
            <v>0</v>
          </cell>
          <cell r="M56">
            <v>1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1</v>
          </cell>
          <cell r="E60">
            <v>0</v>
          </cell>
          <cell r="G60">
            <v>1</v>
          </cell>
          <cell r="H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67">
          <cell r="K67">
            <v>0</v>
          </cell>
        </row>
        <row r="70">
          <cell r="B70">
            <v>0</v>
          </cell>
          <cell r="D70">
            <v>1</v>
          </cell>
          <cell r="E70">
            <v>0</v>
          </cell>
          <cell r="G70">
            <v>3</v>
          </cell>
          <cell r="H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P70">
            <v>0</v>
          </cell>
        </row>
        <row r="76">
          <cell r="B76">
            <v>0</v>
          </cell>
          <cell r="D76">
            <v>3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M76">
            <v>1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1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0</v>
          </cell>
          <cell r="G86">
            <v>2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1</v>
          </cell>
          <cell r="D97">
            <v>5</v>
          </cell>
          <cell r="E97">
            <v>0</v>
          </cell>
          <cell r="G97">
            <v>1</v>
          </cell>
          <cell r="H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1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2</v>
          </cell>
          <cell r="E123">
            <v>0</v>
          </cell>
          <cell r="G123">
            <v>3</v>
          </cell>
          <cell r="H123">
            <v>0</v>
          </cell>
          <cell r="J123">
            <v>2</v>
          </cell>
          <cell r="K123">
            <v>0</v>
          </cell>
          <cell r="M123">
            <v>1</v>
          </cell>
          <cell r="N123">
            <v>0</v>
          </cell>
          <cell r="P123">
            <v>2</v>
          </cell>
        </row>
        <row r="128">
          <cell r="B128">
            <v>0</v>
          </cell>
          <cell r="D128">
            <v>6</v>
          </cell>
          <cell r="E128">
            <v>0</v>
          </cell>
          <cell r="G128">
            <v>3</v>
          </cell>
          <cell r="H128">
            <v>0</v>
          </cell>
          <cell r="J128">
            <v>1</v>
          </cell>
          <cell r="K128">
            <v>0</v>
          </cell>
          <cell r="M128">
            <v>3</v>
          </cell>
          <cell r="N128">
            <v>0</v>
          </cell>
          <cell r="P128">
            <v>0</v>
          </cell>
        </row>
        <row r="132">
          <cell r="B132">
            <v>0</v>
          </cell>
          <cell r="D132">
            <v>1</v>
          </cell>
          <cell r="E132">
            <v>0</v>
          </cell>
          <cell r="G132">
            <v>2</v>
          </cell>
          <cell r="H132">
            <v>0</v>
          </cell>
          <cell r="J132">
            <v>1</v>
          </cell>
          <cell r="K132">
            <v>0</v>
          </cell>
          <cell r="M132">
            <v>0</v>
          </cell>
          <cell r="N132">
            <v>0</v>
          </cell>
          <cell r="P132">
            <v>0</v>
          </cell>
        </row>
        <row r="137">
          <cell r="B137">
            <v>0</v>
          </cell>
          <cell r="D137">
            <v>0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1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  <cell r="P141">
            <v>0</v>
          </cell>
        </row>
        <row r="146">
          <cell r="B146">
            <v>1</v>
          </cell>
          <cell r="D146">
            <v>13</v>
          </cell>
          <cell r="E146">
            <v>0</v>
          </cell>
          <cell r="G146">
            <v>5</v>
          </cell>
          <cell r="H146">
            <v>0</v>
          </cell>
          <cell r="J146">
            <v>2</v>
          </cell>
          <cell r="K146">
            <v>0</v>
          </cell>
          <cell r="M146">
            <v>1</v>
          </cell>
          <cell r="N146">
            <v>0</v>
          </cell>
          <cell r="P146">
            <v>3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0</v>
          </cell>
          <cell r="E155">
            <v>0</v>
          </cell>
          <cell r="G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8">
          <cell r="B158">
            <v>0</v>
          </cell>
          <cell r="D158">
            <v>0</v>
          </cell>
          <cell r="E158">
            <v>0</v>
          </cell>
          <cell r="G158">
            <v>1</v>
          </cell>
          <cell r="H158">
            <v>0</v>
          </cell>
          <cell r="J158">
            <v>0</v>
          </cell>
          <cell r="K158">
            <v>0</v>
          </cell>
          <cell r="M158">
            <v>2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1</v>
          </cell>
          <cell r="H161">
            <v>0</v>
          </cell>
          <cell r="J161">
            <v>3</v>
          </cell>
          <cell r="K161">
            <v>0</v>
          </cell>
          <cell r="M161">
            <v>9</v>
          </cell>
          <cell r="N161">
            <v>0</v>
          </cell>
          <cell r="P161">
            <v>2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1</v>
          </cell>
          <cell r="H168">
            <v>0</v>
          </cell>
          <cell r="J168">
            <v>0</v>
          </cell>
          <cell r="K168">
            <v>0</v>
          </cell>
          <cell r="M168">
            <v>4</v>
          </cell>
          <cell r="N168">
            <v>0</v>
          </cell>
          <cell r="P168">
            <v>0</v>
          </cell>
        </row>
        <row r="172">
          <cell r="B172">
            <v>0</v>
          </cell>
          <cell r="D172">
            <v>3</v>
          </cell>
          <cell r="E172">
            <v>0</v>
          </cell>
          <cell r="G172">
            <v>1</v>
          </cell>
          <cell r="H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P172">
            <v>1</v>
          </cell>
        </row>
        <row r="179">
          <cell r="B179">
            <v>0</v>
          </cell>
          <cell r="D179">
            <v>6</v>
          </cell>
          <cell r="E179">
            <v>0</v>
          </cell>
          <cell r="G179">
            <v>1</v>
          </cell>
          <cell r="H179">
            <v>0</v>
          </cell>
          <cell r="J179">
            <v>3</v>
          </cell>
          <cell r="K179">
            <v>0</v>
          </cell>
          <cell r="M179">
            <v>1</v>
          </cell>
          <cell r="N179">
            <v>0</v>
          </cell>
          <cell r="P179">
            <v>0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0</v>
          </cell>
          <cell r="E185">
            <v>0</v>
          </cell>
          <cell r="G185">
            <v>1</v>
          </cell>
          <cell r="H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1</v>
          </cell>
          <cell r="E191">
            <v>0</v>
          </cell>
          <cell r="G191">
            <v>1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2</v>
          </cell>
          <cell r="E203">
            <v>0</v>
          </cell>
          <cell r="G203">
            <v>0</v>
          </cell>
          <cell r="H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P203">
            <v>2</v>
          </cell>
        </row>
        <row r="208">
          <cell r="B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1</v>
          </cell>
          <cell r="N212">
            <v>0</v>
          </cell>
          <cell r="P212">
            <v>0</v>
          </cell>
        </row>
        <row r="214">
          <cell r="B214">
            <v>0</v>
          </cell>
          <cell r="D214">
            <v>6</v>
          </cell>
          <cell r="E214">
            <v>0</v>
          </cell>
          <cell r="G214">
            <v>2</v>
          </cell>
          <cell r="H214">
            <v>0</v>
          </cell>
          <cell r="J214">
            <v>3</v>
          </cell>
          <cell r="K214">
            <v>0</v>
          </cell>
          <cell r="M214">
            <v>0</v>
          </cell>
          <cell r="N214">
            <v>0</v>
          </cell>
          <cell r="P214">
            <v>3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1</v>
          </cell>
          <cell r="E220">
            <v>0</v>
          </cell>
          <cell r="G220">
            <v>0</v>
          </cell>
          <cell r="H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P220">
            <v>1</v>
          </cell>
        </row>
        <row r="223">
          <cell r="B223">
            <v>0</v>
          </cell>
          <cell r="D223">
            <v>2</v>
          </cell>
          <cell r="E223">
            <v>0</v>
          </cell>
          <cell r="G223">
            <v>0</v>
          </cell>
          <cell r="H223">
            <v>0</v>
          </cell>
          <cell r="J223">
            <v>0</v>
          </cell>
          <cell r="K223">
            <v>0</v>
          </cell>
          <cell r="M223">
            <v>1</v>
          </cell>
          <cell r="N223">
            <v>0</v>
          </cell>
          <cell r="P223">
            <v>0</v>
          </cell>
        </row>
        <row r="227">
          <cell r="B227">
            <v>0</v>
          </cell>
          <cell r="D227">
            <v>2</v>
          </cell>
          <cell r="E227">
            <v>0</v>
          </cell>
          <cell r="G227">
            <v>0</v>
          </cell>
          <cell r="H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2</v>
          </cell>
          <cell r="E236">
            <v>0</v>
          </cell>
          <cell r="G236">
            <v>1</v>
          </cell>
          <cell r="H236">
            <v>0</v>
          </cell>
          <cell r="J236">
            <v>1</v>
          </cell>
          <cell r="K236">
            <v>0</v>
          </cell>
          <cell r="M236">
            <v>3</v>
          </cell>
          <cell r="N236">
            <v>0</v>
          </cell>
          <cell r="P236">
            <v>0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4</v>
          </cell>
          <cell r="E245">
            <v>0</v>
          </cell>
          <cell r="G245">
            <v>0</v>
          </cell>
          <cell r="H245">
            <v>0</v>
          </cell>
          <cell r="J245">
            <v>2</v>
          </cell>
          <cell r="K245">
            <v>0</v>
          </cell>
          <cell r="M245">
            <v>0</v>
          </cell>
          <cell r="N245">
            <v>0</v>
          </cell>
          <cell r="P245">
            <v>1</v>
          </cell>
        </row>
      </sheetData>
      <sheetData sheetId="1">
        <row r="12">
          <cell r="B12">
            <v>0</v>
          </cell>
          <cell r="D12">
            <v>2</v>
          </cell>
          <cell r="E12">
            <v>0</v>
          </cell>
          <cell r="G12">
            <v>1</v>
          </cell>
          <cell r="H12">
            <v>0</v>
          </cell>
          <cell r="J12">
            <v>1</v>
          </cell>
          <cell r="K12">
            <v>0</v>
          </cell>
          <cell r="M12">
            <v>3</v>
          </cell>
          <cell r="N12">
            <v>0</v>
          </cell>
          <cell r="P12">
            <v>0</v>
          </cell>
        </row>
        <row r="18">
          <cell r="B18">
            <v>0</v>
          </cell>
          <cell r="D18">
            <v>1</v>
          </cell>
          <cell r="E18">
            <v>0</v>
          </cell>
          <cell r="G18">
            <v>1</v>
          </cell>
          <cell r="H18">
            <v>0</v>
          </cell>
          <cell r="J18">
            <v>0</v>
          </cell>
          <cell r="K18">
            <v>0</v>
          </cell>
          <cell r="M18">
            <v>1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1</v>
          </cell>
          <cell r="E25">
            <v>0</v>
          </cell>
          <cell r="G25">
            <v>2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4</v>
          </cell>
          <cell r="E30">
            <v>0</v>
          </cell>
          <cell r="G30">
            <v>1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1</v>
          </cell>
        </row>
        <row r="34">
          <cell r="B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1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1</v>
          </cell>
          <cell r="E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M49">
            <v>1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1</v>
          </cell>
          <cell r="E56">
            <v>0</v>
          </cell>
          <cell r="G56">
            <v>2</v>
          </cell>
          <cell r="H56">
            <v>0</v>
          </cell>
          <cell r="J56">
            <v>1</v>
          </cell>
          <cell r="K56">
            <v>0</v>
          </cell>
          <cell r="M56">
            <v>0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1</v>
          </cell>
          <cell r="E60">
            <v>0</v>
          </cell>
          <cell r="G60">
            <v>0</v>
          </cell>
          <cell r="H60">
            <v>0</v>
          </cell>
          <cell r="J60">
            <v>1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70">
          <cell r="B70">
            <v>0</v>
          </cell>
          <cell r="D70">
            <v>2</v>
          </cell>
          <cell r="E70">
            <v>0</v>
          </cell>
          <cell r="G70">
            <v>1</v>
          </cell>
          <cell r="H70">
            <v>0</v>
          </cell>
          <cell r="J70">
            <v>2</v>
          </cell>
          <cell r="K70">
            <v>0</v>
          </cell>
          <cell r="M70">
            <v>1</v>
          </cell>
          <cell r="N70">
            <v>0</v>
          </cell>
          <cell r="P70">
            <v>0</v>
          </cell>
        </row>
        <row r="76">
          <cell r="B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1</v>
          </cell>
          <cell r="K76">
            <v>0</v>
          </cell>
          <cell r="M76">
            <v>0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1</v>
          </cell>
          <cell r="G86">
            <v>1</v>
          </cell>
          <cell r="H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0</v>
          </cell>
          <cell r="D97">
            <v>5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1</v>
          </cell>
          <cell r="E123">
            <v>0</v>
          </cell>
          <cell r="G123">
            <v>2</v>
          </cell>
          <cell r="H123">
            <v>0</v>
          </cell>
          <cell r="J123">
            <v>2</v>
          </cell>
          <cell r="K123">
            <v>0</v>
          </cell>
          <cell r="M123">
            <v>3</v>
          </cell>
          <cell r="N123">
            <v>0</v>
          </cell>
          <cell r="P123">
            <v>2</v>
          </cell>
        </row>
        <row r="128">
          <cell r="B128">
            <v>0</v>
          </cell>
          <cell r="D128">
            <v>5</v>
          </cell>
          <cell r="E128">
            <v>0</v>
          </cell>
          <cell r="G128">
            <v>6</v>
          </cell>
          <cell r="H128">
            <v>0</v>
          </cell>
          <cell r="J128">
            <v>2</v>
          </cell>
          <cell r="K128">
            <v>0</v>
          </cell>
          <cell r="M128">
            <v>2</v>
          </cell>
          <cell r="N128">
            <v>0</v>
          </cell>
          <cell r="P128">
            <v>3</v>
          </cell>
        </row>
        <row r="132">
          <cell r="B132">
            <v>0</v>
          </cell>
          <cell r="D132">
            <v>0</v>
          </cell>
          <cell r="E132">
            <v>0</v>
          </cell>
          <cell r="G132">
            <v>0</v>
          </cell>
          <cell r="H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P132">
            <v>1</v>
          </cell>
        </row>
        <row r="137">
          <cell r="B137">
            <v>0</v>
          </cell>
          <cell r="D137">
            <v>0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1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2</v>
          </cell>
          <cell r="N141">
            <v>0</v>
          </cell>
          <cell r="P141">
            <v>1</v>
          </cell>
        </row>
        <row r="146">
          <cell r="B146">
            <v>0</v>
          </cell>
          <cell r="D146">
            <v>9</v>
          </cell>
          <cell r="E146">
            <v>0</v>
          </cell>
          <cell r="G146">
            <v>2</v>
          </cell>
          <cell r="H146">
            <v>0</v>
          </cell>
          <cell r="J146">
            <v>1</v>
          </cell>
          <cell r="K146">
            <v>0</v>
          </cell>
          <cell r="M146">
            <v>1</v>
          </cell>
          <cell r="N146">
            <v>0</v>
          </cell>
          <cell r="P146">
            <v>0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0</v>
          </cell>
          <cell r="E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8">
          <cell r="B158">
            <v>0</v>
          </cell>
          <cell r="D158">
            <v>0</v>
          </cell>
          <cell r="E158">
            <v>0</v>
          </cell>
          <cell r="G158">
            <v>3</v>
          </cell>
          <cell r="H158">
            <v>0</v>
          </cell>
          <cell r="J158">
            <v>0</v>
          </cell>
          <cell r="K158">
            <v>0</v>
          </cell>
          <cell r="M158">
            <v>4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2</v>
          </cell>
          <cell r="H161">
            <v>0</v>
          </cell>
          <cell r="J161">
            <v>0</v>
          </cell>
          <cell r="K161">
            <v>0</v>
          </cell>
          <cell r="M161">
            <v>6</v>
          </cell>
          <cell r="N161">
            <v>0</v>
          </cell>
          <cell r="P161">
            <v>4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2</v>
          </cell>
          <cell r="H168">
            <v>0</v>
          </cell>
          <cell r="J168">
            <v>0</v>
          </cell>
          <cell r="K168">
            <v>0</v>
          </cell>
          <cell r="M168">
            <v>1</v>
          </cell>
          <cell r="N168">
            <v>0</v>
          </cell>
          <cell r="P168">
            <v>1</v>
          </cell>
        </row>
        <row r="172">
          <cell r="B172">
            <v>0</v>
          </cell>
          <cell r="D172">
            <v>3</v>
          </cell>
          <cell r="E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P172">
            <v>0</v>
          </cell>
        </row>
        <row r="179">
          <cell r="B179">
            <v>0</v>
          </cell>
          <cell r="D179">
            <v>9</v>
          </cell>
          <cell r="E179">
            <v>0</v>
          </cell>
          <cell r="G179">
            <v>2</v>
          </cell>
          <cell r="H179">
            <v>0</v>
          </cell>
          <cell r="J179">
            <v>1</v>
          </cell>
          <cell r="K179">
            <v>0</v>
          </cell>
          <cell r="M179">
            <v>1</v>
          </cell>
          <cell r="N179">
            <v>0</v>
          </cell>
          <cell r="P179">
            <v>0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1</v>
          </cell>
          <cell r="E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0</v>
          </cell>
          <cell r="E191">
            <v>0</v>
          </cell>
          <cell r="G191">
            <v>0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1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2</v>
          </cell>
          <cell r="E203">
            <v>0</v>
          </cell>
          <cell r="G203">
            <v>0</v>
          </cell>
          <cell r="H203">
            <v>0</v>
          </cell>
          <cell r="J203">
            <v>1</v>
          </cell>
          <cell r="K203">
            <v>0</v>
          </cell>
          <cell r="M203">
            <v>4</v>
          </cell>
          <cell r="N203">
            <v>0</v>
          </cell>
          <cell r="P203">
            <v>1</v>
          </cell>
        </row>
        <row r="208">
          <cell r="B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P212">
            <v>1</v>
          </cell>
        </row>
        <row r="214">
          <cell r="B214">
            <v>0</v>
          </cell>
          <cell r="D214">
            <v>10</v>
          </cell>
          <cell r="E214">
            <v>0</v>
          </cell>
          <cell r="G214">
            <v>2</v>
          </cell>
          <cell r="H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P214">
            <v>2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1</v>
          </cell>
          <cell r="E220">
            <v>0</v>
          </cell>
          <cell r="G220">
            <v>0</v>
          </cell>
          <cell r="H220">
            <v>0</v>
          </cell>
          <cell r="J220">
            <v>0</v>
          </cell>
          <cell r="K220">
            <v>0</v>
          </cell>
          <cell r="M220">
            <v>2</v>
          </cell>
          <cell r="N220">
            <v>0</v>
          </cell>
          <cell r="P220">
            <v>1</v>
          </cell>
        </row>
        <row r="223">
          <cell r="B223">
            <v>0</v>
          </cell>
          <cell r="D223">
            <v>1</v>
          </cell>
          <cell r="E223">
            <v>0</v>
          </cell>
          <cell r="G223">
            <v>0</v>
          </cell>
          <cell r="H223">
            <v>0</v>
          </cell>
          <cell r="J223">
            <v>3</v>
          </cell>
          <cell r="K223">
            <v>0</v>
          </cell>
          <cell r="M223">
            <v>0</v>
          </cell>
          <cell r="N223">
            <v>0</v>
          </cell>
          <cell r="P223">
            <v>0</v>
          </cell>
        </row>
        <row r="227">
          <cell r="B227">
            <v>0</v>
          </cell>
          <cell r="D227">
            <v>2</v>
          </cell>
          <cell r="E227">
            <v>0</v>
          </cell>
          <cell r="G227">
            <v>0</v>
          </cell>
          <cell r="H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4</v>
          </cell>
          <cell r="E236">
            <v>0</v>
          </cell>
          <cell r="G236">
            <v>0</v>
          </cell>
          <cell r="H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P236">
            <v>0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3</v>
          </cell>
          <cell r="E245">
            <v>0</v>
          </cell>
          <cell r="G245">
            <v>0</v>
          </cell>
          <cell r="H245">
            <v>0</v>
          </cell>
          <cell r="J245">
            <v>1</v>
          </cell>
          <cell r="K245">
            <v>0</v>
          </cell>
          <cell r="M245">
            <v>0</v>
          </cell>
          <cell r="N245">
            <v>0</v>
          </cell>
          <cell r="P245">
            <v>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対象年データー貼付"/>
      <sheetName val="集計対象前年データー貼付"/>
      <sheetName val="労働災害発生状況A3版"/>
      <sheetName val="労働災害発生状況A4版"/>
      <sheetName val="労働災害発生状況（各署）"/>
    </sheetNames>
    <sheetDataSet>
      <sheetData sheetId="0">
        <row r="12">
          <cell r="B12">
            <v>0</v>
          </cell>
          <cell r="D12">
            <v>6</v>
          </cell>
          <cell r="E12">
            <v>0</v>
          </cell>
          <cell r="G12">
            <v>2</v>
          </cell>
          <cell r="H12">
            <v>0</v>
          </cell>
          <cell r="J12">
            <v>3</v>
          </cell>
          <cell r="K12">
            <v>0</v>
          </cell>
          <cell r="M12">
            <v>5</v>
          </cell>
          <cell r="N12">
            <v>0</v>
          </cell>
          <cell r="P12">
            <v>0</v>
          </cell>
        </row>
        <row r="18">
          <cell r="B18">
            <v>0</v>
          </cell>
          <cell r="D18">
            <v>3</v>
          </cell>
          <cell r="E18">
            <v>0</v>
          </cell>
          <cell r="G18">
            <v>0</v>
          </cell>
          <cell r="H18">
            <v>0</v>
          </cell>
          <cell r="J18">
            <v>1</v>
          </cell>
          <cell r="K18">
            <v>0</v>
          </cell>
          <cell r="M18">
            <v>0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1</v>
          </cell>
          <cell r="H21">
            <v>0</v>
          </cell>
          <cell r="J21">
            <v>1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0</v>
          </cell>
          <cell r="E25">
            <v>0</v>
          </cell>
          <cell r="G25">
            <v>1</v>
          </cell>
          <cell r="H25">
            <v>0</v>
          </cell>
          <cell r="J25">
            <v>1</v>
          </cell>
          <cell r="K25">
            <v>0</v>
          </cell>
          <cell r="M25">
            <v>1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3</v>
          </cell>
          <cell r="E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4</v>
          </cell>
          <cell r="E56">
            <v>0</v>
          </cell>
          <cell r="G56">
            <v>1</v>
          </cell>
          <cell r="H56">
            <v>0</v>
          </cell>
          <cell r="J56">
            <v>0</v>
          </cell>
          <cell r="K56">
            <v>0</v>
          </cell>
          <cell r="M56">
            <v>2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1</v>
          </cell>
          <cell r="E60">
            <v>0</v>
          </cell>
          <cell r="G60">
            <v>1</v>
          </cell>
          <cell r="H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67">
          <cell r="K67">
            <v>0</v>
          </cell>
        </row>
        <row r="70">
          <cell r="B70">
            <v>0</v>
          </cell>
          <cell r="D70">
            <v>3</v>
          </cell>
          <cell r="E70">
            <v>0</v>
          </cell>
          <cell r="G70">
            <v>4</v>
          </cell>
          <cell r="H70">
            <v>0</v>
          </cell>
          <cell r="J70">
            <v>2</v>
          </cell>
          <cell r="K70">
            <v>0</v>
          </cell>
          <cell r="M70">
            <v>0</v>
          </cell>
          <cell r="N70">
            <v>0</v>
          </cell>
          <cell r="P70">
            <v>0</v>
          </cell>
        </row>
        <row r="76">
          <cell r="B76">
            <v>0</v>
          </cell>
          <cell r="D76">
            <v>4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M76">
            <v>1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2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0</v>
          </cell>
          <cell r="G86">
            <v>2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1</v>
          </cell>
          <cell r="D97">
            <v>5</v>
          </cell>
          <cell r="E97">
            <v>0</v>
          </cell>
          <cell r="G97">
            <v>2</v>
          </cell>
          <cell r="H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1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3</v>
          </cell>
          <cell r="E123">
            <v>0</v>
          </cell>
          <cell r="G123">
            <v>5</v>
          </cell>
          <cell r="H123">
            <v>0</v>
          </cell>
          <cell r="J123">
            <v>2</v>
          </cell>
          <cell r="K123">
            <v>0</v>
          </cell>
          <cell r="M123">
            <v>2</v>
          </cell>
          <cell r="N123">
            <v>0</v>
          </cell>
          <cell r="P123">
            <v>2</v>
          </cell>
        </row>
        <row r="128">
          <cell r="B128">
            <v>0</v>
          </cell>
          <cell r="D128">
            <v>8</v>
          </cell>
          <cell r="E128">
            <v>0</v>
          </cell>
          <cell r="G128">
            <v>3</v>
          </cell>
          <cell r="H128">
            <v>0</v>
          </cell>
          <cell r="J128">
            <v>1</v>
          </cell>
          <cell r="K128">
            <v>0</v>
          </cell>
          <cell r="M128">
            <v>3</v>
          </cell>
          <cell r="N128">
            <v>0</v>
          </cell>
          <cell r="P128">
            <v>1</v>
          </cell>
        </row>
        <row r="132">
          <cell r="B132">
            <v>0</v>
          </cell>
          <cell r="D132">
            <v>1</v>
          </cell>
          <cell r="E132">
            <v>0</v>
          </cell>
          <cell r="G132">
            <v>3</v>
          </cell>
          <cell r="H132">
            <v>0</v>
          </cell>
          <cell r="J132">
            <v>1</v>
          </cell>
          <cell r="K132">
            <v>0</v>
          </cell>
          <cell r="M132">
            <v>0</v>
          </cell>
          <cell r="N132">
            <v>0</v>
          </cell>
          <cell r="P132">
            <v>0</v>
          </cell>
        </row>
        <row r="137">
          <cell r="B137">
            <v>0</v>
          </cell>
          <cell r="D137">
            <v>1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1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1</v>
          </cell>
          <cell r="N141">
            <v>0</v>
          </cell>
          <cell r="P141">
            <v>0</v>
          </cell>
        </row>
        <row r="146">
          <cell r="B146">
            <v>2</v>
          </cell>
          <cell r="D146">
            <v>15</v>
          </cell>
          <cell r="E146">
            <v>0</v>
          </cell>
          <cell r="G146">
            <v>5</v>
          </cell>
          <cell r="H146">
            <v>0</v>
          </cell>
          <cell r="J146">
            <v>4</v>
          </cell>
          <cell r="K146">
            <v>0</v>
          </cell>
          <cell r="M146">
            <v>2</v>
          </cell>
          <cell r="N146">
            <v>0</v>
          </cell>
          <cell r="P146">
            <v>3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0</v>
          </cell>
          <cell r="E155">
            <v>0</v>
          </cell>
          <cell r="G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1</v>
          </cell>
        </row>
        <row r="158">
          <cell r="B158">
            <v>0</v>
          </cell>
          <cell r="D158">
            <v>0</v>
          </cell>
          <cell r="E158">
            <v>0</v>
          </cell>
          <cell r="G158">
            <v>2</v>
          </cell>
          <cell r="H158">
            <v>0</v>
          </cell>
          <cell r="J158">
            <v>0</v>
          </cell>
          <cell r="K158">
            <v>0</v>
          </cell>
          <cell r="M158">
            <v>2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1</v>
          </cell>
          <cell r="H161">
            <v>0</v>
          </cell>
          <cell r="J161">
            <v>4</v>
          </cell>
          <cell r="K161">
            <v>0</v>
          </cell>
          <cell r="M161">
            <v>10</v>
          </cell>
          <cell r="N161">
            <v>0</v>
          </cell>
          <cell r="P161">
            <v>3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1</v>
          </cell>
          <cell r="H168">
            <v>0</v>
          </cell>
          <cell r="J168">
            <v>0</v>
          </cell>
          <cell r="K168">
            <v>0</v>
          </cell>
          <cell r="M168">
            <v>4</v>
          </cell>
          <cell r="N168">
            <v>0</v>
          </cell>
          <cell r="P168">
            <v>1</v>
          </cell>
        </row>
        <row r="172">
          <cell r="B172">
            <v>0</v>
          </cell>
          <cell r="D172">
            <v>4</v>
          </cell>
          <cell r="E172">
            <v>0</v>
          </cell>
          <cell r="G172">
            <v>2</v>
          </cell>
          <cell r="H172">
            <v>0</v>
          </cell>
          <cell r="J172">
            <v>1</v>
          </cell>
          <cell r="K172">
            <v>0</v>
          </cell>
          <cell r="M172">
            <v>0</v>
          </cell>
          <cell r="N172">
            <v>0</v>
          </cell>
          <cell r="P172">
            <v>1</v>
          </cell>
        </row>
        <row r="179">
          <cell r="B179">
            <v>0</v>
          </cell>
          <cell r="D179">
            <v>12</v>
          </cell>
          <cell r="E179">
            <v>0</v>
          </cell>
          <cell r="G179">
            <v>2</v>
          </cell>
          <cell r="H179">
            <v>0</v>
          </cell>
          <cell r="J179">
            <v>3</v>
          </cell>
          <cell r="K179">
            <v>0</v>
          </cell>
          <cell r="M179">
            <v>1</v>
          </cell>
          <cell r="N179">
            <v>0</v>
          </cell>
          <cell r="P179">
            <v>2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0</v>
          </cell>
          <cell r="E185">
            <v>0</v>
          </cell>
          <cell r="G185">
            <v>1</v>
          </cell>
          <cell r="H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1</v>
          </cell>
          <cell r="E191">
            <v>0</v>
          </cell>
          <cell r="G191">
            <v>1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3</v>
          </cell>
          <cell r="E203">
            <v>0</v>
          </cell>
          <cell r="G203">
            <v>0</v>
          </cell>
          <cell r="H203">
            <v>0</v>
          </cell>
          <cell r="J203">
            <v>1</v>
          </cell>
          <cell r="K203">
            <v>0</v>
          </cell>
          <cell r="M203">
            <v>0</v>
          </cell>
          <cell r="N203">
            <v>0</v>
          </cell>
          <cell r="P203">
            <v>2</v>
          </cell>
        </row>
        <row r="208">
          <cell r="B208">
            <v>0</v>
          </cell>
          <cell r="D208">
            <v>1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1</v>
          </cell>
          <cell r="N212">
            <v>0</v>
          </cell>
          <cell r="P212">
            <v>2</v>
          </cell>
        </row>
        <row r="214">
          <cell r="B214">
            <v>0</v>
          </cell>
          <cell r="D214">
            <v>7</v>
          </cell>
          <cell r="E214">
            <v>0</v>
          </cell>
          <cell r="G214">
            <v>2</v>
          </cell>
          <cell r="H214">
            <v>0</v>
          </cell>
          <cell r="J214">
            <v>4</v>
          </cell>
          <cell r="K214">
            <v>0</v>
          </cell>
          <cell r="M214">
            <v>1</v>
          </cell>
          <cell r="N214">
            <v>0</v>
          </cell>
          <cell r="P214">
            <v>4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1</v>
          </cell>
          <cell r="E220">
            <v>0</v>
          </cell>
          <cell r="G220">
            <v>0</v>
          </cell>
          <cell r="H220">
            <v>0</v>
          </cell>
          <cell r="J220">
            <v>1</v>
          </cell>
          <cell r="K220">
            <v>0</v>
          </cell>
          <cell r="M220">
            <v>0</v>
          </cell>
          <cell r="N220">
            <v>0</v>
          </cell>
          <cell r="P220">
            <v>1</v>
          </cell>
        </row>
        <row r="223">
          <cell r="B223">
            <v>0</v>
          </cell>
          <cell r="D223">
            <v>2</v>
          </cell>
          <cell r="E223">
            <v>0</v>
          </cell>
          <cell r="G223">
            <v>1</v>
          </cell>
          <cell r="H223">
            <v>0</v>
          </cell>
          <cell r="J223">
            <v>0</v>
          </cell>
          <cell r="K223">
            <v>0</v>
          </cell>
          <cell r="M223">
            <v>1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3</v>
          </cell>
          <cell r="E227">
            <v>0</v>
          </cell>
          <cell r="G227">
            <v>0</v>
          </cell>
          <cell r="H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3</v>
          </cell>
          <cell r="E236">
            <v>0</v>
          </cell>
          <cell r="G236">
            <v>2</v>
          </cell>
          <cell r="H236">
            <v>0</v>
          </cell>
          <cell r="J236">
            <v>2</v>
          </cell>
          <cell r="K236">
            <v>0</v>
          </cell>
          <cell r="M236">
            <v>3</v>
          </cell>
          <cell r="N236">
            <v>0</v>
          </cell>
          <cell r="P236">
            <v>0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1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6</v>
          </cell>
          <cell r="E245">
            <v>0</v>
          </cell>
          <cell r="G245">
            <v>0</v>
          </cell>
          <cell r="H245">
            <v>0</v>
          </cell>
          <cell r="J245">
            <v>2</v>
          </cell>
          <cell r="K245">
            <v>0</v>
          </cell>
          <cell r="M245">
            <v>0</v>
          </cell>
          <cell r="N245">
            <v>0</v>
          </cell>
          <cell r="P245">
            <v>1</v>
          </cell>
        </row>
      </sheetData>
      <sheetData sheetId="1">
        <row r="12">
          <cell r="B12">
            <v>0</v>
          </cell>
          <cell r="D12">
            <v>5</v>
          </cell>
          <cell r="E12">
            <v>0</v>
          </cell>
          <cell r="G12">
            <v>1</v>
          </cell>
          <cell r="H12">
            <v>0</v>
          </cell>
          <cell r="J12">
            <v>1</v>
          </cell>
          <cell r="K12">
            <v>0</v>
          </cell>
          <cell r="M12">
            <v>5</v>
          </cell>
          <cell r="N12">
            <v>0</v>
          </cell>
          <cell r="P12">
            <v>2</v>
          </cell>
        </row>
        <row r="18">
          <cell r="B18">
            <v>0</v>
          </cell>
          <cell r="D18">
            <v>2</v>
          </cell>
          <cell r="E18">
            <v>0</v>
          </cell>
          <cell r="G18">
            <v>1</v>
          </cell>
          <cell r="H18">
            <v>0</v>
          </cell>
          <cell r="J18">
            <v>0</v>
          </cell>
          <cell r="K18">
            <v>0</v>
          </cell>
          <cell r="M18">
            <v>1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2</v>
          </cell>
          <cell r="E25">
            <v>0</v>
          </cell>
          <cell r="G25">
            <v>2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8</v>
          </cell>
          <cell r="E30">
            <v>0</v>
          </cell>
          <cell r="G30">
            <v>1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1</v>
          </cell>
        </row>
        <row r="34">
          <cell r="B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1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1</v>
          </cell>
          <cell r="E49">
            <v>0</v>
          </cell>
          <cell r="G49">
            <v>0</v>
          </cell>
          <cell r="H49">
            <v>0</v>
          </cell>
          <cell r="J49">
            <v>1</v>
          </cell>
          <cell r="K49">
            <v>0</v>
          </cell>
          <cell r="M49">
            <v>1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1</v>
          </cell>
          <cell r="E56">
            <v>0</v>
          </cell>
          <cell r="G56">
            <v>3</v>
          </cell>
          <cell r="H56">
            <v>0</v>
          </cell>
          <cell r="J56">
            <v>1</v>
          </cell>
          <cell r="K56">
            <v>0</v>
          </cell>
          <cell r="M56">
            <v>0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2</v>
          </cell>
          <cell r="E60">
            <v>0</v>
          </cell>
          <cell r="G60">
            <v>0</v>
          </cell>
          <cell r="H60">
            <v>0</v>
          </cell>
          <cell r="J60">
            <v>1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70">
          <cell r="B70">
            <v>0</v>
          </cell>
          <cell r="D70">
            <v>2</v>
          </cell>
          <cell r="E70">
            <v>0</v>
          </cell>
          <cell r="G70">
            <v>3</v>
          </cell>
          <cell r="H70">
            <v>0</v>
          </cell>
          <cell r="J70">
            <v>2</v>
          </cell>
          <cell r="K70">
            <v>0</v>
          </cell>
          <cell r="M70">
            <v>1</v>
          </cell>
          <cell r="N70">
            <v>0</v>
          </cell>
          <cell r="P70">
            <v>0</v>
          </cell>
        </row>
        <row r="76">
          <cell r="B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1</v>
          </cell>
          <cell r="K76">
            <v>0</v>
          </cell>
          <cell r="M76">
            <v>0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1</v>
          </cell>
          <cell r="G86">
            <v>2</v>
          </cell>
          <cell r="H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0</v>
          </cell>
          <cell r="D97">
            <v>6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4</v>
          </cell>
          <cell r="E123">
            <v>0</v>
          </cell>
          <cell r="G123">
            <v>4</v>
          </cell>
          <cell r="H123">
            <v>0</v>
          </cell>
          <cell r="J123">
            <v>3</v>
          </cell>
          <cell r="K123">
            <v>0</v>
          </cell>
          <cell r="M123">
            <v>4</v>
          </cell>
          <cell r="N123">
            <v>0</v>
          </cell>
          <cell r="P123">
            <v>2</v>
          </cell>
        </row>
        <row r="128">
          <cell r="B128">
            <v>0</v>
          </cell>
          <cell r="D128">
            <v>6</v>
          </cell>
          <cell r="E128">
            <v>0</v>
          </cell>
          <cell r="G128">
            <v>6</v>
          </cell>
          <cell r="H128">
            <v>0</v>
          </cell>
          <cell r="J128">
            <v>4</v>
          </cell>
          <cell r="K128">
            <v>0</v>
          </cell>
          <cell r="M128">
            <v>7</v>
          </cell>
          <cell r="N128">
            <v>0</v>
          </cell>
          <cell r="P128">
            <v>5</v>
          </cell>
        </row>
        <row r="132">
          <cell r="B132">
            <v>0</v>
          </cell>
          <cell r="D132">
            <v>0</v>
          </cell>
          <cell r="E132">
            <v>0</v>
          </cell>
          <cell r="G132">
            <v>0</v>
          </cell>
          <cell r="H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P132">
            <v>2</v>
          </cell>
        </row>
        <row r="137">
          <cell r="B137">
            <v>0</v>
          </cell>
          <cell r="D137">
            <v>0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1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2</v>
          </cell>
          <cell r="N141">
            <v>0</v>
          </cell>
          <cell r="P141">
            <v>1</v>
          </cell>
        </row>
        <row r="146">
          <cell r="B146">
            <v>0</v>
          </cell>
          <cell r="D146">
            <v>12</v>
          </cell>
          <cell r="E146">
            <v>0</v>
          </cell>
          <cell r="G146">
            <v>4</v>
          </cell>
          <cell r="H146">
            <v>0</v>
          </cell>
          <cell r="J146">
            <v>2</v>
          </cell>
          <cell r="K146">
            <v>0</v>
          </cell>
          <cell r="M146">
            <v>1</v>
          </cell>
          <cell r="N146">
            <v>0</v>
          </cell>
          <cell r="P146">
            <v>0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0</v>
          </cell>
          <cell r="E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8">
          <cell r="B158">
            <v>0</v>
          </cell>
          <cell r="D158">
            <v>0</v>
          </cell>
          <cell r="E158">
            <v>0</v>
          </cell>
          <cell r="G158">
            <v>3</v>
          </cell>
          <cell r="H158">
            <v>0</v>
          </cell>
          <cell r="J158">
            <v>0</v>
          </cell>
          <cell r="K158">
            <v>0</v>
          </cell>
          <cell r="M158">
            <v>4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2</v>
          </cell>
          <cell r="H161">
            <v>0</v>
          </cell>
          <cell r="J161">
            <v>0</v>
          </cell>
          <cell r="K161">
            <v>0</v>
          </cell>
          <cell r="M161">
            <v>9</v>
          </cell>
          <cell r="N161">
            <v>0</v>
          </cell>
          <cell r="P161">
            <v>4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3</v>
          </cell>
          <cell r="H168">
            <v>0</v>
          </cell>
          <cell r="J168">
            <v>0</v>
          </cell>
          <cell r="K168">
            <v>0</v>
          </cell>
          <cell r="M168">
            <v>1</v>
          </cell>
          <cell r="N168">
            <v>0</v>
          </cell>
          <cell r="P168">
            <v>2</v>
          </cell>
        </row>
        <row r="172">
          <cell r="B172">
            <v>0</v>
          </cell>
          <cell r="D172">
            <v>4</v>
          </cell>
          <cell r="E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P172">
            <v>0</v>
          </cell>
        </row>
        <row r="179">
          <cell r="B179">
            <v>0</v>
          </cell>
          <cell r="D179">
            <v>14</v>
          </cell>
          <cell r="E179">
            <v>0</v>
          </cell>
          <cell r="G179">
            <v>4</v>
          </cell>
          <cell r="H179">
            <v>0</v>
          </cell>
          <cell r="J179">
            <v>2</v>
          </cell>
          <cell r="K179">
            <v>0</v>
          </cell>
          <cell r="M179">
            <v>1</v>
          </cell>
          <cell r="N179">
            <v>0</v>
          </cell>
          <cell r="P179">
            <v>0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1</v>
          </cell>
          <cell r="E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0</v>
          </cell>
          <cell r="E191">
            <v>0</v>
          </cell>
          <cell r="G191">
            <v>0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1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2</v>
          </cell>
          <cell r="E203">
            <v>0</v>
          </cell>
          <cell r="G203">
            <v>0</v>
          </cell>
          <cell r="H203">
            <v>0</v>
          </cell>
          <cell r="J203">
            <v>1</v>
          </cell>
          <cell r="K203">
            <v>0</v>
          </cell>
          <cell r="M203">
            <v>4</v>
          </cell>
          <cell r="N203">
            <v>0</v>
          </cell>
          <cell r="P203">
            <v>1</v>
          </cell>
        </row>
        <row r="208">
          <cell r="B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1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P212">
            <v>1</v>
          </cell>
        </row>
        <row r="214">
          <cell r="B214">
            <v>0</v>
          </cell>
          <cell r="D214">
            <v>12</v>
          </cell>
          <cell r="E214">
            <v>0</v>
          </cell>
          <cell r="G214">
            <v>3</v>
          </cell>
          <cell r="H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P214">
            <v>3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1</v>
          </cell>
          <cell r="E220">
            <v>0</v>
          </cell>
          <cell r="G220">
            <v>0</v>
          </cell>
          <cell r="H220">
            <v>0</v>
          </cell>
          <cell r="J220">
            <v>0</v>
          </cell>
          <cell r="K220">
            <v>0</v>
          </cell>
          <cell r="M220">
            <v>2</v>
          </cell>
          <cell r="N220">
            <v>0</v>
          </cell>
          <cell r="P220">
            <v>1</v>
          </cell>
        </row>
        <row r="223">
          <cell r="B223">
            <v>0</v>
          </cell>
          <cell r="D223">
            <v>1</v>
          </cell>
          <cell r="E223">
            <v>0</v>
          </cell>
          <cell r="G223">
            <v>0</v>
          </cell>
          <cell r="H223">
            <v>0</v>
          </cell>
          <cell r="J223">
            <v>3</v>
          </cell>
          <cell r="K223">
            <v>0</v>
          </cell>
          <cell r="M223">
            <v>1</v>
          </cell>
          <cell r="N223">
            <v>0</v>
          </cell>
          <cell r="P223">
            <v>0</v>
          </cell>
        </row>
        <row r="227">
          <cell r="B227">
            <v>0</v>
          </cell>
          <cell r="D227">
            <v>2</v>
          </cell>
          <cell r="E227">
            <v>0</v>
          </cell>
          <cell r="G227">
            <v>0</v>
          </cell>
          <cell r="H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4</v>
          </cell>
          <cell r="E236">
            <v>0</v>
          </cell>
          <cell r="G236">
            <v>0</v>
          </cell>
          <cell r="H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P236">
            <v>0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4</v>
          </cell>
          <cell r="E245">
            <v>0</v>
          </cell>
          <cell r="G245">
            <v>0</v>
          </cell>
          <cell r="H245">
            <v>0</v>
          </cell>
          <cell r="J245">
            <v>2</v>
          </cell>
          <cell r="K245">
            <v>0</v>
          </cell>
          <cell r="M245">
            <v>0</v>
          </cell>
          <cell r="N245">
            <v>0</v>
          </cell>
          <cell r="P245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対象年データー貼付"/>
      <sheetName val="集計対象前年データー貼付"/>
      <sheetName val="労働災害発生状況A3版"/>
      <sheetName val="労働災害発生状況A4版"/>
      <sheetName val="労働災害発生状況（各署）"/>
    </sheetNames>
    <sheetDataSet>
      <sheetData sheetId="0">
        <row r="12">
          <cell r="B12">
            <v>0</v>
          </cell>
          <cell r="D12">
            <v>13</v>
          </cell>
          <cell r="E12">
            <v>0</v>
          </cell>
          <cell r="G12">
            <v>2</v>
          </cell>
          <cell r="H12">
            <v>0</v>
          </cell>
          <cell r="J12">
            <v>4</v>
          </cell>
          <cell r="K12">
            <v>0</v>
          </cell>
          <cell r="M12">
            <v>5</v>
          </cell>
          <cell r="N12">
            <v>0</v>
          </cell>
          <cell r="P12">
            <v>0</v>
          </cell>
        </row>
        <row r="18">
          <cell r="B18">
            <v>0</v>
          </cell>
          <cell r="D18">
            <v>3</v>
          </cell>
          <cell r="E18">
            <v>0</v>
          </cell>
          <cell r="G18">
            <v>0</v>
          </cell>
          <cell r="H18">
            <v>0</v>
          </cell>
          <cell r="J18">
            <v>1</v>
          </cell>
          <cell r="K18">
            <v>0</v>
          </cell>
          <cell r="M18">
            <v>0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2</v>
          </cell>
          <cell r="H21">
            <v>0</v>
          </cell>
          <cell r="J21">
            <v>1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1</v>
          </cell>
          <cell r="E25">
            <v>0</v>
          </cell>
          <cell r="G25">
            <v>2</v>
          </cell>
          <cell r="H25">
            <v>0</v>
          </cell>
          <cell r="J25">
            <v>2</v>
          </cell>
          <cell r="K25">
            <v>0</v>
          </cell>
          <cell r="M25">
            <v>1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5</v>
          </cell>
          <cell r="E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0</v>
          </cell>
          <cell r="E49">
            <v>0</v>
          </cell>
          <cell r="G49">
            <v>1</v>
          </cell>
          <cell r="H49">
            <v>0</v>
          </cell>
          <cell r="J49">
            <v>1</v>
          </cell>
          <cell r="K49">
            <v>0</v>
          </cell>
          <cell r="M49">
            <v>0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4</v>
          </cell>
          <cell r="E56">
            <v>0</v>
          </cell>
          <cell r="G56">
            <v>1</v>
          </cell>
          <cell r="H56">
            <v>0</v>
          </cell>
          <cell r="J56">
            <v>1</v>
          </cell>
          <cell r="K56">
            <v>0</v>
          </cell>
          <cell r="M56">
            <v>3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2</v>
          </cell>
          <cell r="E60">
            <v>0</v>
          </cell>
          <cell r="G60">
            <v>1</v>
          </cell>
          <cell r="H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67">
          <cell r="K67">
            <v>0</v>
          </cell>
        </row>
        <row r="70">
          <cell r="B70">
            <v>0</v>
          </cell>
          <cell r="D70">
            <v>6</v>
          </cell>
          <cell r="E70">
            <v>0</v>
          </cell>
          <cell r="G70">
            <v>4</v>
          </cell>
          <cell r="H70">
            <v>0</v>
          </cell>
          <cell r="J70">
            <v>2</v>
          </cell>
          <cell r="K70">
            <v>0</v>
          </cell>
          <cell r="M70">
            <v>1</v>
          </cell>
          <cell r="N70">
            <v>0</v>
          </cell>
          <cell r="P70">
            <v>0</v>
          </cell>
        </row>
        <row r="76">
          <cell r="B76">
            <v>0</v>
          </cell>
          <cell r="D76">
            <v>4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M76">
            <v>1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2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1</v>
          </cell>
          <cell r="E86">
            <v>0</v>
          </cell>
          <cell r="G86">
            <v>2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1</v>
          </cell>
          <cell r="D97">
            <v>4</v>
          </cell>
          <cell r="E97">
            <v>0</v>
          </cell>
          <cell r="G97">
            <v>3</v>
          </cell>
          <cell r="H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1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5</v>
          </cell>
          <cell r="E123">
            <v>0</v>
          </cell>
          <cell r="G123">
            <v>7</v>
          </cell>
          <cell r="H123">
            <v>0</v>
          </cell>
          <cell r="J123">
            <v>2</v>
          </cell>
          <cell r="K123">
            <v>0</v>
          </cell>
          <cell r="M123">
            <v>2</v>
          </cell>
          <cell r="N123">
            <v>0</v>
          </cell>
          <cell r="P123">
            <v>2</v>
          </cell>
        </row>
        <row r="128">
          <cell r="B128">
            <v>0</v>
          </cell>
          <cell r="D128">
            <v>15</v>
          </cell>
          <cell r="E128">
            <v>0</v>
          </cell>
          <cell r="G128">
            <v>3</v>
          </cell>
          <cell r="H128">
            <v>0</v>
          </cell>
          <cell r="J128">
            <v>1</v>
          </cell>
          <cell r="K128">
            <v>0</v>
          </cell>
          <cell r="M128">
            <v>3</v>
          </cell>
          <cell r="N128">
            <v>0</v>
          </cell>
          <cell r="P128">
            <v>2</v>
          </cell>
        </row>
        <row r="132">
          <cell r="B132">
            <v>0</v>
          </cell>
          <cell r="D132">
            <v>1</v>
          </cell>
          <cell r="E132">
            <v>0</v>
          </cell>
          <cell r="G132">
            <v>4</v>
          </cell>
          <cell r="H132">
            <v>0</v>
          </cell>
          <cell r="J132">
            <v>1</v>
          </cell>
          <cell r="K132">
            <v>0</v>
          </cell>
          <cell r="M132">
            <v>0</v>
          </cell>
          <cell r="N132">
            <v>0</v>
          </cell>
          <cell r="P132">
            <v>0</v>
          </cell>
        </row>
        <row r="137">
          <cell r="B137">
            <v>0</v>
          </cell>
          <cell r="D137">
            <v>1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1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1</v>
          </cell>
          <cell r="N141">
            <v>0</v>
          </cell>
          <cell r="P141">
            <v>0</v>
          </cell>
        </row>
        <row r="146">
          <cell r="B146">
            <v>2</v>
          </cell>
          <cell r="D146">
            <v>20</v>
          </cell>
          <cell r="E146">
            <v>0</v>
          </cell>
          <cell r="G146">
            <v>6</v>
          </cell>
          <cell r="H146">
            <v>0</v>
          </cell>
          <cell r="J146">
            <v>4</v>
          </cell>
          <cell r="K146">
            <v>0</v>
          </cell>
          <cell r="M146">
            <v>2</v>
          </cell>
          <cell r="N146">
            <v>0</v>
          </cell>
          <cell r="P146">
            <v>3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0</v>
          </cell>
          <cell r="E155">
            <v>0</v>
          </cell>
          <cell r="G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1</v>
          </cell>
        </row>
        <row r="158">
          <cell r="B158">
            <v>0</v>
          </cell>
          <cell r="D158">
            <v>1</v>
          </cell>
          <cell r="E158">
            <v>0</v>
          </cell>
          <cell r="G158">
            <v>3</v>
          </cell>
          <cell r="H158">
            <v>0</v>
          </cell>
          <cell r="J158">
            <v>0</v>
          </cell>
          <cell r="K158">
            <v>0</v>
          </cell>
          <cell r="M158">
            <v>2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2</v>
          </cell>
          <cell r="H161">
            <v>0</v>
          </cell>
          <cell r="J161">
            <v>4</v>
          </cell>
          <cell r="K161">
            <v>0</v>
          </cell>
          <cell r="M161">
            <v>11</v>
          </cell>
          <cell r="N161">
            <v>0</v>
          </cell>
          <cell r="P161">
            <v>6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3</v>
          </cell>
          <cell r="H168">
            <v>0</v>
          </cell>
          <cell r="J168">
            <v>0</v>
          </cell>
          <cell r="K168">
            <v>0</v>
          </cell>
          <cell r="M168">
            <v>4</v>
          </cell>
          <cell r="N168">
            <v>0</v>
          </cell>
          <cell r="P168">
            <v>1</v>
          </cell>
        </row>
        <row r="172">
          <cell r="B172">
            <v>0</v>
          </cell>
          <cell r="D172">
            <v>4</v>
          </cell>
          <cell r="E172">
            <v>0</v>
          </cell>
          <cell r="G172">
            <v>2</v>
          </cell>
          <cell r="H172">
            <v>0</v>
          </cell>
          <cell r="J172">
            <v>1</v>
          </cell>
          <cell r="K172">
            <v>0</v>
          </cell>
          <cell r="M172">
            <v>0</v>
          </cell>
          <cell r="N172">
            <v>0</v>
          </cell>
          <cell r="P172">
            <v>1</v>
          </cell>
        </row>
        <row r="179">
          <cell r="B179">
            <v>0</v>
          </cell>
          <cell r="D179">
            <v>12</v>
          </cell>
          <cell r="E179">
            <v>0</v>
          </cell>
          <cell r="G179">
            <v>4</v>
          </cell>
          <cell r="H179">
            <v>0</v>
          </cell>
          <cell r="J179">
            <v>3</v>
          </cell>
          <cell r="K179">
            <v>0</v>
          </cell>
          <cell r="M179">
            <v>3</v>
          </cell>
          <cell r="N179">
            <v>0</v>
          </cell>
          <cell r="P179">
            <v>3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0</v>
          </cell>
          <cell r="E185">
            <v>0</v>
          </cell>
          <cell r="G185">
            <v>1</v>
          </cell>
          <cell r="H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1</v>
          </cell>
          <cell r="E191">
            <v>0</v>
          </cell>
          <cell r="G191">
            <v>1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4</v>
          </cell>
          <cell r="E203">
            <v>0</v>
          </cell>
          <cell r="G203">
            <v>0</v>
          </cell>
          <cell r="H203">
            <v>0</v>
          </cell>
          <cell r="J203">
            <v>1</v>
          </cell>
          <cell r="K203">
            <v>0</v>
          </cell>
          <cell r="M203">
            <v>0</v>
          </cell>
          <cell r="N203">
            <v>0</v>
          </cell>
          <cell r="P203">
            <v>2</v>
          </cell>
        </row>
        <row r="208">
          <cell r="B208">
            <v>0</v>
          </cell>
          <cell r="D208">
            <v>1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1</v>
          </cell>
          <cell r="K212">
            <v>0</v>
          </cell>
          <cell r="M212">
            <v>1</v>
          </cell>
          <cell r="N212">
            <v>0</v>
          </cell>
          <cell r="P212">
            <v>4</v>
          </cell>
        </row>
        <row r="214">
          <cell r="B214">
            <v>0</v>
          </cell>
          <cell r="D214">
            <v>11</v>
          </cell>
          <cell r="E214">
            <v>0</v>
          </cell>
          <cell r="G214">
            <v>3</v>
          </cell>
          <cell r="H214">
            <v>0</v>
          </cell>
          <cell r="J214">
            <v>5</v>
          </cell>
          <cell r="K214">
            <v>0</v>
          </cell>
          <cell r="M214">
            <v>1</v>
          </cell>
          <cell r="N214">
            <v>0</v>
          </cell>
          <cell r="P214">
            <v>5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2</v>
          </cell>
          <cell r="E220">
            <v>0</v>
          </cell>
          <cell r="G220">
            <v>0</v>
          </cell>
          <cell r="H220">
            <v>0</v>
          </cell>
          <cell r="J220">
            <v>2</v>
          </cell>
          <cell r="K220">
            <v>0</v>
          </cell>
          <cell r="M220">
            <v>0</v>
          </cell>
          <cell r="N220">
            <v>0</v>
          </cell>
          <cell r="P220">
            <v>1</v>
          </cell>
        </row>
        <row r="223">
          <cell r="B223">
            <v>0</v>
          </cell>
          <cell r="D223">
            <v>4</v>
          </cell>
          <cell r="E223">
            <v>0</v>
          </cell>
          <cell r="G223">
            <v>2</v>
          </cell>
          <cell r="H223">
            <v>0</v>
          </cell>
          <cell r="J223">
            <v>1</v>
          </cell>
          <cell r="K223">
            <v>0</v>
          </cell>
          <cell r="M223">
            <v>2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4</v>
          </cell>
          <cell r="E227">
            <v>0</v>
          </cell>
          <cell r="G227">
            <v>0</v>
          </cell>
          <cell r="H227">
            <v>0</v>
          </cell>
          <cell r="J227">
            <v>0</v>
          </cell>
          <cell r="K227">
            <v>0</v>
          </cell>
          <cell r="M227">
            <v>2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4</v>
          </cell>
          <cell r="E236">
            <v>0</v>
          </cell>
          <cell r="G236">
            <v>3</v>
          </cell>
          <cell r="H236">
            <v>0</v>
          </cell>
          <cell r="J236">
            <v>2</v>
          </cell>
          <cell r="K236">
            <v>0</v>
          </cell>
          <cell r="M236">
            <v>4</v>
          </cell>
          <cell r="N236">
            <v>0</v>
          </cell>
          <cell r="P236">
            <v>0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6</v>
          </cell>
          <cell r="E245">
            <v>0</v>
          </cell>
          <cell r="G245">
            <v>0</v>
          </cell>
          <cell r="H245">
            <v>0</v>
          </cell>
          <cell r="J245">
            <v>2</v>
          </cell>
          <cell r="K245">
            <v>0</v>
          </cell>
          <cell r="M245">
            <v>0</v>
          </cell>
          <cell r="N245">
            <v>0</v>
          </cell>
          <cell r="P245">
            <v>1</v>
          </cell>
        </row>
      </sheetData>
      <sheetData sheetId="1">
        <row r="12">
          <cell r="B12">
            <v>0</v>
          </cell>
          <cell r="D12">
            <v>9</v>
          </cell>
          <cell r="E12">
            <v>0</v>
          </cell>
          <cell r="G12">
            <v>1</v>
          </cell>
          <cell r="H12">
            <v>0</v>
          </cell>
          <cell r="J12">
            <v>2</v>
          </cell>
          <cell r="K12">
            <v>0</v>
          </cell>
          <cell r="M12">
            <v>10</v>
          </cell>
          <cell r="N12">
            <v>0</v>
          </cell>
          <cell r="P12">
            <v>2</v>
          </cell>
        </row>
        <row r="18">
          <cell r="B18">
            <v>0</v>
          </cell>
          <cell r="D18">
            <v>2</v>
          </cell>
          <cell r="E18">
            <v>0</v>
          </cell>
          <cell r="G18">
            <v>1</v>
          </cell>
          <cell r="H18">
            <v>0</v>
          </cell>
          <cell r="J18">
            <v>0</v>
          </cell>
          <cell r="K18">
            <v>0</v>
          </cell>
          <cell r="M18">
            <v>1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3</v>
          </cell>
          <cell r="E25">
            <v>0</v>
          </cell>
          <cell r="G25">
            <v>2</v>
          </cell>
          <cell r="H25">
            <v>0</v>
          </cell>
          <cell r="J25">
            <v>1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8</v>
          </cell>
          <cell r="E30">
            <v>0</v>
          </cell>
          <cell r="G30">
            <v>1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1</v>
          </cell>
        </row>
        <row r="34">
          <cell r="B34">
            <v>0</v>
          </cell>
          <cell r="D34">
            <v>1</v>
          </cell>
          <cell r="E34">
            <v>0</v>
          </cell>
          <cell r="G34">
            <v>0</v>
          </cell>
          <cell r="H34">
            <v>0</v>
          </cell>
          <cell r="J34">
            <v>1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1</v>
          </cell>
          <cell r="E49">
            <v>0</v>
          </cell>
          <cell r="G49">
            <v>0</v>
          </cell>
          <cell r="H49">
            <v>0</v>
          </cell>
          <cell r="J49">
            <v>2</v>
          </cell>
          <cell r="K49">
            <v>0</v>
          </cell>
          <cell r="M49">
            <v>1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1</v>
          </cell>
          <cell r="E56">
            <v>0</v>
          </cell>
          <cell r="G56">
            <v>3</v>
          </cell>
          <cell r="H56">
            <v>0</v>
          </cell>
          <cell r="J56">
            <v>1</v>
          </cell>
          <cell r="K56">
            <v>0</v>
          </cell>
          <cell r="M56">
            <v>0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2</v>
          </cell>
          <cell r="E60">
            <v>0</v>
          </cell>
          <cell r="G60">
            <v>0</v>
          </cell>
          <cell r="H60">
            <v>0</v>
          </cell>
          <cell r="J60">
            <v>1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70">
          <cell r="B70">
            <v>0</v>
          </cell>
          <cell r="D70">
            <v>5</v>
          </cell>
          <cell r="E70">
            <v>0</v>
          </cell>
          <cell r="G70">
            <v>5</v>
          </cell>
          <cell r="H70">
            <v>0</v>
          </cell>
          <cell r="J70">
            <v>2</v>
          </cell>
          <cell r="K70">
            <v>0</v>
          </cell>
          <cell r="M70">
            <v>1</v>
          </cell>
          <cell r="N70">
            <v>0</v>
          </cell>
          <cell r="P70">
            <v>0</v>
          </cell>
        </row>
        <row r="76">
          <cell r="B76">
            <v>0</v>
          </cell>
          <cell r="D76">
            <v>2</v>
          </cell>
          <cell r="E76">
            <v>0</v>
          </cell>
          <cell r="G76">
            <v>0</v>
          </cell>
          <cell r="H76">
            <v>0</v>
          </cell>
          <cell r="J76">
            <v>1</v>
          </cell>
          <cell r="K76">
            <v>0</v>
          </cell>
          <cell r="M76">
            <v>0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1</v>
          </cell>
          <cell r="G86">
            <v>2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0</v>
          </cell>
          <cell r="D97">
            <v>6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5</v>
          </cell>
          <cell r="E123">
            <v>0</v>
          </cell>
          <cell r="G123">
            <v>5</v>
          </cell>
          <cell r="H123">
            <v>0</v>
          </cell>
          <cell r="J123">
            <v>3</v>
          </cell>
          <cell r="K123">
            <v>0</v>
          </cell>
          <cell r="M123">
            <v>6</v>
          </cell>
          <cell r="N123">
            <v>0</v>
          </cell>
          <cell r="P123">
            <v>3</v>
          </cell>
        </row>
        <row r="128">
          <cell r="B128">
            <v>0</v>
          </cell>
          <cell r="D128">
            <v>10</v>
          </cell>
          <cell r="E128">
            <v>0</v>
          </cell>
          <cell r="G128">
            <v>7</v>
          </cell>
          <cell r="H128">
            <v>0</v>
          </cell>
          <cell r="J128">
            <v>6</v>
          </cell>
          <cell r="K128">
            <v>0</v>
          </cell>
          <cell r="M128">
            <v>9</v>
          </cell>
          <cell r="N128">
            <v>0</v>
          </cell>
          <cell r="P128">
            <v>5</v>
          </cell>
        </row>
        <row r="132">
          <cell r="B132">
            <v>0</v>
          </cell>
          <cell r="D132">
            <v>1</v>
          </cell>
          <cell r="E132">
            <v>0</v>
          </cell>
          <cell r="G132">
            <v>0</v>
          </cell>
          <cell r="H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P132">
            <v>2</v>
          </cell>
        </row>
        <row r="137">
          <cell r="B137">
            <v>0</v>
          </cell>
          <cell r="D137">
            <v>1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2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2</v>
          </cell>
          <cell r="N141">
            <v>0</v>
          </cell>
          <cell r="P141">
            <v>1</v>
          </cell>
        </row>
        <row r="146">
          <cell r="B146">
            <v>0</v>
          </cell>
          <cell r="D146">
            <v>22</v>
          </cell>
          <cell r="E146">
            <v>0</v>
          </cell>
          <cell r="G146">
            <v>4</v>
          </cell>
          <cell r="H146">
            <v>0</v>
          </cell>
          <cell r="J146">
            <v>4</v>
          </cell>
          <cell r="K146">
            <v>0</v>
          </cell>
          <cell r="M146">
            <v>2</v>
          </cell>
          <cell r="N146">
            <v>0</v>
          </cell>
          <cell r="P146">
            <v>2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0</v>
          </cell>
          <cell r="E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8">
          <cell r="B158">
            <v>0</v>
          </cell>
          <cell r="D158">
            <v>0</v>
          </cell>
          <cell r="E158">
            <v>0</v>
          </cell>
          <cell r="G158">
            <v>5</v>
          </cell>
          <cell r="H158">
            <v>0</v>
          </cell>
          <cell r="J158">
            <v>0</v>
          </cell>
          <cell r="K158">
            <v>0</v>
          </cell>
          <cell r="M158">
            <v>5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5</v>
          </cell>
          <cell r="H161">
            <v>0</v>
          </cell>
          <cell r="J161">
            <v>1</v>
          </cell>
          <cell r="K161">
            <v>0</v>
          </cell>
          <cell r="M161">
            <v>11</v>
          </cell>
          <cell r="N161">
            <v>0</v>
          </cell>
          <cell r="P161">
            <v>5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3</v>
          </cell>
          <cell r="H168">
            <v>0</v>
          </cell>
          <cell r="J168">
            <v>0</v>
          </cell>
          <cell r="K168">
            <v>0</v>
          </cell>
          <cell r="M168">
            <v>2</v>
          </cell>
          <cell r="N168">
            <v>0</v>
          </cell>
          <cell r="P168">
            <v>3</v>
          </cell>
        </row>
        <row r="172">
          <cell r="B172">
            <v>0</v>
          </cell>
          <cell r="D172">
            <v>6</v>
          </cell>
          <cell r="E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P172">
            <v>1</v>
          </cell>
        </row>
        <row r="179">
          <cell r="B179">
            <v>0</v>
          </cell>
          <cell r="D179">
            <v>17</v>
          </cell>
          <cell r="E179">
            <v>0</v>
          </cell>
          <cell r="G179">
            <v>5</v>
          </cell>
          <cell r="H179">
            <v>0</v>
          </cell>
          <cell r="J179">
            <v>6</v>
          </cell>
          <cell r="K179">
            <v>0</v>
          </cell>
          <cell r="M179">
            <v>1</v>
          </cell>
          <cell r="N179">
            <v>0</v>
          </cell>
          <cell r="P179">
            <v>1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1</v>
          </cell>
          <cell r="E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0</v>
          </cell>
          <cell r="E191">
            <v>0</v>
          </cell>
          <cell r="G191">
            <v>0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1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2</v>
          </cell>
          <cell r="E203">
            <v>0</v>
          </cell>
          <cell r="G203">
            <v>0</v>
          </cell>
          <cell r="H203">
            <v>0</v>
          </cell>
          <cell r="J203">
            <v>2</v>
          </cell>
          <cell r="K203">
            <v>0</v>
          </cell>
          <cell r="M203">
            <v>5</v>
          </cell>
          <cell r="N203">
            <v>0</v>
          </cell>
          <cell r="P203">
            <v>1</v>
          </cell>
        </row>
        <row r="208">
          <cell r="B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2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P212">
            <v>1</v>
          </cell>
        </row>
        <row r="214">
          <cell r="B214">
            <v>0</v>
          </cell>
          <cell r="D214">
            <v>16</v>
          </cell>
          <cell r="E214">
            <v>0</v>
          </cell>
          <cell r="G214">
            <v>5</v>
          </cell>
          <cell r="H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P214">
            <v>5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1</v>
          </cell>
          <cell r="E220">
            <v>0</v>
          </cell>
          <cell r="G220">
            <v>0</v>
          </cell>
          <cell r="H220">
            <v>0</v>
          </cell>
          <cell r="J220">
            <v>0</v>
          </cell>
          <cell r="K220">
            <v>0</v>
          </cell>
          <cell r="M220">
            <v>2</v>
          </cell>
          <cell r="N220">
            <v>0</v>
          </cell>
          <cell r="P220">
            <v>2</v>
          </cell>
        </row>
        <row r="223">
          <cell r="B223">
            <v>0</v>
          </cell>
          <cell r="D223">
            <v>1</v>
          </cell>
          <cell r="E223">
            <v>0</v>
          </cell>
          <cell r="G223">
            <v>0</v>
          </cell>
          <cell r="H223">
            <v>0</v>
          </cell>
          <cell r="J223">
            <v>3</v>
          </cell>
          <cell r="K223">
            <v>0</v>
          </cell>
          <cell r="M223">
            <v>1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2</v>
          </cell>
          <cell r="E227">
            <v>0</v>
          </cell>
          <cell r="G227">
            <v>0</v>
          </cell>
          <cell r="H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6</v>
          </cell>
          <cell r="E236">
            <v>0</v>
          </cell>
          <cell r="G236">
            <v>1</v>
          </cell>
          <cell r="H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P236">
            <v>0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4</v>
          </cell>
          <cell r="E245">
            <v>0</v>
          </cell>
          <cell r="G245">
            <v>1</v>
          </cell>
          <cell r="H245">
            <v>0</v>
          </cell>
          <cell r="J245">
            <v>2</v>
          </cell>
          <cell r="K245">
            <v>0</v>
          </cell>
          <cell r="M245">
            <v>2</v>
          </cell>
          <cell r="N245">
            <v>0</v>
          </cell>
          <cell r="P245">
            <v>0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対象年データー貼付"/>
      <sheetName val="集計対象前年データー貼付"/>
      <sheetName val="労働災害発生状況A3版"/>
      <sheetName val="労働災害発生状況A4版"/>
      <sheetName val="労働災害発生状況（各署）"/>
    </sheetNames>
    <sheetDataSet>
      <sheetData sheetId="0">
        <row r="12">
          <cell r="B12">
            <v>0</v>
          </cell>
          <cell r="D12">
            <v>16</v>
          </cell>
          <cell r="E12">
            <v>0</v>
          </cell>
          <cell r="G12">
            <v>5</v>
          </cell>
          <cell r="H12">
            <v>0</v>
          </cell>
          <cell r="J12">
            <v>4</v>
          </cell>
          <cell r="K12">
            <v>0</v>
          </cell>
          <cell r="M12">
            <v>5</v>
          </cell>
          <cell r="N12">
            <v>0</v>
          </cell>
          <cell r="P12">
            <v>0</v>
          </cell>
        </row>
        <row r="18">
          <cell r="B18">
            <v>0</v>
          </cell>
          <cell r="D18">
            <v>3</v>
          </cell>
          <cell r="E18">
            <v>0</v>
          </cell>
          <cell r="G18">
            <v>0</v>
          </cell>
          <cell r="H18">
            <v>0</v>
          </cell>
          <cell r="J18">
            <v>2</v>
          </cell>
          <cell r="K18">
            <v>0</v>
          </cell>
          <cell r="M18">
            <v>0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2</v>
          </cell>
          <cell r="H21">
            <v>0</v>
          </cell>
          <cell r="J21">
            <v>1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3</v>
          </cell>
          <cell r="E25">
            <v>0</v>
          </cell>
          <cell r="G25">
            <v>3</v>
          </cell>
          <cell r="H25">
            <v>0</v>
          </cell>
          <cell r="J25">
            <v>2</v>
          </cell>
          <cell r="K25">
            <v>0</v>
          </cell>
          <cell r="M25">
            <v>1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5</v>
          </cell>
          <cell r="E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M30">
            <v>1</v>
          </cell>
          <cell r="N30">
            <v>0</v>
          </cell>
          <cell r="P30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1</v>
          </cell>
          <cell r="E49">
            <v>0</v>
          </cell>
          <cell r="G49">
            <v>2</v>
          </cell>
          <cell r="H49">
            <v>0</v>
          </cell>
          <cell r="J49">
            <v>2</v>
          </cell>
          <cell r="K49">
            <v>0</v>
          </cell>
          <cell r="M49">
            <v>0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4</v>
          </cell>
          <cell r="E56">
            <v>0</v>
          </cell>
          <cell r="G56">
            <v>1</v>
          </cell>
          <cell r="H56">
            <v>0</v>
          </cell>
          <cell r="J56">
            <v>2</v>
          </cell>
          <cell r="K56">
            <v>0</v>
          </cell>
          <cell r="M56">
            <v>3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2</v>
          </cell>
          <cell r="E60">
            <v>0</v>
          </cell>
          <cell r="G60">
            <v>1</v>
          </cell>
          <cell r="H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67">
          <cell r="K67">
            <v>0</v>
          </cell>
        </row>
        <row r="70">
          <cell r="B70">
            <v>0</v>
          </cell>
          <cell r="D70">
            <v>7</v>
          </cell>
          <cell r="E70">
            <v>0</v>
          </cell>
          <cell r="G70">
            <v>5</v>
          </cell>
          <cell r="H70">
            <v>0</v>
          </cell>
          <cell r="J70">
            <v>3</v>
          </cell>
          <cell r="K70">
            <v>0</v>
          </cell>
          <cell r="M70">
            <v>1</v>
          </cell>
          <cell r="N70">
            <v>0</v>
          </cell>
          <cell r="P70">
            <v>1</v>
          </cell>
        </row>
        <row r="76">
          <cell r="B76">
            <v>0</v>
          </cell>
          <cell r="D76">
            <v>5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M76">
            <v>2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2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0</v>
          </cell>
          <cell r="G86">
            <v>2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1</v>
          </cell>
          <cell r="D97">
            <v>7</v>
          </cell>
          <cell r="E97">
            <v>0</v>
          </cell>
          <cell r="G97">
            <v>3</v>
          </cell>
          <cell r="H97">
            <v>0</v>
          </cell>
          <cell r="J97">
            <v>1</v>
          </cell>
          <cell r="K97">
            <v>0</v>
          </cell>
          <cell r="M97">
            <v>1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1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6</v>
          </cell>
          <cell r="E123">
            <v>0</v>
          </cell>
          <cell r="G123">
            <v>10</v>
          </cell>
          <cell r="H123">
            <v>0</v>
          </cell>
          <cell r="J123">
            <v>2</v>
          </cell>
          <cell r="K123">
            <v>0</v>
          </cell>
          <cell r="M123">
            <v>4</v>
          </cell>
          <cell r="N123">
            <v>0</v>
          </cell>
          <cell r="P123">
            <v>2</v>
          </cell>
        </row>
        <row r="128">
          <cell r="B128">
            <v>0</v>
          </cell>
          <cell r="D128">
            <v>19</v>
          </cell>
          <cell r="E128">
            <v>0</v>
          </cell>
          <cell r="G128">
            <v>4</v>
          </cell>
          <cell r="H128">
            <v>1</v>
          </cell>
          <cell r="J128">
            <v>2</v>
          </cell>
          <cell r="K128">
            <v>0</v>
          </cell>
          <cell r="M128">
            <v>3</v>
          </cell>
          <cell r="N128">
            <v>0</v>
          </cell>
          <cell r="P128">
            <v>3</v>
          </cell>
        </row>
        <row r="132">
          <cell r="B132">
            <v>0</v>
          </cell>
          <cell r="D132">
            <v>1</v>
          </cell>
          <cell r="E132">
            <v>0</v>
          </cell>
          <cell r="G132">
            <v>6</v>
          </cell>
          <cell r="H132">
            <v>0</v>
          </cell>
          <cell r="J132">
            <v>1</v>
          </cell>
          <cell r="K132">
            <v>0</v>
          </cell>
          <cell r="M132">
            <v>0</v>
          </cell>
          <cell r="N132">
            <v>0</v>
          </cell>
          <cell r="P132">
            <v>0</v>
          </cell>
        </row>
        <row r="137">
          <cell r="B137">
            <v>0</v>
          </cell>
          <cell r="D137">
            <v>1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1</v>
          </cell>
          <cell r="D141">
            <v>3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1</v>
          </cell>
          <cell r="N141">
            <v>0</v>
          </cell>
          <cell r="P141">
            <v>0</v>
          </cell>
        </row>
        <row r="146">
          <cell r="B146">
            <v>2</v>
          </cell>
          <cell r="D146">
            <v>21</v>
          </cell>
          <cell r="E146">
            <v>0</v>
          </cell>
          <cell r="G146">
            <v>6</v>
          </cell>
          <cell r="H146">
            <v>0</v>
          </cell>
          <cell r="J146">
            <v>6</v>
          </cell>
          <cell r="K146">
            <v>0</v>
          </cell>
          <cell r="M146">
            <v>3</v>
          </cell>
          <cell r="N146">
            <v>0</v>
          </cell>
          <cell r="P146">
            <v>4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0</v>
          </cell>
          <cell r="E155">
            <v>0</v>
          </cell>
          <cell r="G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1</v>
          </cell>
        </row>
        <row r="158">
          <cell r="B158">
            <v>0</v>
          </cell>
          <cell r="D158">
            <v>1</v>
          </cell>
          <cell r="E158">
            <v>0</v>
          </cell>
          <cell r="G158">
            <v>3</v>
          </cell>
          <cell r="H158">
            <v>0</v>
          </cell>
          <cell r="J158">
            <v>0</v>
          </cell>
          <cell r="K158">
            <v>0</v>
          </cell>
          <cell r="M158">
            <v>3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2</v>
          </cell>
          <cell r="H161">
            <v>0</v>
          </cell>
          <cell r="J161">
            <v>4</v>
          </cell>
          <cell r="K161">
            <v>0</v>
          </cell>
          <cell r="M161">
            <v>13</v>
          </cell>
          <cell r="N161">
            <v>0</v>
          </cell>
          <cell r="P161">
            <v>6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3</v>
          </cell>
          <cell r="H168">
            <v>0</v>
          </cell>
          <cell r="J168">
            <v>0</v>
          </cell>
          <cell r="K168">
            <v>0</v>
          </cell>
          <cell r="M168">
            <v>5</v>
          </cell>
          <cell r="N168">
            <v>0</v>
          </cell>
          <cell r="P168">
            <v>2</v>
          </cell>
        </row>
        <row r="172">
          <cell r="B172">
            <v>0</v>
          </cell>
          <cell r="D172">
            <v>5</v>
          </cell>
          <cell r="E172">
            <v>0</v>
          </cell>
          <cell r="G172">
            <v>2</v>
          </cell>
          <cell r="H172">
            <v>0</v>
          </cell>
          <cell r="J172">
            <v>1</v>
          </cell>
          <cell r="K172">
            <v>0</v>
          </cell>
          <cell r="M172">
            <v>0</v>
          </cell>
          <cell r="N172">
            <v>0</v>
          </cell>
          <cell r="P172">
            <v>1</v>
          </cell>
        </row>
        <row r="179">
          <cell r="B179">
            <v>0</v>
          </cell>
          <cell r="D179">
            <v>15</v>
          </cell>
          <cell r="E179">
            <v>0</v>
          </cell>
          <cell r="G179">
            <v>5</v>
          </cell>
          <cell r="H179">
            <v>0</v>
          </cell>
          <cell r="J179">
            <v>3</v>
          </cell>
          <cell r="K179">
            <v>0</v>
          </cell>
          <cell r="M179">
            <v>5</v>
          </cell>
          <cell r="N179">
            <v>0</v>
          </cell>
          <cell r="P179">
            <v>3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0</v>
          </cell>
          <cell r="E185">
            <v>0</v>
          </cell>
          <cell r="G185">
            <v>1</v>
          </cell>
          <cell r="H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P185">
            <v>1</v>
          </cell>
        </row>
        <row r="191">
          <cell r="B191">
            <v>0</v>
          </cell>
          <cell r="D191">
            <v>1</v>
          </cell>
          <cell r="E191">
            <v>0</v>
          </cell>
          <cell r="G191">
            <v>1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5</v>
          </cell>
          <cell r="E203">
            <v>0</v>
          </cell>
          <cell r="G203">
            <v>0</v>
          </cell>
          <cell r="H203">
            <v>0</v>
          </cell>
          <cell r="J203">
            <v>1</v>
          </cell>
          <cell r="K203">
            <v>0</v>
          </cell>
          <cell r="M203">
            <v>0</v>
          </cell>
          <cell r="N203">
            <v>0</v>
          </cell>
          <cell r="P203">
            <v>2</v>
          </cell>
        </row>
        <row r="208">
          <cell r="B208">
            <v>0</v>
          </cell>
          <cell r="D208">
            <v>1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2</v>
          </cell>
          <cell r="E212">
            <v>0</v>
          </cell>
          <cell r="G212">
            <v>0</v>
          </cell>
          <cell r="H212">
            <v>0</v>
          </cell>
          <cell r="J212">
            <v>1</v>
          </cell>
          <cell r="K212">
            <v>0</v>
          </cell>
          <cell r="M212">
            <v>1</v>
          </cell>
          <cell r="N212">
            <v>0</v>
          </cell>
          <cell r="P212">
            <v>5</v>
          </cell>
        </row>
        <row r="214">
          <cell r="B214">
            <v>0</v>
          </cell>
          <cell r="D214">
            <v>15</v>
          </cell>
          <cell r="E214">
            <v>0</v>
          </cell>
          <cell r="G214">
            <v>6</v>
          </cell>
          <cell r="H214">
            <v>0</v>
          </cell>
          <cell r="J214">
            <v>5</v>
          </cell>
          <cell r="K214">
            <v>0</v>
          </cell>
          <cell r="M214">
            <v>1</v>
          </cell>
          <cell r="N214">
            <v>0</v>
          </cell>
          <cell r="P214">
            <v>5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2</v>
          </cell>
          <cell r="E220">
            <v>0</v>
          </cell>
          <cell r="G220">
            <v>0</v>
          </cell>
          <cell r="H220">
            <v>0</v>
          </cell>
          <cell r="J220">
            <v>2</v>
          </cell>
          <cell r="K220">
            <v>0</v>
          </cell>
          <cell r="M220">
            <v>2</v>
          </cell>
          <cell r="N220">
            <v>0</v>
          </cell>
          <cell r="P220">
            <v>1</v>
          </cell>
        </row>
        <row r="223">
          <cell r="B223">
            <v>0</v>
          </cell>
          <cell r="D223">
            <v>5</v>
          </cell>
          <cell r="E223">
            <v>0</v>
          </cell>
          <cell r="G223">
            <v>2</v>
          </cell>
          <cell r="H223">
            <v>0</v>
          </cell>
          <cell r="J223">
            <v>1</v>
          </cell>
          <cell r="K223">
            <v>0</v>
          </cell>
          <cell r="M223">
            <v>2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4</v>
          </cell>
          <cell r="E227">
            <v>0</v>
          </cell>
          <cell r="G227">
            <v>0</v>
          </cell>
          <cell r="H227">
            <v>0</v>
          </cell>
          <cell r="J227">
            <v>0</v>
          </cell>
          <cell r="K227">
            <v>0</v>
          </cell>
          <cell r="M227">
            <v>3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6</v>
          </cell>
          <cell r="E236">
            <v>0</v>
          </cell>
          <cell r="G236">
            <v>3</v>
          </cell>
          <cell r="H236">
            <v>0</v>
          </cell>
          <cell r="J236">
            <v>2</v>
          </cell>
          <cell r="K236">
            <v>0</v>
          </cell>
          <cell r="M236">
            <v>4</v>
          </cell>
          <cell r="N236">
            <v>0</v>
          </cell>
          <cell r="P236">
            <v>0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M239">
            <v>0</v>
          </cell>
          <cell r="N239">
            <v>0</v>
          </cell>
          <cell r="P239">
            <v>1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7</v>
          </cell>
          <cell r="E245">
            <v>0</v>
          </cell>
          <cell r="G245">
            <v>1</v>
          </cell>
          <cell r="H245">
            <v>0</v>
          </cell>
          <cell r="J245">
            <v>3</v>
          </cell>
          <cell r="K245">
            <v>0</v>
          </cell>
          <cell r="M245">
            <v>0</v>
          </cell>
          <cell r="N245">
            <v>0</v>
          </cell>
          <cell r="P245">
            <v>1</v>
          </cell>
        </row>
      </sheetData>
      <sheetData sheetId="1">
        <row r="12">
          <cell r="B12">
            <v>0</v>
          </cell>
          <cell r="D12">
            <v>12</v>
          </cell>
          <cell r="E12">
            <v>0</v>
          </cell>
          <cell r="G12">
            <v>2</v>
          </cell>
          <cell r="H12">
            <v>0</v>
          </cell>
          <cell r="J12">
            <v>3</v>
          </cell>
          <cell r="K12">
            <v>0</v>
          </cell>
          <cell r="M12">
            <v>12</v>
          </cell>
          <cell r="N12">
            <v>0</v>
          </cell>
          <cell r="P12">
            <v>3</v>
          </cell>
        </row>
        <row r="18">
          <cell r="B18">
            <v>0</v>
          </cell>
          <cell r="D18">
            <v>3</v>
          </cell>
          <cell r="E18">
            <v>0</v>
          </cell>
          <cell r="G18">
            <v>1</v>
          </cell>
          <cell r="H18">
            <v>0</v>
          </cell>
          <cell r="J18">
            <v>0</v>
          </cell>
          <cell r="K18">
            <v>0</v>
          </cell>
          <cell r="M18">
            <v>1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3</v>
          </cell>
          <cell r="E25">
            <v>0</v>
          </cell>
          <cell r="G25">
            <v>2</v>
          </cell>
          <cell r="H25">
            <v>0</v>
          </cell>
          <cell r="J25">
            <v>1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8</v>
          </cell>
          <cell r="E30">
            <v>0</v>
          </cell>
          <cell r="G30">
            <v>1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1</v>
          </cell>
        </row>
        <row r="34">
          <cell r="B34">
            <v>0</v>
          </cell>
          <cell r="D34">
            <v>1</v>
          </cell>
          <cell r="E34">
            <v>0</v>
          </cell>
          <cell r="G34">
            <v>0</v>
          </cell>
          <cell r="H34">
            <v>0</v>
          </cell>
          <cell r="J34">
            <v>2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1</v>
          </cell>
          <cell r="E49">
            <v>0</v>
          </cell>
          <cell r="G49">
            <v>0</v>
          </cell>
          <cell r="H49">
            <v>0</v>
          </cell>
          <cell r="J49">
            <v>3</v>
          </cell>
          <cell r="K49">
            <v>0</v>
          </cell>
          <cell r="M49">
            <v>1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2</v>
          </cell>
          <cell r="E56">
            <v>0</v>
          </cell>
          <cell r="G56">
            <v>4</v>
          </cell>
          <cell r="H56">
            <v>0</v>
          </cell>
          <cell r="J56">
            <v>1</v>
          </cell>
          <cell r="K56">
            <v>0</v>
          </cell>
          <cell r="M56">
            <v>0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2</v>
          </cell>
          <cell r="E60">
            <v>0</v>
          </cell>
          <cell r="G60">
            <v>0</v>
          </cell>
          <cell r="H60">
            <v>0</v>
          </cell>
          <cell r="J60">
            <v>1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70">
          <cell r="B70">
            <v>0</v>
          </cell>
          <cell r="D70">
            <v>5</v>
          </cell>
          <cell r="E70">
            <v>0</v>
          </cell>
          <cell r="G70">
            <v>6</v>
          </cell>
          <cell r="H70">
            <v>0</v>
          </cell>
          <cell r="J70">
            <v>3</v>
          </cell>
          <cell r="K70">
            <v>0</v>
          </cell>
          <cell r="M70">
            <v>1</v>
          </cell>
          <cell r="N70">
            <v>0</v>
          </cell>
          <cell r="P70">
            <v>1</v>
          </cell>
        </row>
        <row r="76">
          <cell r="B76">
            <v>0</v>
          </cell>
          <cell r="D76">
            <v>3</v>
          </cell>
          <cell r="E76">
            <v>0</v>
          </cell>
          <cell r="G76">
            <v>0</v>
          </cell>
          <cell r="H76">
            <v>0</v>
          </cell>
          <cell r="J76">
            <v>1</v>
          </cell>
          <cell r="K76">
            <v>0</v>
          </cell>
          <cell r="M76">
            <v>0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1</v>
          </cell>
          <cell r="G86">
            <v>2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0</v>
          </cell>
          <cell r="D97">
            <v>8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1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6</v>
          </cell>
          <cell r="E123">
            <v>0</v>
          </cell>
          <cell r="G123">
            <v>6</v>
          </cell>
          <cell r="H123">
            <v>0</v>
          </cell>
          <cell r="J123">
            <v>3</v>
          </cell>
          <cell r="K123">
            <v>0</v>
          </cell>
          <cell r="M123">
            <v>8</v>
          </cell>
          <cell r="N123">
            <v>0</v>
          </cell>
          <cell r="P123">
            <v>4</v>
          </cell>
        </row>
        <row r="128">
          <cell r="B128">
            <v>0</v>
          </cell>
          <cell r="D128">
            <v>11</v>
          </cell>
          <cell r="E128">
            <v>0</v>
          </cell>
          <cell r="G128">
            <v>9</v>
          </cell>
          <cell r="H128">
            <v>0</v>
          </cell>
          <cell r="J128">
            <v>7</v>
          </cell>
          <cell r="K128">
            <v>0</v>
          </cell>
          <cell r="M128">
            <v>11</v>
          </cell>
          <cell r="N128">
            <v>0</v>
          </cell>
          <cell r="P128">
            <v>5</v>
          </cell>
        </row>
        <row r="132">
          <cell r="B132">
            <v>0</v>
          </cell>
          <cell r="D132">
            <v>1</v>
          </cell>
          <cell r="E132">
            <v>0</v>
          </cell>
          <cell r="G132">
            <v>2</v>
          </cell>
          <cell r="H132">
            <v>0</v>
          </cell>
          <cell r="J132">
            <v>0</v>
          </cell>
          <cell r="K132">
            <v>0</v>
          </cell>
          <cell r="M132">
            <v>1</v>
          </cell>
          <cell r="N132">
            <v>0</v>
          </cell>
          <cell r="P132">
            <v>2</v>
          </cell>
        </row>
        <row r="137">
          <cell r="B137">
            <v>0</v>
          </cell>
          <cell r="D137">
            <v>1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3</v>
          </cell>
          <cell r="E141">
            <v>0</v>
          </cell>
          <cell r="G141">
            <v>0</v>
          </cell>
          <cell r="H141">
            <v>0</v>
          </cell>
          <cell r="J141">
            <v>1</v>
          </cell>
          <cell r="K141">
            <v>0</v>
          </cell>
          <cell r="M141">
            <v>2</v>
          </cell>
          <cell r="N141">
            <v>0</v>
          </cell>
          <cell r="P141">
            <v>1</v>
          </cell>
        </row>
        <row r="146">
          <cell r="B146">
            <v>0</v>
          </cell>
          <cell r="D146">
            <v>24</v>
          </cell>
          <cell r="E146">
            <v>0</v>
          </cell>
          <cell r="G146">
            <v>4</v>
          </cell>
          <cell r="H146">
            <v>0</v>
          </cell>
          <cell r="J146">
            <v>5</v>
          </cell>
          <cell r="K146">
            <v>0</v>
          </cell>
          <cell r="M146">
            <v>3</v>
          </cell>
          <cell r="N146">
            <v>0</v>
          </cell>
          <cell r="P146">
            <v>2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1</v>
          </cell>
          <cell r="E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8">
          <cell r="B158">
            <v>0</v>
          </cell>
          <cell r="D158">
            <v>0</v>
          </cell>
          <cell r="E158">
            <v>0</v>
          </cell>
          <cell r="G158">
            <v>5</v>
          </cell>
          <cell r="H158">
            <v>0</v>
          </cell>
          <cell r="J158">
            <v>0</v>
          </cell>
          <cell r="K158">
            <v>0</v>
          </cell>
          <cell r="M158">
            <v>5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6</v>
          </cell>
          <cell r="H161">
            <v>0</v>
          </cell>
          <cell r="J161">
            <v>1</v>
          </cell>
          <cell r="K161">
            <v>0</v>
          </cell>
          <cell r="M161">
            <v>12</v>
          </cell>
          <cell r="N161">
            <v>0</v>
          </cell>
          <cell r="P161">
            <v>6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3</v>
          </cell>
          <cell r="H168">
            <v>0</v>
          </cell>
          <cell r="J168">
            <v>0</v>
          </cell>
          <cell r="K168">
            <v>0</v>
          </cell>
          <cell r="M168">
            <v>2</v>
          </cell>
          <cell r="N168">
            <v>0</v>
          </cell>
          <cell r="P168">
            <v>3</v>
          </cell>
        </row>
        <row r="172">
          <cell r="B172">
            <v>0</v>
          </cell>
          <cell r="D172">
            <v>7</v>
          </cell>
          <cell r="E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P172">
            <v>1</v>
          </cell>
        </row>
        <row r="179">
          <cell r="B179">
            <v>1</v>
          </cell>
          <cell r="D179">
            <v>23</v>
          </cell>
          <cell r="E179">
            <v>0</v>
          </cell>
          <cell r="G179">
            <v>8</v>
          </cell>
          <cell r="H179">
            <v>0</v>
          </cell>
          <cell r="J179">
            <v>7</v>
          </cell>
          <cell r="K179">
            <v>0</v>
          </cell>
          <cell r="M179">
            <v>2</v>
          </cell>
          <cell r="N179">
            <v>0</v>
          </cell>
          <cell r="P179">
            <v>2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1</v>
          </cell>
          <cell r="E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1</v>
          </cell>
          <cell r="E191">
            <v>0</v>
          </cell>
          <cell r="G191">
            <v>0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1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3</v>
          </cell>
          <cell r="E203">
            <v>0</v>
          </cell>
          <cell r="G203">
            <v>0</v>
          </cell>
          <cell r="H203">
            <v>0</v>
          </cell>
          <cell r="J203">
            <v>3</v>
          </cell>
          <cell r="K203">
            <v>0</v>
          </cell>
          <cell r="M203">
            <v>5</v>
          </cell>
          <cell r="N203">
            <v>0</v>
          </cell>
          <cell r="P203">
            <v>1</v>
          </cell>
        </row>
        <row r="208">
          <cell r="B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3</v>
          </cell>
          <cell r="E212">
            <v>0</v>
          </cell>
          <cell r="G212">
            <v>1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P212">
            <v>3</v>
          </cell>
        </row>
        <row r="214">
          <cell r="B214">
            <v>0</v>
          </cell>
          <cell r="D214">
            <v>20</v>
          </cell>
          <cell r="E214">
            <v>0</v>
          </cell>
          <cell r="G214">
            <v>6</v>
          </cell>
          <cell r="H214">
            <v>0</v>
          </cell>
          <cell r="J214">
            <v>1</v>
          </cell>
          <cell r="K214">
            <v>0</v>
          </cell>
          <cell r="M214">
            <v>1</v>
          </cell>
          <cell r="N214">
            <v>0</v>
          </cell>
          <cell r="P214">
            <v>7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2</v>
          </cell>
          <cell r="E220">
            <v>0</v>
          </cell>
          <cell r="G220">
            <v>0</v>
          </cell>
          <cell r="H220">
            <v>0</v>
          </cell>
          <cell r="J220">
            <v>0</v>
          </cell>
          <cell r="K220">
            <v>0</v>
          </cell>
          <cell r="M220">
            <v>2</v>
          </cell>
          <cell r="N220">
            <v>0</v>
          </cell>
          <cell r="P220">
            <v>2</v>
          </cell>
        </row>
        <row r="223">
          <cell r="B223">
            <v>0</v>
          </cell>
          <cell r="D223">
            <v>4</v>
          </cell>
          <cell r="E223">
            <v>0</v>
          </cell>
          <cell r="G223">
            <v>0</v>
          </cell>
          <cell r="H223">
            <v>0</v>
          </cell>
          <cell r="J223">
            <v>3</v>
          </cell>
          <cell r="K223">
            <v>0</v>
          </cell>
          <cell r="M223">
            <v>2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2</v>
          </cell>
          <cell r="E227">
            <v>0</v>
          </cell>
          <cell r="G227">
            <v>0</v>
          </cell>
          <cell r="H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8</v>
          </cell>
          <cell r="E236">
            <v>0</v>
          </cell>
          <cell r="G236">
            <v>1</v>
          </cell>
          <cell r="H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P236">
            <v>0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4</v>
          </cell>
          <cell r="E245">
            <v>0</v>
          </cell>
          <cell r="G245">
            <v>1</v>
          </cell>
          <cell r="H245">
            <v>0</v>
          </cell>
          <cell r="J245">
            <v>2</v>
          </cell>
          <cell r="K245">
            <v>0</v>
          </cell>
          <cell r="M245">
            <v>2</v>
          </cell>
          <cell r="N245">
            <v>0</v>
          </cell>
          <cell r="P245">
            <v>0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対象年データー貼付"/>
      <sheetName val="集計対象前年データー貼付"/>
      <sheetName val="労働災害発生状況A3版"/>
      <sheetName val="労働災害発生状況A4版"/>
      <sheetName val="労働災害発生状況（各署）"/>
    </sheetNames>
    <sheetDataSet>
      <sheetData sheetId="0">
        <row r="12">
          <cell r="B12">
            <v>0</v>
          </cell>
          <cell r="D12">
            <v>18</v>
          </cell>
          <cell r="E12">
            <v>0</v>
          </cell>
          <cell r="G12">
            <v>7</v>
          </cell>
          <cell r="H12">
            <v>0</v>
          </cell>
          <cell r="J12">
            <v>5</v>
          </cell>
          <cell r="K12">
            <v>0</v>
          </cell>
          <cell r="M12">
            <v>12</v>
          </cell>
          <cell r="N12">
            <v>0</v>
          </cell>
          <cell r="P12">
            <v>0</v>
          </cell>
        </row>
        <row r="18">
          <cell r="B18">
            <v>0</v>
          </cell>
          <cell r="D18">
            <v>3</v>
          </cell>
          <cell r="E18">
            <v>0</v>
          </cell>
          <cell r="G18">
            <v>0</v>
          </cell>
          <cell r="H18">
            <v>0</v>
          </cell>
          <cell r="J18">
            <v>3</v>
          </cell>
          <cell r="K18">
            <v>0</v>
          </cell>
          <cell r="M18">
            <v>0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2</v>
          </cell>
          <cell r="H21">
            <v>0</v>
          </cell>
          <cell r="J21">
            <v>1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3</v>
          </cell>
          <cell r="E25">
            <v>0</v>
          </cell>
          <cell r="G25">
            <v>3</v>
          </cell>
          <cell r="H25">
            <v>0</v>
          </cell>
          <cell r="J25">
            <v>4</v>
          </cell>
          <cell r="K25">
            <v>0</v>
          </cell>
          <cell r="M25">
            <v>2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6</v>
          </cell>
          <cell r="E30">
            <v>0</v>
          </cell>
          <cell r="G30">
            <v>0</v>
          </cell>
          <cell r="H30">
            <v>0</v>
          </cell>
          <cell r="J30">
            <v>1</v>
          </cell>
          <cell r="K30">
            <v>0</v>
          </cell>
          <cell r="M30">
            <v>1</v>
          </cell>
          <cell r="N30">
            <v>0</v>
          </cell>
          <cell r="P30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1</v>
          </cell>
          <cell r="K34">
            <v>0</v>
          </cell>
          <cell r="M34">
            <v>1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1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1</v>
          </cell>
          <cell r="E49">
            <v>0</v>
          </cell>
          <cell r="G49">
            <v>3</v>
          </cell>
          <cell r="H49">
            <v>0</v>
          </cell>
          <cell r="J49">
            <v>2</v>
          </cell>
          <cell r="K49">
            <v>0</v>
          </cell>
          <cell r="M49">
            <v>0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4</v>
          </cell>
          <cell r="E56">
            <v>0</v>
          </cell>
          <cell r="G56">
            <v>1</v>
          </cell>
          <cell r="H56">
            <v>0</v>
          </cell>
          <cell r="J56">
            <v>2</v>
          </cell>
          <cell r="K56">
            <v>0</v>
          </cell>
          <cell r="M56">
            <v>3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4</v>
          </cell>
          <cell r="E60">
            <v>0</v>
          </cell>
          <cell r="G60">
            <v>1</v>
          </cell>
          <cell r="H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67">
          <cell r="K67">
            <v>0</v>
          </cell>
        </row>
        <row r="70">
          <cell r="B70">
            <v>0</v>
          </cell>
          <cell r="D70">
            <v>8</v>
          </cell>
          <cell r="E70">
            <v>0</v>
          </cell>
          <cell r="G70">
            <v>5</v>
          </cell>
          <cell r="H70">
            <v>0</v>
          </cell>
          <cell r="J70">
            <v>4</v>
          </cell>
          <cell r="K70">
            <v>0</v>
          </cell>
          <cell r="M70">
            <v>1</v>
          </cell>
          <cell r="N70">
            <v>0</v>
          </cell>
          <cell r="P70">
            <v>1</v>
          </cell>
        </row>
        <row r="76">
          <cell r="B76">
            <v>0</v>
          </cell>
          <cell r="D76">
            <v>5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M76">
            <v>2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2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0</v>
          </cell>
          <cell r="G86">
            <v>2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1</v>
          </cell>
          <cell r="D97">
            <v>7</v>
          </cell>
          <cell r="E97">
            <v>0</v>
          </cell>
          <cell r="G97">
            <v>3</v>
          </cell>
          <cell r="H97">
            <v>0</v>
          </cell>
          <cell r="J97">
            <v>1</v>
          </cell>
          <cell r="K97">
            <v>0</v>
          </cell>
          <cell r="M97">
            <v>1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2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6</v>
          </cell>
          <cell r="E123">
            <v>0</v>
          </cell>
          <cell r="G123">
            <v>12</v>
          </cell>
          <cell r="H123">
            <v>0</v>
          </cell>
          <cell r="J123">
            <v>2</v>
          </cell>
          <cell r="K123">
            <v>0</v>
          </cell>
          <cell r="M123">
            <v>4</v>
          </cell>
          <cell r="N123">
            <v>0</v>
          </cell>
          <cell r="P123">
            <v>3</v>
          </cell>
        </row>
        <row r="128">
          <cell r="B128">
            <v>0</v>
          </cell>
          <cell r="D128">
            <v>21</v>
          </cell>
          <cell r="E128">
            <v>0</v>
          </cell>
          <cell r="G128">
            <v>5</v>
          </cell>
          <cell r="H128">
            <v>1</v>
          </cell>
          <cell r="J128">
            <v>4</v>
          </cell>
          <cell r="K128">
            <v>0</v>
          </cell>
          <cell r="M128">
            <v>4</v>
          </cell>
          <cell r="N128">
            <v>0</v>
          </cell>
          <cell r="P128">
            <v>3</v>
          </cell>
        </row>
        <row r="132">
          <cell r="B132">
            <v>0</v>
          </cell>
          <cell r="D132">
            <v>1</v>
          </cell>
          <cell r="E132">
            <v>0</v>
          </cell>
          <cell r="G132">
            <v>8</v>
          </cell>
          <cell r="H132">
            <v>0</v>
          </cell>
          <cell r="J132">
            <v>1</v>
          </cell>
          <cell r="K132">
            <v>0</v>
          </cell>
          <cell r="M132">
            <v>0</v>
          </cell>
          <cell r="N132">
            <v>0</v>
          </cell>
          <cell r="P132">
            <v>0</v>
          </cell>
        </row>
        <row r="137">
          <cell r="B137">
            <v>0</v>
          </cell>
          <cell r="D137">
            <v>1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1</v>
          </cell>
          <cell r="D141">
            <v>3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1</v>
          </cell>
          <cell r="N141">
            <v>0</v>
          </cell>
          <cell r="P141">
            <v>0</v>
          </cell>
        </row>
        <row r="146">
          <cell r="B146">
            <v>2</v>
          </cell>
          <cell r="D146">
            <v>31</v>
          </cell>
          <cell r="E146">
            <v>0</v>
          </cell>
          <cell r="G146">
            <v>7</v>
          </cell>
          <cell r="H146">
            <v>0</v>
          </cell>
          <cell r="J146">
            <v>6</v>
          </cell>
          <cell r="K146">
            <v>0</v>
          </cell>
          <cell r="M146">
            <v>3</v>
          </cell>
          <cell r="N146">
            <v>0</v>
          </cell>
          <cell r="P146">
            <v>4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1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0</v>
          </cell>
          <cell r="E155">
            <v>0</v>
          </cell>
          <cell r="G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1</v>
          </cell>
        </row>
        <row r="158">
          <cell r="B158">
            <v>0</v>
          </cell>
          <cell r="D158">
            <v>2</v>
          </cell>
          <cell r="E158">
            <v>0</v>
          </cell>
          <cell r="G158">
            <v>4</v>
          </cell>
          <cell r="H158">
            <v>0</v>
          </cell>
          <cell r="J158">
            <v>1</v>
          </cell>
          <cell r="K158">
            <v>0</v>
          </cell>
          <cell r="M158">
            <v>8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3</v>
          </cell>
          <cell r="H161">
            <v>0</v>
          </cell>
          <cell r="J161">
            <v>5</v>
          </cell>
          <cell r="K161">
            <v>0</v>
          </cell>
          <cell r="M161">
            <v>14</v>
          </cell>
          <cell r="N161">
            <v>0</v>
          </cell>
          <cell r="P161">
            <v>6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4</v>
          </cell>
          <cell r="H168">
            <v>0</v>
          </cell>
          <cell r="J168">
            <v>0</v>
          </cell>
          <cell r="K168">
            <v>0</v>
          </cell>
          <cell r="M168">
            <v>6</v>
          </cell>
          <cell r="N168">
            <v>0</v>
          </cell>
          <cell r="P168">
            <v>3</v>
          </cell>
        </row>
        <row r="172">
          <cell r="B172">
            <v>0</v>
          </cell>
          <cell r="D172">
            <v>5</v>
          </cell>
          <cell r="E172">
            <v>0</v>
          </cell>
          <cell r="G172">
            <v>2</v>
          </cell>
          <cell r="H172">
            <v>0</v>
          </cell>
          <cell r="J172">
            <v>1</v>
          </cell>
          <cell r="K172">
            <v>0</v>
          </cell>
          <cell r="M172">
            <v>0</v>
          </cell>
          <cell r="N172">
            <v>0</v>
          </cell>
          <cell r="P172">
            <v>1</v>
          </cell>
        </row>
        <row r="179">
          <cell r="B179">
            <v>0</v>
          </cell>
          <cell r="D179">
            <v>17</v>
          </cell>
          <cell r="E179">
            <v>0</v>
          </cell>
          <cell r="G179">
            <v>7</v>
          </cell>
          <cell r="H179">
            <v>0</v>
          </cell>
          <cell r="J179">
            <v>4</v>
          </cell>
          <cell r="K179">
            <v>0</v>
          </cell>
          <cell r="M179">
            <v>8</v>
          </cell>
          <cell r="N179">
            <v>0</v>
          </cell>
          <cell r="P179">
            <v>4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1</v>
          </cell>
          <cell r="E185">
            <v>0</v>
          </cell>
          <cell r="G185">
            <v>1</v>
          </cell>
          <cell r="H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P185">
            <v>2</v>
          </cell>
        </row>
        <row r="191">
          <cell r="B191">
            <v>0</v>
          </cell>
          <cell r="D191">
            <v>1</v>
          </cell>
          <cell r="E191">
            <v>0</v>
          </cell>
          <cell r="G191">
            <v>1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7</v>
          </cell>
          <cell r="E203">
            <v>0</v>
          </cell>
          <cell r="G203">
            <v>0</v>
          </cell>
          <cell r="H203">
            <v>0</v>
          </cell>
          <cell r="J203">
            <v>1</v>
          </cell>
          <cell r="K203">
            <v>0</v>
          </cell>
          <cell r="M203">
            <v>0</v>
          </cell>
          <cell r="N203">
            <v>0</v>
          </cell>
          <cell r="P203">
            <v>2</v>
          </cell>
        </row>
        <row r="208">
          <cell r="B208">
            <v>0</v>
          </cell>
          <cell r="D208">
            <v>2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3</v>
          </cell>
          <cell r="E212">
            <v>0</v>
          </cell>
          <cell r="G212">
            <v>0</v>
          </cell>
          <cell r="H212">
            <v>0</v>
          </cell>
          <cell r="J212">
            <v>1</v>
          </cell>
          <cell r="K212">
            <v>0</v>
          </cell>
          <cell r="M212">
            <v>1</v>
          </cell>
          <cell r="N212">
            <v>0</v>
          </cell>
          <cell r="P212">
            <v>6</v>
          </cell>
        </row>
        <row r="214">
          <cell r="B214">
            <v>0</v>
          </cell>
          <cell r="D214">
            <v>17</v>
          </cell>
          <cell r="E214">
            <v>0</v>
          </cell>
          <cell r="G214">
            <v>6</v>
          </cell>
          <cell r="H214">
            <v>0</v>
          </cell>
          <cell r="J214">
            <v>5</v>
          </cell>
          <cell r="K214">
            <v>0</v>
          </cell>
          <cell r="M214">
            <v>3</v>
          </cell>
          <cell r="N214">
            <v>0</v>
          </cell>
          <cell r="P214">
            <v>6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2</v>
          </cell>
          <cell r="E220">
            <v>0</v>
          </cell>
          <cell r="G220">
            <v>0</v>
          </cell>
          <cell r="H220">
            <v>0</v>
          </cell>
          <cell r="J220">
            <v>3</v>
          </cell>
          <cell r="K220">
            <v>0</v>
          </cell>
          <cell r="M220">
            <v>3</v>
          </cell>
          <cell r="N220">
            <v>0</v>
          </cell>
          <cell r="P220">
            <v>2</v>
          </cell>
        </row>
        <row r="223">
          <cell r="B223">
            <v>0</v>
          </cell>
          <cell r="D223">
            <v>6</v>
          </cell>
          <cell r="E223">
            <v>0</v>
          </cell>
          <cell r="G223">
            <v>4</v>
          </cell>
          <cell r="H223">
            <v>0</v>
          </cell>
          <cell r="J223">
            <v>1</v>
          </cell>
          <cell r="K223">
            <v>0</v>
          </cell>
          <cell r="M223">
            <v>2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5</v>
          </cell>
          <cell r="E227">
            <v>0</v>
          </cell>
          <cell r="G227">
            <v>0</v>
          </cell>
          <cell r="H227">
            <v>0</v>
          </cell>
          <cell r="J227">
            <v>1</v>
          </cell>
          <cell r="K227">
            <v>0</v>
          </cell>
          <cell r="M227">
            <v>3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6</v>
          </cell>
          <cell r="E236">
            <v>0</v>
          </cell>
          <cell r="G236">
            <v>5</v>
          </cell>
          <cell r="H236">
            <v>0</v>
          </cell>
          <cell r="J236">
            <v>2</v>
          </cell>
          <cell r="K236">
            <v>0</v>
          </cell>
          <cell r="M236">
            <v>4</v>
          </cell>
          <cell r="N236">
            <v>0</v>
          </cell>
          <cell r="P236">
            <v>1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M239">
            <v>0</v>
          </cell>
          <cell r="N239">
            <v>0</v>
          </cell>
          <cell r="P239">
            <v>1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8</v>
          </cell>
          <cell r="E245">
            <v>0</v>
          </cell>
          <cell r="G245">
            <v>1</v>
          </cell>
          <cell r="H245">
            <v>0</v>
          </cell>
          <cell r="J245">
            <v>4</v>
          </cell>
          <cell r="K245">
            <v>0</v>
          </cell>
          <cell r="M245">
            <v>0</v>
          </cell>
          <cell r="N245">
            <v>0</v>
          </cell>
          <cell r="P245">
            <v>2</v>
          </cell>
        </row>
      </sheetData>
      <sheetData sheetId="1">
        <row r="12">
          <cell r="B12">
            <v>0</v>
          </cell>
          <cell r="D12">
            <v>16</v>
          </cell>
          <cell r="E12">
            <v>0</v>
          </cell>
          <cell r="G12">
            <v>3</v>
          </cell>
          <cell r="H12">
            <v>0</v>
          </cell>
          <cell r="J12">
            <v>4</v>
          </cell>
          <cell r="K12">
            <v>0</v>
          </cell>
          <cell r="M12">
            <v>15</v>
          </cell>
          <cell r="N12">
            <v>0</v>
          </cell>
          <cell r="P12">
            <v>3</v>
          </cell>
        </row>
        <row r="18">
          <cell r="B18">
            <v>0</v>
          </cell>
          <cell r="D18">
            <v>3</v>
          </cell>
          <cell r="E18">
            <v>0</v>
          </cell>
          <cell r="G18">
            <v>1</v>
          </cell>
          <cell r="H18">
            <v>0</v>
          </cell>
          <cell r="J18">
            <v>0</v>
          </cell>
          <cell r="K18">
            <v>0</v>
          </cell>
          <cell r="M18">
            <v>1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3</v>
          </cell>
          <cell r="E25">
            <v>0</v>
          </cell>
          <cell r="G25">
            <v>3</v>
          </cell>
          <cell r="H25">
            <v>0</v>
          </cell>
          <cell r="J25">
            <v>2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9</v>
          </cell>
          <cell r="E30">
            <v>0</v>
          </cell>
          <cell r="G30">
            <v>1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1</v>
          </cell>
        </row>
        <row r="34">
          <cell r="B34">
            <v>0</v>
          </cell>
          <cell r="D34">
            <v>1</v>
          </cell>
          <cell r="E34">
            <v>0</v>
          </cell>
          <cell r="G34">
            <v>0</v>
          </cell>
          <cell r="H34">
            <v>0</v>
          </cell>
          <cell r="J34">
            <v>2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3</v>
          </cell>
          <cell r="E49">
            <v>0</v>
          </cell>
          <cell r="G49">
            <v>0</v>
          </cell>
          <cell r="H49">
            <v>0</v>
          </cell>
          <cell r="J49">
            <v>3</v>
          </cell>
          <cell r="K49">
            <v>0</v>
          </cell>
          <cell r="M49">
            <v>1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3</v>
          </cell>
          <cell r="E56">
            <v>0</v>
          </cell>
          <cell r="G56">
            <v>4</v>
          </cell>
          <cell r="H56">
            <v>0</v>
          </cell>
          <cell r="J56">
            <v>1</v>
          </cell>
          <cell r="K56">
            <v>0</v>
          </cell>
          <cell r="M56">
            <v>0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2</v>
          </cell>
          <cell r="E60">
            <v>0</v>
          </cell>
          <cell r="G60">
            <v>0</v>
          </cell>
          <cell r="H60">
            <v>0</v>
          </cell>
          <cell r="J60">
            <v>1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70">
          <cell r="B70">
            <v>0</v>
          </cell>
          <cell r="D70">
            <v>7</v>
          </cell>
          <cell r="E70">
            <v>0</v>
          </cell>
          <cell r="G70">
            <v>7</v>
          </cell>
          <cell r="H70">
            <v>0</v>
          </cell>
          <cell r="J70">
            <v>3</v>
          </cell>
          <cell r="K70">
            <v>0</v>
          </cell>
          <cell r="M70">
            <v>2</v>
          </cell>
          <cell r="N70">
            <v>0</v>
          </cell>
          <cell r="P70">
            <v>1</v>
          </cell>
        </row>
        <row r="76">
          <cell r="B76">
            <v>0</v>
          </cell>
          <cell r="D76">
            <v>4</v>
          </cell>
          <cell r="E76">
            <v>0</v>
          </cell>
          <cell r="G76">
            <v>0</v>
          </cell>
          <cell r="H76">
            <v>0</v>
          </cell>
          <cell r="J76">
            <v>1</v>
          </cell>
          <cell r="K76">
            <v>0</v>
          </cell>
          <cell r="M76">
            <v>1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1</v>
          </cell>
          <cell r="G86">
            <v>2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0</v>
          </cell>
          <cell r="D97">
            <v>8</v>
          </cell>
          <cell r="E97">
            <v>0</v>
          </cell>
          <cell r="G97">
            <v>1</v>
          </cell>
          <cell r="H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1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7</v>
          </cell>
          <cell r="E123">
            <v>0</v>
          </cell>
          <cell r="G123">
            <v>7</v>
          </cell>
          <cell r="H123">
            <v>0</v>
          </cell>
          <cell r="J123">
            <v>4</v>
          </cell>
          <cell r="K123">
            <v>0</v>
          </cell>
          <cell r="M123">
            <v>9</v>
          </cell>
          <cell r="N123">
            <v>0</v>
          </cell>
          <cell r="P123">
            <v>5</v>
          </cell>
        </row>
        <row r="128">
          <cell r="B128">
            <v>0</v>
          </cell>
          <cell r="D128">
            <v>13</v>
          </cell>
          <cell r="E128">
            <v>0</v>
          </cell>
          <cell r="G128">
            <v>9</v>
          </cell>
          <cell r="H128">
            <v>0</v>
          </cell>
          <cell r="J128">
            <v>8</v>
          </cell>
          <cell r="K128">
            <v>0</v>
          </cell>
          <cell r="M128">
            <v>12</v>
          </cell>
          <cell r="N128">
            <v>0</v>
          </cell>
          <cell r="P128">
            <v>7</v>
          </cell>
        </row>
        <row r="132">
          <cell r="B132">
            <v>0</v>
          </cell>
          <cell r="D132">
            <v>2</v>
          </cell>
          <cell r="E132">
            <v>0</v>
          </cell>
          <cell r="G132">
            <v>3</v>
          </cell>
          <cell r="H132">
            <v>0</v>
          </cell>
          <cell r="J132">
            <v>0</v>
          </cell>
          <cell r="K132">
            <v>0</v>
          </cell>
          <cell r="M132">
            <v>1</v>
          </cell>
          <cell r="N132">
            <v>0</v>
          </cell>
          <cell r="P132">
            <v>2</v>
          </cell>
        </row>
        <row r="137">
          <cell r="B137">
            <v>0</v>
          </cell>
          <cell r="D137">
            <v>1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4</v>
          </cell>
          <cell r="E141">
            <v>0</v>
          </cell>
          <cell r="G141">
            <v>0</v>
          </cell>
          <cell r="H141">
            <v>0</v>
          </cell>
          <cell r="J141">
            <v>1</v>
          </cell>
          <cell r="K141">
            <v>0</v>
          </cell>
          <cell r="M141">
            <v>3</v>
          </cell>
          <cell r="N141">
            <v>0</v>
          </cell>
          <cell r="P141">
            <v>1</v>
          </cell>
        </row>
        <row r="146">
          <cell r="B146">
            <v>0</v>
          </cell>
          <cell r="D146">
            <v>28</v>
          </cell>
          <cell r="E146">
            <v>0</v>
          </cell>
          <cell r="G146">
            <v>8</v>
          </cell>
          <cell r="H146">
            <v>0</v>
          </cell>
          <cell r="J146">
            <v>6</v>
          </cell>
          <cell r="K146">
            <v>0</v>
          </cell>
          <cell r="M146">
            <v>4</v>
          </cell>
          <cell r="N146">
            <v>0</v>
          </cell>
          <cell r="P146">
            <v>2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1</v>
          </cell>
          <cell r="E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8">
          <cell r="B158">
            <v>0</v>
          </cell>
          <cell r="D158">
            <v>0</v>
          </cell>
          <cell r="E158">
            <v>0</v>
          </cell>
          <cell r="G158">
            <v>5</v>
          </cell>
          <cell r="H158">
            <v>0</v>
          </cell>
          <cell r="J158">
            <v>0</v>
          </cell>
          <cell r="K158">
            <v>0</v>
          </cell>
          <cell r="M158">
            <v>11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6</v>
          </cell>
          <cell r="H161">
            <v>0</v>
          </cell>
          <cell r="J161">
            <v>1</v>
          </cell>
          <cell r="K161">
            <v>1</v>
          </cell>
          <cell r="M161">
            <v>14</v>
          </cell>
          <cell r="N161">
            <v>0</v>
          </cell>
          <cell r="P161">
            <v>7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3</v>
          </cell>
          <cell r="H168">
            <v>0</v>
          </cell>
          <cell r="J168">
            <v>0</v>
          </cell>
          <cell r="K168">
            <v>0</v>
          </cell>
          <cell r="M168">
            <v>2</v>
          </cell>
          <cell r="N168">
            <v>0</v>
          </cell>
          <cell r="P168">
            <v>3</v>
          </cell>
        </row>
        <row r="172">
          <cell r="B172">
            <v>0</v>
          </cell>
          <cell r="D172">
            <v>8</v>
          </cell>
          <cell r="E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P172">
            <v>1</v>
          </cell>
        </row>
        <row r="179">
          <cell r="B179">
            <v>1</v>
          </cell>
          <cell r="D179">
            <v>28</v>
          </cell>
          <cell r="E179">
            <v>0</v>
          </cell>
          <cell r="G179">
            <v>9</v>
          </cell>
          <cell r="H179">
            <v>0</v>
          </cell>
          <cell r="J179">
            <v>9</v>
          </cell>
          <cell r="K179">
            <v>0</v>
          </cell>
          <cell r="M179">
            <v>2</v>
          </cell>
          <cell r="N179">
            <v>0</v>
          </cell>
          <cell r="P179">
            <v>2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1</v>
          </cell>
          <cell r="E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2</v>
          </cell>
          <cell r="E191">
            <v>0</v>
          </cell>
          <cell r="G191">
            <v>0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1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4</v>
          </cell>
          <cell r="E203">
            <v>0</v>
          </cell>
          <cell r="G203">
            <v>0</v>
          </cell>
          <cell r="H203">
            <v>0</v>
          </cell>
          <cell r="J203">
            <v>3</v>
          </cell>
          <cell r="K203">
            <v>0</v>
          </cell>
          <cell r="M203">
            <v>5</v>
          </cell>
          <cell r="N203">
            <v>0</v>
          </cell>
          <cell r="P203">
            <v>1</v>
          </cell>
        </row>
        <row r="208">
          <cell r="B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5</v>
          </cell>
          <cell r="E212">
            <v>0</v>
          </cell>
          <cell r="G212">
            <v>1</v>
          </cell>
          <cell r="H212">
            <v>0</v>
          </cell>
          <cell r="J212">
            <v>0</v>
          </cell>
          <cell r="K212">
            <v>0</v>
          </cell>
          <cell r="M212">
            <v>1</v>
          </cell>
          <cell r="N212">
            <v>0</v>
          </cell>
          <cell r="P212">
            <v>3</v>
          </cell>
        </row>
        <row r="214">
          <cell r="B214">
            <v>0</v>
          </cell>
          <cell r="D214">
            <v>26</v>
          </cell>
          <cell r="E214">
            <v>0</v>
          </cell>
          <cell r="G214">
            <v>7</v>
          </cell>
          <cell r="H214">
            <v>0</v>
          </cell>
          <cell r="J214">
            <v>1</v>
          </cell>
          <cell r="K214">
            <v>0</v>
          </cell>
          <cell r="M214">
            <v>1</v>
          </cell>
          <cell r="N214">
            <v>0</v>
          </cell>
          <cell r="P214">
            <v>8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2</v>
          </cell>
          <cell r="E220">
            <v>0</v>
          </cell>
          <cell r="G220">
            <v>1</v>
          </cell>
          <cell r="H220">
            <v>0</v>
          </cell>
          <cell r="J220">
            <v>0</v>
          </cell>
          <cell r="K220">
            <v>0</v>
          </cell>
          <cell r="M220">
            <v>2</v>
          </cell>
          <cell r="N220">
            <v>0</v>
          </cell>
          <cell r="P220">
            <v>2</v>
          </cell>
        </row>
        <row r="223">
          <cell r="B223">
            <v>0</v>
          </cell>
          <cell r="D223">
            <v>4</v>
          </cell>
          <cell r="E223">
            <v>0</v>
          </cell>
          <cell r="G223">
            <v>0</v>
          </cell>
          <cell r="H223">
            <v>0</v>
          </cell>
          <cell r="J223">
            <v>3</v>
          </cell>
          <cell r="K223">
            <v>0</v>
          </cell>
          <cell r="M223">
            <v>2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3</v>
          </cell>
          <cell r="E227">
            <v>0</v>
          </cell>
          <cell r="G227">
            <v>2</v>
          </cell>
          <cell r="H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P227">
            <v>1</v>
          </cell>
        </row>
        <row r="236">
          <cell r="B236">
            <v>1</v>
          </cell>
          <cell r="D236">
            <v>10</v>
          </cell>
          <cell r="E236">
            <v>0</v>
          </cell>
          <cell r="G236">
            <v>1</v>
          </cell>
          <cell r="H236">
            <v>0</v>
          </cell>
          <cell r="J236">
            <v>0</v>
          </cell>
          <cell r="K236">
            <v>0</v>
          </cell>
          <cell r="M236">
            <v>2</v>
          </cell>
          <cell r="N236">
            <v>0</v>
          </cell>
          <cell r="P236">
            <v>0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4</v>
          </cell>
          <cell r="E245">
            <v>0</v>
          </cell>
          <cell r="G245">
            <v>1</v>
          </cell>
          <cell r="H245">
            <v>0</v>
          </cell>
          <cell r="J245">
            <v>2</v>
          </cell>
          <cell r="K245">
            <v>0</v>
          </cell>
          <cell r="M245">
            <v>2</v>
          </cell>
          <cell r="N245">
            <v>0</v>
          </cell>
          <cell r="P245">
            <v>0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対象年データー貼付"/>
      <sheetName val="集計対象前年データー貼付"/>
      <sheetName val="労働災害発生状況A3版"/>
      <sheetName val="労働災害発生状況A4版"/>
      <sheetName val="労働災害発生状況（各署）"/>
    </sheetNames>
    <sheetDataSet>
      <sheetData sheetId="0">
        <row r="12">
          <cell r="B12">
            <v>0</v>
          </cell>
          <cell r="D12">
            <v>23</v>
          </cell>
          <cell r="E12">
            <v>0</v>
          </cell>
          <cell r="G12">
            <v>10</v>
          </cell>
          <cell r="H12">
            <v>0</v>
          </cell>
          <cell r="J12">
            <v>6</v>
          </cell>
          <cell r="K12">
            <v>0</v>
          </cell>
          <cell r="M12">
            <v>14</v>
          </cell>
          <cell r="N12">
            <v>0</v>
          </cell>
          <cell r="P12">
            <v>0</v>
          </cell>
        </row>
        <row r="18">
          <cell r="B18">
            <v>0</v>
          </cell>
          <cell r="D18">
            <v>3</v>
          </cell>
          <cell r="E18">
            <v>0</v>
          </cell>
          <cell r="G18">
            <v>0</v>
          </cell>
          <cell r="H18">
            <v>0</v>
          </cell>
          <cell r="J18">
            <v>3</v>
          </cell>
          <cell r="K18">
            <v>0</v>
          </cell>
          <cell r="M18">
            <v>1</v>
          </cell>
          <cell r="N18">
            <v>0</v>
          </cell>
          <cell r="P18">
            <v>1</v>
          </cell>
        </row>
        <row r="21">
          <cell r="B21">
            <v>0</v>
          </cell>
          <cell r="D21">
            <v>1</v>
          </cell>
          <cell r="E21">
            <v>0</v>
          </cell>
          <cell r="G21">
            <v>2</v>
          </cell>
          <cell r="H21">
            <v>0</v>
          </cell>
          <cell r="J21">
            <v>1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3</v>
          </cell>
          <cell r="E25">
            <v>0</v>
          </cell>
          <cell r="G25">
            <v>5</v>
          </cell>
          <cell r="H25">
            <v>0</v>
          </cell>
          <cell r="J25">
            <v>4</v>
          </cell>
          <cell r="K25">
            <v>0</v>
          </cell>
          <cell r="M25">
            <v>2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6</v>
          </cell>
          <cell r="E30">
            <v>0</v>
          </cell>
          <cell r="G30">
            <v>0</v>
          </cell>
          <cell r="H30">
            <v>0</v>
          </cell>
          <cell r="J30">
            <v>1</v>
          </cell>
          <cell r="K30">
            <v>0</v>
          </cell>
          <cell r="M30">
            <v>1</v>
          </cell>
          <cell r="N30">
            <v>0</v>
          </cell>
          <cell r="P30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J34">
            <v>1</v>
          </cell>
          <cell r="K34">
            <v>0</v>
          </cell>
          <cell r="M34">
            <v>1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1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1</v>
          </cell>
          <cell r="E49">
            <v>0</v>
          </cell>
          <cell r="G49">
            <v>3</v>
          </cell>
          <cell r="H49">
            <v>0</v>
          </cell>
          <cell r="J49">
            <v>2</v>
          </cell>
          <cell r="K49">
            <v>0</v>
          </cell>
          <cell r="M49">
            <v>0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4</v>
          </cell>
          <cell r="E56">
            <v>0</v>
          </cell>
          <cell r="G56">
            <v>1</v>
          </cell>
          <cell r="H56">
            <v>0</v>
          </cell>
          <cell r="J56">
            <v>2</v>
          </cell>
          <cell r="K56">
            <v>0</v>
          </cell>
          <cell r="M56">
            <v>3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4</v>
          </cell>
          <cell r="E60">
            <v>0</v>
          </cell>
          <cell r="G60">
            <v>1</v>
          </cell>
          <cell r="H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67">
          <cell r="K67">
            <v>0</v>
          </cell>
        </row>
        <row r="70">
          <cell r="B70">
            <v>0</v>
          </cell>
          <cell r="D70">
            <v>10</v>
          </cell>
          <cell r="E70">
            <v>0</v>
          </cell>
          <cell r="G70">
            <v>6</v>
          </cell>
          <cell r="H70">
            <v>0</v>
          </cell>
          <cell r="J70">
            <v>5</v>
          </cell>
          <cell r="K70">
            <v>0</v>
          </cell>
          <cell r="M70">
            <v>1</v>
          </cell>
          <cell r="N70">
            <v>0</v>
          </cell>
          <cell r="P70">
            <v>1</v>
          </cell>
        </row>
        <row r="76">
          <cell r="B76">
            <v>0</v>
          </cell>
          <cell r="D76">
            <v>5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M76">
            <v>2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2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0</v>
          </cell>
          <cell r="G86">
            <v>2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1</v>
          </cell>
          <cell r="D97">
            <v>7</v>
          </cell>
          <cell r="E97">
            <v>0</v>
          </cell>
          <cell r="G97">
            <v>3</v>
          </cell>
          <cell r="H97">
            <v>0</v>
          </cell>
          <cell r="J97">
            <v>1</v>
          </cell>
          <cell r="K97">
            <v>0</v>
          </cell>
          <cell r="M97">
            <v>1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2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9</v>
          </cell>
          <cell r="E123">
            <v>0</v>
          </cell>
          <cell r="G123">
            <v>12</v>
          </cell>
          <cell r="H123">
            <v>0</v>
          </cell>
          <cell r="J123">
            <v>2</v>
          </cell>
          <cell r="K123">
            <v>0</v>
          </cell>
          <cell r="M123">
            <v>5</v>
          </cell>
          <cell r="N123">
            <v>0</v>
          </cell>
          <cell r="P123">
            <v>4</v>
          </cell>
        </row>
        <row r="128">
          <cell r="B128">
            <v>0</v>
          </cell>
          <cell r="D128">
            <v>24</v>
          </cell>
          <cell r="E128">
            <v>0</v>
          </cell>
          <cell r="G128">
            <v>5</v>
          </cell>
          <cell r="H128">
            <v>1</v>
          </cell>
          <cell r="J128">
            <v>4</v>
          </cell>
          <cell r="K128">
            <v>0</v>
          </cell>
          <cell r="M128">
            <v>5</v>
          </cell>
          <cell r="N128">
            <v>0</v>
          </cell>
          <cell r="P128">
            <v>4</v>
          </cell>
        </row>
        <row r="132">
          <cell r="B132">
            <v>0</v>
          </cell>
          <cell r="D132">
            <v>2</v>
          </cell>
          <cell r="E132">
            <v>0</v>
          </cell>
          <cell r="G132">
            <v>8</v>
          </cell>
          <cell r="H132">
            <v>0</v>
          </cell>
          <cell r="J132">
            <v>2</v>
          </cell>
          <cell r="K132">
            <v>0</v>
          </cell>
          <cell r="M132">
            <v>0</v>
          </cell>
          <cell r="N132">
            <v>0</v>
          </cell>
          <cell r="P132">
            <v>0</v>
          </cell>
        </row>
        <row r="137">
          <cell r="B137">
            <v>0</v>
          </cell>
          <cell r="D137">
            <v>1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1</v>
          </cell>
          <cell r="D141">
            <v>3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1</v>
          </cell>
          <cell r="N141">
            <v>0</v>
          </cell>
          <cell r="P141">
            <v>0</v>
          </cell>
        </row>
        <row r="146">
          <cell r="B146">
            <v>2</v>
          </cell>
          <cell r="D146">
            <v>41</v>
          </cell>
          <cell r="E146">
            <v>0</v>
          </cell>
          <cell r="G146">
            <v>7</v>
          </cell>
          <cell r="H146">
            <v>0</v>
          </cell>
          <cell r="J146">
            <v>9</v>
          </cell>
          <cell r="K146">
            <v>0</v>
          </cell>
          <cell r="M146">
            <v>5</v>
          </cell>
          <cell r="N146">
            <v>0</v>
          </cell>
          <cell r="P146">
            <v>5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1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0</v>
          </cell>
          <cell r="E155">
            <v>0</v>
          </cell>
          <cell r="G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1</v>
          </cell>
        </row>
        <row r="158">
          <cell r="B158">
            <v>0</v>
          </cell>
          <cell r="D158">
            <v>3</v>
          </cell>
          <cell r="E158">
            <v>0</v>
          </cell>
          <cell r="G158">
            <v>4</v>
          </cell>
          <cell r="H158">
            <v>0</v>
          </cell>
          <cell r="J158">
            <v>2</v>
          </cell>
          <cell r="K158">
            <v>0</v>
          </cell>
          <cell r="M158">
            <v>8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6</v>
          </cell>
          <cell r="H161">
            <v>0</v>
          </cell>
          <cell r="J161">
            <v>5</v>
          </cell>
          <cell r="K161">
            <v>0</v>
          </cell>
          <cell r="M161">
            <v>16</v>
          </cell>
          <cell r="N161">
            <v>0</v>
          </cell>
          <cell r="P161">
            <v>8</v>
          </cell>
        </row>
        <row r="168">
          <cell r="B168">
            <v>0</v>
          </cell>
          <cell r="D168">
            <v>0</v>
          </cell>
          <cell r="E168">
            <v>2</v>
          </cell>
          <cell r="G168">
            <v>4</v>
          </cell>
          <cell r="H168">
            <v>0</v>
          </cell>
          <cell r="J168">
            <v>0</v>
          </cell>
          <cell r="K168">
            <v>0</v>
          </cell>
          <cell r="M168">
            <v>8</v>
          </cell>
          <cell r="N168">
            <v>0</v>
          </cell>
          <cell r="P168">
            <v>4</v>
          </cell>
        </row>
        <row r="172">
          <cell r="B172">
            <v>0</v>
          </cell>
          <cell r="D172">
            <v>7</v>
          </cell>
          <cell r="E172">
            <v>0</v>
          </cell>
          <cell r="G172">
            <v>2</v>
          </cell>
          <cell r="H172">
            <v>0</v>
          </cell>
          <cell r="J172">
            <v>1</v>
          </cell>
          <cell r="K172">
            <v>0</v>
          </cell>
          <cell r="M172">
            <v>0</v>
          </cell>
          <cell r="N172">
            <v>0</v>
          </cell>
          <cell r="P172">
            <v>1</v>
          </cell>
        </row>
        <row r="179">
          <cell r="B179">
            <v>0</v>
          </cell>
          <cell r="D179">
            <v>22</v>
          </cell>
          <cell r="E179">
            <v>0</v>
          </cell>
          <cell r="G179">
            <v>8</v>
          </cell>
          <cell r="H179">
            <v>0</v>
          </cell>
          <cell r="J179">
            <v>3</v>
          </cell>
          <cell r="K179">
            <v>0</v>
          </cell>
          <cell r="M179">
            <v>8</v>
          </cell>
          <cell r="N179">
            <v>0</v>
          </cell>
          <cell r="P179">
            <v>5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2</v>
          </cell>
          <cell r="E185">
            <v>0</v>
          </cell>
          <cell r="G185">
            <v>1</v>
          </cell>
          <cell r="H185">
            <v>0</v>
          </cell>
          <cell r="J185">
            <v>1</v>
          </cell>
          <cell r="K185">
            <v>0</v>
          </cell>
          <cell r="M185">
            <v>0</v>
          </cell>
          <cell r="N185">
            <v>0</v>
          </cell>
          <cell r="P185">
            <v>2</v>
          </cell>
        </row>
        <row r="191">
          <cell r="B191">
            <v>0</v>
          </cell>
          <cell r="D191">
            <v>1</v>
          </cell>
          <cell r="E191">
            <v>0</v>
          </cell>
          <cell r="G191">
            <v>1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9</v>
          </cell>
          <cell r="E203">
            <v>0</v>
          </cell>
          <cell r="G203">
            <v>1</v>
          </cell>
          <cell r="H203">
            <v>0</v>
          </cell>
          <cell r="J203">
            <v>1</v>
          </cell>
          <cell r="K203">
            <v>0</v>
          </cell>
          <cell r="M203">
            <v>0</v>
          </cell>
          <cell r="N203">
            <v>0</v>
          </cell>
          <cell r="P203">
            <v>2</v>
          </cell>
        </row>
        <row r="208">
          <cell r="B208">
            <v>0</v>
          </cell>
          <cell r="D208">
            <v>2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3</v>
          </cell>
          <cell r="E212">
            <v>0</v>
          </cell>
          <cell r="G212">
            <v>0</v>
          </cell>
          <cell r="H212">
            <v>0</v>
          </cell>
          <cell r="J212">
            <v>1</v>
          </cell>
          <cell r="K212">
            <v>0</v>
          </cell>
          <cell r="M212">
            <v>1</v>
          </cell>
          <cell r="N212">
            <v>0</v>
          </cell>
          <cell r="P212">
            <v>7</v>
          </cell>
        </row>
        <row r="214">
          <cell r="B214">
            <v>0</v>
          </cell>
          <cell r="D214">
            <v>22</v>
          </cell>
          <cell r="E214">
            <v>0</v>
          </cell>
          <cell r="G214">
            <v>7</v>
          </cell>
          <cell r="H214">
            <v>0</v>
          </cell>
          <cell r="J214">
            <v>5</v>
          </cell>
          <cell r="K214">
            <v>0</v>
          </cell>
          <cell r="M214">
            <v>6</v>
          </cell>
          <cell r="N214">
            <v>0</v>
          </cell>
          <cell r="P214">
            <v>8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2</v>
          </cell>
          <cell r="E220">
            <v>0</v>
          </cell>
          <cell r="G220">
            <v>0</v>
          </cell>
          <cell r="H220">
            <v>0</v>
          </cell>
          <cell r="J220">
            <v>3</v>
          </cell>
          <cell r="K220">
            <v>0</v>
          </cell>
          <cell r="M220">
            <v>3</v>
          </cell>
          <cell r="N220">
            <v>0</v>
          </cell>
          <cell r="P220">
            <v>2</v>
          </cell>
        </row>
        <row r="223">
          <cell r="B223">
            <v>0</v>
          </cell>
          <cell r="D223">
            <v>10</v>
          </cell>
          <cell r="E223">
            <v>0</v>
          </cell>
          <cell r="G223">
            <v>5</v>
          </cell>
          <cell r="H223">
            <v>0</v>
          </cell>
          <cell r="J223">
            <v>2</v>
          </cell>
          <cell r="K223">
            <v>0</v>
          </cell>
          <cell r="M223">
            <v>2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6</v>
          </cell>
          <cell r="E227">
            <v>0</v>
          </cell>
          <cell r="G227">
            <v>0</v>
          </cell>
          <cell r="H227">
            <v>0</v>
          </cell>
          <cell r="J227">
            <v>1</v>
          </cell>
          <cell r="K227">
            <v>0</v>
          </cell>
          <cell r="M227">
            <v>3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6</v>
          </cell>
          <cell r="E236">
            <v>0</v>
          </cell>
          <cell r="G236">
            <v>8</v>
          </cell>
          <cell r="H236">
            <v>0</v>
          </cell>
          <cell r="J236">
            <v>3</v>
          </cell>
          <cell r="K236">
            <v>0</v>
          </cell>
          <cell r="M236">
            <v>5</v>
          </cell>
          <cell r="N236">
            <v>0</v>
          </cell>
          <cell r="P236">
            <v>2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M239">
            <v>0</v>
          </cell>
          <cell r="N239">
            <v>0</v>
          </cell>
          <cell r="P239">
            <v>1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11</v>
          </cell>
          <cell r="E245">
            <v>0</v>
          </cell>
          <cell r="G245">
            <v>4</v>
          </cell>
          <cell r="H245">
            <v>0</v>
          </cell>
          <cell r="J245">
            <v>4</v>
          </cell>
          <cell r="K245">
            <v>0</v>
          </cell>
          <cell r="M245">
            <v>3</v>
          </cell>
          <cell r="N245">
            <v>0</v>
          </cell>
          <cell r="P245">
            <v>3</v>
          </cell>
        </row>
      </sheetData>
      <sheetData sheetId="1">
        <row r="12">
          <cell r="B12">
            <v>0</v>
          </cell>
          <cell r="D12">
            <v>18</v>
          </cell>
          <cell r="E12">
            <v>0</v>
          </cell>
          <cell r="G12">
            <v>4</v>
          </cell>
          <cell r="H12">
            <v>0</v>
          </cell>
          <cell r="J12">
            <v>4</v>
          </cell>
          <cell r="K12">
            <v>0</v>
          </cell>
          <cell r="M12">
            <v>17</v>
          </cell>
          <cell r="N12">
            <v>0</v>
          </cell>
          <cell r="P12">
            <v>3</v>
          </cell>
        </row>
        <row r="18">
          <cell r="B18">
            <v>0</v>
          </cell>
          <cell r="D18">
            <v>3</v>
          </cell>
          <cell r="E18">
            <v>0</v>
          </cell>
          <cell r="G18">
            <v>1</v>
          </cell>
          <cell r="H18">
            <v>0</v>
          </cell>
          <cell r="J18">
            <v>2</v>
          </cell>
          <cell r="K18">
            <v>0</v>
          </cell>
          <cell r="M18">
            <v>1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4</v>
          </cell>
          <cell r="E25">
            <v>0</v>
          </cell>
          <cell r="G25">
            <v>3</v>
          </cell>
          <cell r="H25">
            <v>0</v>
          </cell>
          <cell r="J25">
            <v>3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10</v>
          </cell>
          <cell r="E30">
            <v>0</v>
          </cell>
          <cell r="G30">
            <v>1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1</v>
          </cell>
        </row>
        <row r="34">
          <cell r="B34">
            <v>0</v>
          </cell>
          <cell r="D34">
            <v>1</v>
          </cell>
          <cell r="E34">
            <v>0</v>
          </cell>
          <cell r="G34">
            <v>0</v>
          </cell>
          <cell r="H34">
            <v>0</v>
          </cell>
          <cell r="J34">
            <v>2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3</v>
          </cell>
          <cell r="E49">
            <v>0</v>
          </cell>
          <cell r="G49">
            <v>1</v>
          </cell>
          <cell r="H49">
            <v>0</v>
          </cell>
          <cell r="J49">
            <v>3</v>
          </cell>
          <cell r="K49">
            <v>0</v>
          </cell>
          <cell r="M49">
            <v>1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3</v>
          </cell>
          <cell r="E56">
            <v>0</v>
          </cell>
          <cell r="G56">
            <v>4</v>
          </cell>
          <cell r="H56">
            <v>0</v>
          </cell>
          <cell r="J56">
            <v>2</v>
          </cell>
          <cell r="K56">
            <v>0</v>
          </cell>
          <cell r="M56">
            <v>0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2</v>
          </cell>
          <cell r="E60">
            <v>0</v>
          </cell>
          <cell r="G60">
            <v>1</v>
          </cell>
          <cell r="H60">
            <v>0</v>
          </cell>
          <cell r="J60">
            <v>1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70">
          <cell r="B70">
            <v>0</v>
          </cell>
          <cell r="D70">
            <v>8</v>
          </cell>
          <cell r="E70">
            <v>0</v>
          </cell>
          <cell r="G70">
            <v>7</v>
          </cell>
          <cell r="H70">
            <v>0</v>
          </cell>
          <cell r="J70">
            <v>6</v>
          </cell>
          <cell r="K70">
            <v>0</v>
          </cell>
          <cell r="M70">
            <v>2</v>
          </cell>
          <cell r="N70">
            <v>0</v>
          </cell>
          <cell r="P70">
            <v>1</v>
          </cell>
        </row>
        <row r="76">
          <cell r="B76">
            <v>0</v>
          </cell>
          <cell r="D76">
            <v>5</v>
          </cell>
          <cell r="E76">
            <v>0</v>
          </cell>
          <cell r="G76">
            <v>0</v>
          </cell>
          <cell r="H76">
            <v>0</v>
          </cell>
          <cell r="J76">
            <v>1</v>
          </cell>
          <cell r="K76">
            <v>0</v>
          </cell>
          <cell r="M76">
            <v>2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1</v>
          </cell>
          <cell r="G86">
            <v>2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0</v>
          </cell>
          <cell r="D97">
            <v>10</v>
          </cell>
          <cell r="E97">
            <v>0</v>
          </cell>
          <cell r="G97">
            <v>1</v>
          </cell>
          <cell r="H97">
            <v>0</v>
          </cell>
          <cell r="J97">
            <v>0</v>
          </cell>
          <cell r="K97">
            <v>0</v>
          </cell>
          <cell r="M97">
            <v>1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1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10</v>
          </cell>
          <cell r="E123">
            <v>0</v>
          </cell>
          <cell r="G123">
            <v>8</v>
          </cell>
          <cell r="H123">
            <v>0</v>
          </cell>
          <cell r="J123">
            <v>4</v>
          </cell>
          <cell r="K123">
            <v>0</v>
          </cell>
          <cell r="M123">
            <v>10</v>
          </cell>
          <cell r="N123">
            <v>0</v>
          </cell>
          <cell r="P123">
            <v>6</v>
          </cell>
        </row>
        <row r="128">
          <cell r="B128">
            <v>0</v>
          </cell>
          <cell r="D128">
            <v>15</v>
          </cell>
          <cell r="E128">
            <v>0</v>
          </cell>
          <cell r="G128">
            <v>9</v>
          </cell>
          <cell r="H128">
            <v>0</v>
          </cell>
          <cell r="J128">
            <v>10</v>
          </cell>
          <cell r="K128">
            <v>0</v>
          </cell>
          <cell r="M128">
            <v>13</v>
          </cell>
          <cell r="N128">
            <v>0</v>
          </cell>
          <cell r="P128">
            <v>7</v>
          </cell>
        </row>
        <row r="132">
          <cell r="B132">
            <v>0</v>
          </cell>
          <cell r="D132">
            <v>3</v>
          </cell>
          <cell r="E132">
            <v>0</v>
          </cell>
          <cell r="G132">
            <v>6</v>
          </cell>
          <cell r="H132">
            <v>0</v>
          </cell>
          <cell r="J132">
            <v>0</v>
          </cell>
          <cell r="K132">
            <v>0</v>
          </cell>
          <cell r="M132">
            <v>1</v>
          </cell>
          <cell r="N132">
            <v>0</v>
          </cell>
          <cell r="P132">
            <v>2</v>
          </cell>
        </row>
        <row r="137">
          <cell r="B137">
            <v>0</v>
          </cell>
          <cell r="D137">
            <v>1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4</v>
          </cell>
          <cell r="E141">
            <v>0</v>
          </cell>
          <cell r="G141">
            <v>0</v>
          </cell>
          <cell r="H141">
            <v>0</v>
          </cell>
          <cell r="J141">
            <v>2</v>
          </cell>
          <cell r="K141">
            <v>0</v>
          </cell>
          <cell r="M141">
            <v>3</v>
          </cell>
          <cell r="N141">
            <v>0</v>
          </cell>
          <cell r="P141">
            <v>1</v>
          </cell>
        </row>
        <row r="146">
          <cell r="B146">
            <v>0</v>
          </cell>
          <cell r="D146">
            <v>31</v>
          </cell>
          <cell r="E146">
            <v>0</v>
          </cell>
          <cell r="G146">
            <v>9</v>
          </cell>
          <cell r="H146">
            <v>0</v>
          </cell>
          <cell r="J146">
            <v>6</v>
          </cell>
          <cell r="K146">
            <v>0</v>
          </cell>
          <cell r="M146">
            <v>4</v>
          </cell>
          <cell r="N146">
            <v>0</v>
          </cell>
          <cell r="P146">
            <v>2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1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1</v>
          </cell>
          <cell r="E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8">
          <cell r="B158">
            <v>0</v>
          </cell>
          <cell r="D158">
            <v>0</v>
          </cell>
          <cell r="E158">
            <v>0</v>
          </cell>
          <cell r="G158">
            <v>7</v>
          </cell>
          <cell r="H158">
            <v>0</v>
          </cell>
          <cell r="J158">
            <v>0</v>
          </cell>
          <cell r="K158">
            <v>0</v>
          </cell>
          <cell r="M158">
            <v>11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7</v>
          </cell>
          <cell r="H161">
            <v>0</v>
          </cell>
          <cell r="J161">
            <v>1</v>
          </cell>
          <cell r="K161">
            <v>1</v>
          </cell>
          <cell r="M161">
            <v>15</v>
          </cell>
          <cell r="N161">
            <v>0</v>
          </cell>
          <cell r="P161">
            <v>8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3</v>
          </cell>
          <cell r="H168">
            <v>0</v>
          </cell>
          <cell r="J168">
            <v>0</v>
          </cell>
          <cell r="K168">
            <v>0</v>
          </cell>
          <cell r="M168">
            <v>2</v>
          </cell>
          <cell r="N168">
            <v>0</v>
          </cell>
          <cell r="P168">
            <v>3</v>
          </cell>
        </row>
        <row r="172">
          <cell r="B172">
            <v>0</v>
          </cell>
          <cell r="D172">
            <v>9</v>
          </cell>
          <cell r="E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P172">
            <v>1</v>
          </cell>
        </row>
        <row r="179">
          <cell r="B179">
            <v>1</v>
          </cell>
          <cell r="D179">
            <v>34</v>
          </cell>
          <cell r="E179">
            <v>0</v>
          </cell>
          <cell r="G179">
            <v>10</v>
          </cell>
          <cell r="H179">
            <v>0</v>
          </cell>
          <cell r="J179">
            <v>12</v>
          </cell>
          <cell r="K179">
            <v>0</v>
          </cell>
          <cell r="M179">
            <v>3</v>
          </cell>
          <cell r="N179">
            <v>0</v>
          </cell>
          <cell r="P179">
            <v>4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2</v>
          </cell>
          <cell r="E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2</v>
          </cell>
          <cell r="E191">
            <v>0</v>
          </cell>
          <cell r="G191">
            <v>0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1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5</v>
          </cell>
          <cell r="E203">
            <v>0</v>
          </cell>
          <cell r="G203">
            <v>0</v>
          </cell>
          <cell r="H203">
            <v>0</v>
          </cell>
          <cell r="J203">
            <v>3</v>
          </cell>
          <cell r="K203">
            <v>0</v>
          </cell>
          <cell r="M203">
            <v>5</v>
          </cell>
          <cell r="N203">
            <v>0</v>
          </cell>
          <cell r="P203">
            <v>1</v>
          </cell>
        </row>
        <row r="208">
          <cell r="B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6</v>
          </cell>
          <cell r="E212">
            <v>0</v>
          </cell>
          <cell r="G212">
            <v>1</v>
          </cell>
          <cell r="H212">
            <v>0</v>
          </cell>
          <cell r="J212">
            <v>0</v>
          </cell>
          <cell r="K212">
            <v>0</v>
          </cell>
          <cell r="M212">
            <v>2</v>
          </cell>
          <cell r="N212">
            <v>0</v>
          </cell>
          <cell r="P212">
            <v>3</v>
          </cell>
        </row>
        <row r="214">
          <cell r="B214">
            <v>0</v>
          </cell>
          <cell r="D214">
            <v>28</v>
          </cell>
          <cell r="E214">
            <v>0</v>
          </cell>
          <cell r="G214">
            <v>7</v>
          </cell>
          <cell r="H214">
            <v>0</v>
          </cell>
          <cell r="J214">
            <v>2</v>
          </cell>
          <cell r="K214">
            <v>0</v>
          </cell>
          <cell r="M214">
            <v>1</v>
          </cell>
          <cell r="N214">
            <v>0</v>
          </cell>
          <cell r="P214">
            <v>10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2</v>
          </cell>
          <cell r="E220">
            <v>0</v>
          </cell>
          <cell r="G220">
            <v>1</v>
          </cell>
          <cell r="H220">
            <v>0</v>
          </cell>
          <cell r="J220">
            <v>0</v>
          </cell>
          <cell r="K220">
            <v>0</v>
          </cell>
          <cell r="M220">
            <v>3</v>
          </cell>
          <cell r="N220">
            <v>0</v>
          </cell>
          <cell r="P220">
            <v>3</v>
          </cell>
        </row>
        <row r="223">
          <cell r="B223">
            <v>0</v>
          </cell>
          <cell r="D223">
            <v>4</v>
          </cell>
          <cell r="E223">
            <v>0</v>
          </cell>
          <cell r="G223">
            <v>0</v>
          </cell>
          <cell r="H223">
            <v>0</v>
          </cell>
          <cell r="J223">
            <v>3</v>
          </cell>
          <cell r="K223">
            <v>0</v>
          </cell>
          <cell r="M223">
            <v>2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3</v>
          </cell>
          <cell r="E227">
            <v>0</v>
          </cell>
          <cell r="G227">
            <v>2</v>
          </cell>
          <cell r="H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P227">
            <v>1</v>
          </cell>
        </row>
        <row r="236">
          <cell r="B236">
            <v>1</v>
          </cell>
          <cell r="D236">
            <v>11</v>
          </cell>
          <cell r="E236">
            <v>0</v>
          </cell>
          <cell r="G236">
            <v>3</v>
          </cell>
          <cell r="H236">
            <v>0</v>
          </cell>
          <cell r="J236">
            <v>0</v>
          </cell>
          <cell r="K236">
            <v>0</v>
          </cell>
          <cell r="M236">
            <v>2</v>
          </cell>
          <cell r="N236">
            <v>0</v>
          </cell>
          <cell r="P236">
            <v>0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4</v>
          </cell>
          <cell r="E245">
            <v>0</v>
          </cell>
          <cell r="G245">
            <v>2</v>
          </cell>
          <cell r="H245">
            <v>0</v>
          </cell>
          <cell r="J245">
            <v>2</v>
          </cell>
          <cell r="K245">
            <v>0</v>
          </cell>
          <cell r="M245">
            <v>2</v>
          </cell>
          <cell r="N245">
            <v>0</v>
          </cell>
          <cell r="P245">
            <v>0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対象年データー貼付"/>
      <sheetName val="集計対象前年データー貼付"/>
      <sheetName val="労働災害発生状況A3版"/>
      <sheetName val="労働災害発生状況A4版"/>
      <sheetName val="労働災害発生状況（各署）"/>
    </sheetNames>
    <sheetDataSet>
      <sheetData sheetId="0">
        <row r="12">
          <cell r="B12">
            <v>0</v>
          </cell>
          <cell r="D12">
            <v>25</v>
          </cell>
          <cell r="E12">
            <v>0</v>
          </cell>
          <cell r="G12">
            <v>12</v>
          </cell>
          <cell r="H12">
            <v>0</v>
          </cell>
          <cell r="J12">
            <v>6</v>
          </cell>
          <cell r="K12">
            <v>0</v>
          </cell>
          <cell r="M12">
            <v>15</v>
          </cell>
          <cell r="N12">
            <v>0</v>
          </cell>
          <cell r="P12">
            <v>1</v>
          </cell>
        </row>
        <row r="18">
          <cell r="B18">
            <v>0</v>
          </cell>
          <cell r="D18">
            <v>4</v>
          </cell>
          <cell r="E18">
            <v>0</v>
          </cell>
          <cell r="G18">
            <v>0</v>
          </cell>
          <cell r="H18">
            <v>0</v>
          </cell>
          <cell r="J18">
            <v>3</v>
          </cell>
          <cell r="K18">
            <v>0</v>
          </cell>
          <cell r="M18">
            <v>1</v>
          </cell>
          <cell r="N18">
            <v>0</v>
          </cell>
          <cell r="P18">
            <v>1</v>
          </cell>
        </row>
        <row r="21">
          <cell r="B21">
            <v>0</v>
          </cell>
          <cell r="D21">
            <v>1</v>
          </cell>
          <cell r="E21">
            <v>0</v>
          </cell>
          <cell r="G21">
            <v>2</v>
          </cell>
          <cell r="H21">
            <v>0</v>
          </cell>
          <cell r="J21">
            <v>1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3</v>
          </cell>
          <cell r="E25">
            <v>0</v>
          </cell>
          <cell r="G25">
            <v>5</v>
          </cell>
          <cell r="H25">
            <v>0</v>
          </cell>
          <cell r="J25">
            <v>4</v>
          </cell>
          <cell r="K25">
            <v>0</v>
          </cell>
          <cell r="M25">
            <v>2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9</v>
          </cell>
          <cell r="E30">
            <v>0</v>
          </cell>
          <cell r="G30">
            <v>0</v>
          </cell>
          <cell r="H30">
            <v>0</v>
          </cell>
          <cell r="J30">
            <v>1</v>
          </cell>
          <cell r="K30">
            <v>0</v>
          </cell>
          <cell r="M30">
            <v>1</v>
          </cell>
          <cell r="N30">
            <v>0</v>
          </cell>
          <cell r="P30">
            <v>0</v>
          </cell>
        </row>
        <row r="34">
          <cell r="B34">
            <v>0</v>
          </cell>
          <cell r="D34">
            <v>1</v>
          </cell>
          <cell r="E34">
            <v>0</v>
          </cell>
          <cell r="G34">
            <v>0</v>
          </cell>
          <cell r="H34">
            <v>0</v>
          </cell>
          <cell r="J34">
            <v>2</v>
          </cell>
          <cell r="K34">
            <v>0</v>
          </cell>
          <cell r="M34">
            <v>1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1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0</v>
          </cell>
          <cell r="D49">
            <v>3</v>
          </cell>
          <cell r="E49">
            <v>0</v>
          </cell>
          <cell r="G49">
            <v>4</v>
          </cell>
          <cell r="H49">
            <v>0</v>
          </cell>
          <cell r="J49">
            <v>3</v>
          </cell>
          <cell r="K49">
            <v>0</v>
          </cell>
          <cell r="M49">
            <v>1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4</v>
          </cell>
          <cell r="E56">
            <v>0</v>
          </cell>
          <cell r="G56">
            <v>1</v>
          </cell>
          <cell r="H56">
            <v>0</v>
          </cell>
          <cell r="J56">
            <v>2</v>
          </cell>
          <cell r="K56">
            <v>0</v>
          </cell>
          <cell r="M56">
            <v>3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4</v>
          </cell>
          <cell r="E60">
            <v>0</v>
          </cell>
          <cell r="G60">
            <v>1</v>
          </cell>
          <cell r="H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67">
          <cell r="K67">
            <v>0</v>
          </cell>
        </row>
        <row r="70">
          <cell r="B70">
            <v>0</v>
          </cell>
          <cell r="D70">
            <v>12</v>
          </cell>
          <cell r="E70">
            <v>0</v>
          </cell>
          <cell r="G70">
            <v>6</v>
          </cell>
          <cell r="H70">
            <v>0</v>
          </cell>
          <cell r="J70">
            <v>6</v>
          </cell>
          <cell r="K70">
            <v>0</v>
          </cell>
          <cell r="M70">
            <v>1</v>
          </cell>
          <cell r="N70">
            <v>0</v>
          </cell>
          <cell r="P70">
            <v>1</v>
          </cell>
        </row>
        <row r="76">
          <cell r="B76">
            <v>0</v>
          </cell>
          <cell r="D76">
            <v>6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M76">
            <v>2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2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0</v>
          </cell>
          <cell r="G86">
            <v>2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1</v>
          </cell>
          <cell r="D97">
            <v>8</v>
          </cell>
          <cell r="E97">
            <v>0</v>
          </cell>
          <cell r="G97">
            <v>3</v>
          </cell>
          <cell r="H97">
            <v>0</v>
          </cell>
          <cell r="J97">
            <v>1</v>
          </cell>
          <cell r="K97">
            <v>0</v>
          </cell>
          <cell r="M97">
            <v>1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2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12</v>
          </cell>
          <cell r="E123">
            <v>0</v>
          </cell>
          <cell r="G123">
            <v>14</v>
          </cell>
          <cell r="H123">
            <v>0</v>
          </cell>
          <cell r="J123">
            <v>3</v>
          </cell>
          <cell r="K123">
            <v>0</v>
          </cell>
          <cell r="M123">
            <v>5</v>
          </cell>
          <cell r="N123">
            <v>0</v>
          </cell>
          <cell r="P123">
            <v>4</v>
          </cell>
        </row>
        <row r="128">
          <cell r="B128">
            <v>0</v>
          </cell>
          <cell r="D128">
            <v>30</v>
          </cell>
          <cell r="E128">
            <v>0</v>
          </cell>
          <cell r="G128">
            <v>6</v>
          </cell>
          <cell r="H128">
            <v>1</v>
          </cell>
          <cell r="J128">
            <v>5</v>
          </cell>
          <cell r="K128">
            <v>0</v>
          </cell>
          <cell r="M128">
            <v>10</v>
          </cell>
          <cell r="N128">
            <v>0</v>
          </cell>
          <cell r="P128">
            <v>5</v>
          </cell>
        </row>
        <row r="132">
          <cell r="B132">
            <v>0</v>
          </cell>
          <cell r="D132">
            <v>2</v>
          </cell>
          <cell r="E132">
            <v>0</v>
          </cell>
          <cell r="G132">
            <v>9</v>
          </cell>
          <cell r="H132">
            <v>0</v>
          </cell>
          <cell r="J132">
            <v>2</v>
          </cell>
          <cell r="K132">
            <v>0</v>
          </cell>
          <cell r="M132">
            <v>0</v>
          </cell>
          <cell r="N132">
            <v>0</v>
          </cell>
          <cell r="P132">
            <v>2</v>
          </cell>
        </row>
        <row r="137">
          <cell r="B137">
            <v>0</v>
          </cell>
          <cell r="D137">
            <v>1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1</v>
          </cell>
          <cell r="D141">
            <v>3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1</v>
          </cell>
          <cell r="N141">
            <v>0</v>
          </cell>
          <cell r="P141">
            <v>0</v>
          </cell>
        </row>
        <row r="146">
          <cell r="B146">
            <v>2</v>
          </cell>
          <cell r="D146">
            <v>48</v>
          </cell>
          <cell r="E146">
            <v>0</v>
          </cell>
          <cell r="G146">
            <v>7</v>
          </cell>
          <cell r="H146">
            <v>0</v>
          </cell>
          <cell r="J146">
            <v>11</v>
          </cell>
          <cell r="K146">
            <v>0</v>
          </cell>
          <cell r="M146">
            <v>7</v>
          </cell>
          <cell r="N146">
            <v>0</v>
          </cell>
          <cell r="P146">
            <v>5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1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0</v>
          </cell>
          <cell r="E155">
            <v>0</v>
          </cell>
          <cell r="G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1</v>
          </cell>
        </row>
        <row r="158">
          <cell r="B158">
            <v>0</v>
          </cell>
          <cell r="D158">
            <v>4</v>
          </cell>
          <cell r="E158">
            <v>0</v>
          </cell>
          <cell r="G158">
            <v>6</v>
          </cell>
          <cell r="H158">
            <v>0</v>
          </cell>
          <cell r="J158">
            <v>5</v>
          </cell>
          <cell r="K158">
            <v>0</v>
          </cell>
          <cell r="M158">
            <v>10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7</v>
          </cell>
          <cell r="H161">
            <v>0</v>
          </cell>
          <cell r="J161">
            <v>5</v>
          </cell>
          <cell r="K161">
            <v>0</v>
          </cell>
          <cell r="M161">
            <v>17</v>
          </cell>
          <cell r="N161">
            <v>0</v>
          </cell>
          <cell r="P161">
            <v>9</v>
          </cell>
        </row>
        <row r="168">
          <cell r="B168">
            <v>0</v>
          </cell>
          <cell r="D168">
            <v>0</v>
          </cell>
          <cell r="E168">
            <v>2</v>
          </cell>
          <cell r="G168">
            <v>5</v>
          </cell>
          <cell r="H168">
            <v>0</v>
          </cell>
          <cell r="J168">
            <v>0</v>
          </cell>
          <cell r="K168">
            <v>0</v>
          </cell>
          <cell r="M168">
            <v>8</v>
          </cell>
          <cell r="N168">
            <v>0</v>
          </cell>
          <cell r="P168">
            <v>4</v>
          </cell>
        </row>
        <row r="172">
          <cell r="B172">
            <v>0</v>
          </cell>
          <cell r="D172">
            <v>7</v>
          </cell>
          <cell r="E172">
            <v>0</v>
          </cell>
          <cell r="G172">
            <v>2</v>
          </cell>
          <cell r="H172">
            <v>0</v>
          </cell>
          <cell r="J172">
            <v>1</v>
          </cell>
          <cell r="K172">
            <v>0</v>
          </cell>
          <cell r="M172">
            <v>0</v>
          </cell>
          <cell r="N172">
            <v>0</v>
          </cell>
          <cell r="P172">
            <v>1</v>
          </cell>
        </row>
        <row r="179">
          <cell r="B179">
            <v>0</v>
          </cell>
          <cell r="D179">
            <v>31</v>
          </cell>
          <cell r="E179">
            <v>0</v>
          </cell>
          <cell r="G179">
            <v>9</v>
          </cell>
          <cell r="H179">
            <v>0</v>
          </cell>
          <cell r="J179">
            <v>3</v>
          </cell>
          <cell r="K179">
            <v>0</v>
          </cell>
          <cell r="M179">
            <v>10</v>
          </cell>
          <cell r="N179">
            <v>0</v>
          </cell>
          <cell r="P179">
            <v>6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2</v>
          </cell>
          <cell r="E185">
            <v>0</v>
          </cell>
          <cell r="G185">
            <v>1</v>
          </cell>
          <cell r="H185">
            <v>0</v>
          </cell>
          <cell r="J185">
            <v>1</v>
          </cell>
          <cell r="K185">
            <v>0</v>
          </cell>
          <cell r="M185">
            <v>0</v>
          </cell>
          <cell r="N185">
            <v>0</v>
          </cell>
          <cell r="P185">
            <v>2</v>
          </cell>
        </row>
        <row r="191">
          <cell r="B191">
            <v>0</v>
          </cell>
          <cell r="D191">
            <v>3</v>
          </cell>
          <cell r="E191">
            <v>0</v>
          </cell>
          <cell r="G191">
            <v>1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1</v>
          </cell>
        </row>
        <row r="194">
          <cell r="B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9</v>
          </cell>
          <cell r="E203">
            <v>0</v>
          </cell>
          <cell r="G203">
            <v>2</v>
          </cell>
          <cell r="H203">
            <v>0</v>
          </cell>
          <cell r="J203">
            <v>1</v>
          </cell>
          <cell r="K203">
            <v>0</v>
          </cell>
          <cell r="M203">
            <v>0</v>
          </cell>
          <cell r="N203">
            <v>0</v>
          </cell>
          <cell r="P203">
            <v>2</v>
          </cell>
        </row>
        <row r="208">
          <cell r="B208">
            <v>0</v>
          </cell>
          <cell r="D208">
            <v>2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4</v>
          </cell>
          <cell r="E212">
            <v>0</v>
          </cell>
          <cell r="G212">
            <v>0</v>
          </cell>
          <cell r="H212">
            <v>0</v>
          </cell>
          <cell r="J212">
            <v>1</v>
          </cell>
          <cell r="K212">
            <v>0</v>
          </cell>
          <cell r="M212">
            <v>1</v>
          </cell>
          <cell r="N212">
            <v>0</v>
          </cell>
          <cell r="P212">
            <v>8</v>
          </cell>
        </row>
        <row r="214">
          <cell r="B214">
            <v>0</v>
          </cell>
          <cell r="D214">
            <v>24</v>
          </cell>
          <cell r="E214">
            <v>0</v>
          </cell>
          <cell r="G214">
            <v>8</v>
          </cell>
          <cell r="H214">
            <v>0</v>
          </cell>
          <cell r="J214">
            <v>8</v>
          </cell>
          <cell r="K214">
            <v>0</v>
          </cell>
          <cell r="M214">
            <v>8</v>
          </cell>
          <cell r="N214">
            <v>0</v>
          </cell>
          <cell r="P214">
            <v>8</v>
          </cell>
        </row>
        <row r="217">
          <cell r="B217">
            <v>0</v>
          </cell>
          <cell r="D217">
            <v>1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3</v>
          </cell>
          <cell r="E220">
            <v>0</v>
          </cell>
          <cell r="G220">
            <v>0</v>
          </cell>
          <cell r="H220">
            <v>0</v>
          </cell>
          <cell r="J220">
            <v>3</v>
          </cell>
          <cell r="K220">
            <v>0</v>
          </cell>
          <cell r="M220">
            <v>3</v>
          </cell>
          <cell r="N220">
            <v>0</v>
          </cell>
          <cell r="P220">
            <v>4</v>
          </cell>
        </row>
        <row r="223">
          <cell r="B223">
            <v>0</v>
          </cell>
          <cell r="D223">
            <v>12</v>
          </cell>
          <cell r="E223">
            <v>0</v>
          </cell>
          <cell r="G223">
            <v>6</v>
          </cell>
          <cell r="H223">
            <v>0</v>
          </cell>
          <cell r="J223">
            <v>4</v>
          </cell>
          <cell r="K223">
            <v>0</v>
          </cell>
          <cell r="M223">
            <v>2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7</v>
          </cell>
          <cell r="E227">
            <v>0</v>
          </cell>
          <cell r="G227">
            <v>0</v>
          </cell>
          <cell r="H227">
            <v>0</v>
          </cell>
          <cell r="J227">
            <v>1</v>
          </cell>
          <cell r="K227">
            <v>0</v>
          </cell>
          <cell r="M227">
            <v>3</v>
          </cell>
          <cell r="N227">
            <v>0</v>
          </cell>
          <cell r="P227">
            <v>0</v>
          </cell>
        </row>
        <row r="236">
          <cell r="B236">
            <v>0</v>
          </cell>
          <cell r="D236">
            <v>7</v>
          </cell>
          <cell r="E236">
            <v>0</v>
          </cell>
          <cell r="G236">
            <v>9</v>
          </cell>
          <cell r="H236">
            <v>0</v>
          </cell>
          <cell r="J236">
            <v>3</v>
          </cell>
          <cell r="K236">
            <v>0</v>
          </cell>
          <cell r="M236">
            <v>5</v>
          </cell>
          <cell r="N236">
            <v>0</v>
          </cell>
          <cell r="P236">
            <v>2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M239">
            <v>0</v>
          </cell>
          <cell r="N239">
            <v>0</v>
          </cell>
          <cell r="P239">
            <v>1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13</v>
          </cell>
          <cell r="E245">
            <v>0</v>
          </cell>
          <cell r="G245">
            <v>5</v>
          </cell>
          <cell r="H245">
            <v>0</v>
          </cell>
          <cell r="J245">
            <v>4</v>
          </cell>
          <cell r="K245">
            <v>0</v>
          </cell>
          <cell r="M245">
            <v>3</v>
          </cell>
          <cell r="N245">
            <v>0</v>
          </cell>
          <cell r="P245">
            <v>3</v>
          </cell>
        </row>
      </sheetData>
      <sheetData sheetId="1">
        <row r="12">
          <cell r="B12">
            <v>0</v>
          </cell>
          <cell r="D12">
            <v>21</v>
          </cell>
          <cell r="E12">
            <v>0</v>
          </cell>
          <cell r="G12">
            <v>6</v>
          </cell>
          <cell r="H12">
            <v>0</v>
          </cell>
          <cell r="J12">
            <v>4</v>
          </cell>
          <cell r="K12">
            <v>0</v>
          </cell>
          <cell r="M12">
            <v>18</v>
          </cell>
          <cell r="N12">
            <v>0</v>
          </cell>
          <cell r="P12">
            <v>3</v>
          </cell>
        </row>
        <row r="18">
          <cell r="B18">
            <v>0</v>
          </cell>
          <cell r="D18">
            <v>3</v>
          </cell>
          <cell r="E18">
            <v>0</v>
          </cell>
          <cell r="G18">
            <v>1</v>
          </cell>
          <cell r="H18">
            <v>1</v>
          </cell>
          <cell r="J18">
            <v>3</v>
          </cell>
          <cell r="K18">
            <v>0</v>
          </cell>
          <cell r="M18">
            <v>1</v>
          </cell>
          <cell r="N18">
            <v>0</v>
          </cell>
          <cell r="P18">
            <v>0</v>
          </cell>
        </row>
        <row r="21">
          <cell r="B21">
            <v>0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</row>
        <row r="25">
          <cell r="B25">
            <v>0</v>
          </cell>
          <cell r="D25">
            <v>4</v>
          </cell>
          <cell r="E25">
            <v>0</v>
          </cell>
          <cell r="G25">
            <v>3</v>
          </cell>
          <cell r="H25">
            <v>0</v>
          </cell>
          <cell r="J25">
            <v>3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</row>
        <row r="30">
          <cell r="B30">
            <v>0</v>
          </cell>
          <cell r="D30">
            <v>11</v>
          </cell>
          <cell r="E30">
            <v>0</v>
          </cell>
          <cell r="G30">
            <v>1</v>
          </cell>
          <cell r="H30">
            <v>0</v>
          </cell>
          <cell r="J30">
            <v>1</v>
          </cell>
          <cell r="K30">
            <v>0</v>
          </cell>
          <cell r="M30">
            <v>0</v>
          </cell>
          <cell r="N30">
            <v>0</v>
          </cell>
          <cell r="P30">
            <v>1</v>
          </cell>
        </row>
        <row r="34">
          <cell r="B34">
            <v>0</v>
          </cell>
          <cell r="D34">
            <v>1</v>
          </cell>
          <cell r="E34">
            <v>0</v>
          </cell>
          <cell r="G34">
            <v>0</v>
          </cell>
          <cell r="H34">
            <v>0</v>
          </cell>
          <cell r="J34">
            <v>2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P38">
            <v>0</v>
          </cell>
        </row>
        <row r="49">
          <cell r="B49">
            <v>1</v>
          </cell>
          <cell r="D49">
            <v>4</v>
          </cell>
          <cell r="E49">
            <v>0</v>
          </cell>
          <cell r="G49">
            <v>1</v>
          </cell>
          <cell r="H49">
            <v>0</v>
          </cell>
          <cell r="J49">
            <v>3</v>
          </cell>
          <cell r="K49">
            <v>0</v>
          </cell>
          <cell r="M49">
            <v>1</v>
          </cell>
          <cell r="N49">
            <v>0</v>
          </cell>
          <cell r="P49">
            <v>0</v>
          </cell>
        </row>
        <row r="56">
          <cell r="B56">
            <v>0</v>
          </cell>
          <cell r="D56">
            <v>5</v>
          </cell>
          <cell r="E56">
            <v>0</v>
          </cell>
          <cell r="G56">
            <v>4</v>
          </cell>
          <cell r="H56">
            <v>0</v>
          </cell>
          <cell r="J56">
            <v>2</v>
          </cell>
          <cell r="K56">
            <v>0</v>
          </cell>
          <cell r="M56">
            <v>0</v>
          </cell>
          <cell r="N56">
            <v>0</v>
          </cell>
          <cell r="P56">
            <v>0</v>
          </cell>
        </row>
        <row r="60">
          <cell r="B60">
            <v>0</v>
          </cell>
          <cell r="D60">
            <v>4</v>
          </cell>
          <cell r="E60">
            <v>0</v>
          </cell>
          <cell r="G60">
            <v>1</v>
          </cell>
          <cell r="H60">
            <v>0</v>
          </cell>
          <cell r="J60">
            <v>1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P64">
            <v>0</v>
          </cell>
        </row>
        <row r="70">
          <cell r="B70">
            <v>0</v>
          </cell>
          <cell r="D70">
            <v>10</v>
          </cell>
          <cell r="E70">
            <v>0</v>
          </cell>
          <cell r="G70">
            <v>8</v>
          </cell>
          <cell r="H70">
            <v>0</v>
          </cell>
          <cell r="J70">
            <v>7</v>
          </cell>
          <cell r="K70">
            <v>0</v>
          </cell>
          <cell r="M70">
            <v>2</v>
          </cell>
          <cell r="N70">
            <v>0</v>
          </cell>
          <cell r="P70">
            <v>1</v>
          </cell>
        </row>
        <row r="76">
          <cell r="B76">
            <v>0</v>
          </cell>
          <cell r="D76">
            <v>5</v>
          </cell>
          <cell r="E76">
            <v>0</v>
          </cell>
          <cell r="G76">
            <v>0</v>
          </cell>
          <cell r="H76">
            <v>0</v>
          </cell>
          <cell r="J76">
            <v>1</v>
          </cell>
          <cell r="K76">
            <v>0</v>
          </cell>
          <cell r="M76">
            <v>2</v>
          </cell>
          <cell r="N76">
            <v>0</v>
          </cell>
          <cell r="P76">
            <v>0</v>
          </cell>
        </row>
        <row r="81">
          <cell r="B81">
            <v>0</v>
          </cell>
          <cell r="D81">
            <v>1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P81">
            <v>0</v>
          </cell>
        </row>
        <row r="86">
          <cell r="B86">
            <v>0</v>
          </cell>
          <cell r="D86">
            <v>0</v>
          </cell>
          <cell r="E86">
            <v>1</v>
          </cell>
          <cell r="G86">
            <v>3</v>
          </cell>
          <cell r="H86">
            <v>0</v>
          </cell>
          <cell r="J86">
            <v>1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</row>
        <row r="91">
          <cell r="B91">
            <v>0</v>
          </cell>
          <cell r="D91">
            <v>1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7">
          <cell r="B97">
            <v>0</v>
          </cell>
          <cell r="D97">
            <v>13</v>
          </cell>
          <cell r="E97">
            <v>0</v>
          </cell>
          <cell r="G97">
            <v>1</v>
          </cell>
          <cell r="H97">
            <v>0</v>
          </cell>
          <cell r="J97">
            <v>0</v>
          </cell>
          <cell r="K97">
            <v>0</v>
          </cell>
          <cell r="M97">
            <v>1</v>
          </cell>
          <cell r="N97">
            <v>0</v>
          </cell>
          <cell r="P97">
            <v>0</v>
          </cell>
        </row>
        <row r="110">
          <cell r="B110">
            <v>0</v>
          </cell>
          <cell r="D110">
            <v>1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P110">
            <v>0</v>
          </cell>
        </row>
        <row r="123">
          <cell r="B123">
            <v>0</v>
          </cell>
          <cell r="D123">
            <v>12</v>
          </cell>
          <cell r="E123">
            <v>0</v>
          </cell>
          <cell r="G123">
            <v>9</v>
          </cell>
          <cell r="H123">
            <v>0</v>
          </cell>
          <cell r="J123">
            <v>4</v>
          </cell>
          <cell r="K123">
            <v>0</v>
          </cell>
          <cell r="M123">
            <v>12</v>
          </cell>
          <cell r="N123">
            <v>0</v>
          </cell>
          <cell r="P123">
            <v>7</v>
          </cell>
        </row>
        <row r="128">
          <cell r="B128">
            <v>1</v>
          </cell>
          <cell r="D128">
            <v>17</v>
          </cell>
          <cell r="E128">
            <v>0</v>
          </cell>
          <cell r="G128">
            <v>10</v>
          </cell>
          <cell r="H128">
            <v>0</v>
          </cell>
          <cell r="J128">
            <v>12</v>
          </cell>
          <cell r="K128">
            <v>0</v>
          </cell>
          <cell r="M128">
            <v>13</v>
          </cell>
          <cell r="N128">
            <v>0</v>
          </cell>
          <cell r="P128">
            <v>11</v>
          </cell>
        </row>
        <row r="132">
          <cell r="B132">
            <v>0</v>
          </cell>
          <cell r="D132">
            <v>5</v>
          </cell>
          <cell r="E132">
            <v>0</v>
          </cell>
          <cell r="G132">
            <v>8</v>
          </cell>
          <cell r="H132">
            <v>0</v>
          </cell>
          <cell r="J132">
            <v>0</v>
          </cell>
          <cell r="K132">
            <v>0</v>
          </cell>
          <cell r="M132">
            <v>1</v>
          </cell>
          <cell r="N132">
            <v>0</v>
          </cell>
          <cell r="P132">
            <v>2</v>
          </cell>
        </row>
        <row r="137">
          <cell r="B137">
            <v>0</v>
          </cell>
          <cell r="D137">
            <v>1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P137">
            <v>0</v>
          </cell>
        </row>
        <row r="141">
          <cell r="B141">
            <v>0</v>
          </cell>
          <cell r="D141">
            <v>4</v>
          </cell>
          <cell r="E141">
            <v>0</v>
          </cell>
          <cell r="G141">
            <v>0</v>
          </cell>
          <cell r="H141">
            <v>0</v>
          </cell>
          <cell r="J141">
            <v>2</v>
          </cell>
          <cell r="K141">
            <v>0</v>
          </cell>
          <cell r="M141">
            <v>3</v>
          </cell>
          <cell r="N141">
            <v>0</v>
          </cell>
          <cell r="P141">
            <v>1</v>
          </cell>
        </row>
        <row r="146">
          <cell r="B146">
            <v>0</v>
          </cell>
          <cell r="D146">
            <v>34</v>
          </cell>
          <cell r="E146">
            <v>0</v>
          </cell>
          <cell r="G146">
            <v>9</v>
          </cell>
          <cell r="H146">
            <v>0</v>
          </cell>
          <cell r="J146">
            <v>7</v>
          </cell>
          <cell r="K146">
            <v>0</v>
          </cell>
          <cell r="M146">
            <v>4</v>
          </cell>
          <cell r="N146">
            <v>0</v>
          </cell>
          <cell r="P146">
            <v>2</v>
          </cell>
        </row>
        <row r="148"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P148">
            <v>0</v>
          </cell>
        </row>
        <row r="151">
          <cell r="B151">
            <v>0</v>
          </cell>
          <cell r="D151">
            <v>0</v>
          </cell>
          <cell r="E151">
            <v>0</v>
          </cell>
          <cell r="G151">
            <v>1</v>
          </cell>
          <cell r="H151">
            <v>0</v>
          </cell>
          <cell r="J151">
            <v>1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5">
          <cell r="B155">
            <v>0</v>
          </cell>
          <cell r="D155">
            <v>1</v>
          </cell>
          <cell r="E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8">
          <cell r="B158">
            <v>0</v>
          </cell>
          <cell r="D158">
            <v>1</v>
          </cell>
          <cell r="E158">
            <v>0</v>
          </cell>
          <cell r="G158">
            <v>9</v>
          </cell>
          <cell r="H158">
            <v>0</v>
          </cell>
          <cell r="J158">
            <v>1</v>
          </cell>
          <cell r="K158">
            <v>0</v>
          </cell>
          <cell r="M158">
            <v>11</v>
          </cell>
          <cell r="N158">
            <v>0</v>
          </cell>
          <cell r="P158">
            <v>0</v>
          </cell>
        </row>
        <row r="161">
          <cell r="B161">
            <v>0</v>
          </cell>
          <cell r="D161">
            <v>0</v>
          </cell>
          <cell r="E161">
            <v>0</v>
          </cell>
          <cell r="G161">
            <v>7</v>
          </cell>
          <cell r="H161">
            <v>0</v>
          </cell>
          <cell r="J161">
            <v>2</v>
          </cell>
          <cell r="K161">
            <v>1</v>
          </cell>
          <cell r="M161">
            <v>17</v>
          </cell>
          <cell r="N161">
            <v>1</v>
          </cell>
          <cell r="P161">
            <v>12</v>
          </cell>
        </row>
        <row r="168">
          <cell r="B168">
            <v>0</v>
          </cell>
          <cell r="D168">
            <v>0</v>
          </cell>
          <cell r="E168">
            <v>1</v>
          </cell>
          <cell r="G168">
            <v>4</v>
          </cell>
          <cell r="H168">
            <v>0</v>
          </cell>
          <cell r="J168">
            <v>0</v>
          </cell>
          <cell r="K168">
            <v>0</v>
          </cell>
          <cell r="M168">
            <v>3</v>
          </cell>
          <cell r="N168">
            <v>0</v>
          </cell>
          <cell r="P168">
            <v>3</v>
          </cell>
        </row>
        <row r="172">
          <cell r="B172">
            <v>0</v>
          </cell>
          <cell r="D172">
            <v>10</v>
          </cell>
          <cell r="E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M172">
            <v>1</v>
          </cell>
          <cell r="N172">
            <v>0</v>
          </cell>
          <cell r="P172">
            <v>1</v>
          </cell>
        </row>
        <row r="179">
          <cell r="B179">
            <v>1</v>
          </cell>
          <cell r="D179">
            <v>39</v>
          </cell>
          <cell r="E179">
            <v>0</v>
          </cell>
          <cell r="G179">
            <v>10</v>
          </cell>
          <cell r="H179">
            <v>0</v>
          </cell>
          <cell r="J179">
            <v>12</v>
          </cell>
          <cell r="K179">
            <v>0</v>
          </cell>
          <cell r="M179">
            <v>4</v>
          </cell>
          <cell r="N179">
            <v>0</v>
          </cell>
          <cell r="P179">
            <v>4</v>
          </cell>
        </row>
        <row r="182"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</row>
        <row r="185">
          <cell r="B185">
            <v>0</v>
          </cell>
          <cell r="D185">
            <v>3</v>
          </cell>
          <cell r="E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P185">
            <v>0</v>
          </cell>
        </row>
        <row r="191">
          <cell r="B191">
            <v>0</v>
          </cell>
          <cell r="D191">
            <v>2</v>
          </cell>
          <cell r="E191">
            <v>0</v>
          </cell>
          <cell r="G191">
            <v>0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4">
          <cell r="B194">
            <v>0</v>
          </cell>
          <cell r="D194">
            <v>1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P194">
            <v>0</v>
          </cell>
        </row>
        <row r="200"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3">
          <cell r="B203">
            <v>0</v>
          </cell>
          <cell r="D203">
            <v>7</v>
          </cell>
          <cell r="E203">
            <v>0</v>
          </cell>
          <cell r="G203">
            <v>0</v>
          </cell>
          <cell r="H203">
            <v>0</v>
          </cell>
          <cell r="J203">
            <v>3</v>
          </cell>
          <cell r="K203">
            <v>0</v>
          </cell>
          <cell r="M203">
            <v>5</v>
          </cell>
          <cell r="N203">
            <v>0</v>
          </cell>
          <cell r="P203">
            <v>2</v>
          </cell>
        </row>
        <row r="208">
          <cell r="B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12">
          <cell r="B212">
            <v>0</v>
          </cell>
          <cell r="D212">
            <v>10</v>
          </cell>
          <cell r="E212">
            <v>0</v>
          </cell>
          <cell r="G212">
            <v>1</v>
          </cell>
          <cell r="H212">
            <v>0</v>
          </cell>
          <cell r="J212">
            <v>0</v>
          </cell>
          <cell r="K212">
            <v>0</v>
          </cell>
          <cell r="M212">
            <v>2</v>
          </cell>
          <cell r="N212">
            <v>0</v>
          </cell>
          <cell r="P212">
            <v>3</v>
          </cell>
        </row>
        <row r="214">
          <cell r="B214">
            <v>0</v>
          </cell>
          <cell r="D214">
            <v>32</v>
          </cell>
          <cell r="E214">
            <v>0</v>
          </cell>
          <cell r="G214">
            <v>8</v>
          </cell>
          <cell r="H214">
            <v>0</v>
          </cell>
          <cell r="J214">
            <v>3</v>
          </cell>
          <cell r="K214">
            <v>0</v>
          </cell>
          <cell r="M214">
            <v>3</v>
          </cell>
          <cell r="N214">
            <v>0</v>
          </cell>
          <cell r="P214">
            <v>11</v>
          </cell>
        </row>
        <row r="217"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20">
          <cell r="B220">
            <v>0</v>
          </cell>
          <cell r="D220">
            <v>2</v>
          </cell>
          <cell r="E220">
            <v>0</v>
          </cell>
          <cell r="G220">
            <v>2</v>
          </cell>
          <cell r="H220">
            <v>0</v>
          </cell>
          <cell r="J220">
            <v>0</v>
          </cell>
          <cell r="K220">
            <v>0</v>
          </cell>
          <cell r="M220">
            <v>5</v>
          </cell>
          <cell r="N220">
            <v>0</v>
          </cell>
          <cell r="P220">
            <v>3</v>
          </cell>
        </row>
        <row r="223">
          <cell r="B223">
            <v>0</v>
          </cell>
          <cell r="D223">
            <v>8</v>
          </cell>
          <cell r="E223">
            <v>0</v>
          </cell>
          <cell r="G223">
            <v>0</v>
          </cell>
          <cell r="H223">
            <v>0</v>
          </cell>
          <cell r="J223">
            <v>4</v>
          </cell>
          <cell r="K223">
            <v>0</v>
          </cell>
          <cell r="M223">
            <v>4</v>
          </cell>
          <cell r="N223">
            <v>0</v>
          </cell>
          <cell r="P223">
            <v>1</v>
          </cell>
        </row>
        <row r="227">
          <cell r="B227">
            <v>0</v>
          </cell>
          <cell r="D227">
            <v>3</v>
          </cell>
          <cell r="E227">
            <v>0</v>
          </cell>
          <cell r="G227">
            <v>2</v>
          </cell>
          <cell r="H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P227">
            <v>1</v>
          </cell>
        </row>
        <row r="236">
          <cell r="B236">
            <v>1</v>
          </cell>
          <cell r="D236">
            <v>16</v>
          </cell>
          <cell r="E236">
            <v>0</v>
          </cell>
          <cell r="G236">
            <v>3</v>
          </cell>
          <cell r="H236">
            <v>0</v>
          </cell>
          <cell r="J236">
            <v>0</v>
          </cell>
          <cell r="K236">
            <v>0</v>
          </cell>
          <cell r="M236">
            <v>3</v>
          </cell>
          <cell r="N236">
            <v>0</v>
          </cell>
          <cell r="P236">
            <v>0</v>
          </cell>
        </row>
        <row r="239"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P239">
            <v>0</v>
          </cell>
        </row>
        <row r="241"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5">
          <cell r="B245">
            <v>0</v>
          </cell>
          <cell r="D245">
            <v>8</v>
          </cell>
          <cell r="E245">
            <v>0</v>
          </cell>
          <cell r="G245">
            <v>3</v>
          </cell>
          <cell r="H245">
            <v>0</v>
          </cell>
          <cell r="J245">
            <v>4</v>
          </cell>
          <cell r="K245">
            <v>0</v>
          </cell>
          <cell r="M245">
            <v>3</v>
          </cell>
          <cell r="N245">
            <v>0</v>
          </cell>
          <cell r="P245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K67"/>
  <sheetViews>
    <sheetView showGridLines="0" showZeros="0" zoomScaleNormal="100" workbookViewId="0">
      <pane xSplit="2" ySplit="6" topLeftCell="C43" activePane="bottomRight" state="frozen"/>
      <selection pane="topRight" activeCell="C1" sqref="C1"/>
      <selection pane="bottomLeft" activeCell="A7" sqref="A7"/>
      <selection pane="bottomRight" activeCell="E6" sqref="E6"/>
    </sheetView>
  </sheetViews>
  <sheetFormatPr defaultRowHeight="13.5"/>
  <cols>
    <col min="1" max="1" width="6.6640625" style="3" customWidth="1"/>
    <col min="2" max="2" width="23" style="3" customWidth="1"/>
    <col min="3" max="3" width="5.5" style="3" customWidth="1"/>
    <col min="4" max="4" width="8.1640625" style="3" customWidth="1"/>
    <col min="5" max="5" width="5.6640625" style="89" customWidth="1"/>
    <col min="6" max="6" width="8.1640625" style="3" customWidth="1"/>
    <col min="7" max="7" width="6.5" style="3" customWidth="1"/>
    <col min="8" max="8" width="10.1640625" style="3" customWidth="1"/>
    <col min="9" max="9" width="5.5" style="3" customWidth="1"/>
    <col min="10" max="10" width="8.1640625" style="3" customWidth="1"/>
    <col min="11" max="11" width="5.5" style="3" customWidth="1"/>
    <col min="12" max="12" width="8.1640625" style="3" customWidth="1"/>
    <col min="13" max="13" width="6.33203125" style="3" customWidth="1"/>
    <col min="14" max="14" width="5.5" style="3" customWidth="1"/>
    <col min="15" max="15" width="8.1640625" style="3" customWidth="1"/>
    <col min="16" max="16" width="5.5" style="3" customWidth="1"/>
    <col min="17" max="17" width="8.1640625" style="3" customWidth="1"/>
    <col min="18" max="18" width="6" style="3" customWidth="1"/>
    <col min="19" max="19" width="5.5" style="3" customWidth="1"/>
    <col min="20" max="20" width="8.1640625" style="3" customWidth="1"/>
    <col min="21" max="21" width="5.5" style="3" customWidth="1"/>
    <col min="22" max="22" width="8.1640625" style="3" customWidth="1"/>
    <col min="23" max="23" width="6.1640625" style="3" customWidth="1"/>
    <col min="24" max="24" width="5.5" style="3" customWidth="1"/>
    <col min="25" max="25" width="8.1640625" style="3" customWidth="1"/>
    <col min="26" max="26" width="5.5" style="3" customWidth="1"/>
    <col min="27" max="27" width="8.1640625" style="3" customWidth="1"/>
    <col min="28" max="28" width="6.33203125" style="3" customWidth="1"/>
    <col min="29" max="29" width="5.5" style="3" customWidth="1"/>
    <col min="30" max="30" width="8.1640625" style="3" customWidth="1"/>
    <col min="31" max="31" width="5.5" style="3" customWidth="1"/>
    <col min="32" max="32" width="8.1640625" style="3" customWidth="1"/>
    <col min="33" max="33" width="6" style="3" customWidth="1"/>
    <col min="34" max="256" width="9.33203125" style="3"/>
    <col min="257" max="257" width="6.6640625" style="3" customWidth="1"/>
    <col min="258" max="258" width="23" style="3" customWidth="1"/>
    <col min="259" max="259" width="5.5" style="3" customWidth="1"/>
    <col min="260" max="260" width="8.1640625" style="3" customWidth="1"/>
    <col min="261" max="261" width="5.6640625" style="3" customWidth="1"/>
    <col min="262" max="262" width="8.1640625" style="3" customWidth="1"/>
    <col min="263" max="263" width="6.5" style="3" customWidth="1"/>
    <col min="264" max="264" width="10.1640625" style="3" customWidth="1"/>
    <col min="265" max="265" width="5.5" style="3" customWidth="1"/>
    <col min="266" max="266" width="8.1640625" style="3" customWidth="1"/>
    <col min="267" max="267" width="5.5" style="3" customWidth="1"/>
    <col min="268" max="268" width="8.1640625" style="3" customWidth="1"/>
    <col min="269" max="269" width="6.33203125" style="3" customWidth="1"/>
    <col min="270" max="270" width="5.5" style="3" customWidth="1"/>
    <col min="271" max="271" width="8.1640625" style="3" customWidth="1"/>
    <col min="272" max="272" width="5.5" style="3" customWidth="1"/>
    <col min="273" max="273" width="8.1640625" style="3" customWidth="1"/>
    <col min="274" max="274" width="6" style="3" customWidth="1"/>
    <col min="275" max="275" width="5.5" style="3" customWidth="1"/>
    <col min="276" max="276" width="8.1640625" style="3" customWidth="1"/>
    <col min="277" max="277" width="5.5" style="3" customWidth="1"/>
    <col min="278" max="278" width="8.1640625" style="3" customWidth="1"/>
    <col min="279" max="279" width="6.1640625" style="3" customWidth="1"/>
    <col min="280" max="280" width="5.5" style="3" customWidth="1"/>
    <col min="281" max="281" width="8.1640625" style="3" customWidth="1"/>
    <col min="282" max="282" width="5.5" style="3" customWidth="1"/>
    <col min="283" max="283" width="8.1640625" style="3" customWidth="1"/>
    <col min="284" max="284" width="6.33203125" style="3" customWidth="1"/>
    <col min="285" max="285" width="5.5" style="3" customWidth="1"/>
    <col min="286" max="286" width="8.1640625" style="3" customWidth="1"/>
    <col min="287" max="287" width="5.5" style="3" customWidth="1"/>
    <col min="288" max="288" width="8.1640625" style="3" customWidth="1"/>
    <col min="289" max="289" width="6" style="3" customWidth="1"/>
    <col min="290" max="512" width="9.33203125" style="3"/>
    <col min="513" max="513" width="6.6640625" style="3" customWidth="1"/>
    <col min="514" max="514" width="23" style="3" customWidth="1"/>
    <col min="515" max="515" width="5.5" style="3" customWidth="1"/>
    <col min="516" max="516" width="8.1640625" style="3" customWidth="1"/>
    <col min="517" max="517" width="5.6640625" style="3" customWidth="1"/>
    <col min="518" max="518" width="8.1640625" style="3" customWidth="1"/>
    <col min="519" max="519" width="6.5" style="3" customWidth="1"/>
    <col min="520" max="520" width="10.1640625" style="3" customWidth="1"/>
    <col min="521" max="521" width="5.5" style="3" customWidth="1"/>
    <col min="522" max="522" width="8.1640625" style="3" customWidth="1"/>
    <col min="523" max="523" width="5.5" style="3" customWidth="1"/>
    <col min="524" max="524" width="8.1640625" style="3" customWidth="1"/>
    <col min="525" max="525" width="6.33203125" style="3" customWidth="1"/>
    <col min="526" max="526" width="5.5" style="3" customWidth="1"/>
    <col min="527" max="527" width="8.1640625" style="3" customWidth="1"/>
    <col min="528" max="528" width="5.5" style="3" customWidth="1"/>
    <col min="529" max="529" width="8.1640625" style="3" customWidth="1"/>
    <col min="530" max="530" width="6" style="3" customWidth="1"/>
    <col min="531" max="531" width="5.5" style="3" customWidth="1"/>
    <col min="532" max="532" width="8.1640625" style="3" customWidth="1"/>
    <col min="533" max="533" width="5.5" style="3" customWidth="1"/>
    <col min="534" max="534" width="8.1640625" style="3" customWidth="1"/>
    <col min="535" max="535" width="6.1640625" style="3" customWidth="1"/>
    <col min="536" max="536" width="5.5" style="3" customWidth="1"/>
    <col min="537" max="537" width="8.1640625" style="3" customWidth="1"/>
    <col min="538" max="538" width="5.5" style="3" customWidth="1"/>
    <col min="539" max="539" width="8.1640625" style="3" customWidth="1"/>
    <col min="540" max="540" width="6.33203125" style="3" customWidth="1"/>
    <col min="541" max="541" width="5.5" style="3" customWidth="1"/>
    <col min="542" max="542" width="8.1640625" style="3" customWidth="1"/>
    <col min="543" max="543" width="5.5" style="3" customWidth="1"/>
    <col min="544" max="544" width="8.1640625" style="3" customWidth="1"/>
    <col min="545" max="545" width="6" style="3" customWidth="1"/>
    <col min="546" max="768" width="9.33203125" style="3"/>
    <col min="769" max="769" width="6.6640625" style="3" customWidth="1"/>
    <col min="770" max="770" width="23" style="3" customWidth="1"/>
    <col min="771" max="771" width="5.5" style="3" customWidth="1"/>
    <col min="772" max="772" width="8.1640625" style="3" customWidth="1"/>
    <col min="773" max="773" width="5.6640625" style="3" customWidth="1"/>
    <col min="774" max="774" width="8.1640625" style="3" customWidth="1"/>
    <col min="775" max="775" width="6.5" style="3" customWidth="1"/>
    <col min="776" max="776" width="10.1640625" style="3" customWidth="1"/>
    <col min="777" max="777" width="5.5" style="3" customWidth="1"/>
    <col min="778" max="778" width="8.1640625" style="3" customWidth="1"/>
    <col min="779" max="779" width="5.5" style="3" customWidth="1"/>
    <col min="780" max="780" width="8.1640625" style="3" customWidth="1"/>
    <col min="781" max="781" width="6.33203125" style="3" customWidth="1"/>
    <col min="782" max="782" width="5.5" style="3" customWidth="1"/>
    <col min="783" max="783" width="8.1640625" style="3" customWidth="1"/>
    <col min="784" max="784" width="5.5" style="3" customWidth="1"/>
    <col min="785" max="785" width="8.1640625" style="3" customWidth="1"/>
    <col min="786" max="786" width="6" style="3" customWidth="1"/>
    <col min="787" max="787" width="5.5" style="3" customWidth="1"/>
    <col min="788" max="788" width="8.1640625" style="3" customWidth="1"/>
    <col min="789" max="789" width="5.5" style="3" customWidth="1"/>
    <col min="790" max="790" width="8.1640625" style="3" customWidth="1"/>
    <col min="791" max="791" width="6.1640625" style="3" customWidth="1"/>
    <col min="792" max="792" width="5.5" style="3" customWidth="1"/>
    <col min="793" max="793" width="8.1640625" style="3" customWidth="1"/>
    <col min="794" max="794" width="5.5" style="3" customWidth="1"/>
    <col min="795" max="795" width="8.1640625" style="3" customWidth="1"/>
    <col min="796" max="796" width="6.33203125" style="3" customWidth="1"/>
    <col min="797" max="797" width="5.5" style="3" customWidth="1"/>
    <col min="798" max="798" width="8.1640625" style="3" customWidth="1"/>
    <col min="799" max="799" width="5.5" style="3" customWidth="1"/>
    <col min="800" max="800" width="8.1640625" style="3" customWidth="1"/>
    <col min="801" max="801" width="6" style="3" customWidth="1"/>
    <col min="802" max="1024" width="9.33203125" style="3"/>
    <col min="1025" max="1025" width="6.6640625" style="3" customWidth="1"/>
    <col min="1026" max="1026" width="23" style="3" customWidth="1"/>
    <col min="1027" max="1027" width="5.5" style="3" customWidth="1"/>
    <col min="1028" max="1028" width="8.1640625" style="3" customWidth="1"/>
    <col min="1029" max="1029" width="5.6640625" style="3" customWidth="1"/>
    <col min="1030" max="1030" width="8.1640625" style="3" customWidth="1"/>
    <col min="1031" max="1031" width="6.5" style="3" customWidth="1"/>
    <col min="1032" max="1032" width="10.1640625" style="3" customWidth="1"/>
    <col min="1033" max="1033" width="5.5" style="3" customWidth="1"/>
    <col min="1034" max="1034" width="8.1640625" style="3" customWidth="1"/>
    <col min="1035" max="1035" width="5.5" style="3" customWidth="1"/>
    <col min="1036" max="1036" width="8.1640625" style="3" customWidth="1"/>
    <col min="1037" max="1037" width="6.33203125" style="3" customWidth="1"/>
    <col min="1038" max="1038" width="5.5" style="3" customWidth="1"/>
    <col min="1039" max="1039" width="8.1640625" style="3" customWidth="1"/>
    <col min="1040" max="1040" width="5.5" style="3" customWidth="1"/>
    <col min="1041" max="1041" width="8.1640625" style="3" customWidth="1"/>
    <col min="1042" max="1042" width="6" style="3" customWidth="1"/>
    <col min="1043" max="1043" width="5.5" style="3" customWidth="1"/>
    <col min="1044" max="1044" width="8.1640625" style="3" customWidth="1"/>
    <col min="1045" max="1045" width="5.5" style="3" customWidth="1"/>
    <col min="1046" max="1046" width="8.1640625" style="3" customWidth="1"/>
    <col min="1047" max="1047" width="6.1640625" style="3" customWidth="1"/>
    <col min="1048" max="1048" width="5.5" style="3" customWidth="1"/>
    <col min="1049" max="1049" width="8.1640625" style="3" customWidth="1"/>
    <col min="1050" max="1050" width="5.5" style="3" customWidth="1"/>
    <col min="1051" max="1051" width="8.1640625" style="3" customWidth="1"/>
    <col min="1052" max="1052" width="6.33203125" style="3" customWidth="1"/>
    <col min="1053" max="1053" width="5.5" style="3" customWidth="1"/>
    <col min="1054" max="1054" width="8.1640625" style="3" customWidth="1"/>
    <col min="1055" max="1055" width="5.5" style="3" customWidth="1"/>
    <col min="1056" max="1056" width="8.1640625" style="3" customWidth="1"/>
    <col min="1057" max="1057" width="6" style="3" customWidth="1"/>
    <col min="1058" max="1280" width="9.33203125" style="3"/>
    <col min="1281" max="1281" width="6.6640625" style="3" customWidth="1"/>
    <col min="1282" max="1282" width="23" style="3" customWidth="1"/>
    <col min="1283" max="1283" width="5.5" style="3" customWidth="1"/>
    <col min="1284" max="1284" width="8.1640625" style="3" customWidth="1"/>
    <col min="1285" max="1285" width="5.6640625" style="3" customWidth="1"/>
    <col min="1286" max="1286" width="8.1640625" style="3" customWidth="1"/>
    <col min="1287" max="1287" width="6.5" style="3" customWidth="1"/>
    <col min="1288" max="1288" width="10.1640625" style="3" customWidth="1"/>
    <col min="1289" max="1289" width="5.5" style="3" customWidth="1"/>
    <col min="1290" max="1290" width="8.1640625" style="3" customWidth="1"/>
    <col min="1291" max="1291" width="5.5" style="3" customWidth="1"/>
    <col min="1292" max="1292" width="8.1640625" style="3" customWidth="1"/>
    <col min="1293" max="1293" width="6.33203125" style="3" customWidth="1"/>
    <col min="1294" max="1294" width="5.5" style="3" customWidth="1"/>
    <col min="1295" max="1295" width="8.1640625" style="3" customWidth="1"/>
    <col min="1296" max="1296" width="5.5" style="3" customWidth="1"/>
    <col min="1297" max="1297" width="8.1640625" style="3" customWidth="1"/>
    <col min="1298" max="1298" width="6" style="3" customWidth="1"/>
    <col min="1299" max="1299" width="5.5" style="3" customWidth="1"/>
    <col min="1300" max="1300" width="8.1640625" style="3" customWidth="1"/>
    <col min="1301" max="1301" width="5.5" style="3" customWidth="1"/>
    <col min="1302" max="1302" width="8.1640625" style="3" customWidth="1"/>
    <col min="1303" max="1303" width="6.1640625" style="3" customWidth="1"/>
    <col min="1304" max="1304" width="5.5" style="3" customWidth="1"/>
    <col min="1305" max="1305" width="8.1640625" style="3" customWidth="1"/>
    <col min="1306" max="1306" width="5.5" style="3" customWidth="1"/>
    <col min="1307" max="1307" width="8.1640625" style="3" customWidth="1"/>
    <col min="1308" max="1308" width="6.33203125" style="3" customWidth="1"/>
    <col min="1309" max="1309" width="5.5" style="3" customWidth="1"/>
    <col min="1310" max="1310" width="8.1640625" style="3" customWidth="1"/>
    <col min="1311" max="1311" width="5.5" style="3" customWidth="1"/>
    <col min="1312" max="1312" width="8.1640625" style="3" customWidth="1"/>
    <col min="1313" max="1313" width="6" style="3" customWidth="1"/>
    <col min="1314" max="1536" width="9.33203125" style="3"/>
    <col min="1537" max="1537" width="6.6640625" style="3" customWidth="1"/>
    <col min="1538" max="1538" width="23" style="3" customWidth="1"/>
    <col min="1539" max="1539" width="5.5" style="3" customWidth="1"/>
    <col min="1540" max="1540" width="8.1640625" style="3" customWidth="1"/>
    <col min="1541" max="1541" width="5.6640625" style="3" customWidth="1"/>
    <col min="1542" max="1542" width="8.1640625" style="3" customWidth="1"/>
    <col min="1543" max="1543" width="6.5" style="3" customWidth="1"/>
    <col min="1544" max="1544" width="10.1640625" style="3" customWidth="1"/>
    <col min="1545" max="1545" width="5.5" style="3" customWidth="1"/>
    <col min="1546" max="1546" width="8.1640625" style="3" customWidth="1"/>
    <col min="1547" max="1547" width="5.5" style="3" customWidth="1"/>
    <col min="1548" max="1548" width="8.1640625" style="3" customWidth="1"/>
    <col min="1549" max="1549" width="6.33203125" style="3" customWidth="1"/>
    <col min="1550" max="1550" width="5.5" style="3" customWidth="1"/>
    <col min="1551" max="1551" width="8.1640625" style="3" customWidth="1"/>
    <col min="1552" max="1552" width="5.5" style="3" customWidth="1"/>
    <col min="1553" max="1553" width="8.1640625" style="3" customWidth="1"/>
    <col min="1554" max="1554" width="6" style="3" customWidth="1"/>
    <col min="1555" max="1555" width="5.5" style="3" customWidth="1"/>
    <col min="1556" max="1556" width="8.1640625" style="3" customWidth="1"/>
    <col min="1557" max="1557" width="5.5" style="3" customWidth="1"/>
    <col min="1558" max="1558" width="8.1640625" style="3" customWidth="1"/>
    <col min="1559" max="1559" width="6.1640625" style="3" customWidth="1"/>
    <col min="1560" max="1560" width="5.5" style="3" customWidth="1"/>
    <col min="1561" max="1561" width="8.1640625" style="3" customWidth="1"/>
    <col min="1562" max="1562" width="5.5" style="3" customWidth="1"/>
    <col min="1563" max="1563" width="8.1640625" style="3" customWidth="1"/>
    <col min="1564" max="1564" width="6.33203125" style="3" customWidth="1"/>
    <col min="1565" max="1565" width="5.5" style="3" customWidth="1"/>
    <col min="1566" max="1566" width="8.1640625" style="3" customWidth="1"/>
    <col min="1567" max="1567" width="5.5" style="3" customWidth="1"/>
    <col min="1568" max="1568" width="8.1640625" style="3" customWidth="1"/>
    <col min="1569" max="1569" width="6" style="3" customWidth="1"/>
    <col min="1570" max="1792" width="9.33203125" style="3"/>
    <col min="1793" max="1793" width="6.6640625" style="3" customWidth="1"/>
    <col min="1794" max="1794" width="23" style="3" customWidth="1"/>
    <col min="1795" max="1795" width="5.5" style="3" customWidth="1"/>
    <col min="1796" max="1796" width="8.1640625" style="3" customWidth="1"/>
    <col min="1797" max="1797" width="5.6640625" style="3" customWidth="1"/>
    <col min="1798" max="1798" width="8.1640625" style="3" customWidth="1"/>
    <col min="1799" max="1799" width="6.5" style="3" customWidth="1"/>
    <col min="1800" max="1800" width="10.1640625" style="3" customWidth="1"/>
    <col min="1801" max="1801" width="5.5" style="3" customWidth="1"/>
    <col min="1802" max="1802" width="8.1640625" style="3" customWidth="1"/>
    <col min="1803" max="1803" width="5.5" style="3" customWidth="1"/>
    <col min="1804" max="1804" width="8.1640625" style="3" customWidth="1"/>
    <col min="1805" max="1805" width="6.33203125" style="3" customWidth="1"/>
    <col min="1806" max="1806" width="5.5" style="3" customWidth="1"/>
    <col min="1807" max="1807" width="8.1640625" style="3" customWidth="1"/>
    <col min="1808" max="1808" width="5.5" style="3" customWidth="1"/>
    <col min="1809" max="1809" width="8.1640625" style="3" customWidth="1"/>
    <col min="1810" max="1810" width="6" style="3" customWidth="1"/>
    <col min="1811" max="1811" width="5.5" style="3" customWidth="1"/>
    <col min="1812" max="1812" width="8.1640625" style="3" customWidth="1"/>
    <col min="1813" max="1813" width="5.5" style="3" customWidth="1"/>
    <col min="1814" max="1814" width="8.1640625" style="3" customWidth="1"/>
    <col min="1815" max="1815" width="6.1640625" style="3" customWidth="1"/>
    <col min="1816" max="1816" width="5.5" style="3" customWidth="1"/>
    <col min="1817" max="1817" width="8.1640625" style="3" customWidth="1"/>
    <col min="1818" max="1818" width="5.5" style="3" customWidth="1"/>
    <col min="1819" max="1819" width="8.1640625" style="3" customWidth="1"/>
    <col min="1820" max="1820" width="6.33203125" style="3" customWidth="1"/>
    <col min="1821" max="1821" width="5.5" style="3" customWidth="1"/>
    <col min="1822" max="1822" width="8.1640625" style="3" customWidth="1"/>
    <col min="1823" max="1823" width="5.5" style="3" customWidth="1"/>
    <col min="1824" max="1824" width="8.1640625" style="3" customWidth="1"/>
    <col min="1825" max="1825" width="6" style="3" customWidth="1"/>
    <col min="1826" max="2048" width="9.33203125" style="3"/>
    <col min="2049" max="2049" width="6.6640625" style="3" customWidth="1"/>
    <col min="2050" max="2050" width="23" style="3" customWidth="1"/>
    <col min="2051" max="2051" width="5.5" style="3" customWidth="1"/>
    <col min="2052" max="2052" width="8.1640625" style="3" customWidth="1"/>
    <col min="2053" max="2053" width="5.6640625" style="3" customWidth="1"/>
    <col min="2054" max="2054" width="8.1640625" style="3" customWidth="1"/>
    <col min="2055" max="2055" width="6.5" style="3" customWidth="1"/>
    <col min="2056" max="2056" width="10.1640625" style="3" customWidth="1"/>
    <col min="2057" max="2057" width="5.5" style="3" customWidth="1"/>
    <col min="2058" max="2058" width="8.1640625" style="3" customWidth="1"/>
    <col min="2059" max="2059" width="5.5" style="3" customWidth="1"/>
    <col min="2060" max="2060" width="8.1640625" style="3" customWidth="1"/>
    <col min="2061" max="2061" width="6.33203125" style="3" customWidth="1"/>
    <col min="2062" max="2062" width="5.5" style="3" customWidth="1"/>
    <col min="2063" max="2063" width="8.1640625" style="3" customWidth="1"/>
    <col min="2064" max="2064" width="5.5" style="3" customWidth="1"/>
    <col min="2065" max="2065" width="8.1640625" style="3" customWidth="1"/>
    <col min="2066" max="2066" width="6" style="3" customWidth="1"/>
    <col min="2067" max="2067" width="5.5" style="3" customWidth="1"/>
    <col min="2068" max="2068" width="8.1640625" style="3" customWidth="1"/>
    <col min="2069" max="2069" width="5.5" style="3" customWidth="1"/>
    <col min="2070" max="2070" width="8.1640625" style="3" customWidth="1"/>
    <col min="2071" max="2071" width="6.1640625" style="3" customWidth="1"/>
    <col min="2072" max="2072" width="5.5" style="3" customWidth="1"/>
    <col min="2073" max="2073" width="8.1640625" style="3" customWidth="1"/>
    <col min="2074" max="2074" width="5.5" style="3" customWidth="1"/>
    <col min="2075" max="2075" width="8.1640625" style="3" customWidth="1"/>
    <col min="2076" max="2076" width="6.33203125" style="3" customWidth="1"/>
    <col min="2077" max="2077" width="5.5" style="3" customWidth="1"/>
    <col min="2078" max="2078" width="8.1640625" style="3" customWidth="1"/>
    <col min="2079" max="2079" width="5.5" style="3" customWidth="1"/>
    <col min="2080" max="2080" width="8.1640625" style="3" customWidth="1"/>
    <col min="2081" max="2081" width="6" style="3" customWidth="1"/>
    <col min="2082" max="2304" width="9.33203125" style="3"/>
    <col min="2305" max="2305" width="6.6640625" style="3" customWidth="1"/>
    <col min="2306" max="2306" width="23" style="3" customWidth="1"/>
    <col min="2307" max="2307" width="5.5" style="3" customWidth="1"/>
    <col min="2308" max="2308" width="8.1640625" style="3" customWidth="1"/>
    <col min="2309" max="2309" width="5.6640625" style="3" customWidth="1"/>
    <col min="2310" max="2310" width="8.1640625" style="3" customWidth="1"/>
    <col min="2311" max="2311" width="6.5" style="3" customWidth="1"/>
    <col min="2312" max="2312" width="10.1640625" style="3" customWidth="1"/>
    <col min="2313" max="2313" width="5.5" style="3" customWidth="1"/>
    <col min="2314" max="2314" width="8.1640625" style="3" customWidth="1"/>
    <col min="2315" max="2315" width="5.5" style="3" customWidth="1"/>
    <col min="2316" max="2316" width="8.1640625" style="3" customWidth="1"/>
    <col min="2317" max="2317" width="6.33203125" style="3" customWidth="1"/>
    <col min="2318" max="2318" width="5.5" style="3" customWidth="1"/>
    <col min="2319" max="2319" width="8.1640625" style="3" customWidth="1"/>
    <col min="2320" max="2320" width="5.5" style="3" customWidth="1"/>
    <col min="2321" max="2321" width="8.1640625" style="3" customWidth="1"/>
    <col min="2322" max="2322" width="6" style="3" customWidth="1"/>
    <col min="2323" max="2323" width="5.5" style="3" customWidth="1"/>
    <col min="2324" max="2324" width="8.1640625" style="3" customWidth="1"/>
    <col min="2325" max="2325" width="5.5" style="3" customWidth="1"/>
    <col min="2326" max="2326" width="8.1640625" style="3" customWidth="1"/>
    <col min="2327" max="2327" width="6.1640625" style="3" customWidth="1"/>
    <col min="2328" max="2328" width="5.5" style="3" customWidth="1"/>
    <col min="2329" max="2329" width="8.1640625" style="3" customWidth="1"/>
    <col min="2330" max="2330" width="5.5" style="3" customWidth="1"/>
    <col min="2331" max="2331" width="8.1640625" style="3" customWidth="1"/>
    <col min="2332" max="2332" width="6.33203125" style="3" customWidth="1"/>
    <col min="2333" max="2333" width="5.5" style="3" customWidth="1"/>
    <col min="2334" max="2334" width="8.1640625" style="3" customWidth="1"/>
    <col min="2335" max="2335" width="5.5" style="3" customWidth="1"/>
    <col min="2336" max="2336" width="8.1640625" style="3" customWidth="1"/>
    <col min="2337" max="2337" width="6" style="3" customWidth="1"/>
    <col min="2338" max="2560" width="9.33203125" style="3"/>
    <col min="2561" max="2561" width="6.6640625" style="3" customWidth="1"/>
    <col min="2562" max="2562" width="23" style="3" customWidth="1"/>
    <col min="2563" max="2563" width="5.5" style="3" customWidth="1"/>
    <col min="2564" max="2564" width="8.1640625" style="3" customWidth="1"/>
    <col min="2565" max="2565" width="5.6640625" style="3" customWidth="1"/>
    <col min="2566" max="2566" width="8.1640625" style="3" customWidth="1"/>
    <col min="2567" max="2567" width="6.5" style="3" customWidth="1"/>
    <col min="2568" max="2568" width="10.1640625" style="3" customWidth="1"/>
    <col min="2569" max="2569" width="5.5" style="3" customWidth="1"/>
    <col min="2570" max="2570" width="8.1640625" style="3" customWidth="1"/>
    <col min="2571" max="2571" width="5.5" style="3" customWidth="1"/>
    <col min="2572" max="2572" width="8.1640625" style="3" customWidth="1"/>
    <col min="2573" max="2573" width="6.33203125" style="3" customWidth="1"/>
    <col min="2574" max="2574" width="5.5" style="3" customWidth="1"/>
    <col min="2575" max="2575" width="8.1640625" style="3" customWidth="1"/>
    <col min="2576" max="2576" width="5.5" style="3" customWidth="1"/>
    <col min="2577" max="2577" width="8.1640625" style="3" customWidth="1"/>
    <col min="2578" max="2578" width="6" style="3" customWidth="1"/>
    <col min="2579" max="2579" width="5.5" style="3" customWidth="1"/>
    <col min="2580" max="2580" width="8.1640625" style="3" customWidth="1"/>
    <col min="2581" max="2581" width="5.5" style="3" customWidth="1"/>
    <col min="2582" max="2582" width="8.1640625" style="3" customWidth="1"/>
    <col min="2583" max="2583" width="6.1640625" style="3" customWidth="1"/>
    <col min="2584" max="2584" width="5.5" style="3" customWidth="1"/>
    <col min="2585" max="2585" width="8.1640625" style="3" customWidth="1"/>
    <col min="2586" max="2586" width="5.5" style="3" customWidth="1"/>
    <col min="2587" max="2587" width="8.1640625" style="3" customWidth="1"/>
    <col min="2588" max="2588" width="6.33203125" style="3" customWidth="1"/>
    <col min="2589" max="2589" width="5.5" style="3" customWidth="1"/>
    <col min="2590" max="2590" width="8.1640625" style="3" customWidth="1"/>
    <col min="2591" max="2591" width="5.5" style="3" customWidth="1"/>
    <col min="2592" max="2592" width="8.1640625" style="3" customWidth="1"/>
    <col min="2593" max="2593" width="6" style="3" customWidth="1"/>
    <col min="2594" max="2816" width="9.33203125" style="3"/>
    <col min="2817" max="2817" width="6.6640625" style="3" customWidth="1"/>
    <col min="2818" max="2818" width="23" style="3" customWidth="1"/>
    <col min="2819" max="2819" width="5.5" style="3" customWidth="1"/>
    <col min="2820" max="2820" width="8.1640625" style="3" customWidth="1"/>
    <col min="2821" max="2821" width="5.6640625" style="3" customWidth="1"/>
    <col min="2822" max="2822" width="8.1640625" style="3" customWidth="1"/>
    <col min="2823" max="2823" width="6.5" style="3" customWidth="1"/>
    <col min="2824" max="2824" width="10.1640625" style="3" customWidth="1"/>
    <col min="2825" max="2825" width="5.5" style="3" customWidth="1"/>
    <col min="2826" max="2826" width="8.1640625" style="3" customWidth="1"/>
    <col min="2827" max="2827" width="5.5" style="3" customWidth="1"/>
    <col min="2828" max="2828" width="8.1640625" style="3" customWidth="1"/>
    <col min="2829" max="2829" width="6.33203125" style="3" customWidth="1"/>
    <col min="2830" max="2830" width="5.5" style="3" customWidth="1"/>
    <col min="2831" max="2831" width="8.1640625" style="3" customWidth="1"/>
    <col min="2832" max="2832" width="5.5" style="3" customWidth="1"/>
    <col min="2833" max="2833" width="8.1640625" style="3" customWidth="1"/>
    <col min="2834" max="2834" width="6" style="3" customWidth="1"/>
    <col min="2835" max="2835" width="5.5" style="3" customWidth="1"/>
    <col min="2836" max="2836" width="8.1640625" style="3" customWidth="1"/>
    <col min="2837" max="2837" width="5.5" style="3" customWidth="1"/>
    <col min="2838" max="2838" width="8.1640625" style="3" customWidth="1"/>
    <col min="2839" max="2839" width="6.1640625" style="3" customWidth="1"/>
    <col min="2840" max="2840" width="5.5" style="3" customWidth="1"/>
    <col min="2841" max="2841" width="8.1640625" style="3" customWidth="1"/>
    <col min="2842" max="2842" width="5.5" style="3" customWidth="1"/>
    <col min="2843" max="2843" width="8.1640625" style="3" customWidth="1"/>
    <col min="2844" max="2844" width="6.33203125" style="3" customWidth="1"/>
    <col min="2845" max="2845" width="5.5" style="3" customWidth="1"/>
    <col min="2846" max="2846" width="8.1640625" style="3" customWidth="1"/>
    <col min="2847" max="2847" width="5.5" style="3" customWidth="1"/>
    <col min="2848" max="2848" width="8.1640625" style="3" customWidth="1"/>
    <col min="2849" max="2849" width="6" style="3" customWidth="1"/>
    <col min="2850" max="3072" width="9.33203125" style="3"/>
    <col min="3073" max="3073" width="6.6640625" style="3" customWidth="1"/>
    <col min="3074" max="3074" width="23" style="3" customWidth="1"/>
    <col min="3075" max="3075" width="5.5" style="3" customWidth="1"/>
    <col min="3076" max="3076" width="8.1640625" style="3" customWidth="1"/>
    <col min="3077" max="3077" width="5.6640625" style="3" customWidth="1"/>
    <col min="3078" max="3078" width="8.1640625" style="3" customWidth="1"/>
    <col min="3079" max="3079" width="6.5" style="3" customWidth="1"/>
    <col min="3080" max="3080" width="10.1640625" style="3" customWidth="1"/>
    <col min="3081" max="3081" width="5.5" style="3" customWidth="1"/>
    <col min="3082" max="3082" width="8.1640625" style="3" customWidth="1"/>
    <col min="3083" max="3083" width="5.5" style="3" customWidth="1"/>
    <col min="3084" max="3084" width="8.1640625" style="3" customWidth="1"/>
    <col min="3085" max="3085" width="6.33203125" style="3" customWidth="1"/>
    <col min="3086" max="3086" width="5.5" style="3" customWidth="1"/>
    <col min="3087" max="3087" width="8.1640625" style="3" customWidth="1"/>
    <col min="3088" max="3088" width="5.5" style="3" customWidth="1"/>
    <col min="3089" max="3089" width="8.1640625" style="3" customWidth="1"/>
    <col min="3090" max="3090" width="6" style="3" customWidth="1"/>
    <col min="3091" max="3091" width="5.5" style="3" customWidth="1"/>
    <col min="3092" max="3092" width="8.1640625" style="3" customWidth="1"/>
    <col min="3093" max="3093" width="5.5" style="3" customWidth="1"/>
    <col min="3094" max="3094" width="8.1640625" style="3" customWidth="1"/>
    <col min="3095" max="3095" width="6.1640625" style="3" customWidth="1"/>
    <col min="3096" max="3096" width="5.5" style="3" customWidth="1"/>
    <col min="3097" max="3097" width="8.1640625" style="3" customWidth="1"/>
    <col min="3098" max="3098" width="5.5" style="3" customWidth="1"/>
    <col min="3099" max="3099" width="8.1640625" style="3" customWidth="1"/>
    <col min="3100" max="3100" width="6.33203125" style="3" customWidth="1"/>
    <col min="3101" max="3101" width="5.5" style="3" customWidth="1"/>
    <col min="3102" max="3102" width="8.1640625" style="3" customWidth="1"/>
    <col min="3103" max="3103" width="5.5" style="3" customWidth="1"/>
    <col min="3104" max="3104" width="8.1640625" style="3" customWidth="1"/>
    <col min="3105" max="3105" width="6" style="3" customWidth="1"/>
    <col min="3106" max="3328" width="9.33203125" style="3"/>
    <col min="3329" max="3329" width="6.6640625" style="3" customWidth="1"/>
    <col min="3330" max="3330" width="23" style="3" customWidth="1"/>
    <col min="3331" max="3331" width="5.5" style="3" customWidth="1"/>
    <col min="3332" max="3332" width="8.1640625" style="3" customWidth="1"/>
    <col min="3333" max="3333" width="5.6640625" style="3" customWidth="1"/>
    <col min="3334" max="3334" width="8.1640625" style="3" customWidth="1"/>
    <col min="3335" max="3335" width="6.5" style="3" customWidth="1"/>
    <col min="3336" max="3336" width="10.1640625" style="3" customWidth="1"/>
    <col min="3337" max="3337" width="5.5" style="3" customWidth="1"/>
    <col min="3338" max="3338" width="8.1640625" style="3" customWidth="1"/>
    <col min="3339" max="3339" width="5.5" style="3" customWidth="1"/>
    <col min="3340" max="3340" width="8.1640625" style="3" customWidth="1"/>
    <col min="3341" max="3341" width="6.33203125" style="3" customWidth="1"/>
    <col min="3342" max="3342" width="5.5" style="3" customWidth="1"/>
    <col min="3343" max="3343" width="8.1640625" style="3" customWidth="1"/>
    <col min="3344" max="3344" width="5.5" style="3" customWidth="1"/>
    <col min="3345" max="3345" width="8.1640625" style="3" customWidth="1"/>
    <col min="3346" max="3346" width="6" style="3" customWidth="1"/>
    <col min="3347" max="3347" width="5.5" style="3" customWidth="1"/>
    <col min="3348" max="3348" width="8.1640625" style="3" customWidth="1"/>
    <col min="3349" max="3349" width="5.5" style="3" customWidth="1"/>
    <col min="3350" max="3350" width="8.1640625" style="3" customWidth="1"/>
    <col min="3351" max="3351" width="6.1640625" style="3" customWidth="1"/>
    <col min="3352" max="3352" width="5.5" style="3" customWidth="1"/>
    <col min="3353" max="3353" width="8.1640625" style="3" customWidth="1"/>
    <col min="3354" max="3354" width="5.5" style="3" customWidth="1"/>
    <col min="3355" max="3355" width="8.1640625" style="3" customWidth="1"/>
    <col min="3356" max="3356" width="6.33203125" style="3" customWidth="1"/>
    <col min="3357" max="3357" width="5.5" style="3" customWidth="1"/>
    <col min="3358" max="3358" width="8.1640625" style="3" customWidth="1"/>
    <col min="3359" max="3359" width="5.5" style="3" customWidth="1"/>
    <col min="3360" max="3360" width="8.1640625" style="3" customWidth="1"/>
    <col min="3361" max="3361" width="6" style="3" customWidth="1"/>
    <col min="3362" max="3584" width="9.33203125" style="3"/>
    <col min="3585" max="3585" width="6.6640625" style="3" customWidth="1"/>
    <col min="3586" max="3586" width="23" style="3" customWidth="1"/>
    <col min="3587" max="3587" width="5.5" style="3" customWidth="1"/>
    <col min="3588" max="3588" width="8.1640625" style="3" customWidth="1"/>
    <col min="3589" max="3589" width="5.6640625" style="3" customWidth="1"/>
    <col min="3590" max="3590" width="8.1640625" style="3" customWidth="1"/>
    <col min="3591" max="3591" width="6.5" style="3" customWidth="1"/>
    <col min="3592" max="3592" width="10.1640625" style="3" customWidth="1"/>
    <col min="3593" max="3593" width="5.5" style="3" customWidth="1"/>
    <col min="3594" max="3594" width="8.1640625" style="3" customWidth="1"/>
    <col min="3595" max="3595" width="5.5" style="3" customWidth="1"/>
    <col min="3596" max="3596" width="8.1640625" style="3" customWidth="1"/>
    <col min="3597" max="3597" width="6.33203125" style="3" customWidth="1"/>
    <col min="3598" max="3598" width="5.5" style="3" customWidth="1"/>
    <col min="3599" max="3599" width="8.1640625" style="3" customWidth="1"/>
    <col min="3600" max="3600" width="5.5" style="3" customWidth="1"/>
    <col min="3601" max="3601" width="8.1640625" style="3" customWidth="1"/>
    <col min="3602" max="3602" width="6" style="3" customWidth="1"/>
    <col min="3603" max="3603" width="5.5" style="3" customWidth="1"/>
    <col min="3604" max="3604" width="8.1640625" style="3" customWidth="1"/>
    <col min="3605" max="3605" width="5.5" style="3" customWidth="1"/>
    <col min="3606" max="3606" width="8.1640625" style="3" customWidth="1"/>
    <col min="3607" max="3607" width="6.1640625" style="3" customWidth="1"/>
    <col min="3608" max="3608" width="5.5" style="3" customWidth="1"/>
    <col min="3609" max="3609" width="8.1640625" style="3" customWidth="1"/>
    <col min="3610" max="3610" width="5.5" style="3" customWidth="1"/>
    <col min="3611" max="3611" width="8.1640625" style="3" customWidth="1"/>
    <col min="3612" max="3612" width="6.33203125" style="3" customWidth="1"/>
    <col min="3613" max="3613" width="5.5" style="3" customWidth="1"/>
    <col min="3614" max="3614" width="8.1640625" style="3" customWidth="1"/>
    <col min="3615" max="3615" width="5.5" style="3" customWidth="1"/>
    <col min="3616" max="3616" width="8.1640625" style="3" customWidth="1"/>
    <col min="3617" max="3617" width="6" style="3" customWidth="1"/>
    <col min="3618" max="3840" width="9.33203125" style="3"/>
    <col min="3841" max="3841" width="6.6640625" style="3" customWidth="1"/>
    <col min="3842" max="3842" width="23" style="3" customWidth="1"/>
    <col min="3843" max="3843" width="5.5" style="3" customWidth="1"/>
    <col min="3844" max="3844" width="8.1640625" style="3" customWidth="1"/>
    <col min="3845" max="3845" width="5.6640625" style="3" customWidth="1"/>
    <col min="3846" max="3846" width="8.1640625" style="3" customWidth="1"/>
    <col min="3847" max="3847" width="6.5" style="3" customWidth="1"/>
    <col min="3848" max="3848" width="10.1640625" style="3" customWidth="1"/>
    <col min="3849" max="3849" width="5.5" style="3" customWidth="1"/>
    <col min="3850" max="3850" width="8.1640625" style="3" customWidth="1"/>
    <col min="3851" max="3851" width="5.5" style="3" customWidth="1"/>
    <col min="3852" max="3852" width="8.1640625" style="3" customWidth="1"/>
    <col min="3853" max="3853" width="6.33203125" style="3" customWidth="1"/>
    <col min="3854" max="3854" width="5.5" style="3" customWidth="1"/>
    <col min="3855" max="3855" width="8.1640625" style="3" customWidth="1"/>
    <col min="3856" max="3856" width="5.5" style="3" customWidth="1"/>
    <col min="3857" max="3857" width="8.1640625" style="3" customWidth="1"/>
    <col min="3858" max="3858" width="6" style="3" customWidth="1"/>
    <col min="3859" max="3859" width="5.5" style="3" customWidth="1"/>
    <col min="3860" max="3860" width="8.1640625" style="3" customWidth="1"/>
    <col min="3861" max="3861" width="5.5" style="3" customWidth="1"/>
    <col min="3862" max="3862" width="8.1640625" style="3" customWidth="1"/>
    <col min="3863" max="3863" width="6.1640625" style="3" customWidth="1"/>
    <col min="3864" max="3864" width="5.5" style="3" customWidth="1"/>
    <col min="3865" max="3865" width="8.1640625" style="3" customWidth="1"/>
    <col min="3866" max="3866" width="5.5" style="3" customWidth="1"/>
    <col min="3867" max="3867" width="8.1640625" style="3" customWidth="1"/>
    <col min="3868" max="3868" width="6.33203125" style="3" customWidth="1"/>
    <col min="3869" max="3869" width="5.5" style="3" customWidth="1"/>
    <col min="3870" max="3870" width="8.1640625" style="3" customWidth="1"/>
    <col min="3871" max="3871" width="5.5" style="3" customWidth="1"/>
    <col min="3872" max="3872" width="8.1640625" style="3" customWidth="1"/>
    <col min="3873" max="3873" width="6" style="3" customWidth="1"/>
    <col min="3874" max="4096" width="9.33203125" style="3"/>
    <col min="4097" max="4097" width="6.6640625" style="3" customWidth="1"/>
    <col min="4098" max="4098" width="23" style="3" customWidth="1"/>
    <col min="4099" max="4099" width="5.5" style="3" customWidth="1"/>
    <col min="4100" max="4100" width="8.1640625" style="3" customWidth="1"/>
    <col min="4101" max="4101" width="5.6640625" style="3" customWidth="1"/>
    <col min="4102" max="4102" width="8.1640625" style="3" customWidth="1"/>
    <col min="4103" max="4103" width="6.5" style="3" customWidth="1"/>
    <col min="4104" max="4104" width="10.1640625" style="3" customWidth="1"/>
    <col min="4105" max="4105" width="5.5" style="3" customWidth="1"/>
    <col min="4106" max="4106" width="8.1640625" style="3" customWidth="1"/>
    <col min="4107" max="4107" width="5.5" style="3" customWidth="1"/>
    <col min="4108" max="4108" width="8.1640625" style="3" customWidth="1"/>
    <col min="4109" max="4109" width="6.33203125" style="3" customWidth="1"/>
    <col min="4110" max="4110" width="5.5" style="3" customWidth="1"/>
    <col min="4111" max="4111" width="8.1640625" style="3" customWidth="1"/>
    <col min="4112" max="4112" width="5.5" style="3" customWidth="1"/>
    <col min="4113" max="4113" width="8.1640625" style="3" customWidth="1"/>
    <col min="4114" max="4114" width="6" style="3" customWidth="1"/>
    <col min="4115" max="4115" width="5.5" style="3" customWidth="1"/>
    <col min="4116" max="4116" width="8.1640625" style="3" customWidth="1"/>
    <col min="4117" max="4117" width="5.5" style="3" customWidth="1"/>
    <col min="4118" max="4118" width="8.1640625" style="3" customWidth="1"/>
    <col min="4119" max="4119" width="6.1640625" style="3" customWidth="1"/>
    <col min="4120" max="4120" width="5.5" style="3" customWidth="1"/>
    <col min="4121" max="4121" width="8.1640625" style="3" customWidth="1"/>
    <col min="4122" max="4122" width="5.5" style="3" customWidth="1"/>
    <col min="4123" max="4123" width="8.1640625" style="3" customWidth="1"/>
    <col min="4124" max="4124" width="6.33203125" style="3" customWidth="1"/>
    <col min="4125" max="4125" width="5.5" style="3" customWidth="1"/>
    <col min="4126" max="4126" width="8.1640625" style="3" customWidth="1"/>
    <col min="4127" max="4127" width="5.5" style="3" customWidth="1"/>
    <col min="4128" max="4128" width="8.1640625" style="3" customWidth="1"/>
    <col min="4129" max="4129" width="6" style="3" customWidth="1"/>
    <col min="4130" max="4352" width="9.33203125" style="3"/>
    <col min="4353" max="4353" width="6.6640625" style="3" customWidth="1"/>
    <col min="4354" max="4354" width="23" style="3" customWidth="1"/>
    <col min="4355" max="4355" width="5.5" style="3" customWidth="1"/>
    <col min="4356" max="4356" width="8.1640625" style="3" customWidth="1"/>
    <col min="4357" max="4357" width="5.6640625" style="3" customWidth="1"/>
    <col min="4358" max="4358" width="8.1640625" style="3" customWidth="1"/>
    <col min="4359" max="4359" width="6.5" style="3" customWidth="1"/>
    <col min="4360" max="4360" width="10.1640625" style="3" customWidth="1"/>
    <col min="4361" max="4361" width="5.5" style="3" customWidth="1"/>
    <col min="4362" max="4362" width="8.1640625" style="3" customWidth="1"/>
    <col min="4363" max="4363" width="5.5" style="3" customWidth="1"/>
    <col min="4364" max="4364" width="8.1640625" style="3" customWidth="1"/>
    <col min="4365" max="4365" width="6.33203125" style="3" customWidth="1"/>
    <col min="4366" max="4366" width="5.5" style="3" customWidth="1"/>
    <col min="4367" max="4367" width="8.1640625" style="3" customWidth="1"/>
    <col min="4368" max="4368" width="5.5" style="3" customWidth="1"/>
    <col min="4369" max="4369" width="8.1640625" style="3" customWidth="1"/>
    <col min="4370" max="4370" width="6" style="3" customWidth="1"/>
    <col min="4371" max="4371" width="5.5" style="3" customWidth="1"/>
    <col min="4372" max="4372" width="8.1640625" style="3" customWidth="1"/>
    <col min="4373" max="4373" width="5.5" style="3" customWidth="1"/>
    <col min="4374" max="4374" width="8.1640625" style="3" customWidth="1"/>
    <col min="4375" max="4375" width="6.1640625" style="3" customWidth="1"/>
    <col min="4376" max="4376" width="5.5" style="3" customWidth="1"/>
    <col min="4377" max="4377" width="8.1640625" style="3" customWidth="1"/>
    <col min="4378" max="4378" width="5.5" style="3" customWidth="1"/>
    <col min="4379" max="4379" width="8.1640625" style="3" customWidth="1"/>
    <col min="4380" max="4380" width="6.33203125" style="3" customWidth="1"/>
    <col min="4381" max="4381" width="5.5" style="3" customWidth="1"/>
    <col min="4382" max="4382" width="8.1640625" style="3" customWidth="1"/>
    <col min="4383" max="4383" width="5.5" style="3" customWidth="1"/>
    <col min="4384" max="4384" width="8.1640625" style="3" customWidth="1"/>
    <col min="4385" max="4385" width="6" style="3" customWidth="1"/>
    <col min="4386" max="4608" width="9.33203125" style="3"/>
    <col min="4609" max="4609" width="6.6640625" style="3" customWidth="1"/>
    <col min="4610" max="4610" width="23" style="3" customWidth="1"/>
    <col min="4611" max="4611" width="5.5" style="3" customWidth="1"/>
    <col min="4612" max="4612" width="8.1640625" style="3" customWidth="1"/>
    <col min="4613" max="4613" width="5.6640625" style="3" customWidth="1"/>
    <col min="4614" max="4614" width="8.1640625" style="3" customWidth="1"/>
    <col min="4615" max="4615" width="6.5" style="3" customWidth="1"/>
    <col min="4616" max="4616" width="10.1640625" style="3" customWidth="1"/>
    <col min="4617" max="4617" width="5.5" style="3" customWidth="1"/>
    <col min="4618" max="4618" width="8.1640625" style="3" customWidth="1"/>
    <col min="4619" max="4619" width="5.5" style="3" customWidth="1"/>
    <col min="4620" max="4620" width="8.1640625" style="3" customWidth="1"/>
    <col min="4621" max="4621" width="6.33203125" style="3" customWidth="1"/>
    <col min="4622" max="4622" width="5.5" style="3" customWidth="1"/>
    <col min="4623" max="4623" width="8.1640625" style="3" customWidth="1"/>
    <col min="4624" max="4624" width="5.5" style="3" customWidth="1"/>
    <col min="4625" max="4625" width="8.1640625" style="3" customWidth="1"/>
    <col min="4626" max="4626" width="6" style="3" customWidth="1"/>
    <col min="4627" max="4627" width="5.5" style="3" customWidth="1"/>
    <col min="4628" max="4628" width="8.1640625" style="3" customWidth="1"/>
    <col min="4629" max="4629" width="5.5" style="3" customWidth="1"/>
    <col min="4630" max="4630" width="8.1640625" style="3" customWidth="1"/>
    <col min="4631" max="4631" width="6.1640625" style="3" customWidth="1"/>
    <col min="4632" max="4632" width="5.5" style="3" customWidth="1"/>
    <col min="4633" max="4633" width="8.1640625" style="3" customWidth="1"/>
    <col min="4634" max="4634" width="5.5" style="3" customWidth="1"/>
    <col min="4635" max="4635" width="8.1640625" style="3" customWidth="1"/>
    <col min="4636" max="4636" width="6.33203125" style="3" customWidth="1"/>
    <col min="4637" max="4637" width="5.5" style="3" customWidth="1"/>
    <col min="4638" max="4638" width="8.1640625" style="3" customWidth="1"/>
    <col min="4639" max="4639" width="5.5" style="3" customWidth="1"/>
    <col min="4640" max="4640" width="8.1640625" style="3" customWidth="1"/>
    <col min="4641" max="4641" width="6" style="3" customWidth="1"/>
    <col min="4642" max="4864" width="9.33203125" style="3"/>
    <col min="4865" max="4865" width="6.6640625" style="3" customWidth="1"/>
    <col min="4866" max="4866" width="23" style="3" customWidth="1"/>
    <col min="4867" max="4867" width="5.5" style="3" customWidth="1"/>
    <col min="4868" max="4868" width="8.1640625" style="3" customWidth="1"/>
    <col min="4869" max="4869" width="5.6640625" style="3" customWidth="1"/>
    <col min="4870" max="4870" width="8.1640625" style="3" customWidth="1"/>
    <col min="4871" max="4871" width="6.5" style="3" customWidth="1"/>
    <col min="4872" max="4872" width="10.1640625" style="3" customWidth="1"/>
    <col min="4873" max="4873" width="5.5" style="3" customWidth="1"/>
    <col min="4874" max="4874" width="8.1640625" style="3" customWidth="1"/>
    <col min="4875" max="4875" width="5.5" style="3" customWidth="1"/>
    <col min="4876" max="4876" width="8.1640625" style="3" customWidth="1"/>
    <col min="4877" max="4877" width="6.33203125" style="3" customWidth="1"/>
    <col min="4878" max="4878" width="5.5" style="3" customWidth="1"/>
    <col min="4879" max="4879" width="8.1640625" style="3" customWidth="1"/>
    <col min="4880" max="4880" width="5.5" style="3" customWidth="1"/>
    <col min="4881" max="4881" width="8.1640625" style="3" customWidth="1"/>
    <col min="4882" max="4882" width="6" style="3" customWidth="1"/>
    <col min="4883" max="4883" width="5.5" style="3" customWidth="1"/>
    <col min="4884" max="4884" width="8.1640625" style="3" customWidth="1"/>
    <col min="4885" max="4885" width="5.5" style="3" customWidth="1"/>
    <col min="4886" max="4886" width="8.1640625" style="3" customWidth="1"/>
    <col min="4887" max="4887" width="6.1640625" style="3" customWidth="1"/>
    <col min="4888" max="4888" width="5.5" style="3" customWidth="1"/>
    <col min="4889" max="4889" width="8.1640625" style="3" customWidth="1"/>
    <col min="4890" max="4890" width="5.5" style="3" customWidth="1"/>
    <col min="4891" max="4891" width="8.1640625" style="3" customWidth="1"/>
    <col min="4892" max="4892" width="6.33203125" style="3" customWidth="1"/>
    <col min="4893" max="4893" width="5.5" style="3" customWidth="1"/>
    <col min="4894" max="4894" width="8.1640625" style="3" customWidth="1"/>
    <col min="4895" max="4895" width="5.5" style="3" customWidth="1"/>
    <col min="4896" max="4896" width="8.1640625" style="3" customWidth="1"/>
    <col min="4897" max="4897" width="6" style="3" customWidth="1"/>
    <col min="4898" max="5120" width="9.33203125" style="3"/>
    <col min="5121" max="5121" width="6.6640625" style="3" customWidth="1"/>
    <col min="5122" max="5122" width="23" style="3" customWidth="1"/>
    <col min="5123" max="5123" width="5.5" style="3" customWidth="1"/>
    <col min="5124" max="5124" width="8.1640625" style="3" customWidth="1"/>
    <col min="5125" max="5125" width="5.6640625" style="3" customWidth="1"/>
    <col min="5126" max="5126" width="8.1640625" style="3" customWidth="1"/>
    <col min="5127" max="5127" width="6.5" style="3" customWidth="1"/>
    <col min="5128" max="5128" width="10.1640625" style="3" customWidth="1"/>
    <col min="5129" max="5129" width="5.5" style="3" customWidth="1"/>
    <col min="5130" max="5130" width="8.1640625" style="3" customWidth="1"/>
    <col min="5131" max="5131" width="5.5" style="3" customWidth="1"/>
    <col min="5132" max="5132" width="8.1640625" style="3" customWidth="1"/>
    <col min="5133" max="5133" width="6.33203125" style="3" customWidth="1"/>
    <col min="5134" max="5134" width="5.5" style="3" customWidth="1"/>
    <col min="5135" max="5135" width="8.1640625" style="3" customWidth="1"/>
    <col min="5136" max="5136" width="5.5" style="3" customWidth="1"/>
    <col min="5137" max="5137" width="8.1640625" style="3" customWidth="1"/>
    <col min="5138" max="5138" width="6" style="3" customWidth="1"/>
    <col min="5139" max="5139" width="5.5" style="3" customWidth="1"/>
    <col min="5140" max="5140" width="8.1640625" style="3" customWidth="1"/>
    <col min="5141" max="5141" width="5.5" style="3" customWidth="1"/>
    <col min="5142" max="5142" width="8.1640625" style="3" customWidth="1"/>
    <col min="5143" max="5143" width="6.1640625" style="3" customWidth="1"/>
    <col min="5144" max="5144" width="5.5" style="3" customWidth="1"/>
    <col min="5145" max="5145" width="8.1640625" style="3" customWidth="1"/>
    <col min="5146" max="5146" width="5.5" style="3" customWidth="1"/>
    <col min="5147" max="5147" width="8.1640625" style="3" customWidth="1"/>
    <col min="5148" max="5148" width="6.33203125" style="3" customWidth="1"/>
    <col min="5149" max="5149" width="5.5" style="3" customWidth="1"/>
    <col min="5150" max="5150" width="8.1640625" style="3" customWidth="1"/>
    <col min="5151" max="5151" width="5.5" style="3" customWidth="1"/>
    <col min="5152" max="5152" width="8.1640625" style="3" customWidth="1"/>
    <col min="5153" max="5153" width="6" style="3" customWidth="1"/>
    <col min="5154" max="5376" width="9.33203125" style="3"/>
    <col min="5377" max="5377" width="6.6640625" style="3" customWidth="1"/>
    <col min="5378" max="5378" width="23" style="3" customWidth="1"/>
    <col min="5379" max="5379" width="5.5" style="3" customWidth="1"/>
    <col min="5380" max="5380" width="8.1640625" style="3" customWidth="1"/>
    <col min="5381" max="5381" width="5.6640625" style="3" customWidth="1"/>
    <col min="5382" max="5382" width="8.1640625" style="3" customWidth="1"/>
    <col min="5383" max="5383" width="6.5" style="3" customWidth="1"/>
    <col min="5384" max="5384" width="10.1640625" style="3" customWidth="1"/>
    <col min="5385" max="5385" width="5.5" style="3" customWidth="1"/>
    <col min="5386" max="5386" width="8.1640625" style="3" customWidth="1"/>
    <col min="5387" max="5387" width="5.5" style="3" customWidth="1"/>
    <col min="5388" max="5388" width="8.1640625" style="3" customWidth="1"/>
    <col min="5389" max="5389" width="6.33203125" style="3" customWidth="1"/>
    <col min="5390" max="5390" width="5.5" style="3" customWidth="1"/>
    <col min="5391" max="5391" width="8.1640625" style="3" customWidth="1"/>
    <col min="5392" max="5392" width="5.5" style="3" customWidth="1"/>
    <col min="5393" max="5393" width="8.1640625" style="3" customWidth="1"/>
    <col min="5394" max="5394" width="6" style="3" customWidth="1"/>
    <col min="5395" max="5395" width="5.5" style="3" customWidth="1"/>
    <col min="5396" max="5396" width="8.1640625" style="3" customWidth="1"/>
    <col min="5397" max="5397" width="5.5" style="3" customWidth="1"/>
    <col min="5398" max="5398" width="8.1640625" style="3" customWidth="1"/>
    <col min="5399" max="5399" width="6.1640625" style="3" customWidth="1"/>
    <col min="5400" max="5400" width="5.5" style="3" customWidth="1"/>
    <col min="5401" max="5401" width="8.1640625" style="3" customWidth="1"/>
    <col min="5402" max="5402" width="5.5" style="3" customWidth="1"/>
    <col min="5403" max="5403" width="8.1640625" style="3" customWidth="1"/>
    <col min="5404" max="5404" width="6.33203125" style="3" customWidth="1"/>
    <col min="5405" max="5405" width="5.5" style="3" customWidth="1"/>
    <col min="5406" max="5406" width="8.1640625" style="3" customWidth="1"/>
    <col min="5407" max="5407" width="5.5" style="3" customWidth="1"/>
    <col min="5408" max="5408" width="8.1640625" style="3" customWidth="1"/>
    <col min="5409" max="5409" width="6" style="3" customWidth="1"/>
    <col min="5410" max="5632" width="9.33203125" style="3"/>
    <col min="5633" max="5633" width="6.6640625" style="3" customWidth="1"/>
    <col min="5634" max="5634" width="23" style="3" customWidth="1"/>
    <col min="5635" max="5635" width="5.5" style="3" customWidth="1"/>
    <col min="5636" max="5636" width="8.1640625" style="3" customWidth="1"/>
    <col min="5637" max="5637" width="5.6640625" style="3" customWidth="1"/>
    <col min="5638" max="5638" width="8.1640625" style="3" customWidth="1"/>
    <col min="5639" max="5639" width="6.5" style="3" customWidth="1"/>
    <col min="5640" max="5640" width="10.1640625" style="3" customWidth="1"/>
    <col min="5641" max="5641" width="5.5" style="3" customWidth="1"/>
    <col min="5642" max="5642" width="8.1640625" style="3" customWidth="1"/>
    <col min="5643" max="5643" width="5.5" style="3" customWidth="1"/>
    <col min="5644" max="5644" width="8.1640625" style="3" customWidth="1"/>
    <col min="5645" max="5645" width="6.33203125" style="3" customWidth="1"/>
    <col min="5646" max="5646" width="5.5" style="3" customWidth="1"/>
    <col min="5647" max="5647" width="8.1640625" style="3" customWidth="1"/>
    <col min="5648" max="5648" width="5.5" style="3" customWidth="1"/>
    <col min="5649" max="5649" width="8.1640625" style="3" customWidth="1"/>
    <col min="5650" max="5650" width="6" style="3" customWidth="1"/>
    <col min="5651" max="5651" width="5.5" style="3" customWidth="1"/>
    <col min="5652" max="5652" width="8.1640625" style="3" customWidth="1"/>
    <col min="5653" max="5653" width="5.5" style="3" customWidth="1"/>
    <col min="5654" max="5654" width="8.1640625" style="3" customWidth="1"/>
    <col min="5655" max="5655" width="6.1640625" style="3" customWidth="1"/>
    <col min="5656" max="5656" width="5.5" style="3" customWidth="1"/>
    <col min="5657" max="5657" width="8.1640625" style="3" customWidth="1"/>
    <col min="5658" max="5658" width="5.5" style="3" customWidth="1"/>
    <col min="5659" max="5659" width="8.1640625" style="3" customWidth="1"/>
    <col min="5660" max="5660" width="6.33203125" style="3" customWidth="1"/>
    <col min="5661" max="5661" width="5.5" style="3" customWidth="1"/>
    <col min="5662" max="5662" width="8.1640625" style="3" customWidth="1"/>
    <col min="5663" max="5663" width="5.5" style="3" customWidth="1"/>
    <col min="5664" max="5664" width="8.1640625" style="3" customWidth="1"/>
    <col min="5665" max="5665" width="6" style="3" customWidth="1"/>
    <col min="5666" max="5888" width="9.33203125" style="3"/>
    <col min="5889" max="5889" width="6.6640625" style="3" customWidth="1"/>
    <col min="5890" max="5890" width="23" style="3" customWidth="1"/>
    <col min="5891" max="5891" width="5.5" style="3" customWidth="1"/>
    <col min="5892" max="5892" width="8.1640625" style="3" customWidth="1"/>
    <col min="5893" max="5893" width="5.6640625" style="3" customWidth="1"/>
    <col min="5894" max="5894" width="8.1640625" style="3" customWidth="1"/>
    <col min="5895" max="5895" width="6.5" style="3" customWidth="1"/>
    <col min="5896" max="5896" width="10.1640625" style="3" customWidth="1"/>
    <col min="5897" max="5897" width="5.5" style="3" customWidth="1"/>
    <col min="5898" max="5898" width="8.1640625" style="3" customWidth="1"/>
    <col min="5899" max="5899" width="5.5" style="3" customWidth="1"/>
    <col min="5900" max="5900" width="8.1640625" style="3" customWidth="1"/>
    <col min="5901" max="5901" width="6.33203125" style="3" customWidth="1"/>
    <col min="5902" max="5902" width="5.5" style="3" customWidth="1"/>
    <col min="5903" max="5903" width="8.1640625" style="3" customWidth="1"/>
    <col min="5904" max="5904" width="5.5" style="3" customWidth="1"/>
    <col min="5905" max="5905" width="8.1640625" style="3" customWidth="1"/>
    <col min="5906" max="5906" width="6" style="3" customWidth="1"/>
    <col min="5907" max="5907" width="5.5" style="3" customWidth="1"/>
    <col min="5908" max="5908" width="8.1640625" style="3" customWidth="1"/>
    <col min="5909" max="5909" width="5.5" style="3" customWidth="1"/>
    <col min="5910" max="5910" width="8.1640625" style="3" customWidth="1"/>
    <col min="5911" max="5911" width="6.1640625" style="3" customWidth="1"/>
    <col min="5912" max="5912" width="5.5" style="3" customWidth="1"/>
    <col min="5913" max="5913" width="8.1640625" style="3" customWidth="1"/>
    <col min="5914" max="5914" width="5.5" style="3" customWidth="1"/>
    <col min="5915" max="5915" width="8.1640625" style="3" customWidth="1"/>
    <col min="5916" max="5916" width="6.33203125" style="3" customWidth="1"/>
    <col min="5917" max="5917" width="5.5" style="3" customWidth="1"/>
    <col min="5918" max="5918" width="8.1640625" style="3" customWidth="1"/>
    <col min="5919" max="5919" width="5.5" style="3" customWidth="1"/>
    <col min="5920" max="5920" width="8.1640625" style="3" customWidth="1"/>
    <col min="5921" max="5921" width="6" style="3" customWidth="1"/>
    <col min="5922" max="6144" width="9.33203125" style="3"/>
    <col min="6145" max="6145" width="6.6640625" style="3" customWidth="1"/>
    <col min="6146" max="6146" width="23" style="3" customWidth="1"/>
    <col min="6147" max="6147" width="5.5" style="3" customWidth="1"/>
    <col min="6148" max="6148" width="8.1640625" style="3" customWidth="1"/>
    <col min="6149" max="6149" width="5.6640625" style="3" customWidth="1"/>
    <col min="6150" max="6150" width="8.1640625" style="3" customWidth="1"/>
    <col min="6151" max="6151" width="6.5" style="3" customWidth="1"/>
    <col min="6152" max="6152" width="10.1640625" style="3" customWidth="1"/>
    <col min="6153" max="6153" width="5.5" style="3" customWidth="1"/>
    <col min="6154" max="6154" width="8.1640625" style="3" customWidth="1"/>
    <col min="6155" max="6155" width="5.5" style="3" customWidth="1"/>
    <col min="6156" max="6156" width="8.1640625" style="3" customWidth="1"/>
    <col min="6157" max="6157" width="6.33203125" style="3" customWidth="1"/>
    <col min="6158" max="6158" width="5.5" style="3" customWidth="1"/>
    <col min="6159" max="6159" width="8.1640625" style="3" customWidth="1"/>
    <col min="6160" max="6160" width="5.5" style="3" customWidth="1"/>
    <col min="6161" max="6161" width="8.1640625" style="3" customWidth="1"/>
    <col min="6162" max="6162" width="6" style="3" customWidth="1"/>
    <col min="6163" max="6163" width="5.5" style="3" customWidth="1"/>
    <col min="6164" max="6164" width="8.1640625" style="3" customWidth="1"/>
    <col min="6165" max="6165" width="5.5" style="3" customWidth="1"/>
    <col min="6166" max="6166" width="8.1640625" style="3" customWidth="1"/>
    <col min="6167" max="6167" width="6.1640625" style="3" customWidth="1"/>
    <col min="6168" max="6168" width="5.5" style="3" customWidth="1"/>
    <col min="6169" max="6169" width="8.1640625" style="3" customWidth="1"/>
    <col min="6170" max="6170" width="5.5" style="3" customWidth="1"/>
    <col min="6171" max="6171" width="8.1640625" style="3" customWidth="1"/>
    <col min="6172" max="6172" width="6.33203125" style="3" customWidth="1"/>
    <col min="6173" max="6173" width="5.5" style="3" customWidth="1"/>
    <col min="6174" max="6174" width="8.1640625" style="3" customWidth="1"/>
    <col min="6175" max="6175" width="5.5" style="3" customWidth="1"/>
    <col min="6176" max="6176" width="8.1640625" style="3" customWidth="1"/>
    <col min="6177" max="6177" width="6" style="3" customWidth="1"/>
    <col min="6178" max="6400" width="9.33203125" style="3"/>
    <col min="6401" max="6401" width="6.6640625" style="3" customWidth="1"/>
    <col min="6402" max="6402" width="23" style="3" customWidth="1"/>
    <col min="6403" max="6403" width="5.5" style="3" customWidth="1"/>
    <col min="6404" max="6404" width="8.1640625" style="3" customWidth="1"/>
    <col min="6405" max="6405" width="5.6640625" style="3" customWidth="1"/>
    <col min="6406" max="6406" width="8.1640625" style="3" customWidth="1"/>
    <col min="6407" max="6407" width="6.5" style="3" customWidth="1"/>
    <col min="6408" max="6408" width="10.1640625" style="3" customWidth="1"/>
    <col min="6409" max="6409" width="5.5" style="3" customWidth="1"/>
    <col min="6410" max="6410" width="8.1640625" style="3" customWidth="1"/>
    <col min="6411" max="6411" width="5.5" style="3" customWidth="1"/>
    <col min="6412" max="6412" width="8.1640625" style="3" customWidth="1"/>
    <col min="6413" max="6413" width="6.33203125" style="3" customWidth="1"/>
    <col min="6414" max="6414" width="5.5" style="3" customWidth="1"/>
    <col min="6415" max="6415" width="8.1640625" style="3" customWidth="1"/>
    <col min="6416" max="6416" width="5.5" style="3" customWidth="1"/>
    <col min="6417" max="6417" width="8.1640625" style="3" customWidth="1"/>
    <col min="6418" max="6418" width="6" style="3" customWidth="1"/>
    <col min="6419" max="6419" width="5.5" style="3" customWidth="1"/>
    <col min="6420" max="6420" width="8.1640625" style="3" customWidth="1"/>
    <col min="6421" max="6421" width="5.5" style="3" customWidth="1"/>
    <col min="6422" max="6422" width="8.1640625" style="3" customWidth="1"/>
    <col min="6423" max="6423" width="6.1640625" style="3" customWidth="1"/>
    <col min="6424" max="6424" width="5.5" style="3" customWidth="1"/>
    <col min="6425" max="6425" width="8.1640625" style="3" customWidth="1"/>
    <col min="6426" max="6426" width="5.5" style="3" customWidth="1"/>
    <col min="6427" max="6427" width="8.1640625" style="3" customWidth="1"/>
    <col min="6428" max="6428" width="6.33203125" style="3" customWidth="1"/>
    <col min="6429" max="6429" width="5.5" style="3" customWidth="1"/>
    <col min="6430" max="6430" width="8.1640625" style="3" customWidth="1"/>
    <col min="6431" max="6431" width="5.5" style="3" customWidth="1"/>
    <col min="6432" max="6432" width="8.1640625" style="3" customWidth="1"/>
    <col min="6433" max="6433" width="6" style="3" customWidth="1"/>
    <col min="6434" max="6656" width="9.33203125" style="3"/>
    <col min="6657" max="6657" width="6.6640625" style="3" customWidth="1"/>
    <col min="6658" max="6658" width="23" style="3" customWidth="1"/>
    <col min="6659" max="6659" width="5.5" style="3" customWidth="1"/>
    <col min="6660" max="6660" width="8.1640625" style="3" customWidth="1"/>
    <col min="6661" max="6661" width="5.6640625" style="3" customWidth="1"/>
    <col min="6662" max="6662" width="8.1640625" style="3" customWidth="1"/>
    <col min="6663" max="6663" width="6.5" style="3" customWidth="1"/>
    <col min="6664" max="6664" width="10.1640625" style="3" customWidth="1"/>
    <col min="6665" max="6665" width="5.5" style="3" customWidth="1"/>
    <col min="6666" max="6666" width="8.1640625" style="3" customWidth="1"/>
    <col min="6667" max="6667" width="5.5" style="3" customWidth="1"/>
    <col min="6668" max="6668" width="8.1640625" style="3" customWidth="1"/>
    <col min="6669" max="6669" width="6.33203125" style="3" customWidth="1"/>
    <col min="6670" max="6670" width="5.5" style="3" customWidth="1"/>
    <col min="6671" max="6671" width="8.1640625" style="3" customWidth="1"/>
    <col min="6672" max="6672" width="5.5" style="3" customWidth="1"/>
    <col min="6673" max="6673" width="8.1640625" style="3" customWidth="1"/>
    <col min="6674" max="6674" width="6" style="3" customWidth="1"/>
    <col min="6675" max="6675" width="5.5" style="3" customWidth="1"/>
    <col min="6676" max="6676" width="8.1640625" style="3" customWidth="1"/>
    <col min="6677" max="6677" width="5.5" style="3" customWidth="1"/>
    <col min="6678" max="6678" width="8.1640625" style="3" customWidth="1"/>
    <col min="6679" max="6679" width="6.1640625" style="3" customWidth="1"/>
    <col min="6680" max="6680" width="5.5" style="3" customWidth="1"/>
    <col min="6681" max="6681" width="8.1640625" style="3" customWidth="1"/>
    <col min="6682" max="6682" width="5.5" style="3" customWidth="1"/>
    <col min="6683" max="6683" width="8.1640625" style="3" customWidth="1"/>
    <col min="6684" max="6684" width="6.33203125" style="3" customWidth="1"/>
    <col min="6685" max="6685" width="5.5" style="3" customWidth="1"/>
    <col min="6686" max="6686" width="8.1640625" style="3" customWidth="1"/>
    <col min="6687" max="6687" width="5.5" style="3" customWidth="1"/>
    <col min="6688" max="6688" width="8.1640625" style="3" customWidth="1"/>
    <col min="6689" max="6689" width="6" style="3" customWidth="1"/>
    <col min="6690" max="6912" width="9.33203125" style="3"/>
    <col min="6913" max="6913" width="6.6640625" style="3" customWidth="1"/>
    <col min="6914" max="6914" width="23" style="3" customWidth="1"/>
    <col min="6915" max="6915" width="5.5" style="3" customWidth="1"/>
    <col min="6916" max="6916" width="8.1640625" style="3" customWidth="1"/>
    <col min="6917" max="6917" width="5.6640625" style="3" customWidth="1"/>
    <col min="6918" max="6918" width="8.1640625" style="3" customWidth="1"/>
    <col min="6919" max="6919" width="6.5" style="3" customWidth="1"/>
    <col min="6920" max="6920" width="10.1640625" style="3" customWidth="1"/>
    <col min="6921" max="6921" width="5.5" style="3" customWidth="1"/>
    <col min="6922" max="6922" width="8.1640625" style="3" customWidth="1"/>
    <col min="6923" max="6923" width="5.5" style="3" customWidth="1"/>
    <col min="6924" max="6924" width="8.1640625" style="3" customWidth="1"/>
    <col min="6925" max="6925" width="6.33203125" style="3" customWidth="1"/>
    <col min="6926" max="6926" width="5.5" style="3" customWidth="1"/>
    <col min="6927" max="6927" width="8.1640625" style="3" customWidth="1"/>
    <col min="6928" max="6928" width="5.5" style="3" customWidth="1"/>
    <col min="6929" max="6929" width="8.1640625" style="3" customWidth="1"/>
    <col min="6930" max="6930" width="6" style="3" customWidth="1"/>
    <col min="6931" max="6931" width="5.5" style="3" customWidth="1"/>
    <col min="6932" max="6932" width="8.1640625" style="3" customWidth="1"/>
    <col min="6933" max="6933" width="5.5" style="3" customWidth="1"/>
    <col min="6934" max="6934" width="8.1640625" style="3" customWidth="1"/>
    <col min="6935" max="6935" width="6.1640625" style="3" customWidth="1"/>
    <col min="6936" max="6936" width="5.5" style="3" customWidth="1"/>
    <col min="6937" max="6937" width="8.1640625" style="3" customWidth="1"/>
    <col min="6938" max="6938" width="5.5" style="3" customWidth="1"/>
    <col min="6939" max="6939" width="8.1640625" style="3" customWidth="1"/>
    <col min="6940" max="6940" width="6.33203125" style="3" customWidth="1"/>
    <col min="6941" max="6941" width="5.5" style="3" customWidth="1"/>
    <col min="6942" max="6942" width="8.1640625" style="3" customWidth="1"/>
    <col min="6943" max="6943" width="5.5" style="3" customWidth="1"/>
    <col min="6944" max="6944" width="8.1640625" style="3" customWidth="1"/>
    <col min="6945" max="6945" width="6" style="3" customWidth="1"/>
    <col min="6946" max="7168" width="9.33203125" style="3"/>
    <col min="7169" max="7169" width="6.6640625" style="3" customWidth="1"/>
    <col min="7170" max="7170" width="23" style="3" customWidth="1"/>
    <col min="7171" max="7171" width="5.5" style="3" customWidth="1"/>
    <col min="7172" max="7172" width="8.1640625" style="3" customWidth="1"/>
    <col min="7173" max="7173" width="5.6640625" style="3" customWidth="1"/>
    <col min="7174" max="7174" width="8.1640625" style="3" customWidth="1"/>
    <col min="7175" max="7175" width="6.5" style="3" customWidth="1"/>
    <col min="7176" max="7176" width="10.1640625" style="3" customWidth="1"/>
    <col min="7177" max="7177" width="5.5" style="3" customWidth="1"/>
    <col min="7178" max="7178" width="8.1640625" style="3" customWidth="1"/>
    <col min="7179" max="7179" width="5.5" style="3" customWidth="1"/>
    <col min="7180" max="7180" width="8.1640625" style="3" customWidth="1"/>
    <col min="7181" max="7181" width="6.33203125" style="3" customWidth="1"/>
    <col min="7182" max="7182" width="5.5" style="3" customWidth="1"/>
    <col min="7183" max="7183" width="8.1640625" style="3" customWidth="1"/>
    <col min="7184" max="7184" width="5.5" style="3" customWidth="1"/>
    <col min="7185" max="7185" width="8.1640625" style="3" customWidth="1"/>
    <col min="7186" max="7186" width="6" style="3" customWidth="1"/>
    <col min="7187" max="7187" width="5.5" style="3" customWidth="1"/>
    <col min="7188" max="7188" width="8.1640625" style="3" customWidth="1"/>
    <col min="7189" max="7189" width="5.5" style="3" customWidth="1"/>
    <col min="7190" max="7190" width="8.1640625" style="3" customWidth="1"/>
    <col min="7191" max="7191" width="6.1640625" style="3" customWidth="1"/>
    <col min="7192" max="7192" width="5.5" style="3" customWidth="1"/>
    <col min="7193" max="7193" width="8.1640625" style="3" customWidth="1"/>
    <col min="7194" max="7194" width="5.5" style="3" customWidth="1"/>
    <col min="7195" max="7195" width="8.1640625" style="3" customWidth="1"/>
    <col min="7196" max="7196" width="6.33203125" style="3" customWidth="1"/>
    <col min="7197" max="7197" width="5.5" style="3" customWidth="1"/>
    <col min="7198" max="7198" width="8.1640625" style="3" customWidth="1"/>
    <col min="7199" max="7199" width="5.5" style="3" customWidth="1"/>
    <col min="7200" max="7200" width="8.1640625" style="3" customWidth="1"/>
    <col min="7201" max="7201" width="6" style="3" customWidth="1"/>
    <col min="7202" max="7424" width="9.33203125" style="3"/>
    <col min="7425" max="7425" width="6.6640625" style="3" customWidth="1"/>
    <col min="7426" max="7426" width="23" style="3" customWidth="1"/>
    <col min="7427" max="7427" width="5.5" style="3" customWidth="1"/>
    <col min="7428" max="7428" width="8.1640625" style="3" customWidth="1"/>
    <col min="7429" max="7429" width="5.6640625" style="3" customWidth="1"/>
    <col min="7430" max="7430" width="8.1640625" style="3" customWidth="1"/>
    <col min="7431" max="7431" width="6.5" style="3" customWidth="1"/>
    <col min="7432" max="7432" width="10.1640625" style="3" customWidth="1"/>
    <col min="7433" max="7433" width="5.5" style="3" customWidth="1"/>
    <col min="7434" max="7434" width="8.1640625" style="3" customWidth="1"/>
    <col min="7435" max="7435" width="5.5" style="3" customWidth="1"/>
    <col min="7436" max="7436" width="8.1640625" style="3" customWidth="1"/>
    <col min="7437" max="7437" width="6.33203125" style="3" customWidth="1"/>
    <col min="7438" max="7438" width="5.5" style="3" customWidth="1"/>
    <col min="7439" max="7439" width="8.1640625" style="3" customWidth="1"/>
    <col min="7440" max="7440" width="5.5" style="3" customWidth="1"/>
    <col min="7441" max="7441" width="8.1640625" style="3" customWidth="1"/>
    <col min="7442" max="7442" width="6" style="3" customWidth="1"/>
    <col min="7443" max="7443" width="5.5" style="3" customWidth="1"/>
    <col min="7444" max="7444" width="8.1640625" style="3" customWidth="1"/>
    <col min="7445" max="7445" width="5.5" style="3" customWidth="1"/>
    <col min="7446" max="7446" width="8.1640625" style="3" customWidth="1"/>
    <col min="7447" max="7447" width="6.1640625" style="3" customWidth="1"/>
    <col min="7448" max="7448" width="5.5" style="3" customWidth="1"/>
    <col min="7449" max="7449" width="8.1640625" style="3" customWidth="1"/>
    <col min="7450" max="7450" width="5.5" style="3" customWidth="1"/>
    <col min="7451" max="7451" width="8.1640625" style="3" customWidth="1"/>
    <col min="7452" max="7452" width="6.33203125" style="3" customWidth="1"/>
    <col min="7453" max="7453" width="5.5" style="3" customWidth="1"/>
    <col min="7454" max="7454" width="8.1640625" style="3" customWidth="1"/>
    <col min="7455" max="7455" width="5.5" style="3" customWidth="1"/>
    <col min="7456" max="7456" width="8.1640625" style="3" customWidth="1"/>
    <col min="7457" max="7457" width="6" style="3" customWidth="1"/>
    <col min="7458" max="7680" width="9.33203125" style="3"/>
    <col min="7681" max="7681" width="6.6640625" style="3" customWidth="1"/>
    <col min="7682" max="7682" width="23" style="3" customWidth="1"/>
    <col min="7683" max="7683" width="5.5" style="3" customWidth="1"/>
    <col min="7684" max="7684" width="8.1640625" style="3" customWidth="1"/>
    <col min="7685" max="7685" width="5.6640625" style="3" customWidth="1"/>
    <col min="7686" max="7686" width="8.1640625" style="3" customWidth="1"/>
    <col min="7687" max="7687" width="6.5" style="3" customWidth="1"/>
    <col min="7688" max="7688" width="10.1640625" style="3" customWidth="1"/>
    <col min="7689" max="7689" width="5.5" style="3" customWidth="1"/>
    <col min="7690" max="7690" width="8.1640625" style="3" customWidth="1"/>
    <col min="7691" max="7691" width="5.5" style="3" customWidth="1"/>
    <col min="7692" max="7692" width="8.1640625" style="3" customWidth="1"/>
    <col min="7693" max="7693" width="6.33203125" style="3" customWidth="1"/>
    <col min="7694" max="7694" width="5.5" style="3" customWidth="1"/>
    <col min="7695" max="7695" width="8.1640625" style="3" customWidth="1"/>
    <col min="7696" max="7696" width="5.5" style="3" customWidth="1"/>
    <col min="7697" max="7697" width="8.1640625" style="3" customWidth="1"/>
    <col min="7698" max="7698" width="6" style="3" customWidth="1"/>
    <col min="7699" max="7699" width="5.5" style="3" customWidth="1"/>
    <col min="7700" max="7700" width="8.1640625" style="3" customWidth="1"/>
    <col min="7701" max="7701" width="5.5" style="3" customWidth="1"/>
    <col min="7702" max="7702" width="8.1640625" style="3" customWidth="1"/>
    <col min="7703" max="7703" width="6.1640625" style="3" customWidth="1"/>
    <col min="7704" max="7704" width="5.5" style="3" customWidth="1"/>
    <col min="7705" max="7705" width="8.1640625" style="3" customWidth="1"/>
    <col min="7706" max="7706" width="5.5" style="3" customWidth="1"/>
    <col min="7707" max="7707" width="8.1640625" style="3" customWidth="1"/>
    <col min="7708" max="7708" width="6.33203125" style="3" customWidth="1"/>
    <col min="7709" max="7709" width="5.5" style="3" customWidth="1"/>
    <col min="7710" max="7710" width="8.1640625" style="3" customWidth="1"/>
    <col min="7711" max="7711" width="5.5" style="3" customWidth="1"/>
    <col min="7712" max="7712" width="8.1640625" style="3" customWidth="1"/>
    <col min="7713" max="7713" width="6" style="3" customWidth="1"/>
    <col min="7714" max="7936" width="9.33203125" style="3"/>
    <col min="7937" max="7937" width="6.6640625" style="3" customWidth="1"/>
    <col min="7938" max="7938" width="23" style="3" customWidth="1"/>
    <col min="7939" max="7939" width="5.5" style="3" customWidth="1"/>
    <col min="7940" max="7940" width="8.1640625" style="3" customWidth="1"/>
    <col min="7941" max="7941" width="5.6640625" style="3" customWidth="1"/>
    <col min="7942" max="7942" width="8.1640625" style="3" customWidth="1"/>
    <col min="7943" max="7943" width="6.5" style="3" customWidth="1"/>
    <col min="7944" max="7944" width="10.1640625" style="3" customWidth="1"/>
    <col min="7945" max="7945" width="5.5" style="3" customWidth="1"/>
    <col min="7946" max="7946" width="8.1640625" style="3" customWidth="1"/>
    <col min="7947" max="7947" width="5.5" style="3" customWidth="1"/>
    <col min="7948" max="7948" width="8.1640625" style="3" customWidth="1"/>
    <col min="7949" max="7949" width="6.33203125" style="3" customWidth="1"/>
    <col min="7950" max="7950" width="5.5" style="3" customWidth="1"/>
    <col min="7951" max="7951" width="8.1640625" style="3" customWidth="1"/>
    <col min="7952" max="7952" width="5.5" style="3" customWidth="1"/>
    <col min="7953" max="7953" width="8.1640625" style="3" customWidth="1"/>
    <col min="7954" max="7954" width="6" style="3" customWidth="1"/>
    <col min="7955" max="7955" width="5.5" style="3" customWidth="1"/>
    <col min="7956" max="7956" width="8.1640625" style="3" customWidth="1"/>
    <col min="7957" max="7957" width="5.5" style="3" customWidth="1"/>
    <col min="7958" max="7958" width="8.1640625" style="3" customWidth="1"/>
    <col min="7959" max="7959" width="6.1640625" style="3" customWidth="1"/>
    <col min="7960" max="7960" width="5.5" style="3" customWidth="1"/>
    <col min="7961" max="7961" width="8.1640625" style="3" customWidth="1"/>
    <col min="7962" max="7962" width="5.5" style="3" customWidth="1"/>
    <col min="7963" max="7963" width="8.1640625" style="3" customWidth="1"/>
    <col min="7964" max="7964" width="6.33203125" style="3" customWidth="1"/>
    <col min="7965" max="7965" width="5.5" style="3" customWidth="1"/>
    <col min="7966" max="7966" width="8.1640625" style="3" customWidth="1"/>
    <col min="7967" max="7967" width="5.5" style="3" customWidth="1"/>
    <col min="7968" max="7968" width="8.1640625" style="3" customWidth="1"/>
    <col min="7969" max="7969" width="6" style="3" customWidth="1"/>
    <col min="7970" max="8192" width="9.33203125" style="3"/>
    <col min="8193" max="8193" width="6.6640625" style="3" customWidth="1"/>
    <col min="8194" max="8194" width="23" style="3" customWidth="1"/>
    <col min="8195" max="8195" width="5.5" style="3" customWidth="1"/>
    <col min="8196" max="8196" width="8.1640625" style="3" customWidth="1"/>
    <col min="8197" max="8197" width="5.6640625" style="3" customWidth="1"/>
    <col min="8198" max="8198" width="8.1640625" style="3" customWidth="1"/>
    <col min="8199" max="8199" width="6.5" style="3" customWidth="1"/>
    <col min="8200" max="8200" width="10.1640625" style="3" customWidth="1"/>
    <col min="8201" max="8201" width="5.5" style="3" customWidth="1"/>
    <col min="8202" max="8202" width="8.1640625" style="3" customWidth="1"/>
    <col min="8203" max="8203" width="5.5" style="3" customWidth="1"/>
    <col min="8204" max="8204" width="8.1640625" style="3" customWidth="1"/>
    <col min="8205" max="8205" width="6.33203125" style="3" customWidth="1"/>
    <col min="8206" max="8206" width="5.5" style="3" customWidth="1"/>
    <col min="8207" max="8207" width="8.1640625" style="3" customWidth="1"/>
    <col min="8208" max="8208" width="5.5" style="3" customWidth="1"/>
    <col min="8209" max="8209" width="8.1640625" style="3" customWidth="1"/>
    <col min="8210" max="8210" width="6" style="3" customWidth="1"/>
    <col min="8211" max="8211" width="5.5" style="3" customWidth="1"/>
    <col min="8212" max="8212" width="8.1640625" style="3" customWidth="1"/>
    <col min="8213" max="8213" width="5.5" style="3" customWidth="1"/>
    <col min="8214" max="8214" width="8.1640625" style="3" customWidth="1"/>
    <col min="8215" max="8215" width="6.1640625" style="3" customWidth="1"/>
    <col min="8216" max="8216" width="5.5" style="3" customWidth="1"/>
    <col min="8217" max="8217" width="8.1640625" style="3" customWidth="1"/>
    <col min="8218" max="8218" width="5.5" style="3" customWidth="1"/>
    <col min="8219" max="8219" width="8.1640625" style="3" customWidth="1"/>
    <col min="8220" max="8220" width="6.33203125" style="3" customWidth="1"/>
    <col min="8221" max="8221" width="5.5" style="3" customWidth="1"/>
    <col min="8222" max="8222" width="8.1640625" style="3" customWidth="1"/>
    <col min="8223" max="8223" width="5.5" style="3" customWidth="1"/>
    <col min="8224" max="8224" width="8.1640625" style="3" customWidth="1"/>
    <col min="8225" max="8225" width="6" style="3" customWidth="1"/>
    <col min="8226" max="8448" width="9.33203125" style="3"/>
    <col min="8449" max="8449" width="6.6640625" style="3" customWidth="1"/>
    <col min="8450" max="8450" width="23" style="3" customWidth="1"/>
    <col min="8451" max="8451" width="5.5" style="3" customWidth="1"/>
    <col min="8452" max="8452" width="8.1640625" style="3" customWidth="1"/>
    <col min="8453" max="8453" width="5.6640625" style="3" customWidth="1"/>
    <col min="8454" max="8454" width="8.1640625" style="3" customWidth="1"/>
    <col min="8455" max="8455" width="6.5" style="3" customWidth="1"/>
    <col min="8456" max="8456" width="10.1640625" style="3" customWidth="1"/>
    <col min="8457" max="8457" width="5.5" style="3" customWidth="1"/>
    <col min="8458" max="8458" width="8.1640625" style="3" customWidth="1"/>
    <col min="8459" max="8459" width="5.5" style="3" customWidth="1"/>
    <col min="8460" max="8460" width="8.1640625" style="3" customWidth="1"/>
    <col min="8461" max="8461" width="6.33203125" style="3" customWidth="1"/>
    <col min="8462" max="8462" width="5.5" style="3" customWidth="1"/>
    <col min="8463" max="8463" width="8.1640625" style="3" customWidth="1"/>
    <col min="8464" max="8464" width="5.5" style="3" customWidth="1"/>
    <col min="8465" max="8465" width="8.1640625" style="3" customWidth="1"/>
    <col min="8466" max="8466" width="6" style="3" customWidth="1"/>
    <col min="8467" max="8467" width="5.5" style="3" customWidth="1"/>
    <col min="8468" max="8468" width="8.1640625" style="3" customWidth="1"/>
    <col min="8469" max="8469" width="5.5" style="3" customWidth="1"/>
    <col min="8470" max="8470" width="8.1640625" style="3" customWidth="1"/>
    <col min="8471" max="8471" width="6.1640625" style="3" customWidth="1"/>
    <col min="8472" max="8472" width="5.5" style="3" customWidth="1"/>
    <col min="8473" max="8473" width="8.1640625" style="3" customWidth="1"/>
    <col min="8474" max="8474" width="5.5" style="3" customWidth="1"/>
    <col min="8475" max="8475" width="8.1640625" style="3" customWidth="1"/>
    <col min="8476" max="8476" width="6.33203125" style="3" customWidth="1"/>
    <col min="8477" max="8477" width="5.5" style="3" customWidth="1"/>
    <col min="8478" max="8478" width="8.1640625" style="3" customWidth="1"/>
    <col min="8479" max="8479" width="5.5" style="3" customWidth="1"/>
    <col min="8480" max="8480" width="8.1640625" style="3" customWidth="1"/>
    <col min="8481" max="8481" width="6" style="3" customWidth="1"/>
    <col min="8482" max="8704" width="9.33203125" style="3"/>
    <col min="8705" max="8705" width="6.6640625" style="3" customWidth="1"/>
    <col min="8706" max="8706" width="23" style="3" customWidth="1"/>
    <col min="8707" max="8707" width="5.5" style="3" customWidth="1"/>
    <col min="8708" max="8708" width="8.1640625" style="3" customWidth="1"/>
    <col min="8709" max="8709" width="5.6640625" style="3" customWidth="1"/>
    <col min="8710" max="8710" width="8.1640625" style="3" customWidth="1"/>
    <col min="8711" max="8711" width="6.5" style="3" customWidth="1"/>
    <col min="8712" max="8712" width="10.1640625" style="3" customWidth="1"/>
    <col min="8713" max="8713" width="5.5" style="3" customWidth="1"/>
    <col min="8714" max="8714" width="8.1640625" style="3" customWidth="1"/>
    <col min="8715" max="8715" width="5.5" style="3" customWidth="1"/>
    <col min="8716" max="8716" width="8.1640625" style="3" customWidth="1"/>
    <col min="8717" max="8717" width="6.33203125" style="3" customWidth="1"/>
    <col min="8718" max="8718" width="5.5" style="3" customWidth="1"/>
    <col min="8719" max="8719" width="8.1640625" style="3" customWidth="1"/>
    <col min="8720" max="8720" width="5.5" style="3" customWidth="1"/>
    <col min="8721" max="8721" width="8.1640625" style="3" customWidth="1"/>
    <col min="8722" max="8722" width="6" style="3" customWidth="1"/>
    <col min="8723" max="8723" width="5.5" style="3" customWidth="1"/>
    <col min="8724" max="8724" width="8.1640625" style="3" customWidth="1"/>
    <col min="8725" max="8725" width="5.5" style="3" customWidth="1"/>
    <col min="8726" max="8726" width="8.1640625" style="3" customWidth="1"/>
    <col min="8727" max="8727" width="6.1640625" style="3" customWidth="1"/>
    <col min="8728" max="8728" width="5.5" style="3" customWidth="1"/>
    <col min="8729" max="8729" width="8.1640625" style="3" customWidth="1"/>
    <col min="8730" max="8730" width="5.5" style="3" customWidth="1"/>
    <col min="8731" max="8731" width="8.1640625" style="3" customWidth="1"/>
    <col min="8732" max="8732" width="6.33203125" style="3" customWidth="1"/>
    <col min="8733" max="8733" width="5.5" style="3" customWidth="1"/>
    <col min="8734" max="8734" width="8.1640625" style="3" customWidth="1"/>
    <col min="8735" max="8735" width="5.5" style="3" customWidth="1"/>
    <col min="8736" max="8736" width="8.1640625" style="3" customWidth="1"/>
    <col min="8737" max="8737" width="6" style="3" customWidth="1"/>
    <col min="8738" max="8960" width="9.33203125" style="3"/>
    <col min="8961" max="8961" width="6.6640625" style="3" customWidth="1"/>
    <col min="8962" max="8962" width="23" style="3" customWidth="1"/>
    <col min="8963" max="8963" width="5.5" style="3" customWidth="1"/>
    <col min="8964" max="8964" width="8.1640625" style="3" customWidth="1"/>
    <col min="8965" max="8965" width="5.6640625" style="3" customWidth="1"/>
    <col min="8966" max="8966" width="8.1640625" style="3" customWidth="1"/>
    <col min="8967" max="8967" width="6.5" style="3" customWidth="1"/>
    <col min="8968" max="8968" width="10.1640625" style="3" customWidth="1"/>
    <col min="8969" max="8969" width="5.5" style="3" customWidth="1"/>
    <col min="8970" max="8970" width="8.1640625" style="3" customWidth="1"/>
    <col min="8971" max="8971" width="5.5" style="3" customWidth="1"/>
    <col min="8972" max="8972" width="8.1640625" style="3" customWidth="1"/>
    <col min="8973" max="8973" width="6.33203125" style="3" customWidth="1"/>
    <col min="8974" max="8974" width="5.5" style="3" customWidth="1"/>
    <col min="8975" max="8975" width="8.1640625" style="3" customWidth="1"/>
    <col min="8976" max="8976" width="5.5" style="3" customWidth="1"/>
    <col min="8977" max="8977" width="8.1640625" style="3" customWidth="1"/>
    <col min="8978" max="8978" width="6" style="3" customWidth="1"/>
    <col min="8979" max="8979" width="5.5" style="3" customWidth="1"/>
    <col min="8980" max="8980" width="8.1640625" style="3" customWidth="1"/>
    <col min="8981" max="8981" width="5.5" style="3" customWidth="1"/>
    <col min="8982" max="8982" width="8.1640625" style="3" customWidth="1"/>
    <col min="8983" max="8983" width="6.1640625" style="3" customWidth="1"/>
    <col min="8984" max="8984" width="5.5" style="3" customWidth="1"/>
    <col min="8985" max="8985" width="8.1640625" style="3" customWidth="1"/>
    <col min="8986" max="8986" width="5.5" style="3" customWidth="1"/>
    <col min="8987" max="8987" width="8.1640625" style="3" customWidth="1"/>
    <col min="8988" max="8988" width="6.33203125" style="3" customWidth="1"/>
    <col min="8989" max="8989" width="5.5" style="3" customWidth="1"/>
    <col min="8990" max="8990" width="8.1640625" style="3" customWidth="1"/>
    <col min="8991" max="8991" width="5.5" style="3" customWidth="1"/>
    <col min="8992" max="8992" width="8.1640625" style="3" customWidth="1"/>
    <col min="8993" max="8993" width="6" style="3" customWidth="1"/>
    <col min="8994" max="9216" width="9.33203125" style="3"/>
    <col min="9217" max="9217" width="6.6640625" style="3" customWidth="1"/>
    <col min="9218" max="9218" width="23" style="3" customWidth="1"/>
    <col min="9219" max="9219" width="5.5" style="3" customWidth="1"/>
    <col min="9220" max="9220" width="8.1640625" style="3" customWidth="1"/>
    <col min="9221" max="9221" width="5.6640625" style="3" customWidth="1"/>
    <col min="9222" max="9222" width="8.1640625" style="3" customWidth="1"/>
    <col min="9223" max="9223" width="6.5" style="3" customWidth="1"/>
    <col min="9224" max="9224" width="10.1640625" style="3" customWidth="1"/>
    <col min="9225" max="9225" width="5.5" style="3" customWidth="1"/>
    <col min="9226" max="9226" width="8.1640625" style="3" customWidth="1"/>
    <col min="9227" max="9227" width="5.5" style="3" customWidth="1"/>
    <col min="9228" max="9228" width="8.1640625" style="3" customWidth="1"/>
    <col min="9229" max="9229" width="6.33203125" style="3" customWidth="1"/>
    <col min="9230" max="9230" width="5.5" style="3" customWidth="1"/>
    <col min="9231" max="9231" width="8.1640625" style="3" customWidth="1"/>
    <col min="9232" max="9232" width="5.5" style="3" customWidth="1"/>
    <col min="9233" max="9233" width="8.1640625" style="3" customWidth="1"/>
    <col min="9234" max="9234" width="6" style="3" customWidth="1"/>
    <col min="9235" max="9235" width="5.5" style="3" customWidth="1"/>
    <col min="9236" max="9236" width="8.1640625" style="3" customWidth="1"/>
    <col min="9237" max="9237" width="5.5" style="3" customWidth="1"/>
    <col min="9238" max="9238" width="8.1640625" style="3" customWidth="1"/>
    <col min="9239" max="9239" width="6.1640625" style="3" customWidth="1"/>
    <col min="9240" max="9240" width="5.5" style="3" customWidth="1"/>
    <col min="9241" max="9241" width="8.1640625" style="3" customWidth="1"/>
    <col min="9242" max="9242" width="5.5" style="3" customWidth="1"/>
    <col min="9243" max="9243" width="8.1640625" style="3" customWidth="1"/>
    <col min="9244" max="9244" width="6.33203125" style="3" customWidth="1"/>
    <col min="9245" max="9245" width="5.5" style="3" customWidth="1"/>
    <col min="9246" max="9246" width="8.1640625" style="3" customWidth="1"/>
    <col min="9247" max="9247" width="5.5" style="3" customWidth="1"/>
    <col min="9248" max="9248" width="8.1640625" style="3" customWidth="1"/>
    <col min="9249" max="9249" width="6" style="3" customWidth="1"/>
    <col min="9250" max="9472" width="9.33203125" style="3"/>
    <col min="9473" max="9473" width="6.6640625" style="3" customWidth="1"/>
    <col min="9474" max="9474" width="23" style="3" customWidth="1"/>
    <col min="9475" max="9475" width="5.5" style="3" customWidth="1"/>
    <col min="9476" max="9476" width="8.1640625" style="3" customWidth="1"/>
    <col min="9477" max="9477" width="5.6640625" style="3" customWidth="1"/>
    <col min="9478" max="9478" width="8.1640625" style="3" customWidth="1"/>
    <col min="9479" max="9479" width="6.5" style="3" customWidth="1"/>
    <col min="9480" max="9480" width="10.1640625" style="3" customWidth="1"/>
    <col min="9481" max="9481" width="5.5" style="3" customWidth="1"/>
    <col min="9482" max="9482" width="8.1640625" style="3" customWidth="1"/>
    <col min="9483" max="9483" width="5.5" style="3" customWidth="1"/>
    <col min="9484" max="9484" width="8.1640625" style="3" customWidth="1"/>
    <col min="9485" max="9485" width="6.33203125" style="3" customWidth="1"/>
    <col min="9486" max="9486" width="5.5" style="3" customWidth="1"/>
    <col min="9487" max="9487" width="8.1640625" style="3" customWidth="1"/>
    <col min="9488" max="9488" width="5.5" style="3" customWidth="1"/>
    <col min="9489" max="9489" width="8.1640625" style="3" customWidth="1"/>
    <col min="9490" max="9490" width="6" style="3" customWidth="1"/>
    <col min="9491" max="9491" width="5.5" style="3" customWidth="1"/>
    <col min="9492" max="9492" width="8.1640625" style="3" customWidth="1"/>
    <col min="9493" max="9493" width="5.5" style="3" customWidth="1"/>
    <col min="9494" max="9494" width="8.1640625" style="3" customWidth="1"/>
    <col min="9495" max="9495" width="6.1640625" style="3" customWidth="1"/>
    <col min="9496" max="9496" width="5.5" style="3" customWidth="1"/>
    <col min="9497" max="9497" width="8.1640625" style="3" customWidth="1"/>
    <col min="9498" max="9498" width="5.5" style="3" customWidth="1"/>
    <col min="9499" max="9499" width="8.1640625" style="3" customWidth="1"/>
    <col min="9500" max="9500" width="6.33203125" style="3" customWidth="1"/>
    <col min="9501" max="9501" width="5.5" style="3" customWidth="1"/>
    <col min="9502" max="9502" width="8.1640625" style="3" customWidth="1"/>
    <col min="9503" max="9503" width="5.5" style="3" customWidth="1"/>
    <col min="9504" max="9504" width="8.1640625" style="3" customWidth="1"/>
    <col min="9505" max="9505" width="6" style="3" customWidth="1"/>
    <col min="9506" max="9728" width="9.33203125" style="3"/>
    <col min="9729" max="9729" width="6.6640625" style="3" customWidth="1"/>
    <col min="9730" max="9730" width="23" style="3" customWidth="1"/>
    <col min="9731" max="9731" width="5.5" style="3" customWidth="1"/>
    <col min="9732" max="9732" width="8.1640625" style="3" customWidth="1"/>
    <col min="9733" max="9733" width="5.6640625" style="3" customWidth="1"/>
    <col min="9734" max="9734" width="8.1640625" style="3" customWidth="1"/>
    <col min="9735" max="9735" width="6.5" style="3" customWidth="1"/>
    <col min="9736" max="9736" width="10.1640625" style="3" customWidth="1"/>
    <col min="9737" max="9737" width="5.5" style="3" customWidth="1"/>
    <col min="9738" max="9738" width="8.1640625" style="3" customWidth="1"/>
    <col min="9739" max="9739" width="5.5" style="3" customWidth="1"/>
    <col min="9740" max="9740" width="8.1640625" style="3" customWidth="1"/>
    <col min="9741" max="9741" width="6.33203125" style="3" customWidth="1"/>
    <col min="9742" max="9742" width="5.5" style="3" customWidth="1"/>
    <col min="9743" max="9743" width="8.1640625" style="3" customWidth="1"/>
    <col min="9744" max="9744" width="5.5" style="3" customWidth="1"/>
    <col min="9745" max="9745" width="8.1640625" style="3" customWidth="1"/>
    <col min="9746" max="9746" width="6" style="3" customWidth="1"/>
    <col min="9747" max="9747" width="5.5" style="3" customWidth="1"/>
    <col min="9748" max="9748" width="8.1640625" style="3" customWidth="1"/>
    <col min="9749" max="9749" width="5.5" style="3" customWidth="1"/>
    <col min="9750" max="9750" width="8.1640625" style="3" customWidth="1"/>
    <col min="9751" max="9751" width="6.1640625" style="3" customWidth="1"/>
    <col min="9752" max="9752" width="5.5" style="3" customWidth="1"/>
    <col min="9753" max="9753" width="8.1640625" style="3" customWidth="1"/>
    <col min="9754" max="9754" width="5.5" style="3" customWidth="1"/>
    <col min="9755" max="9755" width="8.1640625" style="3" customWidth="1"/>
    <col min="9756" max="9756" width="6.33203125" style="3" customWidth="1"/>
    <col min="9757" max="9757" width="5.5" style="3" customWidth="1"/>
    <col min="9758" max="9758" width="8.1640625" style="3" customWidth="1"/>
    <col min="9759" max="9759" width="5.5" style="3" customWidth="1"/>
    <col min="9760" max="9760" width="8.1640625" style="3" customWidth="1"/>
    <col min="9761" max="9761" width="6" style="3" customWidth="1"/>
    <col min="9762" max="9984" width="9.33203125" style="3"/>
    <col min="9985" max="9985" width="6.6640625" style="3" customWidth="1"/>
    <col min="9986" max="9986" width="23" style="3" customWidth="1"/>
    <col min="9987" max="9987" width="5.5" style="3" customWidth="1"/>
    <col min="9988" max="9988" width="8.1640625" style="3" customWidth="1"/>
    <col min="9989" max="9989" width="5.6640625" style="3" customWidth="1"/>
    <col min="9990" max="9990" width="8.1640625" style="3" customWidth="1"/>
    <col min="9991" max="9991" width="6.5" style="3" customWidth="1"/>
    <col min="9992" max="9992" width="10.1640625" style="3" customWidth="1"/>
    <col min="9993" max="9993" width="5.5" style="3" customWidth="1"/>
    <col min="9994" max="9994" width="8.1640625" style="3" customWidth="1"/>
    <col min="9995" max="9995" width="5.5" style="3" customWidth="1"/>
    <col min="9996" max="9996" width="8.1640625" style="3" customWidth="1"/>
    <col min="9997" max="9997" width="6.33203125" style="3" customWidth="1"/>
    <col min="9998" max="9998" width="5.5" style="3" customWidth="1"/>
    <col min="9999" max="9999" width="8.1640625" style="3" customWidth="1"/>
    <col min="10000" max="10000" width="5.5" style="3" customWidth="1"/>
    <col min="10001" max="10001" width="8.1640625" style="3" customWidth="1"/>
    <col min="10002" max="10002" width="6" style="3" customWidth="1"/>
    <col min="10003" max="10003" width="5.5" style="3" customWidth="1"/>
    <col min="10004" max="10004" width="8.1640625" style="3" customWidth="1"/>
    <col min="10005" max="10005" width="5.5" style="3" customWidth="1"/>
    <col min="10006" max="10006" width="8.1640625" style="3" customWidth="1"/>
    <col min="10007" max="10007" width="6.1640625" style="3" customWidth="1"/>
    <col min="10008" max="10008" width="5.5" style="3" customWidth="1"/>
    <col min="10009" max="10009" width="8.1640625" style="3" customWidth="1"/>
    <col min="10010" max="10010" width="5.5" style="3" customWidth="1"/>
    <col min="10011" max="10011" width="8.1640625" style="3" customWidth="1"/>
    <col min="10012" max="10012" width="6.33203125" style="3" customWidth="1"/>
    <col min="10013" max="10013" width="5.5" style="3" customWidth="1"/>
    <col min="10014" max="10014" width="8.1640625" style="3" customWidth="1"/>
    <col min="10015" max="10015" width="5.5" style="3" customWidth="1"/>
    <col min="10016" max="10016" width="8.1640625" style="3" customWidth="1"/>
    <col min="10017" max="10017" width="6" style="3" customWidth="1"/>
    <col min="10018" max="10240" width="9.33203125" style="3"/>
    <col min="10241" max="10241" width="6.6640625" style="3" customWidth="1"/>
    <col min="10242" max="10242" width="23" style="3" customWidth="1"/>
    <col min="10243" max="10243" width="5.5" style="3" customWidth="1"/>
    <col min="10244" max="10244" width="8.1640625" style="3" customWidth="1"/>
    <col min="10245" max="10245" width="5.6640625" style="3" customWidth="1"/>
    <col min="10246" max="10246" width="8.1640625" style="3" customWidth="1"/>
    <col min="10247" max="10247" width="6.5" style="3" customWidth="1"/>
    <col min="10248" max="10248" width="10.1640625" style="3" customWidth="1"/>
    <col min="10249" max="10249" width="5.5" style="3" customWidth="1"/>
    <col min="10250" max="10250" width="8.1640625" style="3" customWidth="1"/>
    <col min="10251" max="10251" width="5.5" style="3" customWidth="1"/>
    <col min="10252" max="10252" width="8.1640625" style="3" customWidth="1"/>
    <col min="10253" max="10253" width="6.33203125" style="3" customWidth="1"/>
    <col min="10254" max="10254" width="5.5" style="3" customWidth="1"/>
    <col min="10255" max="10255" width="8.1640625" style="3" customWidth="1"/>
    <col min="10256" max="10256" width="5.5" style="3" customWidth="1"/>
    <col min="10257" max="10257" width="8.1640625" style="3" customWidth="1"/>
    <col min="10258" max="10258" width="6" style="3" customWidth="1"/>
    <col min="10259" max="10259" width="5.5" style="3" customWidth="1"/>
    <col min="10260" max="10260" width="8.1640625" style="3" customWidth="1"/>
    <col min="10261" max="10261" width="5.5" style="3" customWidth="1"/>
    <col min="10262" max="10262" width="8.1640625" style="3" customWidth="1"/>
    <col min="10263" max="10263" width="6.1640625" style="3" customWidth="1"/>
    <col min="10264" max="10264" width="5.5" style="3" customWidth="1"/>
    <col min="10265" max="10265" width="8.1640625" style="3" customWidth="1"/>
    <col min="10266" max="10266" width="5.5" style="3" customWidth="1"/>
    <col min="10267" max="10267" width="8.1640625" style="3" customWidth="1"/>
    <col min="10268" max="10268" width="6.33203125" style="3" customWidth="1"/>
    <col min="10269" max="10269" width="5.5" style="3" customWidth="1"/>
    <col min="10270" max="10270" width="8.1640625" style="3" customWidth="1"/>
    <col min="10271" max="10271" width="5.5" style="3" customWidth="1"/>
    <col min="10272" max="10272" width="8.1640625" style="3" customWidth="1"/>
    <col min="10273" max="10273" width="6" style="3" customWidth="1"/>
    <col min="10274" max="10496" width="9.33203125" style="3"/>
    <col min="10497" max="10497" width="6.6640625" style="3" customWidth="1"/>
    <col min="10498" max="10498" width="23" style="3" customWidth="1"/>
    <col min="10499" max="10499" width="5.5" style="3" customWidth="1"/>
    <col min="10500" max="10500" width="8.1640625" style="3" customWidth="1"/>
    <col min="10501" max="10501" width="5.6640625" style="3" customWidth="1"/>
    <col min="10502" max="10502" width="8.1640625" style="3" customWidth="1"/>
    <col min="10503" max="10503" width="6.5" style="3" customWidth="1"/>
    <col min="10504" max="10504" width="10.1640625" style="3" customWidth="1"/>
    <col min="10505" max="10505" width="5.5" style="3" customWidth="1"/>
    <col min="10506" max="10506" width="8.1640625" style="3" customWidth="1"/>
    <col min="10507" max="10507" width="5.5" style="3" customWidth="1"/>
    <col min="10508" max="10508" width="8.1640625" style="3" customWidth="1"/>
    <col min="10509" max="10509" width="6.33203125" style="3" customWidth="1"/>
    <col min="10510" max="10510" width="5.5" style="3" customWidth="1"/>
    <col min="10511" max="10511" width="8.1640625" style="3" customWidth="1"/>
    <col min="10512" max="10512" width="5.5" style="3" customWidth="1"/>
    <col min="10513" max="10513" width="8.1640625" style="3" customWidth="1"/>
    <col min="10514" max="10514" width="6" style="3" customWidth="1"/>
    <col min="10515" max="10515" width="5.5" style="3" customWidth="1"/>
    <col min="10516" max="10516" width="8.1640625" style="3" customWidth="1"/>
    <col min="10517" max="10517" width="5.5" style="3" customWidth="1"/>
    <col min="10518" max="10518" width="8.1640625" style="3" customWidth="1"/>
    <col min="10519" max="10519" width="6.1640625" style="3" customWidth="1"/>
    <col min="10520" max="10520" width="5.5" style="3" customWidth="1"/>
    <col min="10521" max="10521" width="8.1640625" style="3" customWidth="1"/>
    <col min="10522" max="10522" width="5.5" style="3" customWidth="1"/>
    <col min="10523" max="10523" width="8.1640625" style="3" customWidth="1"/>
    <col min="10524" max="10524" width="6.33203125" style="3" customWidth="1"/>
    <col min="10525" max="10525" width="5.5" style="3" customWidth="1"/>
    <col min="10526" max="10526" width="8.1640625" style="3" customWidth="1"/>
    <col min="10527" max="10527" width="5.5" style="3" customWidth="1"/>
    <col min="10528" max="10528" width="8.1640625" style="3" customWidth="1"/>
    <col min="10529" max="10529" width="6" style="3" customWidth="1"/>
    <col min="10530" max="10752" width="9.33203125" style="3"/>
    <col min="10753" max="10753" width="6.6640625" style="3" customWidth="1"/>
    <col min="10754" max="10754" width="23" style="3" customWidth="1"/>
    <col min="10755" max="10755" width="5.5" style="3" customWidth="1"/>
    <col min="10756" max="10756" width="8.1640625" style="3" customWidth="1"/>
    <col min="10757" max="10757" width="5.6640625" style="3" customWidth="1"/>
    <col min="10758" max="10758" width="8.1640625" style="3" customWidth="1"/>
    <col min="10759" max="10759" width="6.5" style="3" customWidth="1"/>
    <col min="10760" max="10760" width="10.1640625" style="3" customWidth="1"/>
    <col min="10761" max="10761" width="5.5" style="3" customWidth="1"/>
    <col min="10762" max="10762" width="8.1640625" style="3" customWidth="1"/>
    <col min="10763" max="10763" width="5.5" style="3" customWidth="1"/>
    <col min="10764" max="10764" width="8.1640625" style="3" customWidth="1"/>
    <col min="10765" max="10765" width="6.33203125" style="3" customWidth="1"/>
    <col min="10766" max="10766" width="5.5" style="3" customWidth="1"/>
    <col min="10767" max="10767" width="8.1640625" style="3" customWidth="1"/>
    <col min="10768" max="10768" width="5.5" style="3" customWidth="1"/>
    <col min="10769" max="10769" width="8.1640625" style="3" customWidth="1"/>
    <col min="10770" max="10770" width="6" style="3" customWidth="1"/>
    <col min="10771" max="10771" width="5.5" style="3" customWidth="1"/>
    <col min="10772" max="10772" width="8.1640625" style="3" customWidth="1"/>
    <col min="10773" max="10773" width="5.5" style="3" customWidth="1"/>
    <col min="10774" max="10774" width="8.1640625" style="3" customWidth="1"/>
    <col min="10775" max="10775" width="6.1640625" style="3" customWidth="1"/>
    <col min="10776" max="10776" width="5.5" style="3" customWidth="1"/>
    <col min="10777" max="10777" width="8.1640625" style="3" customWidth="1"/>
    <col min="10778" max="10778" width="5.5" style="3" customWidth="1"/>
    <col min="10779" max="10779" width="8.1640625" style="3" customWidth="1"/>
    <col min="10780" max="10780" width="6.33203125" style="3" customWidth="1"/>
    <col min="10781" max="10781" width="5.5" style="3" customWidth="1"/>
    <col min="10782" max="10782" width="8.1640625" style="3" customWidth="1"/>
    <col min="10783" max="10783" width="5.5" style="3" customWidth="1"/>
    <col min="10784" max="10784" width="8.1640625" style="3" customWidth="1"/>
    <col min="10785" max="10785" width="6" style="3" customWidth="1"/>
    <col min="10786" max="11008" width="9.33203125" style="3"/>
    <col min="11009" max="11009" width="6.6640625" style="3" customWidth="1"/>
    <col min="11010" max="11010" width="23" style="3" customWidth="1"/>
    <col min="11011" max="11011" width="5.5" style="3" customWidth="1"/>
    <col min="11012" max="11012" width="8.1640625" style="3" customWidth="1"/>
    <col min="11013" max="11013" width="5.6640625" style="3" customWidth="1"/>
    <col min="11014" max="11014" width="8.1640625" style="3" customWidth="1"/>
    <col min="11015" max="11015" width="6.5" style="3" customWidth="1"/>
    <col min="11016" max="11016" width="10.1640625" style="3" customWidth="1"/>
    <col min="11017" max="11017" width="5.5" style="3" customWidth="1"/>
    <col min="11018" max="11018" width="8.1640625" style="3" customWidth="1"/>
    <col min="11019" max="11019" width="5.5" style="3" customWidth="1"/>
    <col min="11020" max="11020" width="8.1640625" style="3" customWidth="1"/>
    <col min="11021" max="11021" width="6.33203125" style="3" customWidth="1"/>
    <col min="11022" max="11022" width="5.5" style="3" customWidth="1"/>
    <col min="11023" max="11023" width="8.1640625" style="3" customWidth="1"/>
    <col min="11024" max="11024" width="5.5" style="3" customWidth="1"/>
    <col min="11025" max="11025" width="8.1640625" style="3" customWidth="1"/>
    <col min="11026" max="11026" width="6" style="3" customWidth="1"/>
    <col min="11027" max="11027" width="5.5" style="3" customWidth="1"/>
    <col min="11028" max="11028" width="8.1640625" style="3" customWidth="1"/>
    <col min="11029" max="11029" width="5.5" style="3" customWidth="1"/>
    <col min="11030" max="11030" width="8.1640625" style="3" customWidth="1"/>
    <col min="11031" max="11031" width="6.1640625" style="3" customWidth="1"/>
    <col min="11032" max="11032" width="5.5" style="3" customWidth="1"/>
    <col min="11033" max="11033" width="8.1640625" style="3" customWidth="1"/>
    <col min="11034" max="11034" width="5.5" style="3" customWidth="1"/>
    <col min="11035" max="11035" width="8.1640625" style="3" customWidth="1"/>
    <col min="11036" max="11036" width="6.33203125" style="3" customWidth="1"/>
    <col min="11037" max="11037" width="5.5" style="3" customWidth="1"/>
    <col min="11038" max="11038" width="8.1640625" style="3" customWidth="1"/>
    <col min="11039" max="11039" width="5.5" style="3" customWidth="1"/>
    <col min="11040" max="11040" width="8.1640625" style="3" customWidth="1"/>
    <col min="11041" max="11041" width="6" style="3" customWidth="1"/>
    <col min="11042" max="11264" width="9.33203125" style="3"/>
    <col min="11265" max="11265" width="6.6640625" style="3" customWidth="1"/>
    <col min="11266" max="11266" width="23" style="3" customWidth="1"/>
    <col min="11267" max="11267" width="5.5" style="3" customWidth="1"/>
    <col min="11268" max="11268" width="8.1640625" style="3" customWidth="1"/>
    <col min="11269" max="11269" width="5.6640625" style="3" customWidth="1"/>
    <col min="11270" max="11270" width="8.1640625" style="3" customWidth="1"/>
    <col min="11271" max="11271" width="6.5" style="3" customWidth="1"/>
    <col min="11272" max="11272" width="10.1640625" style="3" customWidth="1"/>
    <col min="11273" max="11273" width="5.5" style="3" customWidth="1"/>
    <col min="11274" max="11274" width="8.1640625" style="3" customWidth="1"/>
    <col min="11275" max="11275" width="5.5" style="3" customWidth="1"/>
    <col min="11276" max="11276" width="8.1640625" style="3" customWidth="1"/>
    <col min="11277" max="11277" width="6.33203125" style="3" customWidth="1"/>
    <col min="11278" max="11278" width="5.5" style="3" customWidth="1"/>
    <col min="11279" max="11279" width="8.1640625" style="3" customWidth="1"/>
    <col min="11280" max="11280" width="5.5" style="3" customWidth="1"/>
    <col min="11281" max="11281" width="8.1640625" style="3" customWidth="1"/>
    <col min="11282" max="11282" width="6" style="3" customWidth="1"/>
    <col min="11283" max="11283" width="5.5" style="3" customWidth="1"/>
    <col min="11284" max="11284" width="8.1640625" style="3" customWidth="1"/>
    <col min="11285" max="11285" width="5.5" style="3" customWidth="1"/>
    <col min="11286" max="11286" width="8.1640625" style="3" customWidth="1"/>
    <col min="11287" max="11287" width="6.1640625" style="3" customWidth="1"/>
    <col min="11288" max="11288" width="5.5" style="3" customWidth="1"/>
    <col min="11289" max="11289" width="8.1640625" style="3" customWidth="1"/>
    <col min="11290" max="11290" width="5.5" style="3" customWidth="1"/>
    <col min="11291" max="11291" width="8.1640625" style="3" customWidth="1"/>
    <col min="11292" max="11292" width="6.33203125" style="3" customWidth="1"/>
    <col min="11293" max="11293" width="5.5" style="3" customWidth="1"/>
    <col min="11294" max="11294" width="8.1640625" style="3" customWidth="1"/>
    <col min="11295" max="11295" width="5.5" style="3" customWidth="1"/>
    <col min="11296" max="11296" width="8.1640625" style="3" customWidth="1"/>
    <col min="11297" max="11297" width="6" style="3" customWidth="1"/>
    <col min="11298" max="11520" width="9.33203125" style="3"/>
    <col min="11521" max="11521" width="6.6640625" style="3" customWidth="1"/>
    <col min="11522" max="11522" width="23" style="3" customWidth="1"/>
    <col min="11523" max="11523" width="5.5" style="3" customWidth="1"/>
    <col min="11524" max="11524" width="8.1640625" style="3" customWidth="1"/>
    <col min="11525" max="11525" width="5.6640625" style="3" customWidth="1"/>
    <col min="11526" max="11526" width="8.1640625" style="3" customWidth="1"/>
    <col min="11527" max="11527" width="6.5" style="3" customWidth="1"/>
    <col min="11528" max="11528" width="10.1640625" style="3" customWidth="1"/>
    <col min="11529" max="11529" width="5.5" style="3" customWidth="1"/>
    <col min="11530" max="11530" width="8.1640625" style="3" customWidth="1"/>
    <col min="11531" max="11531" width="5.5" style="3" customWidth="1"/>
    <col min="11532" max="11532" width="8.1640625" style="3" customWidth="1"/>
    <col min="11533" max="11533" width="6.33203125" style="3" customWidth="1"/>
    <col min="11534" max="11534" width="5.5" style="3" customWidth="1"/>
    <col min="11535" max="11535" width="8.1640625" style="3" customWidth="1"/>
    <col min="11536" max="11536" width="5.5" style="3" customWidth="1"/>
    <col min="11537" max="11537" width="8.1640625" style="3" customWidth="1"/>
    <col min="11538" max="11538" width="6" style="3" customWidth="1"/>
    <col min="11539" max="11539" width="5.5" style="3" customWidth="1"/>
    <col min="11540" max="11540" width="8.1640625" style="3" customWidth="1"/>
    <col min="11541" max="11541" width="5.5" style="3" customWidth="1"/>
    <col min="11542" max="11542" width="8.1640625" style="3" customWidth="1"/>
    <col min="11543" max="11543" width="6.1640625" style="3" customWidth="1"/>
    <col min="11544" max="11544" width="5.5" style="3" customWidth="1"/>
    <col min="11545" max="11545" width="8.1640625" style="3" customWidth="1"/>
    <col min="11546" max="11546" width="5.5" style="3" customWidth="1"/>
    <col min="11547" max="11547" width="8.1640625" style="3" customWidth="1"/>
    <col min="11548" max="11548" width="6.33203125" style="3" customWidth="1"/>
    <col min="11549" max="11549" width="5.5" style="3" customWidth="1"/>
    <col min="11550" max="11550" width="8.1640625" style="3" customWidth="1"/>
    <col min="11551" max="11551" width="5.5" style="3" customWidth="1"/>
    <col min="11552" max="11552" width="8.1640625" style="3" customWidth="1"/>
    <col min="11553" max="11553" width="6" style="3" customWidth="1"/>
    <col min="11554" max="11776" width="9.33203125" style="3"/>
    <col min="11777" max="11777" width="6.6640625" style="3" customWidth="1"/>
    <col min="11778" max="11778" width="23" style="3" customWidth="1"/>
    <col min="11779" max="11779" width="5.5" style="3" customWidth="1"/>
    <col min="11780" max="11780" width="8.1640625" style="3" customWidth="1"/>
    <col min="11781" max="11781" width="5.6640625" style="3" customWidth="1"/>
    <col min="11782" max="11782" width="8.1640625" style="3" customWidth="1"/>
    <col min="11783" max="11783" width="6.5" style="3" customWidth="1"/>
    <col min="11784" max="11784" width="10.1640625" style="3" customWidth="1"/>
    <col min="11785" max="11785" width="5.5" style="3" customWidth="1"/>
    <col min="11786" max="11786" width="8.1640625" style="3" customWidth="1"/>
    <col min="11787" max="11787" width="5.5" style="3" customWidth="1"/>
    <col min="11788" max="11788" width="8.1640625" style="3" customWidth="1"/>
    <col min="11789" max="11789" width="6.33203125" style="3" customWidth="1"/>
    <col min="11790" max="11790" width="5.5" style="3" customWidth="1"/>
    <col min="11791" max="11791" width="8.1640625" style="3" customWidth="1"/>
    <col min="11792" max="11792" width="5.5" style="3" customWidth="1"/>
    <col min="11793" max="11793" width="8.1640625" style="3" customWidth="1"/>
    <col min="11794" max="11794" width="6" style="3" customWidth="1"/>
    <col min="11795" max="11795" width="5.5" style="3" customWidth="1"/>
    <col min="11796" max="11796" width="8.1640625" style="3" customWidth="1"/>
    <col min="11797" max="11797" width="5.5" style="3" customWidth="1"/>
    <col min="11798" max="11798" width="8.1640625" style="3" customWidth="1"/>
    <col min="11799" max="11799" width="6.1640625" style="3" customWidth="1"/>
    <col min="11800" max="11800" width="5.5" style="3" customWidth="1"/>
    <col min="11801" max="11801" width="8.1640625" style="3" customWidth="1"/>
    <col min="11802" max="11802" width="5.5" style="3" customWidth="1"/>
    <col min="11803" max="11803" width="8.1640625" style="3" customWidth="1"/>
    <col min="11804" max="11804" width="6.33203125" style="3" customWidth="1"/>
    <col min="11805" max="11805" width="5.5" style="3" customWidth="1"/>
    <col min="11806" max="11806" width="8.1640625" style="3" customWidth="1"/>
    <col min="11807" max="11807" width="5.5" style="3" customWidth="1"/>
    <col min="11808" max="11808" width="8.1640625" style="3" customWidth="1"/>
    <col min="11809" max="11809" width="6" style="3" customWidth="1"/>
    <col min="11810" max="12032" width="9.33203125" style="3"/>
    <col min="12033" max="12033" width="6.6640625" style="3" customWidth="1"/>
    <col min="12034" max="12034" width="23" style="3" customWidth="1"/>
    <col min="12035" max="12035" width="5.5" style="3" customWidth="1"/>
    <col min="12036" max="12036" width="8.1640625" style="3" customWidth="1"/>
    <col min="12037" max="12037" width="5.6640625" style="3" customWidth="1"/>
    <col min="12038" max="12038" width="8.1640625" style="3" customWidth="1"/>
    <col min="12039" max="12039" width="6.5" style="3" customWidth="1"/>
    <col min="12040" max="12040" width="10.1640625" style="3" customWidth="1"/>
    <col min="12041" max="12041" width="5.5" style="3" customWidth="1"/>
    <col min="12042" max="12042" width="8.1640625" style="3" customWidth="1"/>
    <col min="12043" max="12043" width="5.5" style="3" customWidth="1"/>
    <col min="12044" max="12044" width="8.1640625" style="3" customWidth="1"/>
    <col min="12045" max="12045" width="6.33203125" style="3" customWidth="1"/>
    <col min="12046" max="12046" width="5.5" style="3" customWidth="1"/>
    <col min="12047" max="12047" width="8.1640625" style="3" customWidth="1"/>
    <col min="12048" max="12048" width="5.5" style="3" customWidth="1"/>
    <col min="12049" max="12049" width="8.1640625" style="3" customWidth="1"/>
    <col min="12050" max="12050" width="6" style="3" customWidth="1"/>
    <col min="12051" max="12051" width="5.5" style="3" customWidth="1"/>
    <col min="12052" max="12052" width="8.1640625" style="3" customWidth="1"/>
    <col min="12053" max="12053" width="5.5" style="3" customWidth="1"/>
    <col min="12054" max="12054" width="8.1640625" style="3" customWidth="1"/>
    <col min="12055" max="12055" width="6.1640625" style="3" customWidth="1"/>
    <col min="12056" max="12056" width="5.5" style="3" customWidth="1"/>
    <col min="12057" max="12057" width="8.1640625" style="3" customWidth="1"/>
    <col min="12058" max="12058" width="5.5" style="3" customWidth="1"/>
    <col min="12059" max="12059" width="8.1640625" style="3" customWidth="1"/>
    <col min="12060" max="12060" width="6.33203125" style="3" customWidth="1"/>
    <col min="12061" max="12061" width="5.5" style="3" customWidth="1"/>
    <col min="12062" max="12062" width="8.1640625" style="3" customWidth="1"/>
    <col min="12063" max="12063" width="5.5" style="3" customWidth="1"/>
    <col min="12064" max="12064" width="8.1640625" style="3" customWidth="1"/>
    <col min="12065" max="12065" width="6" style="3" customWidth="1"/>
    <col min="12066" max="12288" width="9.33203125" style="3"/>
    <col min="12289" max="12289" width="6.6640625" style="3" customWidth="1"/>
    <col min="12290" max="12290" width="23" style="3" customWidth="1"/>
    <col min="12291" max="12291" width="5.5" style="3" customWidth="1"/>
    <col min="12292" max="12292" width="8.1640625" style="3" customWidth="1"/>
    <col min="12293" max="12293" width="5.6640625" style="3" customWidth="1"/>
    <col min="12294" max="12294" width="8.1640625" style="3" customWidth="1"/>
    <col min="12295" max="12295" width="6.5" style="3" customWidth="1"/>
    <col min="12296" max="12296" width="10.1640625" style="3" customWidth="1"/>
    <col min="12297" max="12297" width="5.5" style="3" customWidth="1"/>
    <col min="12298" max="12298" width="8.1640625" style="3" customWidth="1"/>
    <col min="12299" max="12299" width="5.5" style="3" customWidth="1"/>
    <col min="12300" max="12300" width="8.1640625" style="3" customWidth="1"/>
    <col min="12301" max="12301" width="6.33203125" style="3" customWidth="1"/>
    <col min="12302" max="12302" width="5.5" style="3" customWidth="1"/>
    <col min="12303" max="12303" width="8.1640625" style="3" customWidth="1"/>
    <col min="12304" max="12304" width="5.5" style="3" customWidth="1"/>
    <col min="12305" max="12305" width="8.1640625" style="3" customWidth="1"/>
    <col min="12306" max="12306" width="6" style="3" customWidth="1"/>
    <col min="12307" max="12307" width="5.5" style="3" customWidth="1"/>
    <col min="12308" max="12308" width="8.1640625" style="3" customWidth="1"/>
    <col min="12309" max="12309" width="5.5" style="3" customWidth="1"/>
    <col min="12310" max="12310" width="8.1640625" style="3" customWidth="1"/>
    <col min="12311" max="12311" width="6.1640625" style="3" customWidth="1"/>
    <col min="12312" max="12312" width="5.5" style="3" customWidth="1"/>
    <col min="12313" max="12313" width="8.1640625" style="3" customWidth="1"/>
    <col min="12314" max="12314" width="5.5" style="3" customWidth="1"/>
    <col min="12315" max="12315" width="8.1640625" style="3" customWidth="1"/>
    <col min="12316" max="12316" width="6.33203125" style="3" customWidth="1"/>
    <col min="12317" max="12317" width="5.5" style="3" customWidth="1"/>
    <col min="12318" max="12318" width="8.1640625" style="3" customWidth="1"/>
    <col min="12319" max="12319" width="5.5" style="3" customWidth="1"/>
    <col min="12320" max="12320" width="8.1640625" style="3" customWidth="1"/>
    <col min="12321" max="12321" width="6" style="3" customWidth="1"/>
    <col min="12322" max="12544" width="9.33203125" style="3"/>
    <col min="12545" max="12545" width="6.6640625" style="3" customWidth="1"/>
    <col min="12546" max="12546" width="23" style="3" customWidth="1"/>
    <col min="12547" max="12547" width="5.5" style="3" customWidth="1"/>
    <col min="12548" max="12548" width="8.1640625" style="3" customWidth="1"/>
    <col min="12549" max="12549" width="5.6640625" style="3" customWidth="1"/>
    <col min="12550" max="12550" width="8.1640625" style="3" customWidth="1"/>
    <col min="12551" max="12551" width="6.5" style="3" customWidth="1"/>
    <col min="12552" max="12552" width="10.1640625" style="3" customWidth="1"/>
    <col min="12553" max="12553" width="5.5" style="3" customWidth="1"/>
    <col min="12554" max="12554" width="8.1640625" style="3" customWidth="1"/>
    <col min="12555" max="12555" width="5.5" style="3" customWidth="1"/>
    <col min="12556" max="12556" width="8.1640625" style="3" customWidth="1"/>
    <col min="12557" max="12557" width="6.33203125" style="3" customWidth="1"/>
    <col min="12558" max="12558" width="5.5" style="3" customWidth="1"/>
    <col min="12559" max="12559" width="8.1640625" style="3" customWidth="1"/>
    <col min="12560" max="12560" width="5.5" style="3" customWidth="1"/>
    <col min="12561" max="12561" width="8.1640625" style="3" customWidth="1"/>
    <col min="12562" max="12562" width="6" style="3" customWidth="1"/>
    <col min="12563" max="12563" width="5.5" style="3" customWidth="1"/>
    <col min="12564" max="12564" width="8.1640625" style="3" customWidth="1"/>
    <col min="12565" max="12565" width="5.5" style="3" customWidth="1"/>
    <col min="12566" max="12566" width="8.1640625" style="3" customWidth="1"/>
    <col min="12567" max="12567" width="6.1640625" style="3" customWidth="1"/>
    <col min="12568" max="12568" width="5.5" style="3" customWidth="1"/>
    <col min="12569" max="12569" width="8.1640625" style="3" customWidth="1"/>
    <col min="12570" max="12570" width="5.5" style="3" customWidth="1"/>
    <col min="12571" max="12571" width="8.1640625" style="3" customWidth="1"/>
    <col min="12572" max="12572" width="6.33203125" style="3" customWidth="1"/>
    <col min="12573" max="12573" width="5.5" style="3" customWidth="1"/>
    <col min="12574" max="12574" width="8.1640625" style="3" customWidth="1"/>
    <col min="12575" max="12575" width="5.5" style="3" customWidth="1"/>
    <col min="12576" max="12576" width="8.1640625" style="3" customWidth="1"/>
    <col min="12577" max="12577" width="6" style="3" customWidth="1"/>
    <col min="12578" max="12800" width="9.33203125" style="3"/>
    <col min="12801" max="12801" width="6.6640625" style="3" customWidth="1"/>
    <col min="12802" max="12802" width="23" style="3" customWidth="1"/>
    <col min="12803" max="12803" width="5.5" style="3" customWidth="1"/>
    <col min="12804" max="12804" width="8.1640625" style="3" customWidth="1"/>
    <col min="12805" max="12805" width="5.6640625" style="3" customWidth="1"/>
    <col min="12806" max="12806" width="8.1640625" style="3" customWidth="1"/>
    <col min="12807" max="12807" width="6.5" style="3" customWidth="1"/>
    <col min="12808" max="12808" width="10.1640625" style="3" customWidth="1"/>
    <col min="12809" max="12809" width="5.5" style="3" customWidth="1"/>
    <col min="12810" max="12810" width="8.1640625" style="3" customWidth="1"/>
    <col min="12811" max="12811" width="5.5" style="3" customWidth="1"/>
    <col min="12812" max="12812" width="8.1640625" style="3" customWidth="1"/>
    <col min="12813" max="12813" width="6.33203125" style="3" customWidth="1"/>
    <col min="12814" max="12814" width="5.5" style="3" customWidth="1"/>
    <col min="12815" max="12815" width="8.1640625" style="3" customWidth="1"/>
    <col min="12816" max="12816" width="5.5" style="3" customWidth="1"/>
    <col min="12817" max="12817" width="8.1640625" style="3" customWidth="1"/>
    <col min="12818" max="12818" width="6" style="3" customWidth="1"/>
    <col min="12819" max="12819" width="5.5" style="3" customWidth="1"/>
    <col min="12820" max="12820" width="8.1640625" style="3" customWidth="1"/>
    <col min="12821" max="12821" width="5.5" style="3" customWidth="1"/>
    <col min="12822" max="12822" width="8.1640625" style="3" customWidth="1"/>
    <col min="12823" max="12823" width="6.1640625" style="3" customWidth="1"/>
    <col min="12824" max="12824" width="5.5" style="3" customWidth="1"/>
    <col min="12825" max="12825" width="8.1640625" style="3" customWidth="1"/>
    <col min="12826" max="12826" width="5.5" style="3" customWidth="1"/>
    <col min="12827" max="12827" width="8.1640625" style="3" customWidth="1"/>
    <col min="12828" max="12828" width="6.33203125" style="3" customWidth="1"/>
    <col min="12829" max="12829" width="5.5" style="3" customWidth="1"/>
    <col min="12830" max="12830" width="8.1640625" style="3" customWidth="1"/>
    <col min="12831" max="12831" width="5.5" style="3" customWidth="1"/>
    <col min="12832" max="12832" width="8.1640625" style="3" customWidth="1"/>
    <col min="12833" max="12833" width="6" style="3" customWidth="1"/>
    <col min="12834" max="13056" width="9.33203125" style="3"/>
    <col min="13057" max="13057" width="6.6640625" style="3" customWidth="1"/>
    <col min="13058" max="13058" width="23" style="3" customWidth="1"/>
    <col min="13059" max="13059" width="5.5" style="3" customWidth="1"/>
    <col min="13060" max="13060" width="8.1640625" style="3" customWidth="1"/>
    <col min="13061" max="13061" width="5.6640625" style="3" customWidth="1"/>
    <col min="13062" max="13062" width="8.1640625" style="3" customWidth="1"/>
    <col min="13063" max="13063" width="6.5" style="3" customWidth="1"/>
    <col min="13064" max="13064" width="10.1640625" style="3" customWidth="1"/>
    <col min="13065" max="13065" width="5.5" style="3" customWidth="1"/>
    <col min="13066" max="13066" width="8.1640625" style="3" customWidth="1"/>
    <col min="13067" max="13067" width="5.5" style="3" customWidth="1"/>
    <col min="13068" max="13068" width="8.1640625" style="3" customWidth="1"/>
    <col min="13069" max="13069" width="6.33203125" style="3" customWidth="1"/>
    <col min="13070" max="13070" width="5.5" style="3" customWidth="1"/>
    <col min="13071" max="13071" width="8.1640625" style="3" customWidth="1"/>
    <col min="13072" max="13072" width="5.5" style="3" customWidth="1"/>
    <col min="13073" max="13073" width="8.1640625" style="3" customWidth="1"/>
    <col min="13074" max="13074" width="6" style="3" customWidth="1"/>
    <col min="13075" max="13075" width="5.5" style="3" customWidth="1"/>
    <col min="13076" max="13076" width="8.1640625" style="3" customWidth="1"/>
    <col min="13077" max="13077" width="5.5" style="3" customWidth="1"/>
    <col min="13078" max="13078" width="8.1640625" style="3" customWidth="1"/>
    <col min="13079" max="13079" width="6.1640625" style="3" customWidth="1"/>
    <col min="13080" max="13080" width="5.5" style="3" customWidth="1"/>
    <col min="13081" max="13081" width="8.1640625" style="3" customWidth="1"/>
    <col min="13082" max="13082" width="5.5" style="3" customWidth="1"/>
    <col min="13083" max="13083" width="8.1640625" style="3" customWidth="1"/>
    <col min="13084" max="13084" width="6.33203125" style="3" customWidth="1"/>
    <col min="13085" max="13085" width="5.5" style="3" customWidth="1"/>
    <col min="13086" max="13086" width="8.1640625" style="3" customWidth="1"/>
    <col min="13087" max="13087" width="5.5" style="3" customWidth="1"/>
    <col min="13088" max="13088" width="8.1640625" style="3" customWidth="1"/>
    <col min="13089" max="13089" width="6" style="3" customWidth="1"/>
    <col min="13090" max="13312" width="9.33203125" style="3"/>
    <col min="13313" max="13313" width="6.6640625" style="3" customWidth="1"/>
    <col min="13314" max="13314" width="23" style="3" customWidth="1"/>
    <col min="13315" max="13315" width="5.5" style="3" customWidth="1"/>
    <col min="13316" max="13316" width="8.1640625" style="3" customWidth="1"/>
    <col min="13317" max="13317" width="5.6640625" style="3" customWidth="1"/>
    <col min="13318" max="13318" width="8.1640625" style="3" customWidth="1"/>
    <col min="13319" max="13319" width="6.5" style="3" customWidth="1"/>
    <col min="13320" max="13320" width="10.1640625" style="3" customWidth="1"/>
    <col min="13321" max="13321" width="5.5" style="3" customWidth="1"/>
    <col min="13322" max="13322" width="8.1640625" style="3" customWidth="1"/>
    <col min="13323" max="13323" width="5.5" style="3" customWidth="1"/>
    <col min="13324" max="13324" width="8.1640625" style="3" customWidth="1"/>
    <col min="13325" max="13325" width="6.33203125" style="3" customWidth="1"/>
    <col min="13326" max="13326" width="5.5" style="3" customWidth="1"/>
    <col min="13327" max="13327" width="8.1640625" style="3" customWidth="1"/>
    <col min="13328" max="13328" width="5.5" style="3" customWidth="1"/>
    <col min="13329" max="13329" width="8.1640625" style="3" customWidth="1"/>
    <col min="13330" max="13330" width="6" style="3" customWidth="1"/>
    <col min="13331" max="13331" width="5.5" style="3" customWidth="1"/>
    <col min="13332" max="13332" width="8.1640625" style="3" customWidth="1"/>
    <col min="13333" max="13333" width="5.5" style="3" customWidth="1"/>
    <col min="13334" max="13334" width="8.1640625" style="3" customWidth="1"/>
    <col min="13335" max="13335" width="6.1640625" style="3" customWidth="1"/>
    <col min="13336" max="13336" width="5.5" style="3" customWidth="1"/>
    <col min="13337" max="13337" width="8.1640625" style="3" customWidth="1"/>
    <col min="13338" max="13338" width="5.5" style="3" customWidth="1"/>
    <col min="13339" max="13339" width="8.1640625" style="3" customWidth="1"/>
    <col min="13340" max="13340" width="6.33203125" style="3" customWidth="1"/>
    <col min="13341" max="13341" width="5.5" style="3" customWidth="1"/>
    <col min="13342" max="13342" width="8.1640625" style="3" customWidth="1"/>
    <col min="13343" max="13343" width="5.5" style="3" customWidth="1"/>
    <col min="13344" max="13344" width="8.1640625" style="3" customWidth="1"/>
    <col min="13345" max="13345" width="6" style="3" customWidth="1"/>
    <col min="13346" max="13568" width="9.33203125" style="3"/>
    <col min="13569" max="13569" width="6.6640625" style="3" customWidth="1"/>
    <col min="13570" max="13570" width="23" style="3" customWidth="1"/>
    <col min="13571" max="13571" width="5.5" style="3" customWidth="1"/>
    <col min="13572" max="13572" width="8.1640625" style="3" customWidth="1"/>
    <col min="13573" max="13573" width="5.6640625" style="3" customWidth="1"/>
    <col min="13574" max="13574" width="8.1640625" style="3" customWidth="1"/>
    <col min="13575" max="13575" width="6.5" style="3" customWidth="1"/>
    <col min="13576" max="13576" width="10.1640625" style="3" customWidth="1"/>
    <col min="13577" max="13577" width="5.5" style="3" customWidth="1"/>
    <col min="13578" max="13578" width="8.1640625" style="3" customWidth="1"/>
    <col min="13579" max="13579" width="5.5" style="3" customWidth="1"/>
    <col min="13580" max="13580" width="8.1640625" style="3" customWidth="1"/>
    <col min="13581" max="13581" width="6.33203125" style="3" customWidth="1"/>
    <col min="13582" max="13582" width="5.5" style="3" customWidth="1"/>
    <col min="13583" max="13583" width="8.1640625" style="3" customWidth="1"/>
    <col min="13584" max="13584" width="5.5" style="3" customWidth="1"/>
    <col min="13585" max="13585" width="8.1640625" style="3" customWidth="1"/>
    <col min="13586" max="13586" width="6" style="3" customWidth="1"/>
    <col min="13587" max="13587" width="5.5" style="3" customWidth="1"/>
    <col min="13588" max="13588" width="8.1640625" style="3" customWidth="1"/>
    <col min="13589" max="13589" width="5.5" style="3" customWidth="1"/>
    <col min="13590" max="13590" width="8.1640625" style="3" customWidth="1"/>
    <col min="13591" max="13591" width="6.1640625" style="3" customWidth="1"/>
    <col min="13592" max="13592" width="5.5" style="3" customWidth="1"/>
    <col min="13593" max="13593" width="8.1640625" style="3" customWidth="1"/>
    <col min="13594" max="13594" width="5.5" style="3" customWidth="1"/>
    <col min="13595" max="13595" width="8.1640625" style="3" customWidth="1"/>
    <col min="13596" max="13596" width="6.33203125" style="3" customWidth="1"/>
    <col min="13597" max="13597" width="5.5" style="3" customWidth="1"/>
    <col min="13598" max="13598" width="8.1640625" style="3" customWidth="1"/>
    <col min="13599" max="13599" width="5.5" style="3" customWidth="1"/>
    <col min="13600" max="13600" width="8.1640625" style="3" customWidth="1"/>
    <col min="13601" max="13601" width="6" style="3" customWidth="1"/>
    <col min="13602" max="13824" width="9.33203125" style="3"/>
    <col min="13825" max="13825" width="6.6640625" style="3" customWidth="1"/>
    <col min="13826" max="13826" width="23" style="3" customWidth="1"/>
    <col min="13827" max="13827" width="5.5" style="3" customWidth="1"/>
    <col min="13828" max="13828" width="8.1640625" style="3" customWidth="1"/>
    <col min="13829" max="13829" width="5.6640625" style="3" customWidth="1"/>
    <col min="13830" max="13830" width="8.1640625" style="3" customWidth="1"/>
    <col min="13831" max="13831" width="6.5" style="3" customWidth="1"/>
    <col min="13832" max="13832" width="10.1640625" style="3" customWidth="1"/>
    <col min="13833" max="13833" width="5.5" style="3" customWidth="1"/>
    <col min="13834" max="13834" width="8.1640625" style="3" customWidth="1"/>
    <col min="13835" max="13835" width="5.5" style="3" customWidth="1"/>
    <col min="13836" max="13836" width="8.1640625" style="3" customWidth="1"/>
    <col min="13837" max="13837" width="6.33203125" style="3" customWidth="1"/>
    <col min="13838" max="13838" width="5.5" style="3" customWidth="1"/>
    <col min="13839" max="13839" width="8.1640625" style="3" customWidth="1"/>
    <col min="13840" max="13840" width="5.5" style="3" customWidth="1"/>
    <col min="13841" max="13841" width="8.1640625" style="3" customWidth="1"/>
    <col min="13842" max="13842" width="6" style="3" customWidth="1"/>
    <col min="13843" max="13843" width="5.5" style="3" customWidth="1"/>
    <col min="13844" max="13844" width="8.1640625" style="3" customWidth="1"/>
    <col min="13845" max="13845" width="5.5" style="3" customWidth="1"/>
    <col min="13846" max="13846" width="8.1640625" style="3" customWidth="1"/>
    <col min="13847" max="13847" width="6.1640625" style="3" customWidth="1"/>
    <col min="13848" max="13848" width="5.5" style="3" customWidth="1"/>
    <col min="13849" max="13849" width="8.1640625" style="3" customWidth="1"/>
    <col min="13850" max="13850" width="5.5" style="3" customWidth="1"/>
    <col min="13851" max="13851" width="8.1640625" style="3" customWidth="1"/>
    <col min="13852" max="13852" width="6.33203125" style="3" customWidth="1"/>
    <col min="13853" max="13853" width="5.5" style="3" customWidth="1"/>
    <col min="13854" max="13854" width="8.1640625" style="3" customWidth="1"/>
    <col min="13855" max="13855" width="5.5" style="3" customWidth="1"/>
    <col min="13856" max="13856" width="8.1640625" style="3" customWidth="1"/>
    <col min="13857" max="13857" width="6" style="3" customWidth="1"/>
    <col min="13858" max="14080" width="9.33203125" style="3"/>
    <col min="14081" max="14081" width="6.6640625" style="3" customWidth="1"/>
    <col min="14082" max="14082" width="23" style="3" customWidth="1"/>
    <col min="14083" max="14083" width="5.5" style="3" customWidth="1"/>
    <col min="14084" max="14084" width="8.1640625" style="3" customWidth="1"/>
    <col min="14085" max="14085" width="5.6640625" style="3" customWidth="1"/>
    <col min="14086" max="14086" width="8.1640625" style="3" customWidth="1"/>
    <col min="14087" max="14087" width="6.5" style="3" customWidth="1"/>
    <col min="14088" max="14088" width="10.1640625" style="3" customWidth="1"/>
    <col min="14089" max="14089" width="5.5" style="3" customWidth="1"/>
    <col min="14090" max="14090" width="8.1640625" style="3" customWidth="1"/>
    <col min="14091" max="14091" width="5.5" style="3" customWidth="1"/>
    <col min="14092" max="14092" width="8.1640625" style="3" customWidth="1"/>
    <col min="14093" max="14093" width="6.33203125" style="3" customWidth="1"/>
    <col min="14094" max="14094" width="5.5" style="3" customWidth="1"/>
    <col min="14095" max="14095" width="8.1640625" style="3" customWidth="1"/>
    <col min="14096" max="14096" width="5.5" style="3" customWidth="1"/>
    <col min="14097" max="14097" width="8.1640625" style="3" customWidth="1"/>
    <col min="14098" max="14098" width="6" style="3" customWidth="1"/>
    <col min="14099" max="14099" width="5.5" style="3" customWidth="1"/>
    <col min="14100" max="14100" width="8.1640625" style="3" customWidth="1"/>
    <col min="14101" max="14101" width="5.5" style="3" customWidth="1"/>
    <col min="14102" max="14102" width="8.1640625" style="3" customWidth="1"/>
    <col min="14103" max="14103" width="6.1640625" style="3" customWidth="1"/>
    <col min="14104" max="14104" width="5.5" style="3" customWidth="1"/>
    <col min="14105" max="14105" width="8.1640625" style="3" customWidth="1"/>
    <col min="14106" max="14106" width="5.5" style="3" customWidth="1"/>
    <col min="14107" max="14107" width="8.1640625" style="3" customWidth="1"/>
    <col min="14108" max="14108" width="6.33203125" style="3" customWidth="1"/>
    <col min="14109" max="14109" width="5.5" style="3" customWidth="1"/>
    <col min="14110" max="14110" width="8.1640625" style="3" customWidth="1"/>
    <col min="14111" max="14111" width="5.5" style="3" customWidth="1"/>
    <col min="14112" max="14112" width="8.1640625" style="3" customWidth="1"/>
    <col min="14113" max="14113" width="6" style="3" customWidth="1"/>
    <col min="14114" max="14336" width="9.33203125" style="3"/>
    <col min="14337" max="14337" width="6.6640625" style="3" customWidth="1"/>
    <col min="14338" max="14338" width="23" style="3" customWidth="1"/>
    <col min="14339" max="14339" width="5.5" style="3" customWidth="1"/>
    <col min="14340" max="14340" width="8.1640625" style="3" customWidth="1"/>
    <col min="14341" max="14341" width="5.6640625" style="3" customWidth="1"/>
    <col min="14342" max="14342" width="8.1640625" style="3" customWidth="1"/>
    <col min="14343" max="14343" width="6.5" style="3" customWidth="1"/>
    <col min="14344" max="14344" width="10.1640625" style="3" customWidth="1"/>
    <col min="14345" max="14345" width="5.5" style="3" customWidth="1"/>
    <col min="14346" max="14346" width="8.1640625" style="3" customWidth="1"/>
    <col min="14347" max="14347" width="5.5" style="3" customWidth="1"/>
    <col min="14348" max="14348" width="8.1640625" style="3" customWidth="1"/>
    <col min="14349" max="14349" width="6.33203125" style="3" customWidth="1"/>
    <col min="14350" max="14350" width="5.5" style="3" customWidth="1"/>
    <col min="14351" max="14351" width="8.1640625" style="3" customWidth="1"/>
    <col min="14352" max="14352" width="5.5" style="3" customWidth="1"/>
    <col min="14353" max="14353" width="8.1640625" style="3" customWidth="1"/>
    <col min="14354" max="14354" width="6" style="3" customWidth="1"/>
    <col min="14355" max="14355" width="5.5" style="3" customWidth="1"/>
    <col min="14356" max="14356" width="8.1640625" style="3" customWidth="1"/>
    <col min="14357" max="14357" width="5.5" style="3" customWidth="1"/>
    <col min="14358" max="14358" width="8.1640625" style="3" customWidth="1"/>
    <col min="14359" max="14359" width="6.1640625" style="3" customWidth="1"/>
    <col min="14360" max="14360" width="5.5" style="3" customWidth="1"/>
    <col min="14361" max="14361" width="8.1640625" style="3" customWidth="1"/>
    <col min="14362" max="14362" width="5.5" style="3" customWidth="1"/>
    <col min="14363" max="14363" width="8.1640625" style="3" customWidth="1"/>
    <col min="14364" max="14364" width="6.33203125" style="3" customWidth="1"/>
    <col min="14365" max="14365" width="5.5" style="3" customWidth="1"/>
    <col min="14366" max="14366" width="8.1640625" style="3" customWidth="1"/>
    <col min="14367" max="14367" width="5.5" style="3" customWidth="1"/>
    <col min="14368" max="14368" width="8.1640625" style="3" customWidth="1"/>
    <col min="14369" max="14369" width="6" style="3" customWidth="1"/>
    <col min="14370" max="14592" width="9.33203125" style="3"/>
    <col min="14593" max="14593" width="6.6640625" style="3" customWidth="1"/>
    <col min="14594" max="14594" width="23" style="3" customWidth="1"/>
    <col min="14595" max="14595" width="5.5" style="3" customWidth="1"/>
    <col min="14596" max="14596" width="8.1640625" style="3" customWidth="1"/>
    <col min="14597" max="14597" width="5.6640625" style="3" customWidth="1"/>
    <col min="14598" max="14598" width="8.1640625" style="3" customWidth="1"/>
    <col min="14599" max="14599" width="6.5" style="3" customWidth="1"/>
    <col min="14600" max="14600" width="10.1640625" style="3" customWidth="1"/>
    <col min="14601" max="14601" width="5.5" style="3" customWidth="1"/>
    <col min="14602" max="14602" width="8.1640625" style="3" customWidth="1"/>
    <col min="14603" max="14603" width="5.5" style="3" customWidth="1"/>
    <col min="14604" max="14604" width="8.1640625" style="3" customWidth="1"/>
    <col min="14605" max="14605" width="6.33203125" style="3" customWidth="1"/>
    <col min="14606" max="14606" width="5.5" style="3" customWidth="1"/>
    <col min="14607" max="14607" width="8.1640625" style="3" customWidth="1"/>
    <col min="14608" max="14608" width="5.5" style="3" customWidth="1"/>
    <col min="14609" max="14609" width="8.1640625" style="3" customWidth="1"/>
    <col min="14610" max="14610" width="6" style="3" customWidth="1"/>
    <col min="14611" max="14611" width="5.5" style="3" customWidth="1"/>
    <col min="14612" max="14612" width="8.1640625" style="3" customWidth="1"/>
    <col min="14613" max="14613" width="5.5" style="3" customWidth="1"/>
    <col min="14614" max="14614" width="8.1640625" style="3" customWidth="1"/>
    <col min="14615" max="14615" width="6.1640625" style="3" customWidth="1"/>
    <col min="14616" max="14616" width="5.5" style="3" customWidth="1"/>
    <col min="14617" max="14617" width="8.1640625" style="3" customWidth="1"/>
    <col min="14618" max="14618" width="5.5" style="3" customWidth="1"/>
    <col min="14619" max="14619" width="8.1640625" style="3" customWidth="1"/>
    <col min="14620" max="14620" width="6.33203125" style="3" customWidth="1"/>
    <col min="14621" max="14621" width="5.5" style="3" customWidth="1"/>
    <col min="14622" max="14622" width="8.1640625" style="3" customWidth="1"/>
    <col min="14623" max="14623" width="5.5" style="3" customWidth="1"/>
    <col min="14624" max="14624" width="8.1640625" style="3" customWidth="1"/>
    <col min="14625" max="14625" width="6" style="3" customWidth="1"/>
    <col min="14626" max="14848" width="9.33203125" style="3"/>
    <col min="14849" max="14849" width="6.6640625" style="3" customWidth="1"/>
    <col min="14850" max="14850" width="23" style="3" customWidth="1"/>
    <col min="14851" max="14851" width="5.5" style="3" customWidth="1"/>
    <col min="14852" max="14852" width="8.1640625" style="3" customWidth="1"/>
    <col min="14853" max="14853" width="5.6640625" style="3" customWidth="1"/>
    <col min="14854" max="14854" width="8.1640625" style="3" customWidth="1"/>
    <col min="14855" max="14855" width="6.5" style="3" customWidth="1"/>
    <col min="14856" max="14856" width="10.1640625" style="3" customWidth="1"/>
    <col min="14857" max="14857" width="5.5" style="3" customWidth="1"/>
    <col min="14858" max="14858" width="8.1640625" style="3" customWidth="1"/>
    <col min="14859" max="14859" width="5.5" style="3" customWidth="1"/>
    <col min="14860" max="14860" width="8.1640625" style="3" customWidth="1"/>
    <col min="14861" max="14861" width="6.33203125" style="3" customWidth="1"/>
    <col min="14862" max="14862" width="5.5" style="3" customWidth="1"/>
    <col min="14863" max="14863" width="8.1640625" style="3" customWidth="1"/>
    <col min="14864" max="14864" width="5.5" style="3" customWidth="1"/>
    <col min="14865" max="14865" width="8.1640625" style="3" customWidth="1"/>
    <col min="14866" max="14866" width="6" style="3" customWidth="1"/>
    <col min="14867" max="14867" width="5.5" style="3" customWidth="1"/>
    <col min="14868" max="14868" width="8.1640625" style="3" customWidth="1"/>
    <col min="14869" max="14869" width="5.5" style="3" customWidth="1"/>
    <col min="14870" max="14870" width="8.1640625" style="3" customWidth="1"/>
    <col min="14871" max="14871" width="6.1640625" style="3" customWidth="1"/>
    <col min="14872" max="14872" width="5.5" style="3" customWidth="1"/>
    <col min="14873" max="14873" width="8.1640625" style="3" customWidth="1"/>
    <col min="14874" max="14874" width="5.5" style="3" customWidth="1"/>
    <col min="14875" max="14875" width="8.1640625" style="3" customWidth="1"/>
    <col min="14876" max="14876" width="6.33203125" style="3" customWidth="1"/>
    <col min="14877" max="14877" width="5.5" style="3" customWidth="1"/>
    <col min="14878" max="14878" width="8.1640625" style="3" customWidth="1"/>
    <col min="14879" max="14879" width="5.5" style="3" customWidth="1"/>
    <col min="14880" max="14880" width="8.1640625" style="3" customWidth="1"/>
    <col min="14881" max="14881" width="6" style="3" customWidth="1"/>
    <col min="14882" max="15104" width="9.33203125" style="3"/>
    <col min="15105" max="15105" width="6.6640625" style="3" customWidth="1"/>
    <col min="15106" max="15106" width="23" style="3" customWidth="1"/>
    <col min="15107" max="15107" width="5.5" style="3" customWidth="1"/>
    <col min="15108" max="15108" width="8.1640625" style="3" customWidth="1"/>
    <col min="15109" max="15109" width="5.6640625" style="3" customWidth="1"/>
    <col min="15110" max="15110" width="8.1640625" style="3" customWidth="1"/>
    <col min="15111" max="15111" width="6.5" style="3" customWidth="1"/>
    <col min="15112" max="15112" width="10.1640625" style="3" customWidth="1"/>
    <col min="15113" max="15113" width="5.5" style="3" customWidth="1"/>
    <col min="15114" max="15114" width="8.1640625" style="3" customWidth="1"/>
    <col min="15115" max="15115" width="5.5" style="3" customWidth="1"/>
    <col min="15116" max="15116" width="8.1640625" style="3" customWidth="1"/>
    <col min="15117" max="15117" width="6.33203125" style="3" customWidth="1"/>
    <col min="15118" max="15118" width="5.5" style="3" customWidth="1"/>
    <col min="15119" max="15119" width="8.1640625" style="3" customWidth="1"/>
    <col min="15120" max="15120" width="5.5" style="3" customWidth="1"/>
    <col min="15121" max="15121" width="8.1640625" style="3" customWidth="1"/>
    <col min="15122" max="15122" width="6" style="3" customWidth="1"/>
    <col min="15123" max="15123" width="5.5" style="3" customWidth="1"/>
    <col min="15124" max="15124" width="8.1640625" style="3" customWidth="1"/>
    <col min="15125" max="15125" width="5.5" style="3" customWidth="1"/>
    <col min="15126" max="15126" width="8.1640625" style="3" customWidth="1"/>
    <col min="15127" max="15127" width="6.1640625" style="3" customWidth="1"/>
    <col min="15128" max="15128" width="5.5" style="3" customWidth="1"/>
    <col min="15129" max="15129" width="8.1640625" style="3" customWidth="1"/>
    <col min="15130" max="15130" width="5.5" style="3" customWidth="1"/>
    <col min="15131" max="15131" width="8.1640625" style="3" customWidth="1"/>
    <col min="15132" max="15132" width="6.33203125" style="3" customWidth="1"/>
    <col min="15133" max="15133" width="5.5" style="3" customWidth="1"/>
    <col min="15134" max="15134" width="8.1640625" style="3" customWidth="1"/>
    <col min="15135" max="15135" width="5.5" style="3" customWidth="1"/>
    <col min="15136" max="15136" width="8.1640625" style="3" customWidth="1"/>
    <col min="15137" max="15137" width="6" style="3" customWidth="1"/>
    <col min="15138" max="15360" width="9.33203125" style="3"/>
    <col min="15361" max="15361" width="6.6640625" style="3" customWidth="1"/>
    <col min="15362" max="15362" width="23" style="3" customWidth="1"/>
    <col min="15363" max="15363" width="5.5" style="3" customWidth="1"/>
    <col min="15364" max="15364" width="8.1640625" style="3" customWidth="1"/>
    <col min="15365" max="15365" width="5.6640625" style="3" customWidth="1"/>
    <col min="15366" max="15366" width="8.1640625" style="3" customWidth="1"/>
    <col min="15367" max="15367" width="6.5" style="3" customWidth="1"/>
    <col min="15368" max="15368" width="10.1640625" style="3" customWidth="1"/>
    <col min="15369" max="15369" width="5.5" style="3" customWidth="1"/>
    <col min="15370" max="15370" width="8.1640625" style="3" customWidth="1"/>
    <col min="15371" max="15371" width="5.5" style="3" customWidth="1"/>
    <col min="15372" max="15372" width="8.1640625" style="3" customWidth="1"/>
    <col min="15373" max="15373" width="6.33203125" style="3" customWidth="1"/>
    <col min="15374" max="15374" width="5.5" style="3" customWidth="1"/>
    <col min="15375" max="15375" width="8.1640625" style="3" customWidth="1"/>
    <col min="15376" max="15376" width="5.5" style="3" customWidth="1"/>
    <col min="15377" max="15377" width="8.1640625" style="3" customWidth="1"/>
    <col min="15378" max="15378" width="6" style="3" customWidth="1"/>
    <col min="15379" max="15379" width="5.5" style="3" customWidth="1"/>
    <col min="15380" max="15380" width="8.1640625" style="3" customWidth="1"/>
    <col min="15381" max="15381" width="5.5" style="3" customWidth="1"/>
    <col min="15382" max="15382" width="8.1640625" style="3" customWidth="1"/>
    <col min="15383" max="15383" width="6.1640625" style="3" customWidth="1"/>
    <col min="15384" max="15384" width="5.5" style="3" customWidth="1"/>
    <col min="15385" max="15385" width="8.1640625" style="3" customWidth="1"/>
    <col min="15386" max="15386" width="5.5" style="3" customWidth="1"/>
    <col min="15387" max="15387" width="8.1640625" style="3" customWidth="1"/>
    <col min="15388" max="15388" width="6.33203125" style="3" customWidth="1"/>
    <col min="15389" max="15389" width="5.5" style="3" customWidth="1"/>
    <col min="15390" max="15390" width="8.1640625" style="3" customWidth="1"/>
    <col min="15391" max="15391" width="5.5" style="3" customWidth="1"/>
    <col min="15392" max="15392" width="8.1640625" style="3" customWidth="1"/>
    <col min="15393" max="15393" width="6" style="3" customWidth="1"/>
    <col min="15394" max="15616" width="9.33203125" style="3"/>
    <col min="15617" max="15617" width="6.6640625" style="3" customWidth="1"/>
    <col min="15618" max="15618" width="23" style="3" customWidth="1"/>
    <col min="15619" max="15619" width="5.5" style="3" customWidth="1"/>
    <col min="15620" max="15620" width="8.1640625" style="3" customWidth="1"/>
    <col min="15621" max="15621" width="5.6640625" style="3" customWidth="1"/>
    <col min="15622" max="15622" width="8.1640625" style="3" customWidth="1"/>
    <col min="15623" max="15623" width="6.5" style="3" customWidth="1"/>
    <col min="15624" max="15624" width="10.1640625" style="3" customWidth="1"/>
    <col min="15625" max="15625" width="5.5" style="3" customWidth="1"/>
    <col min="15626" max="15626" width="8.1640625" style="3" customWidth="1"/>
    <col min="15627" max="15627" width="5.5" style="3" customWidth="1"/>
    <col min="15628" max="15628" width="8.1640625" style="3" customWidth="1"/>
    <col min="15629" max="15629" width="6.33203125" style="3" customWidth="1"/>
    <col min="15630" max="15630" width="5.5" style="3" customWidth="1"/>
    <col min="15631" max="15631" width="8.1640625" style="3" customWidth="1"/>
    <col min="15632" max="15632" width="5.5" style="3" customWidth="1"/>
    <col min="15633" max="15633" width="8.1640625" style="3" customWidth="1"/>
    <col min="15634" max="15634" width="6" style="3" customWidth="1"/>
    <col min="15635" max="15635" width="5.5" style="3" customWidth="1"/>
    <col min="15636" max="15636" width="8.1640625" style="3" customWidth="1"/>
    <col min="15637" max="15637" width="5.5" style="3" customWidth="1"/>
    <col min="15638" max="15638" width="8.1640625" style="3" customWidth="1"/>
    <col min="15639" max="15639" width="6.1640625" style="3" customWidth="1"/>
    <col min="15640" max="15640" width="5.5" style="3" customWidth="1"/>
    <col min="15641" max="15641" width="8.1640625" style="3" customWidth="1"/>
    <col min="15642" max="15642" width="5.5" style="3" customWidth="1"/>
    <col min="15643" max="15643" width="8.1640625" style="3" customWidth="1"/>
    <col min="15644" max="15644" width="6.33203125" style="3" customWidth="1"/>
    <col min="15645" max="15645" width="5.5" style="3" customWidth="1"/>
    <col min="15646" max="15646" width="8.1640625" style="3" customWidth="1"/>
    <col min="15647" max="15647" width="5.5" style="3" customWidth="1"/>
    <col min="15648" max="15648" width="8.1640625" style="3" customWidth="1"/>
    <col min="15649" max="15649" width="6" style="3" customWidth="1"/>
    <col min="15650" max="15872" width="9.33203125" style="3"/>
    <col min="15873" max="15873" width="6.6640625" style="3" customWidth="1"/>
    <col min="15874" max="15874" width="23" style="3" customWidth="1"/>
    <col min="15875" max="15875" width="5.5" style="3" customWidth="1"/>
    <col min="15876" max="15876" width="8.1640625" style="3" customWidth="1"/>
    <col min="15877" max="15877" width="5.6640625" style="3" customWidth="1"/>
    <col min="15878" max="15878" width="8.1640625" style="3" customWidth="1"/>
    <col min="15879" max="15879" width="6.5" style="3" customWidth="1"/>
    <col min="15880" max="15880" width="10.1640625" style="3" customWidth="1"/>
    <col min="15881" max="15881" width="5.5" style="3" customWidth="1"/>
    <col min="15882" max="15882" width="8.1640625" style="3" customWidth="1"/>
    <col min="15883" max="15883" width="5.5" style="3" customWidth="1"/>
    <col min="15884" max="15884" width="8.1640625" style="3" customWidth="1"/>
    <col min="15885" max="15885" width="6.33203125" style="3" customWidth="1"/>
    <col min="15886" max="15886" width="5.5" style="3" customWidth="1"/>
    <col min="15887" max="15887" width="8.1640625" style="3" customWidth="1"/>
    <col min="15888" max="15888" width="5.5" style="3" customWidth="1"/>
    <col min="15889" max="15889" width="8.1640625" style="3" customWidth="1"/>
    <col min="15890" max="15890" width="6" style="3" customWidth="1"/>
    <col min="15891" max="15891" width="5.5" style="3" customWidth="1"/>
    <col min="15892" max="15892" width="8.1640625" style="3" customWidth="1"/>
    <col min="15893" max="15893" width="5.5" style="3" customWidth="1"/>
    <col min="15894" max="15894" width="8.1640625" style="3" customWidth="1"/>
    <col min="15895" max="15895" width="6.1640625" style="3" customWidth="1"/>
    <col min="15896" max="15896" width="5.5" style="3" customWidth="1"/>
    <col min="15897" max="15897" width="8.1640625" style="3" customWidth="1"/>
    <col min="15898" max="15898" width="5.5" style="3" customWidth="1"/>
    <col min="15899" max="15899" width="8.1640625" style="3" customWidth="1"/>
    <col min="15900" max="15900" width="6.33203125" style="3" customWidth="1"/>
    <col min="15901" max="15901" width="5.5" style="3" customWidth="1"/>
    <col min="15902" max="15902" width="8.1640625" style="3" customWidth="1"/>
    <col min="15903" max="15903" width="5.5" style="3" customWidth="1"/>
    <col min="15904" max="15904" width="8.1640625" style="3" customWidth="1"/>
    <col min="15905" max="15905" width="6" style="3" customWidth="1"/>
    <col min="15906" max="16128" width="9.33203125" style="3"/>
    <col min="16129" max="16129" width="6.6640625" style="3" customWidth="1"/>
    <col min="16130" max="16130" width="23" style="3" customWidth="1"/>
    <col min="16131" max="16131" width="5.5" style="3" customWidth="1"/>
    <col min="16132" max="16132" width="8.1640625" style="3" customWidth="1"/>
    <col min="16133" max="16133" width="5.6640625" style="3" customWidth="1"/>
    <col min="16134" max="16134" width="8.1640625" style="3" customWidth="1"/>
    <col min="16135" max="16135" width="6.5" style="3" customWidth="1"/>
    <col min="16136" max="16136" width="10.1640625" style="3" customWidth="1"/>
    <col min="16137" max="16137" width="5.5" style="3" customWidth="1"/>
    <col min="16138" max="16138" width="8.1640625" style="3" customWidth="1"/>
    <col min="16139" max="16139" width="5.5" style="3" customWidth="1"/>
    <col min="16140" max="16140" width="8.1640625" style="3" customWidth="1"/>
    <col min="16141" max="16141" width="6.33203125" style="3" customWidth="1"/>
    <col min="16142" max="16142" width="5.5" style="3" customWidth="1"/>
    <col min="16143" max="16143" width="8.1640625" style="3" customWidth="1"/>
    <col min="16144" max="16144" width="5.5" style="3" customWidth="1"/>
    <col min="16145" max="16145" width="8.1640625" style="3" customWidth="1"/>
    <col min="16146" max="16146" width="6" style="3" customWidth="1"/>
    <col min="16147" max="16147" width="5.5" style="3" customWidth="1"/>
    <col min="16148" max="16148" width="8.1640625" style="3" customWidth="1"/>
    <col min="16149" max="16149" width="5.5" style="3" customWidth="1"/>
    <col min="16150" max="16150" width="8.1640625" style="3" customWidth="1"/>
    <col min="16151" max="16151" width="6.1640625" style="3" customWidth="1"/>
    <col min="16152" max="16152" width="5.5" style="3" customWidth="1"/>
    <col min="16153" max="16153" width="8.1640625" style="3" customWidth="1"/>
    <col min="16154" max="16154" width="5.5" style="3" customWidth="1"/>
    <col min="16155" max="16155" width="8.1640625" style="3" customWidth="1"/>
    <col min="16156" max="16156" width="6.33203125" style="3" customWidth="1"/>
    <col min="16157" max="16157" width="5.5" style="3" customWidth="1"/>
    <col min="16158" max="16158" width="8.1640625" style="3" customWidth="1"/>
    <col min="16159" max="16159" width="5.5" style="3" customWidth="1"/>
    <col min="16160" max="16160" width="8.1640625" style="3" customWidth="1"/>
    <col min="16161" max="16161" width="6" style="3" customWidth="1"/>
    <col min="16162" max="16384" width="9.33203125" style="3"/>
  </cols>
  <sheetData>
    <row r="1" spans="1:34" ht="36" customHeight="1">
      <c r="A1" s="1"/>
      <c r="B1" s="1"/>
      <c r="C1" s="1"/>
      <c r="D1" s="1"/>
      <c r="E1" s="2"/>
      <c r="F1" s="1"/>
      <c r="G1" s="1"/>
      <c r="H1" s="1"/>
      <c r="I1" s="90" t="s">
        <v>84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"/>
      <c r="V1" s="1"/>
      <c r="W1" s="1"/>
      <c r="X1" s="1"/>
      <c r="Y1" s="1"/>
      <c r="Z1" s="91" t="s">
        <v>82</v>
      </c>
      <c r="AA1" s="91"/>
      <c r="AB1" s="91"/>
      <c r="AC1" s="91"/>
      <c r="AD1" s="91"/>
      <c r="AE1" s="91"/>
      <c r="AF1" s="1"/>
      <c r="AG1" s="1"/>
      <c r="AH1" s="1"/>
    </row>
    <row r="2" spans="1:34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thickBo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0</v>
      </c>
      <c r="AD3" s="1"/>
      <c r="AE3" s="1"/>
      <c r="AF3" s="1"/>
      <c r="AG3" s="1"/>
      <c r="AH3" s="1"/>
    </row>
    <row r="4" spans="1:34">
      <c r="A4" s="4"/>
      <c r="B4" s="5"/>
      <c r="C4" s="92" t="s">
        <v>1</v>
      </c>
      <c r="D4" s="93"/>
      <c r="E4" s="93"/>
      <c r="F4" s="93"/>
      <c r="G4" s="93"/>
      <c r="H4" s="94"/>
      <c r="I4" s="95" t="s">
        <v>2</v>
      </c>
      <c r="J4" s="96"/>
      <c r="K4" s="96"/>
      <c r="L4" s="96"/>
      <c r="M4" s="97"/>
      <c r="N4" s="95" t="s">
        <v>3</v>
      </c>
      <c r="O4" s="96"/>
      <c r="P4" s="96"/>
      <c r="Q4" s="96"/>
      <c r="R4" s="97"/>
      <c r="S4" s="95" t="s">
        <v>4</v>
      </c>
      <c r="T4" s="96"/>
      <c r="U4" s="96"/>
      <c r="V4" s="96"/>
      <c r="W4" s="97"/>
      <c r="X4" s="95" t="s">
        <v>5</v>
      </c>
      <c r="Y4" s="96"/>
      <c r="Z4" s="96"/>
      <c r="AA4" s="96"/>
      <c r="AB4" s="97"/>
      <c r="AC4" s="95" t="s">
        <v>6</v>
      </c>
      <c r="AD4" s="96"/>
      <c r="AE4" s="96"/>
      <c r="AF4" s="96"/>
      <c r="AG4" s="97"/>
      <c r="AH4" s="1"/>
    </row>
    <row r="5" spans="1:34" ht="12.75" customHeight="1">
      <c r="A5" s="6"/>
      <c r="B5" s="7"/>
      <c r="C5" s="102" t="s">
        <v>85</v>
      </c>
      <c r="D5" s="99"/>
      <c r="E5" s="106" t="s">
        <v>7</v>
      </c>
      <c r="F5" s="107"/>
      <c r="G5" s="108" t="s">
        <v>8</v>
      </c>
      <c r="H5" s="8" t="s">
        <v>9</v>
      </c>
      <c r="I5" s="102" t="str">
        <f>C5</f>
        <v>平成２７年</v>
      </c>
      <c r="J5" s="99"/>
      <c r="K5" s="98" t="str">
        <f>E5</f>
        <v>平成２６年</v>
      </c>
      <c r="L5" s="99"/>
      <c r="M5" s="100" t="s">
        <v>8</v>
      </c>
      <c r="N5" s="102" t="str">
        <f>C5</f>
        <v>平成２７年</v>
      </c>
      <c r="O5" s="99"/>
      <c r="P5" s="98" t="str">
        <f>E5</f>
        <v>平成２６年</v>
      </c>
      <c r="Q5" s="99"/>
      <c r="R5" s="100" t="s">
        <v>8</v>
      </c>
      <c r="S5" s="102" t="str">
        <f>C5</f>
        <v>平成２７年</v>
      </c>
      <c r="T5" s="99"/>
      <c r="U5" s="98" t="str">
        <f>E5</f>
        <v>平成２６年</v>
      </c>
      <c r="V5" s="99"/>
      <c r="W5" s="100" t="s">
        <v>8</v>
      </c>
      <c r="X5" s="102" t="str">
        <f>C5</f>
        <v>平成２７年</v>
      </c>
      <c r="Y5" s="99"/>
      <c r="Z5" s="98" t="str">
        <f>E5</f>
        <v>平成２６年</v>
      </c>
      <c r="AA5" s="99"/>
      <c r="AB5" s="100" t="s">
        <v>8</v>
      </c>
      <c r="AC5" s="102" t="str">
        <f>C5</f>
        <v>平成２７年</v>
      </c>
      <c r="AD5" s="99"/>
      <c r="AE5" s="98" t="str">
        <f>E5</f>
        <v>平成２６年</v>
      </c>
      <c r="AF5" s="99"/>
      <c r="AG5" s="100" t="s">
        <v>8</v>
      </c>
      <c r="AH5" s="1"/>
    </row>
    <row r="6" spans="1:34" ht="12.75" customHeight="1" thickBot="1">
      <c r="A6" s="9"/>
      <c r="B6" s="10"/>
      <c r="C6" s="11" t="s">
        <v>10</v>
      </c>
      <c r="D6" s="12" t="s">
        <v>11</v>
      </c>
      <c r="E6" s="13" t="s">
        <v>10</v>
      </c>
      <c r="F6" s="12" t="s">
        <v>11</v>
      </c>
      <c r="G6" s="109"/>
      <c r="H6" s="14"/>
      <c r="I6" s="15" t="s">
        <v>10</v>
      </c>
      <c r="J6" s="12" t="s">
        <v>11</v>
      </c>
      <c r="K6" s="12" t="s">
        <v>10</v>
      </c>
      <c r="L6" s="12" t="s">
        <v>11</v>
      </c>
      <c r="M6" s="101"/>
      <c r="N6" s="15" t="s">
        <v>10</v>
      </c>
      <c r="O6" s="12" t="s">
        <v>11</v>
      </c>
      <c r="P6" s="12" t="s">
        <v>10</v>
      </c>
      <c r="Q6" s="12" t="s">
        <v>11</v>
      </c>
      <c r="R6" s="101"/>
      <c r="S6" s="15" t="s">
        <v>10</v>
      </c>
      <c r="T6" s="12" t="s">
        <v>11</v>
      </c>
      <c r="U6" s="12" t="s">
        <v>10</v>
      </c>
      <c r="V6" s="12" t="s">
        <v>11</v>
      </c>
      <c r="W6" s="101"/>
      <c r="X6" s="15" t="s">
        <v>10</v>
      </c>
      <c r="Y6" s="12" t="s">
        <v>11</v>
      </c>
      <c r="Z6" s="12" t="s">
        <v>10</v>
      </c>
      <c r="AA6" s="12" t="s">
        <v>11</v>
      </c>
      <c r="AB6" s="101"/>
      <c r="AC6" s="15" t="s">
        <v>10</v>
      </c>
      <c r="AD6" s="12" t="s">
        <v>11</v>
      </c>
      <c r="AE6" s="12" t="s">
        <v>10</v>
      </c>
      <c r="AF6" s="12" t="s">
        <v>11</v>
      </c>
      <c r="AG6" s="101"/>
      <c r="AH6" s="1"/>
    </row>
    <row r="7" spans="1:34" ht="12.75" customHeight="1">
      <c r="A7" s="110" t="s">
        <v>12</v>
      </c>
      <c r="B7" s="16" t="s">
        <v>13</v>
      </c>
      <c r="C7" s="17">
        <f>IF(ISERROR(SUM(I7+N7+S7+X7+AC7)),"",SUM(I7+N7+S7+X7+AC7))</f>
        <v>0</v>
      </c>
      <c r="D7" s="18">
        <f>IF(ISERROR(SUM(J7+O7+T7+Y7+AD7))," ",(SUM(J7+O7+T7+Y7+AD7)))</f>
        <v>0</v>
      </c>
      <c r="E7" s="19">
        <f>IF(ISERROR(SUM(K7+P7+U7+Z7+AE7)),,SUM(K7+P7+U7+Z7+AE7))</f>
        <v>0</v>
      </c>
      <c r="F7" s="18">
        <f>IF(ISERROR(SUM(L7+Q7+V7+AA7+AF7))," ",SUM(L7+Q7+V7+AA7+AF7))</f>
        <v>2</v>
      </c>
      <c r="G7" s="18">
        <f>IF(ISERROR(D7-F7),  ,(D7-F7))</f>
        <v>-2</v>
      </c>
      <c r="H7" s="20">
        <f>IF(ISERROR(IF(F7&lt;&gt;0,G7/F7,0)),"",(IF(F7&lt;&gt;0,G7/F7,0)))</f>
        <v>-1</v>
      </c>
      <c r="I7" s="21">
        <f>[1]集計対象年データー貼付!B12</f>
        <v>0</v>
      </c>
      <c r="J7" s="22">
        <f>[1]集計対象年データー貼付!D12</f>
        <v>0</v>
      </c>
      <c r="K7" s="22">
        <f>[1]集計対象前年データー貼付!B12</f>
        <v>0</v>
      </c>
      <c r="L7" s="22">
        <f>[1]集計対象前年データー貼付!D12</f>
        <v>1</v>
      </c>
      <c r="M7" s="23">
        <f>IF(ISERROR(J7-L7),"",(J7-L7))</f>
        <v>-1</v>
      </c>
      <c r="N7" s="24">
        <f>[1]集計対象年データー貼付!E12</f>
        <v>0</v>
      </c>
      <c r="O7" s="18">
        <f>[1]集計対象年データー貼付!G12</f>
        <v>0</v>
      </c>
      <c r="P7" s="18">
        <f>[1]集計対象前年データー貼付!E12</f>
        <v>0</v>
      </c>
      <c r="Q7" s="18">
        <f>[1]集計対象前年データー貼付!G12</f>
        <v>0</v>
      </c>
      <c r="R7" s="25">
        <f t="shared" ref="R7:R66" si="0">O7-Q7</f>
        <v>0</v>
      </c>
      <c r="S7" s="21">
        <f>[1]集計対象年データー貼付!H12</f>
        <v>0</v>
      </c>
      <c r="T7" s="22">
        <f>[1]集計対象年データー貼付!J12</f>
        <v>0</v>
      </c>
      <c r="U7" s="22">
        <f>[1]集計対象前年データー貼付!H12</f>
        <v>0</v>
      </c>
      <c r="V7" s="22">
        <f>[1]集計対象前年データー貼付!J12</f>
        <v>0</v>
      </c>
      <c r="W7" s="26">
        <f t="shared" ref="W7:W66" si="1">T7-V7</f>
        <v>0</v>
      </c>
      <c r="X7" s="21">
        <f>[1]集計対象年データー貼付!K12</f>
        <v>0</v>
      </c>
      <c r="Y7" s="22">
        <f>[1]集計対象年データー貼付!M12</f>
        <v>0</v>
      </c>
      <c r="Z7" s="22">
        <f>[1]集計対象前年データー貼付!K12</f>
        <v>0</v>
      </c>
      <c r="AA7" s="22">
        <f>[1]集計対象前年データー貼付!M12</f>
        <v>1</v>
      </c>
      <c r="AB7" s="26">
        <f t="shared" ref="AB7:AB66" si="2">Y7-AA7</f>
        <v>-1</v>
      </c>
      <c r="AC7" s="21">
        <f>[1]集計対象年データー貼付!N12</f>
        <v>0</v>
      </c>
      <c r="AD7" s="22">
        <f>[1]集計対象年データー貼付!P12</f>
        <v>0</v>
      </c>
      <c r="AE7" s="22">
        <f>[1]集計対象前年データー貼付!N12</f>
        <v>0</v>
      </c>
      <c r="AF7" s="22">
        <f>[1]集計対象前年データー貼付!P12</f>
        <v>0</v>
      </c>
      <c r="AG7" s="26">
        <f t="shared" ref="AG7:AG66" si="3">AD7-AF7</f>
        <v>0</v>
      </c>
      <c r="AH7" s="1"/>
    </row>
    <row r="8" spans="1:34" ht="12.75" customHeight="1">
      <c r="A8" s="111"/>
      <c r="B8" s="27" t="s">
        <v>14</v>
      </c>
      <c r="C8" s="28">
        <f t="shared" ref="C8:C66" si="4">IF(ISERROR(SUM(I8+N8+S8+X8+AC8)),"",SUM(I8+N8+S8+X8+AC8))</f>
        <v>0</v>
      </c>
      <c r="D8" s="18">
        <f t="shared" ref="D8:D66" si="5">IF(ISERROR(SUM(J8+O8+T8+Y8+AD8))," ",(SUM(J8+O8+T8+Y8+AD8)))</f>
        <v>0</v>
      </c>
      <c r="E8" s="19">
        <f t="shared" ref="E8:E66" si="6">IF(ISERROR(SUM(K8+P8+U8+Z8+AE8)),,SUM(K8+P8+U8+Z8+AE8))</f>
        <v>0</v>
      </c>
      <c r="F8" s="18">
        <f t="shared" ref="F8:F66" si="7">IF(ISERROR(SUM(L8+Q8+V8+AA8+AF8))," ",SUM(L8+Q8+V8+AA8+AF8))</f>
        <v>2</v>
      </c>
      <c r="G8" s="29">
        <f t="shared" ref="G8:G66" si="8">IF(ISERROR(D8-F8),  ,(D8-F8))</f>
        <v>-2</v>
      </c>
      <c r="H8" s="20">
        <f t="shared" ref="H8:H66" si="9">IF(ISERROR(IF(F8&lt;&gt;0,G8/F8,0)),"",(IF(F8&lt;&gt;0,G8/F8,0)))</f>
        <v>-1</v>
      </c>
      <c r="I8" s="21">
        <f>[1]集計対象年データー貼付!B18</f>
        <v>0</v>
      </c>
      <c r="J8" s="22">
        <f>[1]集計対象年データー貼付!D18</f>
        <v>0</v>
      </c>
      <c r="K8" s="22">
        <f>[1]集計対象前年データー貼付!B18</f>
        <v>0</v>
      </c>
      <c r="L8" s="22">
        <f>[1]集計対象前年データー貼付!D18</f>
        <v>1</v>
      </c>
      <c r="M8" s="23">
        <f t="shared" ref="M8:M66" si="10">IF(ISERROR(J8-L8),"",(J8-L8))</f>
        <v>-1</v>
      </c>
      <c r="N8" s="24">
        <f>[1]集計対象年データー貼付!E18</f>
        <v>0</v>
      </c>
      <c r="O8" s="18">
        <f>[1]集計対象年データー貼付!G18</f>
        <v>0</v>
      </c>
      <c r="P8" s="18">
        <f>[1]集計対象前年データー貼付!E18</f>
        <v>0</v>
      </c>
      <c r="Q8" s="18">
        <f>[1]集計対象前年データー貼付!G18</f>
        <v>1</v>
      </c>
      <c r="R8" s="25">
        <f t="shared" si="0"/>
        <v>-1</v>
      </c>
      <c r="S8" s="21">
        <f>[1]集計対象年データー貼付!H18</f>
        <v>0</v>
      </c>
      <c r="T8" s="22">
        <f>[1]集計対象年データー貼付!J18</f>
        <v>0</v>
      </c>
      <c r="U8" s="22">
        <f>[1]集計対象前年データー貼付!H18</f>
        <v>0</v>
      </c>
      <c r="V8" s="22">
        <f>[1]集計対象前年データー貼付!J18</f>
        <v>0</v>
      </c>
      <c r="W8" s="26">
        <f t="shared" si="1"/>
        <v>0</v>
      </c>
      <c r="X8" s="21">
        <f>[1]集計対象年データー貼付!K18</f>
        <v>0</v>
      </c>
      <c r="Y8" s="22">
        <f>[1]集計対象年データー貼付!M18</f>
        <v>0</v>
      </c>
      <c r="Z8" s="22">
        <f>[1]集計対象前年データー貼付!K18</f>
        <v>0</v>
      </c>
      <c r="AA8" s="22">
        <f>[1]集計対象前年データー貼付!M18</f>
        <v>0</v>
      </c>
      <c r="AB8" s="30">
        <f t="shared" si="2"/>
        <v>0</v>
      </c>
      <c r="AC8" s="21">
        <f>[1]集計対象年データー貼付!N18</f>
        <v>0</v>
      </c>
      <c r="AD8" s="22">
        <f>[1]集計対象年データー貼付!P18</f>
        <v>0</v>
      </c>
      <c r="AE8" s="22">
        <f>[1]集計対象前年データー貼付!N18</f>
        <v>0</v>
      </c>
      <c r="AF8" s="22">
        <f>[1]集計対象前年データー貼付!P18</f>
        <v>0</v>
      </c>
      <c r="AG8" s="30">
        <f t="shared" si="3"/>
        <v>0</v>
      </c>
      <c r="AH8" s="1"/>
    </row>
    <row r="9" spans="1:34" ht="12.75" customHeight="1">
      <c r="A9" s="111"/>
      <c r="B9" s="27" t="s">
        <v>15</v>
      </c>
      <c r="C9" s="28">
        <f t="shared" si="4"/>
        <v>0</v>
      </c>
      <c r="D9" s="18">
        <f t="shared" si="5"/>
        <v>0</v>
      </c>
      <c r="E9" s="19">
        <f t="shared" si="6"/>
        <v>0</v>
      </c>
      <c r="F9" s="18">
        <f t="shared" si="7"/>
        <v>0</v>
      </c>
      <c r="G9" s="29">
        <f t="shared" si="8"/>
        <v>0</v>
      </c>
      <c r="H9" s="20">
        <f t="shared" si="9"/>
        <v>0</v>
      </c>
      <c r="I9" s="21">
        <f>[1]集計対象年データー貼付!B21</f>
        <v>0</v>
      </c>
      <c r="J9" s="22">
        <f>[1]集計対象年データー貼付!D21</f>
        <v>0</v>
      </c>
      <c r="K9" s="22">
        <f>[1]集計対象前年データー貼付!B21</f>
        <v>0</v>
      </c>
      <c r="L9" s="22">
        <f>[1]集計対象前年データー貼付!D21</f>
        <v>0</v>
      </c>
      <c r="M9" s="23">
        <f t="shared" si="10"/>
        <v>0</v>
      </c>
      <c r="N9" s="24">
        <f>[1]集計対象年データー貼付!E21</f>
        <v>0</v>
      </c>
      <c r="O9" s="18">
        <f>[1]集計対象年データー貼付!G21</f>
        <v>0</v>
      </c>
      <c r="P9" s="18">
        <f>[1]集計対象前年データー貼付!E21</f>
        <v>0</v>
      </c>
      <c r="Q9" s="18">
        <f>[1]集計対象前年データー貼付!G21</f>
        <v>0</v>
      </c>
      <c r="R9" s="25">
        <f t="shared" si="0"/>
        <v>0</v>
      </c>
      <c r="S9" s="21">
        <f>[1]集計対象年データー貼付!H21</f>
        <v>0</v>
      </c>
      <c r="T9" s="22">
        <f>[1]集計対象年データー貼付!J21</f>
        <v>0</v>
      </c>
      <c r="U9" s="22">
        <f>[1]集計対象前年データー貼付!H21</f>
        <v>0</v>
      </c>
      <c r="V9" s="22">
        <f>[1]集計対象前年データー貼付!J21</f>
        <v>0</v>
      </c>
      <c r="W9" s="26">
        <f t="shared" si="1"/>
        <v>0</v>
      </c>
      <c r="X9" s="21">
        <f>[1]集計対象年データー貼付!K21</f>
        <v>0</v>
      </c>
      <c r="Y9" s="22">
        <f>[1]集計対象年データー貼付!M21</f>
        <v>0</v>
      </c>
      <c r="Z9" s="22">
        <f>[1]集計対象前年データー貼付!K21</f>
        <v>0</v>
      </c>
      <c r="AA9" s="22">
        <f>[1]集計対象前年データー貼付!M21</f>
        <v>0</v>
      </c>
      <c r="AB9" s="30">
        <f t="shared" si="2"/>
        <v>0</v>
      </c>
      <c r="AC9" s="21">
        <f>[1]集計対象年データー貼付!N21</f>
        <v>0</v>
      </c>
      <c r="AD9" s="22">
        <f>[1]集計対象年データー貼付!P21</f>
        <v>0</v>
      </c>
      <c r="AE9" s="22">
        <f>[1]集計対象前年データー貼付!N21</f>
        <v>0</v>
      </c>
      <c r="AF9" s="22">
        <f>[1]集計対象前年データー貼付!P21</f>
        <v>0</v>
      </c>
      <c r="AG9" s="30">
        <f t="shared" si="3"/>
        <v>0</v>
      </c>
      <c r="AH9" s="1"/>
    </row>
    <row r="10" spans="1:34" ht="12.75" customHeight="1">
      <c r="A10" s="111"/>
      <c r="B10" s="27" t="s">
        <v>16</v>
      </c>
      <c r="C10" s="28">
        <f t="shared" si="4"/>
        <v>0</v>
      </c>
      <c r="D10" s="18">
        <f t="shared" si="5"/>
        <v>0</v>
      </c>
      <c r="E10" s="19">
        <f t="shared" si="6"/>
        <v>0</v>
      </c>
      <c r="F10" s="18">
        <f t="shared" si="7"/>
        <v>2</v>
      </c>
      <c r="G10" s="29">
        <f t="shared" si="8"/>
        <v>-2</v>
      </c>
      <c r="H10" s="20">
        <f t="shared" si="9"/>
        <v>-1</v>
      </c>
      <c r="I10" s="21">
        <f>[1]集計対象年データー貼付!B25</f>
        <v>0</v>
      </c>
      <c r="J10" s="22">
        <f>[1]集計対象年データー貼付!D25</f>
        <v>0</v>
      </c>
      <c r="K10" s="22">
        <f>[1]集計対象前年データー貼付!B25</f>
        <v>0</v>
      </c>
      <c r="L10" s="22">
        <f>[1]集計対象前年データー貼付!D25</f>
        <v>1</v>
      </c>
      <c r="M10" s="23">
        <f t="shared" si="10"/>
        <v>-1</v>
      </c>
      <c r="N10" s="24">
        <f>[1]集計対象年データー貼付!E25</f>
        <v>0</v>
      </c>
      <c r="O10" s="18">
        <f>[1]集計対象年データー貼付!G25</f>
        <v>0</v>
      </c>
      <c r="P10" s="18">
        <f>[1]集計対象前年データー貼付!E25</f>
        <v>0</v>
      </c>
      <c r="Q10" s="18">
        <f>[1]集計対象前年データー貼付!G25</f>
        <v>1</v>
      </c>
      <c r="R10" s="25">
        <f t="shared" si="0"/>
        <v>-1</v>
      </c>
      <c r="S10" s="21">
        <f>[1]集計対象年データー貼付!H25</f>
        <v>0</v>
      </c>
      <c r="T10" s="22">
        <f>[1]集計対象年データー貼付!J25</f>
        <v>0</v>
      </c>
      <c r="U10" s="22">
        <f>[1]集計対象前年データー貼付!H25</f>
        <v>0</v>
      </c>
      <c r="V10" s="22">
        <f>[1]集計対象前年データー貼付!J25</f>
        <v>0</v>
      </c>
      <c r="W10" s="26">
        <f t="shared" si="1"/>
        <v>0</v>
      </c>
      <c r="X10" s="21">
        <f>[1]集計対象年データー貼付!K25</f>
        <v>0</v>
      </c>
      <c r="Y10" s="22">
        <f>[1]集計対象年データー貼付!M25</f>
        <v>0</v>
      </c>
      <c r="Z10" s="22">
        <f>[1]集計対象前年データー貼付!K25</f>
        <v>0</v>
      </c>
      <c r="AA10" s="22">
        <f>[1]集計対象前年データー貼付!M25</f>
        <v>0</v>
      </c>
      <c r="AB10" s="30">
        <f t="shared" si="2"/>
        <v>0</v>
      </c>
      <c r="AC10" s="21">
        <f>[1]集計対象年データー貼付!N25</f>
        <v>0</v>
      </c>
      <c r="AD10" s="22">
        <f>[1]集計対象年データー貼付!P25</f>
        <v>0</v>
      </c>
      <c r="AE10" s="22">
        <f>[1]集計対象前年データー貼付!N25</f>
        <v>0</v>
      </c>
      <c r="AF10" s="22">
        <f>[1]集計対象前年データー貼付!P25</f>
        <v>0</v>
      </c>
      <c r="AG10" s="30">
        <f t="shared" si="3"/>
        <v>0</v>
      </c>
      <c r="AH10" s="1"/>
    </row>
    <row r="11" spans="1:34" ht="12.75" customHeight="1">
      <c r="A11" s="111"/>
      <c r="B11" s="27" t="s">
        <v>17</v>
      </c>
      <c r="C11" s="28">
        <f t="shared" si="4"/>
        <v>0</v>
      </c>
      <c r="D11" s="18">
        <f t="shared" si="5"/>
        <v>0</v>
      </c>
      <c r="E11" s="19">
        <f t="shared" si="6"/>
        <v>0</v>
      </c>
      <c r="F11" s="18">
        <f t="shared" si="7"/>
        <v>1</v>
      </c>
      <c r="G11" s="29">
        <f t="shared" si="8"/>
        <v>-1</v>
      </c>
      <c r="H11" s="20">
        <f t="shared" si="9"/>
        <v>-1</v>
      </c>
      <c r="I11" s="21">
        <f>[1]集計対象年データー貼付!B30</f>
        <v>0</v>
      </c>
      <c r="J11" s="22">
        <f>[1]集計対象年データー貼付!D30</f>
        <v>0</v>
      </c>
      <c r="K11" s="22">
        <f>[1]集計対象前年データー貼付!B30</f>
        <v>0</v>
      </c>
      <c r="L11" s="22">
        <f>[1]集計対象前年データー貼付!D30</f>
        <v>0</v>
      </c>
      <c r="M11" s="23">
        <f t="shared" si="10"/>
        <v>0</v>
      </c>
      <c r="N11" s="24">
        <f>[1]集計対象年データー貼付!E30</f>
        <v>0</v>
      </c>
      <c r="O11" s="18">
        <f>[1]集計対象年データー貼付!G30</f>
        <v>0</v>
      </c>
      <c r="P11" s="18">
        <f>[1]集計対象前年データー貼付!E30</f>
        <v>0</v>
      </c>
      <c r="Q11" s="18">
        <f>[1]集計対象前年データー貼付!G30</f>
        <v>1</v>
      </c>
      <c r="R11" s="25">
        <f t="shared" si="0"/>
        <v>-1</v>
      </c>
      <c r="S11" s="21">
        <f>[1]集計対象年データー貼付!H30</f>
        <v>0</v>
      </c>
      <c r="T11" s="22">
        <f>[1]集計対象年データー貼付!J30</f>
        <v>0</v>
      </c>
      <c r="U11" s="22">
        <f>[1]集計対象前年データー貼付!H30</f>
        <v>0</v>
      </c>
      <c r="V11" s="22">
        <f>[1]集計対象前年データー貼付!J30</f>
        <v>0</v>
      </c>
      <c r="W11" s="26">
        <f t="shared" si="1"/>
        <v>0</v>
      </c>
      <c r="X11" s="21">
        <f>[1]集計対象年データー貼付!K30</f>
        <v>0</v>
      </c>
      <c r="Y11" s="22">
        <f>[1]集計対象年データー貼付!M30</f>
        <v>0</v>
      </c>
      <c r="Z11" s="22">
        <f>[1]集計対象前年データー貼付!K30</f>
        <v>0</v>
      </c>
      <c r="AA11" s="22">
        <f>[1]集計対象前年データー貼付!M30</f>
        <v>0</v>
      </c>
      <c r="AB11" s="30">
        <f t="shared" si="2"/>
        <v>0</v>
      </c>
      <c r="AC11" s="21">
        <f>[1]集計対象年データー貼付!N30</f>
        <v>0</v>
      </c>
      <c r="AD11" s="22">
        <f>[1]集計対象年データー貼付!P30</f>
        <v>0</v>
      </c>
      <c r="AE11" s="22">
        <f>[1]集計対象前年データー貼付!N30</f>
        <v>0</v>
      </c>
      <c r="AF11" s="22">
        <f>[1]集計対象前年データー貼付!P30</f>
        <v>0</v>
      </c>
      <c r="AG11" s="30">
        <f t="shared" si="3"/>
        <v>0</v>
      </c>
      <c r="AH11" s="1"/>
    </row>
    <row r="12" spans="1:34" ht="12.75" customHeight="1">
      <c r="A12" s="111"/>
      <c r="B12" s="27" t="s">
        <v>18</v>
      </c>
      <c r="C12" s="28">
        <f t="shared" si="4"/>
        <v>0</v>
      </c>
      <c r="D12" s="18">
        <f t="shared" si="5"/>
        <v>0</v>
      </c>
      <c r="E12" s="19">
        <f t="shared" si="6"/>
        <v>0</v>
      </c>
      <c r="F12" s="18">
        <f t="shared" si="7"/>
        <v>0</v>
      </c>
      <c r="G12" s="29">
        <f t="shared" si="8"/>
        <v>0</v>
      </c>
      <c r="H12" s="20">
        <f t="shared" si="9"/>
        <v>0</v>
      </c>
      <c r="I12" s="21">
        <f>[1]集計対象年データー貼付!B34</f>
        <v>0</v>
      </c>
      <c r="J12" s="22">
        <f>[1]集計対象年データー貼付!D34</f>
        <v>0</v>
      </c>
      <c r="K12" s="22">
        <f>[1]集計対象前年データー貼付!B34</f>
        <v>0</v>
      </c>
      <c r="L12" s="22">
        <f>[1]集計対象前年データー貼付!D34</f>
        <v>0</v>
      </c>
      <c r="M12" s="23">
        <f t="shared" si="10"/>
        <v>0</v>
      </c>
      <c r="N12" s="24">
        <f>[1]集計対象年データー貼付!E34</f>
        <v>0</v>
      </c>
      <c r="O12" s="18">
        <f>[1]集計対象年データー貼付!G34</f>
        <v>0</v>
      </c>
      <c r="P12" s="18">
        <f>[1]集計対象前年データー貼付!E34</f>
        <v>0</v>
      </c>
      <c r="Q12" s="18">
        <f>[1]集計対象前年データー貼付!G34</f>
        <v>0</v>
      </c>
      <c r="R12" s="25">
        <f t="shared" si="0"/>
        <v>0</v>
      </c>
      <c r="S12" s="21">
        <f>[1]集計対象年データー貼付!H34</f>
        <v>0</v>
      </c>
      <c r="T12" s="22">
        <f>[1]集計対象年データー貼付!J34</f>
        <v>0</v>
      </c>
      <c r="U12" s="22">
        <f>[1]集計対象前年データー貼付!H34</f>
        <v>0</v>
      </c>
      <c r="V12" s="22">
        <f>[1]集計対象前年データー貼付!J34</f>
        <v>0</v>
      </c>
      <c r="W12" s="26">
        <f t="shared" si="1"/>
        <v>0</v>
      </c>
      <c r="X12" s="21">
        <f>[1]集計対象年データー貼付!K34</f>
        <v>0</v>
      </c>
      <c r="Y12" s="22">
        <f>[1]集計対象年データー貼付!M34</f>
        <v>0</v>
      </c>
      <c r="Z12" s="22">
        <f>[1]集計対象前年データー貼付!K34</f>
        <v>0</v>
      </c>
      <c r="AA12" s="22">
        <f>[1]集計対象前年データー貼付!M34</f>
        <v>0</v>
      </c>
      <c r="AB12" s="30">
        <f t="shared" si="2"/>
        <v>0</v>
      </c>
      <c r="AC12" s="21">
        <f>[1]集計対象年データー貼付!N34</f>
        <v>0</v>
      </c>
      <c r="AD12" s="22">
        <f>[1]集計対象年データー貼付!P34</f>
        <v>0</v>
      </c>
      <c r="AE12" s="22">
        <f>[1]集計対象前年データー貼付!N34</f>
        <v>0</v>
      </c>
      <c r="AF12" s="22">
        <f>[1]集計対象前年データー貼付!P34</f>
        <v>0</v>
      </c>
      <c r="AG12" s="30">
        <f t="shared" si="3"/>
        <v>0</v>
      </c>
      <c r="AH12" s="1"/>
    </row>
    <row r="13" spans="1:34" ht="12.75" customHeight="1">
      <c r="A13" s="111"/>
      <c r="B13" s="27" t="s">
        <v>19</v>
      </c>
      <c r="C13" s="28">
        <f t="shared" si="4"/>
        <v>0</v>
      </c>
      <c r="D13" s="18">
        <f t="shared" si="5"/>
        <v>0</v>
      </c>
      <c r="E13" s="19">
        <f t="shared" si="6"/>
        <v>0</v>
      </c>
      <c r="F13" s="18">
        <f t="shared" si="7"/>
        <v>0</v>
      </c>
      <c r="G13" s="29">
        <f t="shared" si="8"/>
        <v>0</v>
      </c>
      <c r="H13" s="20">
        <f t="shared" si="9"/>
        <v>0</v>
      </c>
      <c r="I13" s="21">
        <f>[1]集計対象年データー貼付!B38</f>
        <v>0</v>
      </c>
      <c r="J13" s="22">
        <f>[1]集計対象年データー貼付!D38</f>
        <v>0</v>
      </c>
      <c r="K13" s="22">
        <f>[1]集計対象前年データー貼付!B38</f>
        <v>0</v>
      </c>
      <c r="L13" s="22">
        <f>[1]集計対象前年データー貼付!D38</f>
        <v>0</v>
      </c>
      <c r="M13" s="23">
        <f t="shared" si="10"/>
        <v>0</v>
      </c>
      <c r="N13" s="24">
        <f>[1]集計対象年データー貼付!E38</f>
        <v>0</v>
      </c>
      <c r="O13" s="18">
        <f>[1]集計対象年データー貼付!G38</f>
        <v>0</v>
      </c>
      <c r="P13" s="18">
        <f>[1]集計対象前年データー貼付!E38</f>
        <v>0</v>
      </c>
      <c r="Q13" s="18">
        <f>[1]集計対象前年データー貼付!G38</f>
        <v>0</v>
      </c>
      <c r="R13" s="25">
        <f t="shared" si="0"/>
        <v>0</v>
      </c>
      <c r="S13" s="21">
        <f>[1]集計対象年データー貼付!H38</f>
        <v>0</v>
      </c>
      <c r="T13" s="22">
        <f>[1]集計対象年データー貼付!J38</f>
        <v>0</v>
      </c>
      <c r="U13" s="22">
        <f>[1]集計対象前年データー貼付!H38</f>
        <v>0</v>
      </c>
      <c r="V13" s="22">
        <f>[1]集計対象前年データー貼付!J38</f>
        <v>0</v>
      </c>
      <c r="W13" s="26">
        <f t="shared" si="1"/>
        <v>0</v>
      </c>
      <c r="X13" s="21">
        <f>[1]集計対象年データー貼付!K38</f>
        <v>0</v>
      </c>
      <c r="Y13" s="22">
        <f>[1]集計対象年データー貼付!M38</f>
        <v>0</v>
      </c>
      <c r="Z13" s="22">
        <f>[1]集計対象前年データー貼付!K38</f>
        <v>0</v>
      </c>
      <c r="AA13" s="22">
        <f>[1]集計対象前年データー貼付!M38</f>
        <v>0</v>
      </c>
      <c r="AB13" s="30">
        <f t="shared" si="2"/>
        <v>0</v>
      </c>
      <c r="AC13" s="21">
        <f>[1]集計対象年データー貼付!N38</f>
        <v>0</v>
      </c>
      <c r="AD13" s="22">
        <f>[1]集計対象年データー貼付!P38</f>
        <v>0</v>
      </c>
      <c r="AE13" s="22">
        <f>[1]集計対象前年データー貼付!N38</f>
        <v>0</v>
      </c>
      <c r="AF13" s="22">
        <f>[1]集計対象前年データー貼付!P38</f>
        <v>0</v>
      </c>
      <c r="AG13" s="30">
        <f t="shared" si="3"/>
        <v>0</v>
      </c>
      <c r="AH13" s="1"/>
    </row>
    <row r="14" spans="1:34" ht="12.75" customHeight="1">
      <c r="A14" s="111"/>
      <c r="B14" s="27" t="s">
        <v>20</v>
      </c>
      <c r="C14" s="28">
        <f t="shared" si="4"/>
        <v>0</v>
      </c>
      <c r="D14" s="18">
        <f t="shared" si="5"/>
        <v>0</v>
      </c>
      <c r="E14" s="19">
        <f t="shared" si="6"/>
        <v>0</v>
      </c>
      <c r="F14" s="18">
        <f t="shared" si="7"/>
        <v>0</v>
      </c>
      <c r="G14" s="29">
        <f t="shared" si="8"/>
        <v>0</v>
      </c>
      <c r="H14" s="20">
        <f t="shared" si="9"/>
        <v>0</v>
      </c>
      <c r="I14" s="21">
        <f>[1]集計対象年データー貼付!B49</f>
        <v>0</v>
      </c>
      <c r="J14" s="22">
        <f>[1]集計対象年データー貼付!D49</f>
        <v>0</v>
      </c>
      <c r="K14" s="22">
        <f>[1]集計対象前年データー貼付!B49</f>
        <v>0</v>
      </c>
      <c r="L14" s="22">
        <f>[1]集計対象前年データー貼付!D49</f>
        <v>0</v>
      </c>
      <c r="M14" s="23">
        <f t="shared" si="10"/>
        <v>0</v>
      </c>
      <c r="N14" s="24">
        <f>[1]集計対象年データー貼付!E49</f>
        <v>0</v>
      </c>
      <c r="O14" s="18">
        <f>[1]集計対象年データー貼付!G49</f>
        <v>0</v>
      </c>
      <c r="P14" s="18">
        <f>[1]集計対象前年データー貼付!E49</f>
        <v>0</v>
      </c>
      <c r="Q14" s="18">
        <f>[1]集計対象前年データー貼付!G49</f>
        <v>0</v>
      </c>
      <c r="R14" s="25">
        <f t="shared" si="0"/>
        <v>0</v>
      </c>
      <c r="S14" s="21">
        <f>[1]集計対象年データー貼付!H49</f>
        <v>0</v>
      </c>
      <c r="T14" s="22">
        <f>[1]集計対象年データー貼付!J49</f>
        <v>0</v>
      </c>
      <c r="U14" s="22">
        <f>[1]集計対象前年データー貼付!H49</f>
        <v>0</v>
      </c>
      <c r="V14" s="22">
        <f>[1]集計対象前年データー貼付!J49</f>
        <v>0</v>
      </c>
      <c r="W14" s="26">
        <f t="shared" si="1"/>
        <v>0</v>
      </c>
      <c r="X14" s="21">
        <f>[1]集計対象年データー貼付!K49</f>
        <v>0</v>
      </c>
      <c r="Y14" s="22">
        <f>[1]集計対象年データー貼付!M49</f>
        <v>0</v>
      </c>
      <c r="Z14" s="22">
        <f>[1]集計対象前年データー貼付!K49</f>
        <v>0</v>
      </c>
      <c r="AA14" s="22">
        <f>[1]集計対象前年データー貼付!M49</f>
        <v>0</v>
      </c>
      <c r="AB14" s="30">
        <f t="shared" si="2"/>
        <v>0</v>
      </c>
      <c r="AC14" s="21">
        <f>[1]集計対象年データー貼付!N49</f>
        <v>0</v>
      </c>
      <c r="AD14" s="22">
        <f>[1]集計対象年データー貼付!P49</f>
        <v>0</v>
      </c>
      <c r="AE14" s="22">
        <f>[1]集計対象前年データー貼付!N49</f>
        <v>0</v>
      </c>
      <c r="AF14" s="22">
        <f>[1]集計対象前年データー貼付!P49</f>
        <v>0</v>
      </c>
      <c r="AG14" s="30">
        <f t="shared" si="3"/>
        <v>0</v>
      </c>
      <c r="AH14" s="1"/>
    </row>
    <row r="15" spans="1:34" ht="12.75" customHeight="1">
      <c r="A15" s="111"/>
      <c r="B15" s="27" t="s">
        <v>21</v>
      </c>
      <c r="C15" s="28">
        <f t="shared" si="4"/>
        <v>0</v>
      </c>
      <c r="D15" s="18">
        <f t="shared" si="5"/>
        <v>1</v>
      </c>
      <c r="E15" s="19">
        <f t="shared" si="6"/>
        <v>0</v>
      </c>
      <c r="F15" s="18">
        <f t="shared" si="7"/>
        <v>2</v>
      </c>
      <c r="G15" s="29">
        <f t="shared" si="8"/>
        <v>-1</v>
      </c>
      <c r="H15" s="20">
        <f t="shared" si="9"/>
        <v>-0.5</v>
      </c>
      <c r="I15" s="21">
        <f>[1]集計対象年データー貼付!B56</f>
        <v>0</v>
      </c>
      <c r="J15" s="22">
        <f>[1]集計対象年データー貼付!D56</f>
        <v>1</v>
      </c>
      <c r="K15" s="22">
        <f>[1]集計対象前年データー貼付!B56</f>
        <v>0</v>
      </c>
      <c r="L15" s="22">
        <f>[1]集計対象前年データー貼付!D56</f>
        <v>1</v>
      </c>
      <c r="M15" s="23">
        <f t="shared" si="10"/>
        <v>0</v>
      </c>
      <c r="N15" s="24">
        <f>[1]集計対象年データー貼付!E56</f>
        <v>0</v>
      </c>
      <c r="O15" s="18">
        <f>[1]集計対象年データー貼付!G56</f>
        <v>0</v>
      </c>
      <c r="P15" s="18">
        <f>[1]集計対象前年データー貼付!E56</f>
        <v>0</v>
      </c>
      <c r="Q15" s="18">
        <f>[1]集計対象前年データー貼付!G56</f>
        <v>1</v>
      </c>
      <c r="R15" s="25">
        <f t="shared" si="0"/>
        <v>-1</v>
      </c>
      <c r="S15" s="21">
        <f>[1]集計対象年データー貼付!H56</f>
        <v>0</v>
      </c>
      <c r="T15" s="22">
        <f>[1]集計対象年データー貼付!J56</f>
        <v>0</v>
      </c>
      <c r="U15" s="22">
        <f>[1]集計対象前年データー貼付!H56</f>
        <v>0</v>
      </c>
      <c r="V15" s="22">
        <f>[1]集計対象前年データー貼付!J56</f>
        <v>0</v>
      </c>
      <c r="W15" s="26">
        <f t="shared" si="1"/>
        <v>0</v>
      </c>
      <c r="X15" s="21">
        <f>[1]集計対象年データー貼付!K56</f>
        <v>0</v>
      </c>
      <c r="Y15" s="22">
        <f>[1]集計対象年データー貼付!M56</f>
        <v>0</v>
      </c>
      <c r="Z15" s="22">
        <f>[1]集計対象前年データー貼付!K56</f>
        <v>0</v>
      </c>
      <c r="AA15" s="22">
        <f>[1]集計対象前年データー貼付!M56</f>
        <v>0</v>
      </c>
      <c r="AB15" s="30">
        <f t="shared" si="2"/>
        <v>0</v>
      </c>
      <c r="AC15" s="21">
        <f>[1]集計対象年データー貼付!N56</f>
        <v>0</v>
      </c>
      <c r="AD15" s="22">
        <f>[1]集計対象年データー貼付!P56</f>
        <v>0</v>
      </c>
      <c r="AE15" s="22">
        <f>[1]集計対象前年データー貼付!N56</f>
        <v>0</v>
      </c>
      <c r="AF15" s="22">
        <f>[1]集計対象前年データー貼付!P56</f>
        <v>0</v>
      </c>
      <c r="AG15" s="30">
        <f t="shared" si="3"/>
        <v>0</v>
      </c>
      <c r="AH15" s="1"/>
    </row>
    <row r="16" spans="1:34" ht="12.75" customHeight="1">
      <c r="A16" s="111"/>
      <c r="B16" s="31" t="s">
        <v>22</v>
      </c>
      <c r="C16" s="28">
        <f t="shared" si="4"/>
        <v>0</v>
      </c>
      <c r="D16" s="18">
        <f t="shared" si="5"/>
        <v>0</v>
      </c>
      <c r="E16" s="19">
        <f t="shared" si="6"/>
        <v>0</v>
      </c>
      <c r="F16" s="18">
        <f t="shared" si="7"/>
        <v>2</v>
      </c>
      <c r="G16" s="29">
        <f t="shared" si="8"/>
        <v>-2</v>
      </c>
      <c r="H16" s="20">
        <f t="shared" si="9"/>
        <v>-1</v>
      </c>
      <c r="I16" s="21">
        <f>[1]集計対象年データー貼付!B60</f>
        <v>0</v>
      </c>
      <c r="J16" s="22">
        <f>[1]集計対象年データー貼付!D60</f>
        <v>0</v>
      </c>
      <c r="K16" s="22">
        <f>[1]集計対象前年データー貼付!B60</f>
        <v>0</v>
      </c>
      <c r="L16" s="22">
        <f>[1]集計対象前年データー貼付!D60</f>
        <v>1</v>
      </c>
      <c r="M16" s="23">
        <f t="shared" si="10"/>
        <v>-1</v>
      </c>
      <c r="N16" s="24">
        <f>[1]集計対象年データー貼付!E60</f>
        <v>0</v>
      </c>
      <c r="O16" s="18">
        <f>[1]集計対象年データー貼付!G60</f>
        <v>0</v>
      </c>
      <c r="P16" s="18">
        <f>[1]集計対象前年データー貼付!E60</f>
        <v>0</v>
      </c>
      <c r="Q16" s="18">
        <f>[1]集計対象前年データー貼付!G60</f>
        <v>0</v>
      </c>
      <c r="R16" s="25">
        <f t="shared" si="0"/>
        <v>0</v>
      </c>
      <c r="S16" s="21">
        <f>[1]集計対象年データー貼付!H60</f>
        <v>0</v>
      </c>
      <c r="T16" s="22">
        <f>[1]集計対象年データー貼付!J60</f>
        <v>0</v>
      </c>
      <c r="U16" s="22">
        <f>[1]集計対象前年データー貼付!H60</f>
        <v>0</v>
      </c>
      <c r="V16" s="22">
        <f>[1]集計対象前年データー貼付!J60</f>
        <v>1</v>
      </c>
      <c r="W16" s="26">
        <f t="shared" si="1"/>
        <v>-1</v>
      </c>
      <c r="X16" s="21">
        <f>[1]集計対象年データー貼付!K60</f>
        <v>0</v>
      </c>
      <c r="Y16" s="22">
        <f>[1]集計対象年データー貼付!M60</f>
        <v>0</v>
      </c>
      <c r="Z16" s="22">
        <f>[1]集計対象前年データー貼付!K60</f>
        <v>0</v>
      </c>
      <c r="AA16" s="22">
        <f>[1]集計対象前年データー貼付!M60</f>
        <v>0</v>
      </c>
      <c r="AB16" s="30">
        <f t="shared" si="2"/>
        <v>0</v>
      </c>
      <c r="AC16" s="21">
        <f>[1]集計対象年データー貼付!N60</f>
        <v>0</v>
      </c>
      <c r="AD16" s="22">
        <f>[1]集計対象年データー貼付!P60</f>
        <v>0</v>
      </c>
      <c r="AE16" s="22">
        <f>[1]集計対象前年データー貼付!N60</f>
        <v>0</v>
      </c>
      <c r="AF16" s="22">
        <f>[1]集計対象前年データー貼付!P60</f>
        <v>0</v>
      </c>
      <c r="AG16" s="30">
        <f t="shared" si="3"/>
        <v>0</v>
      </c>
      <c r="AH16" s="1"/>
    </row>
    <row r="17" spans="1:34" ht="12.75" customHeight="1">
      <c r="A17" s="111"/>
      <c r="B17" s="31" t="s">
        <v>23</v>
      </c>
      <c r="C17" s="28">
        <f t="shared" si="4"/>
        <v>0</v>
      </c>
      <c r="D17" s="18">
        <f t="shared" si="5"/>
        <v>0</v>
      </c>
      <c r="E17" s="19">
        <f t="shared" si="6"/>
        <v>0</v>
      </c>
      <c r="F17" s="18">
        <f t="shared" si="7"/>
        <v>0</v>
      </c>
      <c r="G17" s="29">
        <f t="shared" si="8"/>
        <v>0</v>
      </c>
      <c r="H17" s="20">
        <f t="shared" si="9"/>
        <v>0</v>
      </c>
      <c r="I17" s="21">
        <f>[1]集計対象年データー貼付!B64</f>
        <v>0</v>
      </c>
      <c r="J17" s="22">
        <f>[1]集計対象年データー貼付!D64</f>
        <v>0</v>
      </c>
      <c r="K17" s="22">
        <f>[1]集計対象前年データー貼付!B64</f>
        <v>0</v>
      </c>
      <c r="L17" s="22">
        <f>[1]集計対象前年データー貼付!D64</f>
        <v>0</v>
      </c>
      <c r="M17" s="23">
        <f t="shared" si="10"/>
        <v>0</v>
      </c>
      <c r="N17" s="24">
        <f>[1]集計対象年データー貼付!E64</f>
        <v>0</v>
      </c>
      <c r="O17" s="18">
        <f>[1]集計対象年データー貼付!G64</f>
        <v>0</v>
      </c>
      <c r="P17" s="18">
        <f>[1]集計対象前年データー貼付!E64</f>
        <v>0</v>
      </c>
      <c r="Q17" s="18">
        <f>[1]集計対象前年データー貼付!G64</f>
        <v>0</v>
      </c>
      <c r="R17" s="25">
        <f t="shared" si="0"/>
        <v>0</v>
      </c>
      <c r="S17" s="21">
        <f>[1]集計対象年データー貼付!H64</f>
        <v>0</v>
      </c>
      <c r="T17" s="22">
        <f>[1]集計対象年データー貼付!J64</f>
        <v>0</v>
      </c>
      <c r="U17" s="22">
        <f>[1]集計対象前年データー貼付!H64</f>
        <v>0</v>
      </c>
      <c r="V17" s="22">
        <f>[1]集計対象前年データー貼付!J64</f>
        <v>0</v>
      </c>
      <c r="W17" s="26">
        <f t="shared" si="1"/>
        <v>0</v>
      </c>
      <c r="X17" s="21">
        <f>[1]集計対象年データー貼付!K64</f>
        <v>0</v>
      </c>
      <c r="Y17" s="22">
        <f>[1]集計対象年データー貼付!M64</f>
        <v>0</v>
      </c>
      <c r="Z17" s="22">
        <f>[1]集計対象前年データー貼付!K64</f>
        <v>0</v>
      </c>
      <c r="AA17" s="22">
        <f>[1]集計対象前年データー貼付!M64</f>
        <v>0</v>
      </c>
      <c r="AB17" s="30">
        <f t="shared" si="2"/>
        <v>0</v>
      </c>
      <c r="AC17" s="21">
        <f>[1]集計対象年データー貼付!N64</f>
        <v>0</v>
      </c>
      <c r="AD17" s="22">
        <f>[1]集計対象年データー貼付!P64</f>
        <v>0</v>
      </c>
      <c r="AE17" s="22">
        <f>[1]集計対象前年データー貼付!N64</f>
        <v>0</v>
      </c>
      <c r="AF17" s="22">
        <f>[1]集計対象前年データー貼付!P64</f>
        <v>0</v>
      </c>
      <c r="AG17" s="30">
        <f t="shared" si="3"/>
        <v>0</v>
      </c>
      <c r="AH17" s="1"/>
    </row>
    <row r="18" spans="1:34" ht="12.75" customHeight="1">
      <c r="A18" s="111"/>
      <c r="B18" s="31" t="s">
        <v>24</v>
      </c>
      <c r="C18" s="28">
        <f t="shared" si="4"/>
        <v>0</v>
      </c>
      <c r="D18" s="18">
        <f t="shared" si="5"/>
        <v>1</v>
      </c>
      <c r="E18" s="19">
        <f t="shared" si="6"/>
        <v>0</v>
      </c>
      <c r="F18" s="18">
        <f t="shared" si="7"/>
        <v>0</v>
      </c>
      <c r="G18" s="29">
        <f t="shared" si="8"/>
        <v>1</v>
      </c>
      <c r="H18" s="20">
        <f t="shared" si="9"/>
        <v>0</v>
      </c>
      <c r="I18" s="21">
        <f>[1]集計対象年データー貼付!B70</f>
        <v>0</v>
      </c>
      <c r="J18" s="22">
        <f>[1]集計対象年データー貼付!D70</f>
        <v>0</v>
      </c>
      <c r="K18" s="22">
        <f>[1]集計対象前年データー貼付!B70</f>
        <v>0</v>
      </c>
      <c r="L18" s="22">
        <f>[1]集計対象前年データー貼付!D70</f>
        <v>0</v>
      </c>
      <c r="M18" s="23">
        <f t="shared" si="10"/>
        <v>0</v>
      </c>
      <c r="N18" s="24">
        <f>[1]集計対象年データー貼付!E70</f>
        <v>0</v>
      </c>
      <c r="O18" s="18">
        <f>[1]集計対象年データー貼付!G70</f>
        <v>1</v>
      </c>
      <c r="P18" s="18">
        <f>[1]集計対象前年データー貼付!E70</f>
        <v>0</v>
      </c>
      <c r="Q18" s="18">
        <f>[1]集計対象前年データー貼付!G70</f>
        <v>0</v>
      </c>
      <c r="R18" s="25">
        <f t="shared" si="0"/>
        <v>1</v>
      </c>
      <c r="S18" s="21">
        <f>[1]集計対象年データー貼付!H70</f>
        <v>0</v>
      </c>
      <c r="T18" s="22">
        <f>[1]集計対象年データー貼付!J70</f>
        <v>0</v>
      </c>
      <c r="U18" s="22">
        <f>[1]集計対象前年データー貼付!H70</f>
        <v>0</v>
      </c>
      <c r="V18" s="22">
        <f>[1]集計対象前年データー貼付!J70</f>
        <v>0</v>
      </c>
      <c r="W18" s="26">
        <f t="shared" si="1"/>
        <v>0</v>
      </c>
      <c r="X18" s="21">
        <f>[1]集計対象年データー貼付!K70</f>
        <v>0</v>
      </c>
      <c r="Y18" s="22">
        <f>[1]集計対象年データー貼付!M70</f>
        <v>0</v>
      </c>
      <c r="Z18" s="22">
        <f>[1]集計対象前年データー貼付!K70</f>
        <v>0</v>
      </c>
      <c r="AA18" s="22">
        <f>[1]集計対象前年データー貼付!M70</f>
        <v>0</v>
      </c>
      <c r="AB18" s="30">
        <f t="shared" si="2"/>
        <v>0</v>
      </c>
      <c r="AC18" s="21">
        <f>[1]集計対象年データー貼付!N70</f>
        <v>0</v>
      </c>
      <c r="AD18" s="22">
        <f>[1]集計対象年データー貼付!P70</f>
        <v>0</v>
      </c>
      <c r="AE18" s="22">
        <f>[1]集計対象前年データー貼付!N70</f>
        <v>0</v>
      </c>
      <c r="AF18" s="22">
        <f>[1]集計対象前年データー貼付!P70</f>
        <v>0</v>
      </c>
      <c r="AG18" s="30">
        <f t="shared" si="3"/>
        <v>0</v>
      </c>
      <c r="AH18" s="1"/>
    </row>
    <row r="19" spans="1:34" ht="12.75" customHeight="1">
      <c r="A19" s="111"/>
      <c r="B19" s="31" t="s">
        <v>25</v>
      </c>
      <c r="C19" s="28">
        <f t="shared" si="4"/>
        <v>0</v>
      </c>
      <c r="D19" s="18">
        <f t="shared" si="5"/>
        <v>0</v>
      </c>
      <c r="E19" s="19">
        <f t="shared" si="6"/>
        <v>0</v>
      </c>
      <c r="F19" s="18">
        <f t="shared" si="7"/>
        <v>0</v>
      </c>
      <c r="G19" s="29">
        <f t="shared" si="8"/>
        <v>0</v>
      </c>
      <c r="H19" s="20">
        <f t="shared" si="9"/>
        <v>0</v>
      </c>
      <c r="I19" s="21">
        <f>[1]集計対象年データー貼付!B76</f>
        <v>0</v>
      </c>
      <c r="J19" s="22">
        <f>[1]集計対象年データー貼付!D76</f>
        <v>0</v>
      </c>
      <c r="K19" s="22">
        <f>[1]集計対象前年データー貼付!B76</f>
        <v>0</v>
      </c>
      <c r="L19" s="22">
        <f>[1]集計対象前年データー貼付!D76</f>
        <v>0</v>
      </c>
      <c r="M19" s="23">
        <f t="shared" si="10"/>
        <v>0</v>
      </c>
      <c r="N19" s="24">
        <f>[1]集計対象年データー貼付!E76</f>
        <v>0</v>
      </c>
      <c r="O19" s="18">
        <f>[1]集計対象年データー貼付!G76</f>
        <v>0</v>
      </c>
      <c r="P19" s="18">
        <f>[1]集計対象前年データー貼付!E76</f>
        <v>0</v>
      </c>
      <c r="Q19" s="18">
        <f>[1]集計対象前年データー貼付!G76</f>
        <v>0</v>
      </c>
      <c r="R19" s="25">
        <f t="shared" si="0"/>
        <v>0</v>
      </c>
      <c r="S19" s="21">
        <f>[1]集計対象年データー貼付!H76</f>
        <v>0</v>
      </c>
      <c r="T19" s="22">
        <f>[1]集計対象年データー貼付!J76</f>
        <v>0</v>
      </c>
      <c r="U19" s="22">
        <f>[1]集計対象前年データー貼付!H76</f>
        <v>0</v>
      </c>
      <c r="V19" s="22">
        <f>[1]集計対象前年データー貼付!J76</f>
        <v>0</v>
      </c>
      <c r="W19" s="26">
        <f t="shared" si="1"/>
        <v>0</v>
      </c>
      <c r="X19" s="21">
        <f>[1]集計対象年データー貼付!K76</f>
        <v>0</v>
      </c>
      <c r="Y19" s="22">
        <f>[1]集計対象年データー貼付!M76</f>
        <v>0</v>
      </c>
      <c r="Z19" s="22">
        <f>[1]集計対象前年データー貼付!K76</f>
        <v>0</v>
      </c>
      <c r="AA19" s="22">
        <f>[1]集計対象前年データー貼付!M76</f>
        <v>0</v>
      </c>
      <c r="AB19" s="30">
        <f t="shared" si="2"/>
        <v>0</v>
      </c>
      <c r="AC19" s="21">
        <f>[1]集計対象年データー貼付!N76</f>
        <v>0</v>
      </c>
      <c r="AD19" s="22">
        <f>[1]集計対象年データー貼付!P76</f>
        <v>0</v>
      </c>
      <c r="AE19" s="22">
        <f>[1]集計対象前年データー貼付!N76</f>
        <v>0</v>
      </c>
      <c r="AF19" s="22">
        <f>[1]集計対象前年データー貼付!P76</f>
        <v>0</v>
      </c>
      <c r="AG19" s="30">
        <f t="shared" si="3"/>
        <v>0</v>
      </c>
      <c r="AH19" s="1"/>
    </row>
    <row r="20" spans="1:34" ht="12.75" customHeight="1">
      <c r="A20" s="111"/>
      <c r="B20" s="31" t="s">
        <v>26</v>
      </c>
      <c r="C20" s="28">
        <f t="shared" si="4"/>
        <v>0</v>
      </c>
      <c r="D20" s="18">
        <f t="shared" si="5"/>
        <v>0</v>
      </c>
      <c r="E20" s="19">
        <f t="shared" si="6"/>
        <v>0</v>
      </c>
      <c r="F20" s="18">
        <f t="shared" si="7"/>
        <v>0</v>
      </c>
      <c r="G20" s="29">
        <f t="shared" si="8"/>
        <v>0</v>
      </c>
      <c r="H20" s="20">
        <f t="shared" si="9"/>
        <v>0</v>
      </c>
      <c r="I20" s="21">
        <f>[1]集計対象年データー貼付!B81</f>
        <v>0</v>
      </c>
      <c r="J20" s="22">
        <f>[1]集計対象年データー貼付!D81</f>
        <v>0</v>
      </c>
      <c r="K20" s="22">
        <f>[1]集計対象前年データー貼付!B81</f>
        <v>0</v>
      </c>
      <c r="L20" s="22">
        <f>[1]集計対象前年データー貼付!D81</f>
        <v>0</v>
      </c>
      <c r="M20" s="23">
        <f t="shared" si="10"/>
        <v>0</v>
      </c>
      <c r="N20" s="24">
        <f>[1]集計対象年データー貼付!E81</f>
        <v>0</v>
      </c>
      <c r="O20" s="18">
        <f>[1]集計対象年データー貼付!G81</f>
        <v>0</v>
      </c>
      <c r="P20" s="18">
        <f>[1]集計対象前年データー貼付!E81</f>
        <v>0</v>
      </c>
      <c r="Q20" s="18">
        <f>[1]集計対象前年データー貼付!G81</f>
        <v>0</v>
      </c>
      <c r="R20" s="25">
        <f t="shared" si="0"/>
        <v>0</v>
      </c>
      <c r="S20" s="21">
        <f>[1]集計対象年データー貼付!H81</f>
        <v>0</v>
      </c>
      <c r="T20" s="22">
        <f>[1]集計対象年データー貼付!J81</f>
        <v>0</v>
      </c>
      <c r="U20" s="22">
        <f>[1]集計対象前年データー貼付!H81</f>
        <v>0</v>
      </c>
      <c r="V20" s="22">
        <f>[1]集計対象前年データー貼付!J81</f>
        <v>0</v>
      </c>
      <c r="W20" s="26">
        <f t="shared" si="1"/>
        <v>0</v>
      </c>
      <c r="X20" s="21">
        <f>[1]集計対象年データー貼付!K81</f>
        <v>0</v>
      </c>
      <c r="Y20" s="22">
        <f>[1]集計対象年データー貼付!M81</f>
        <v>0</v>
      </c>
      <c r="Z20" s="22">
        <f>[1]集計対象前年データー貼付!K81</f>
        <v>0</v>
      </c>
      <c r="AA20" s="22">
        <f>[1]集計対象前年データー貼付!M81</f>
        <v>0</v>
      </c>
      <c r="AB20" s="30">
        <f t="shared" si="2"/>
        <v>0</v>
      </c>
      <c r="AC20" s="21">
        <f>[1]集計対象年データー貼付!N81</f>
        <v>0</v>
      </c>
      <c r="AD20" s="22">
        <f>[1]集計対象年データー貼付!P81</f>
        <v>0</v>
      </c>
      <c r="AE20" s="22">
        <f>[1]集計対象前年データー貼付!N81</f>
        <v>0</v>
      </c>
      <c r="AF20" s="22">
        <f>[1]集計対象前年データー貼付!P81</f>
        <v>0</v>
      </c>
      <c r="AG20" s="30">
        <f t="shared" si="3"/>
        <v>0</v>
      </c>
      <c r="AH20" s="1"/>
    </row>
    <row r="21" spans="1:34" ht="12.75" customHeight="1">
      <c r="A21" s="111"/>
      <c r="B21" s="31" t="s">
        <v>27</v>
      </c>
      <c r="C21" s="28">
        <f t="shared" si="4"/>
        <v>0</v>
      </c>
      <c r="D21" s="18">
        <f t="shared" si="5"/>
        <v>2</v>
      </c>
      <c r="E21" s="19">
        <f t="shared" si="6"/>
        <v>1</v>
      </c>
      <c r="F21" s="18">
        <f t="shared" si="7"/>
        <v>1</v>
      </c>
      <c r="G21" s="29">
        <f t="shared" si="8"/>
        <v>1</v>
      </c>
      <c r="H21" s="20">
        <f t="shared" si="9"/>
        <v>1</v>
      </c>
      <c r="I21" s="21">
        <f>[1]集計対象年データー貼付!B86</f>
        <v>0</v>
      </c>
      <c r="J21" s="22">
        <f>[1]集計対象年データー貼付!D86</f>
        <v>0</v>
      </c>
      <c r="K21" s="22">
        <f>[1]集計対象前年データー貼付!B86</f>
        <v>0</v>
      </c>
      <c r="L21" s="22">
        <f>[1]集計対象前年データー貼付!D86</f>
        <v>0</v>
      </c>
      <c r="M21" s="23">
        <f t="shared" si="10"/>
        <v>0</v>
      </c>
      <c r="N21" s="24">
        <f>[1]集計対象年データー貼付!E86</f>
        <v>0</v>
      </c>
      <c r="O21" s="18">
        <f>[1]集計対象年データー貼付!G86</f>
        <v>1</v>
      </c>
      <c r="P21" s="18">
        <f>[1]集計対象前年データー貼付!E86</f>
        <v>1</v>
      </c>
      <c r="Q21" s="18">
        <f>[1]集計対象前年データー貼付!G86</f>
        <v>1</v>
      </c>
      <c r="R21" s="25">
        <f t="shared" si="0"/>
        <v>0</v>
      </c>
      <c r="S21" s="21">
        <f>[1]集計対象年データー貼付!H86</f>
        <v>0</v>
      </c>
      <c r="T21" s="22">
        <f>[1]集計対象年データー貼付!J86</f>
        <v>1</v>
      </c>
      <c r="U21" s="22">
        <f>[1]集計対象前年データー貼付!H86</f>
        <v>0</v>
      </c>
      <c r="V21" s="22">
        <f>[1]集計対象前年データー貼付!J86</f>
        <v>0</v>
      </c>
      <c r="W21" s="26">
        <f t="shared" si="1"/>
        <v>1</v>
      </c>
      <c r="X21" s="21">
        <f>[1]集計対象年データー貼付!K86</f>
        <v>0</v>
      </c>
      <c r="Y21" s="22">
        <f>[1]集計対象年データー貼付!M86</f>
        <v>0</v>
      </c>
      <c r="Z21" s="22">
        <f>[1]集計対象前年データー貼付!K86</f>
        <v>0</v>
      </c>
      <c r="AA21" s="22">
        <f>[1]集計対象前年データー貼付!M86</f>
        <v>0</v>
      </c>
      <c r="AB21" s="30">
        <f t="shared" si="2"/>
        <v>0</v>
      </c>
      <c r="AC21" s="21">
        <f>[1]集計対象年データー貼付!N86</f>
        <v>0</v>
      </c>
      <c r="AD21" s="22">
        <f>[1]集計対象年データー貼付!P86</f>
        <v>0</v>
      </c>
      <c r="AE21" s="22">
        <f>[1]集計対象前年データー貼付!N86</f>
        <v>0</v>
      </c>
      <c r="AF21" s="22">
        <f>[1]集計対象前年データー貼付!P86</f>
        <v>0</v>
      </c>
      <c r="AG21" s="30">
        <f t="shared" si="3"/>
        <v>0</v>
      </c>
      <c r="AH21" s="1"/>
    </row>
    <row r="22" spans="1:34" ht="12.75" customHeight="1">
      <c r="A22" s="111"/>
      <c r="B22" s="31" t="s">
        <v>28</v>
      </c>
      <c r="C22" s="28">
        <f t="shared" si="4"/>
        <v>0</v>
      </c>
      <c r="D22" s="18">
        <f t="shared" si="5"/>
        <v>0</v>
      </c>
      <c r="E22" s="19">
        <f t="shared" si="6"/>
        <v>0</v>
      </c>
      <c r="F22" s="18">
        <f t="shared" si="7"/>
        <v>0</v>
      </c>
      <c r="G22" s="29">
        <f t="shared" si="8"/>
        <v>0</v>
      </c>
      <c r="H22" s="20">
        <f t="shared" si="9"/>
        <v>0</v>
      </c>
      <c r="I22" s="21">
        <f>[1]集計対象年データー貼付!B91</f>
        <v>0</v>
      </c>
      <c r="J22" s="22">
        <f>[1]集計対象年データー貼付!D91</f>
        <v>0</v>
      </c>
      <c r="K22" s="22">
        <f>[1]集計対象前年データー貼付!B91</f>
        <v>0</v>
      </c>
      <c r="L22" s="22">
        <f>[1]集計対象前年データー貼付!D91</f>
        <v>0</v>
      </c>
      <c r="M22" s="23">
        <f t="shared" si="10"/>
        <v>0</v>
      </c>
      <c r="N22" s="24">
        <f>[1]集計対象年データー貼付!E91</f>
        <v>0</v>
      </c>
      <c r="O22" s="18">
        <f>[1]集計対象年データー貼付!G91</f>
        <v>0</v>
      </c>
      <c r="P22" s="18">
        <f>[1]集計対象前年データー貼付!E91</f>
        <v>0</v>
      </c>
      <c r="Q22" s="18">
        <f>[1]集計対象前年データー貼付!G91</f>
        <v>0</v>
      </c>
      <c r="R22" s="25">
        <f t="shared" si="0"/>
        <v>0</v>
      </c>
      <c r="S22" s="21">
        <f>[1]集計対象年データー貼付!H91</f>
        <v>0</v>
      </c>
      <c r="T22" s="22">
        <f>[1]集計対象年データー貼付!J91</f>
        <v>0</v>
      </c>
      <c r="U22" s="22">
        <f>[1]集計対象前年データー貼付!H91</f>
        <v>0</v>
      </c>
      <c r="V22" s="22">
        <f>[1]集計対象前年データー貼付!J91</f>
        <v>0</v>
      </c>
      <c r="W22" s="26">
        <f t="shared" si="1"/>
        <v>0</v>
      </c>
      <c r="X22" s="21">
        <f>[1]集計対象年データー貼付!K91</f>
        <v>0</v>
      </c>
      <c r="Y22" s="22">
        <f>[1]集計対象年データー貼付!M91</f>
        <v>0</v>
      </c>
      <c r="Z22" s="22">
        <f>[1]集計対象前年データー貼付!K91</f>
        <v>0</v>
      </c>
      <c r="AA22" s="22">
        <f>[1]集計対象前年データー貼付!M91</f>
        <v>0</v>
      </c>
      <c r="AB22" s="30">
        <f t="shared" si="2"/>
        <v>0</v>
      </c>
      <c r="AC22" s="21">
        <f>[1]集計対象年データー貼付!N91</f>
        <v>0</v>
      </c>
      <c r="AD22" s="22">
        <f>[1]集計対象年データー貼付!P91</f>
        <v>0</v>
      </c>
      <c r="AE22" s="22">
        <f>[1]集計対象前年データー貼付!N91</f>
        <v>0</v>
      </c>
      <c r="AF22" s="22">
        <f>[1]集計対象前年データー貼付!P91</f>
        <v>0</v>
      </c>
      <c r="AG22" s="30">
        <f t="shared" si="3"/>
        <v>0</v>
      </c>
      <c r="AH22" s="1"/>
    </row>
    <row r="23" spans="1:34" ht="12.75" customHeight="1" thickBot="1">
      <c r="A23" s="111"/>
      <c r="B23" s="32" t="s">
        <v>29</v>
      </c>
      <c r="C23" s="33">
        <f t="shared" si="4"/>
        <v>0</v>
      </c>
      <c r="D23" s="34">
        <f t="shared" si="5"/>
        <v>0</v>
      </c>
      <c r="E23" s="35">
        <f t="shared" si="6"/>
        <v>0</v>
      </c>
      <c r="F23" s="34">
        <f t="shared" si="7"/>
        <v>0</v>
      </c>
      <c r="G23" s="36">
        <f t="shared" si="8"/>
        <v>0</v>
      </c>
      <c r="H23" s="37">
        <f t="shared" si="9"/>
        <v>0</v>
      </c>
      <c r="I23" s="21">
        <f>[1]集計対象年データー貼付!B97</f>
        <v>0</v>
      </c>
      <c r="J23" s="22">
        <f>[1]集計対象年データー貼付!D97</f>
        <v>0</v>
      </c>
      <c r="K23" s="22">
        <f>[1]集計対象前年データー貼付!B97</f>
        <v>0</v>
      </c>
      <c r="L23" s="22">
        <f>[1]集計対象前年データー貼付!D97</f>
        <v>0</v>
      </c>
      <c r="M23" s="23">
        <f t="shared" si="10"/>
        <v>0</v>
      </c>
      <c r="N23" s="24">
        <f>[1]集計対象年データー貼付!E97</f>
        <v>0</v>
      </c>
      <c r="O23" s="18">
        <f>[1]集計対象年データー貼付!G97</f>
        <v>0</v>
      </c>
      <c r="P23" s="18">
        <f>[1]集計対象前年データー貼付!E97</f>
        <v>0</v>
      </c>
      <c r="Q23" s="18">
        <f>[1]集計対象前年データー貼付!G97</f>
        <v>0</v>
      </c>
      <c r="R23" s="25">
        <f t="shared" si="0"/>
        <v>0</v>
      </c>
      <c r="S23" s="21">
        <f>[1]集計対象年データー貼付!H97</f>
        <v>0</v>
      </c>
      <c r="T23" s="22">
        <f>[1]集計対象年データー貼付!J97</f>
        <v>0</v>
      </c>
      <c r="U23" s="22">
        <f>[1]集計対象前年データー貼付!H97</f>
        <v>0</v>
      </c>
      <c r="V23" s="22">
        <f>[1]集計対象前年データー貼付!J97</f>
        <v>0</v>
      </c>
      <c r="W23" s="26">
        <f t="shared" si="1"/>
        <v>0</v>
      </c>
      <c r="X23" s="21">
        <f>[1]集計対象年データー貼付!K97</f>
        <v>0</v>
      </c>
      <c r="Y23" s="22">
        <f>[1]集計対象年データー貼付!M97</f>
        <v>0</v>
      </c>
      <c r="Z23" s="22">
        <f>[1]集計対象前年データー貼付!K97</f>
        <v>0</v>
      </c>
      <c r="AA23" s="22">
        <f>[1]集計対象前年データー貼付!M97</f>
        <v>0</v>
      </c>
      <c r="AB23" s="38">
        <f t="shared" si="2"/>
        <v>0</v>
      </c>
      <c r="AC23" s="21">
        <f>[1]集計対象年データー貼付!N97</f>
        <v>0</v>
      </c>
      <c r="AD23" s="22">
        <f>[1]集計対象年データー貼付!P97</f>
        <v>0</v>
      </c>
      <c r="AE23" s="22">
        <f>[1]集計対象前年データー貼付!N97</f>
        <v>0</v>
      </c>
      <c r="AF23" s="22">
        <f>[1]集計対象前年データー貼付!P97</f>
        <v>0</v>
      </c>
      <c r="AG23" s="38">
        <f t="shared" si="3"/>
        <v>0</v>
      </c>
      <c r="AH23" s="1"/>
    </row>
    <row r="24" spans="1:34" ht="12.75" customHeight="1" thickBot="1">
      <c r="A24" s="112"/>
      <c r="B24" s="39" t="s">
        <v>30</v>
      </c>
      <c r="C24" s="40">
        <f t="shared" si="4"/>
        <v>0</v>
      </c>
      <c r="D24" s="41">
        <f t="shared" si="5"/>
        <v>4</v>
      </c>
      <c r="E24" s="42">
        <f t="shared" si="6"/>
        <v>1</v>
      </c>
      <c r="F24" s="41">
        <f t="shared" si="7"/>
        <v>12</v>
      </c>
      <c r="G24" s="43">
        <f t="shared" si="8"/>
        <v>-8</v>
      </c>
      <c r="H24" s="44">
        <f t="shared" si="9"/>
        <v>-0.66666666666666663</v>
      </c>
      <c r="I24" s="45">
        <f>SUM(I7:I23)</f>
        <v>0</v>
      </c>
      <c r="J24" s="46">
        <f>SUM(J7:J23)</f>
        <v>1</v>
      </c>
      <c r="K24" s="46">
        <f>SUM(K7:K23)</f>
        <v>0</v>
      </c>
      <c r="L24" s="46">
        <f>SUM(L7:L23)</f>
        <v>5</v>
      </c>
      <c r="M24" s="47">
        <f t="shared" si="10"/>
        <v>-4</v>
      </c>
      <c r="N24" s="48">
        <f>SUM(N7:N23)</f>
        <v>0</v>
      </c>
      <c r="O24" s="49">
        <f>SUM(O7:O23)</f>
        <v>2</v>
      </c>
      <c r="P24" s="49">
        <f>SUM(P7:P23)</f>
        <v>1</v>
      </c>
      <c r="Q24" s="49">
        <f>SUM(Q7:Q23)</f>
        <v>5</v>
      </c>
      <c r="R24" s="50">
        <f t="shared" si="0"/>
        <v>-3</v>
      </c>
      <c r="S24" s="51">
        <f>SUM(S7:S23)</f>
        <v>0</v>
      </c>
      <c r="T24" s="52">
        <f>SUM(T7:T23)</f>
        <v>1</v>
      </c>
      <c r="U24" s="52">
        <f>SUM(U7:U23)</f>
        <v>0</v>
      </c>
      <c r="V24" s="52">
        <f>SUM(V7:V23)</f>
        <v>1</v>
      </c>
      <c r="W24" s="53">
        <f t="shared" si="1"/>
        <v>0</v>
      </c>
      <c r="X24" s="51">
        <f>SUM(X7:X23)</f>
        <v>0</v>
      </c>
      <c r="Y24" s="52">
        <f>SUM(Y7:Y23)</f>
        <v>0</v>
      </c>
      <c r="Z24" s="52">
        <f>SUM(Z7:Z23)</f>
        <v>0</v>
      </c>
      <c r="AA24" s="52">
        <f>SUM(AA7:AA23)</f>
        <v>1</v>
      </c>
      <c r="AB24" s="53">
        <f t="shared" si="2"/>
        <v>-1</v>
      </c>
      <c r="AC24" s="51">
        <f>SUM(AC7:AC23)</f>
        <v>0</v>
      </c>
      <c r="AD24" s="52">
        <f>SUM(AD7:AD23)</f>
        <v>0</v>
      </c>
      <c r="AE24" s="52">
        <f>SUM(AE7:AE23)</f>
        <v>0</v>
      </c>
      <c r="AF24" s="52">
        <f>SUM(AF7:AF23)</f>
        <v>0</v>
      </c>
      <c r="AG24" s="53">
        <f t="shared" si="3"/>
        <v>0</v>
      </c>
      <c r="AH24" s="1"/>
    </row>
    <row r="25" spans="1:34" ht="12.75" customHeight="1" thickBot="1">
      <c r="A25" s="113" t="s">
        <v>31</v>
      </c>
      <c r="B25" s="114"/>
      <c r="C25" s="40">
        <f t="shared" si="4"/>
        <v>0</v>
      </c>
      <c r="D25" s="41">
        <f t="shared" si="5"/>
        <v>0</v>
      </c>
      <c r="E25" s="54">
        <f t="shared" si="6"/>
        <v>0</v>
      </c>
      <c r="F25" s="41">
        <f t="shared" si="7"/>
        <v>0</v>
      </c>
      <c r="G25" s="41">
        <f t="shared" si="8"/>
        <v>0</v>
      </c>
      <c r="H25" s="44">
        <f t="shared" si="9"/>
        <v>0</v>
      </c>
      <c r="I25" s="55">
        <f>[1]集計対象年データー貼付!B110</f>
        <v>0</v>
      </c>
      <c r="J25" s="56">
        <f>[1]集計対象年データー貼付!D110</f>
        <v>0</v>
      </c>
      <c r="K25" s="56">
        <f>[1]集計対象前年データー貼付!B110</f>
        <v>0</v>
      </c>
      <c r="L25" s="56">
        <f>[1]集計対象前年データー貼付!D110</f>
        <v>0</v>
      </c>
      <c r="M25" s="57">
        <f t="shared" si="10"/>
        <v>0</v>
      </c>
      <c r="N25" s="58">
        <f>[1]集計対象年データー貼付!E110</f>
        <v>0</v>
      </c>
      <c r="O25" s="41">
        <f>[1]集計対象年データー貼付!G110</f>
        <v>0</v>
      </c>
      <c r="P25" s="41">
        <f>[1]集計対象前年データー貼付!E110</f>
        <v>0</v>
      </c>
      <c r="Q25" s="41">
        <f>[1]集計対象前年データー貼付!G110</f>
        <v>0</v>
      </c>
      <c r="R25" s="57">
        <f t="shared" si="0"/>
        <v>0</v>
      </c>
      <c r="S25" s="55">
        <f>[1]集計対象年データー貼付!H110</f>
        <v>0</v>
      </c>
      <c r="T25" s="56">
        <f>[1]集計対象年データー貼付!J110</f>
        <v>0</v>
      </c>
      <c r="U25" s="56">
        <f>[1]集計対象前年データー貼付!H110</f>
        <v>0</v>
      </c>
      <c r="V25" s="56">
        <f>[1]集計対象前年データー貼付!J110</f>
        <v>0</v>
      </c>
      <c r="W25" s="57">
        <f t="shared" si="1"/>
        <v>0</v>
      </c>
      <c r="X25" s="55">
        <f>[1]集計対象年データー貼付!K110</f>
        <v>0</v>
      </c>
      <c r="Y25" s="56">
        <f>[1]集計対象年データー貼付!M110</f>
        <v>0</v>
      </c>
      <c r="Z25" s="56">
        <f>[1]集計対象前年データー貼付!K110</f>
        <v>0</v>
      </c>
      <c r="AA25" s="56">
        <f>[1]集計対象前年データー貼付!M110</f>
        <v>0</v>
      </c>
      <c r="AB25" s="57">
        <f t="shared" si="2"/>
        <v>0</v>
      </c>
      <c r="AC25" s="55">
        <f>[1]集計対象年データー貼付!N110</f>
        <v>0</v>
      </c>
      <c r="AD25" s="56">
        <f>[1]集計対象年データー貼付!P110</f>
        <v>0</v>
      </c>
      <c r="AE25" s="56">
        <f>[1]集計対象前年データー貼付!N110</f>
        <v>0</v>
      </c>
      <c r="AF25" s="56">
        <f>[1]集計対象前年データー貼付!P110</f>
        <v>0</v>
      </c>
      <c r="AG25" s="57">
        <f t="shared" si="3"/>
        <v>0</v>
      </c>
      <c r="AH25" s="1"/>
    </row>
    <row r="26" spans="1:34" ht="12.75" customHeight="1">
      <c r="A26" s="110" t="s">
        <v>32</v>
      </c>
      <c r="B26" s="59" t="s">
        <v>33</v>
      </c>
      <c r="C26" s="28">
        <f t="shared" si="4"/>
        <v>0</v>
      </c>
      <c r="D26" s="18">
        <f t="shared" si="5"/>
        <v>2</v>
      </c>
      <c r="E26" s="19">
        <f t="shared" si="6"/>
        <v>0</v>
      </c>
      <c r="F26" s="18">
        <f t="shared" si="7"/>
        <v>4</v>
      </c>
      <c r="G26" s="18">
        <f t="shared" si="8"/>
        <v>-2</v>
      </c>
      <c r="H26" s="20">
        <f t="shared" si="9"/>
        <v>-0.5</v>
      </c>
      <c r="I26" s="21">
        <f>[1]集計対象年データー貼付!B123</f>
        <v>0</v>
      </c>
      <c r="J26" s="22">
        <f>[1]集計対象年データー貼付!D123</f>
        <v>0</v>
      </c>
      <c r="K26" s="22">
        <f>[1]集計対象前年データー貼付!B123</f>
        <v>0</v>
      </c>
      <c r="L26" s="22">
        <f>[1]集計対象前年データー貼付!D123</f>
        <v>0</v>
      </c>
      <c r="M26" s="23">
        <f t="shared" si="10"/>
        <v>0</v>
      </c>
      <c r="N26" s="24">
        <f>[1]集計対象年データー貼付!E123</f>
        <v>0</v>
      </c>
      <c r="O26" s="18">
        <f>[1]集計対象年データー貼付!G123</f>
        <v>0</v>
      </c>
      <c r="P26" s="18">
        <f>[1]集計対象前年データー貼付!E123</f>
        <v>0</v>
      </c>
      <c r="Q26" s="18">
        <f>[1]集計対象前年データー貼付!G123</f>
        <v>1</v>
      </c>
      <c r="R26" s="25">
        <f t="shared" si="0"/>
        <v>-1</v>
      </c>
      <c r="S26" s="21">
        <f>[1]集計対象年データー貼付!H123</f>
        <v>0</v>
      </c>
      <c r="T26" s="22">
        <f>[1]集計対象年データー貼付!J123</f>
        <v>0</v>
      </c>
      <c r="U26" s="22">
        <f>[1]集計対象前年データー貼付!H123</f>
        <v>0</v>
      </c>
      <c r="V26" s="22">
        <f>[1]集計対象前年データー貼付!J123</f>
        <v>2</v>
      </c>
      <c r="W26" s="26">
        <f t="shared" si="1"/>
        <v>-2</v>
      </c>
      <c r="X26" s="21">
        <f>[1]集計対象年データー貼付!K123</f>
        <v>0</v>
      </c>
      <c r="Y26" s="22">
        <f>[1]集計対象年データー貼付!M123</f>
        <v>0</v>
      </c>
      <c r="Z26" s="22">
        <f>[1]集計対象前年データー貼付!K123</f>
        <v>0</v>
      </c>
      <c r="AA26" s="22">
        <f>[1]集計対象前年データー貼付!M123</f>
        <v>1</v>
      </c>
      <c r="AB26" s="26">
        <f t="shared" si="2"/>
        <v>-1</v>
      </c>
      <c r="AC26" s="21">
        <f>[1]集計対象年データー貼付!N123</f>
        <v>0</v>
      </c>
      <c r="AD26" s="22">
        <f>[1]集計対象年データー貼付!P123</f>
        <v>2</v>
      </c>
      <c r="AE26" s="22">
        <f>[1]集計対象前年データー貼付!N123</f>
        <v>0</v>
      </c>
      <c r="AF26" s="22">
        <f>[1]集計対象前年データー貼付!P123</f>
        <v>0</v>
      </c>
      <c r="AG26" s="26">
        <f t="shared" si="3"/>
        <v>2</v>
      </c>
      <c r="AH26" s="1"/>
    </row>
    <row r="27" spans="1:34" ht="12.75" customHeight="1">
      <c r="A27" s="111"/>
      <c r="B27" s="31" t="s">
        <v>34</v>
      </c>
      <c r="C27" s="28">
        <f t="shared" si="4"/>
        <v>0</v>
      </c>
      <c r="D27" s="18">
        <f t="shared" si="5"/>
        <v>2</v>
      </c>
      <c r="E27" s="19">
        <f t="shared" si="6"/>
        <v>0</v>
      </c>
      <c r="F27" s="18">
        <f t="shared" si="7"/>
        <v>0</v>
      </c>
      <c r="G27" s="29">
        <f t="shared" si="8"/>
        <v>2</v>
      </c>
      <c r="H27" s="20">
        <f t="shared" si="9"/>
        <v>0</v>
      </c>
      <c r="I27" s="21">
        <f>[1]集計対象年データー貼付!B128</f>
        <v>0</v>
      </c>
      <c r="J27" s="22">
        <f>[1]集計対象年データー貼付!D128</f>
        <v>1</v>
      </c>
      <c r="K27" s="22">
        <f>[1]集計対象前年データー貼付!B128</f>
        <v>0</v>
      </c>
      <c r="L27" s="22">
        <f>[1]集計対象前年データー貼付!D128</f>
        <v>0</v>
      </c>
      <c r="M27" s="23">
        <f t="shared" si="10"/>
        <v>1</v>
      </c>
      <c r="N27" s="24">
        <f>[1]集計対象年データー貼付!E128</f>
        <v>0</v>
      </c>
      <c r="O27" s="18">
        <f>[1]集計対象年データー貼付!G128</f>
        <v>0</v>
      </c>
      <c r="P27" s="18">
        <f>[1]集計対象前年データー貼付!E128</f>
        <v>0</v>
      </c>
      <c r="Q27" s="18">
        <f>[1]集計対象前年データー貼付!G128</f>
        <v>0</v>
      </c>
      <c r="R27" s="60">
        <f t="shared" si="0"/>
        <v>0</v>
      </c>
      <c r="S27" s="21">
        <f>[1]集計対象年データー貼付!H128</f>
        <v>0</v>
      </c>
      <c r="T27" s="22">
        <f>[1]集計対象年データー貼付!J128</f>
        <v>0</v>
      </c>
      <c r="U27" s="22">
        <f>[1]集計対象前年データー貼付!H128</f>
        <v>0</v>
      </c>
      <c r="V27" s="22">
        <f>[1]集計対象前年データー貼付!J128</f>
        <v>0</v>
      </c>
      <c r="W27" s="30">
        <f t="shared" si="1"/>
        <v>0</v>
      </c>
      <c r="X27" s="21">
        <f>[1]集計対象年データー貼付!K128</f>
        <v>0</v>
      </c>
      <c r="Y27" s="22">
        <f>[1]集計対象年データー貼付!M128</f>
        <v>1</v>
      </c>
      <c r="Z27" s="22">
        <f>[1]集計対象前年データー貼付!K128</f>
        <v>0</v>
      </c>
      <c r="AA27" s="22">
        <f>[1]集計対象前年データー貼付!M128</f>
        <v>0</v>
      </c>
      <c r="AB27" s="30">
        <f t="shared" si="2"/>
        <v>1</v>
      </c>
      <c r="AC27" s="21">
        <f>[1]集計対象年データー貼付!N128</f>
        <v>0</v>
      </c>
      <c r="AD27" s="22">
        <f>[1]集計対象年データー貼付!P128</f>
        <v>0</v>
      </c>
      <c r="AE27" s="22">
        <f>[1]集計対象前年データー貼付!N128</f>
        <v>0</v>
      </c>
      <c r="AF27" s="22">
        <f>[1]集計対象前年データー貼付!P128</f>
        <v>0</v>
      </c>
      <c r="AG27" s="30">
        <f t="shared" si="3"/>
        <v>0</v>
      </c>
      <c r="AH27" s="1"/>
    </row>
    <row r="28" spans="1:34" ht="12.75" customHeight="1" thickBot="1">
      <c r="A28" s="111"/>
      <c r="B28" s="32" t="s">
        <v>35</v>
      </c>
      <c r="C28" s="33">
        <f t="shared" si="4"/>
        <v>0</v>
      </c>
      <c r="D28" s="34">
        <f t="shared" si="5"/>
        <v>0</v>
      </c>
      <c r="E28" s="35">
        <f t="shared" si="6"/>
        <v>0</v>
      </c>
      <c r="F28" s="34">
        <f t="shared" si="7"/>
        <v>0</v>
      </c>
      <c r="G28" s="36">
        <f t="shared" si="8"/>
        <v>0</v>
      </c>
      <c r="H28" s="37">
        <f t="shared" si="9"/>
        <v>0</v>
      </c>
      <c r="I28" s="21">
        <f>[1]集計対象年データー貼付!B132</f>
        <v>0</v>
      </c>
      <c r="J28" s="22">
        <f>[1]集計対象年データー貼付!D132</f>
        <v>0</v>
      </c>
      <c r="K28" s="22">
        <f>[1]集計対象前年データー貼付!B132</f>
        <v>0</v>
      </c>
      <c r="L28" s="22">
        <f>[1]集計対象前年データー貼付!D132</f>
        <v>0</v>
      </c>
      <c r="M28" s="23">
        <f t="shared" si="10"/>
        <v>0</v>
      </c>
      <c r="N28" s="24">
        <f>[1]集計対象年データー貼付!E132</f>
        <v>0</v>
      </c>
      <c r="O28" s="18">
        <f>[1]集計対象年データー貼付!G132</f>
        <v>0</v>
      </c>
      <c r="P28" s="18">
        <f>[1]集計対象前年データー貼付!E132</f>
        <v>0</v>
      </c>
      <c r="Q28" s="18">
        <f>[1]集計対象前年データー貼付!G132</f>
        <v>0</v>
      </c>
      <c r="R28" s="61">
        <f t="shared" si="0"/>
        <v>0</v>
      </c>
      <c r="S28" s="21">
        <f>[1]集計対象年データー貼付!H132</f>
        <v>0</v>
      </c>
      <c r="T28" s="22">
        <f>[1]集計対象年データー貼付!J132</f>
        <v>0</v>
      </c>
      <c r="U28" s="22">
        <f>[1]集計対象前年データー貼付!H132</f>
        <v>0</v>
      </c>
      <c r="V28" s="22">
        <f>[1]集計対象前年データー貼付!J132</f>
        <v>0</v>
      </c>
      <c r="W28" s="38">
        <f t="shared" si="1"/>
        <v>0</v>
      </c>
      <c r="X28" s="21">
        <f>[1]集計対象年データー貼付!K132</f>
        <v>0</v>
      </c>
      <c r="Y28" s="22">
        <f>[1]集計対象年データー貼付!M132</f>
        <v>0</v>
      </c>
      <c r="Z28" s="22">
        <f>[1]集計対象前年データー貼付!K132</f>
        <v>0</v>
      </c>
      <c r="AA28" s="22">
        <f>[1]集計対象前年データー貼付!M132</f>
        <v>0</v>
      </c>
      <c r="AB28" s="62">
        <f>Y28-AA28</f>
        <v>0</v>
      </c>
      <c r="AC28" s="21">
        <f>[1]集計対象年データー貼付!N132</f>
        <v>0</v>
      </c>
      <c r="AD28" s="22">
        <f>[1]集計対象年データー貼付!P132</f>
        <v>0</v>
      </c>
      <c r="AE28" s="22">
        <f>[1]集計対象前年データー貼付!N132</f>
        <v>0</v>
      </c>
      <c r="AF28" s="22">
        <f>[1]集計対象前年データー貼付!P132</f>
        <v>0</v>
      </c>
      <c r="AG28" s="38">
        <f t="shared" si="3"/>
        <v>0</v>
      </c>
      <c r="AH28" s="1"/>
    </row>
    <row r="29" spans="1:34" ht="12.75" customHeight="1" thickBot="1">
      <c r="A29" s="112"/>
      <c r="B29" s="63" t="s">
        <v>36</v>
      </c>
      <c r="C29" s="40">
        <f t="shared" si="4"/>
        <v>0</v>
      </c>
      <c r="D29" s="41">
        <f t="shared" si="5"/>
        <v>4</v>
      </c>
      <c r="E29" s="54">
        <f t="shared" si="6"/>
        <v>0</v>
      </c>
      <c r="F29" s="41">
        <f t="shared" si="7"/>
        <v>4</v>
      </c>
      <c r="G29" s="41">
        <f t="shared" si="8"/>
        <v>0</v>
      </c>
      <c r="H29" s="44">
        <f t="shared" si="9"/>
        <v>0</v>
      </c>
      <c r="I29" s="45">
        <f>SUM(I26:I28)</f>
        <v>0</v>
      </c>
      <c r="J29" s="46">
        <f>SUM(J26:J28)</f>
        <v>1</v>
      </c>
      <c r="K29" s="46">
        <f>SUM(K26:K28)</f>
        <v>0</v>
      </c>
      <c r="L29" s="46">
        <f>SUM(L26:L28)</f>
        <v>0</v>
      </c>
      <c r="M29" s="47">
        <f t="shared" si="10"/>
        <v>1</v>
      </c>
      <c r="N29" s="48">
        <f>SUM(N26:N28)</f>
        <v>0</v>
      </c>
      <c r="O29" s="49">
        <f>SUM(O26:O28)</f>
        <v>0</v>
      </c>
      <c r="P29" s="49">
        <f>SUM(P26:P28)</f>
        <v>0</v>
      </c>
      <c r="Q29" s="49">
        <f>SUM(Q26:Q28)</f>
        <v>1</v>
      </c>
      <c r="R29" s="50">
        <f t="shared" si="0"/>
        <v>-1</v>
      </c>
      <c r="S29" s="51">
        <f>SUM(S26:S28)</f>
        <v>0</v>
      </c>
      <c r="T29" s="52">
        <f>SUM(T26:T28)</f>
        <v>0</v>
      </c>
      <c r="U29" s="52">
        <f>SUM(U26:U28)</f>
        <v>0</v>
      </c>
      <c r="V29" s="52">
        <f>SUM(V26:V28)</f>
        <v>2</v>
      </c>
      <c r="W29" s="53">
        <f t="shared" si="1"/>
        <v>-2</v>
      </c>
      <c r="X29" s="51">
        <f>SUM(X26:X28)</f>
        <v>0</v>
      </c>
      <c r="Y29" s="52">
        <f>SUM(Y26:Y28)</f>
        <v>1</v>
      </c>
      <c r="Z29" s="52">
        <f>SUM(Z26:Z28)</f>
        <v>0</v>
      </c>
      <c r="AA29" s="52">
        <f>SUM(AA26:AA28)</f>
        <v>1</v>
      </c>
      <c r="AB29" s="53">
        <f t="shared" si="2"/>
        <v>0</v>
      </c>
      <c r="AC29" s="51">
        <f>SUM(AC26:AC28)</f>
        <v>0</v>
      </c>
      <c r="AD29" s="52">
        <f>SUM(AD26:AD28)</f>
        <v>2</v>
      </c>
      <c r="AE29" s="52">
        <f>SUM(AE26:AE28)</f>
        <v>0</v>
      </c>
      <c r="AF29" s="52">
        <f>SUM(AF26:AF28)</f>
        <v>0</v>
      </c>
      <c r="AG29" s="53">
        <f t="shared" si="3"/>
        <v>2</v>
      </c>
      <c r="AH29" s="1"/>
    </row>
    <row r="30" spans="1:34" ht="12.75" customHeight="1">
      <c r="A30" s="103" t="s">
        <v>37</v>
      </c>
      <c r="B30" s="64" t="s">
        <v>38</v>
      </c>
      <c r="C30" s="28">
        <f t="shared" si="4"/>
        <v>0</v>
      </c>
      <c r="D30" s="18">
        <f t="shared" si="5"/>
        <v>0</v>
      </c>
      <c r="E30" s="19">
        <f t="shared" si="6"/>
        <v>0</v>
      </c>
      <c r="F30" s="18">
        <f t="shared" si="7"/>
        <v>0</v>
      </c>
      <c r="G30" s="18">
        <f t="shared" si="8"/>
        <v>0</v>
      </c>
      <c r="H30" s="20">
        <f t="shared" si="9"/>
        <v>0</v>
      </c>
      <c r="I30" s="21">
        <f>[1]集計対象年データー貼付!B137</f>
        <v>0</v>
      </c>
      <c r="J30" s="22">
        <f>[1]集計対象年データー貼付!D137</f>
        <v>0</v>
      </c>
      <c r="K30" s="22">
        <f>[1]集計対象前年データー貼付!B137</f>
        <v>0</v>
      </c>
      <c r="L30" s="22">
        <f>[1]集計対象前年データー貼付!D137</f>
        <v>0</v>
      </c>
      <c r="M30" s="23">
        <f t="shared" si="10"/>
        <v>0</v>
      </c>
      <c r="N30" s="24">
        <f>[1]集計対象年データー貼付!E137</f>
        <v>0</v>
      </c>
      <c r="O30" s="18">
        <f>[1]集計対象年データー貼付!G137</f>
        <v>0</v>
      </c>
      <c r="P30" s="18">
        <f>[1]集計対象前年データー貼付!E137</f>
        <v>0</v>
      </c>
      <c r="Q30" s="18">
        <f>[1]集計対象前年データー貼付!G137</f>
        <v>0</v>
      </c>
      <c r="R30" s="25">
        <f t="shared" si="0"/>
        <v>0</v>
      </c>
      <c r="S30" s="21">
        <f>[1]集計対象年データー貼付!H137</f>
        <v>0</v>
      </c>
      <c r="T30" s="22">
        <f>[1]集計対象年データー貼付!J137</f>
        <v>0</v>
      </c>
      <c r="U30" s="22">
        <f>[1]集計対象前年データー貼付!H137</f>
        <v>0</v>
      </c>
      <c r="V30" s="22">
        <f>[1]集計対象前年データー貼付!J137</f>
        <v>0</v>
      </c>
      <c r="W30" s="26">
        <f t="shared" si="1"/>
        <v>0</v>
      </c>
      <c r="X30" s="21">
        <f>[1]集計対象年データー貼付!K137</f>
        <v>0</v>
      </c>
      <c r="Y30" s="22">
        <f>[1]集計対象年データー貼付!M137</f>
        <v>0</v>
      </c>
      <c r="Z30" s="22">
        <f>[1]集計対象前年データー貼付!K137</f>
        <v>0</v>
      </c>
      <c r="AA30" s="22">
        <f>[1]集計対象前年データー貼付!M137</f>
        <v>0</v>
      </c>
      <c r="AB30" s="26">
        <f t="shared" si="2"/>
        <v>0</v>
      </c>
      <c r="AC30" s="21">
        <f>[1]集計対象年データー貼付!N137</f>
        <v>0</v>
      </c>
      <c r="AD30" s="22">
        <f>[1]集計対象年データー貼付!P137</f>
        <v>0</v>
      </c>
      <c r="AE30" s="22">
        <f>[1]集計対象前年データー貼付!N137</f>
        <v>0</v>
      </c>
      <c r="AF30" s="22">
        <f>[1]集計対象前年データー貼付!P137</f>
        <v>0</v>
      </c>
      <c r="AG30" s="26">
        <f t="shared" si="3"/>
        <v>0</v>
      </c>
      <c r="AH30" s="1"/>
    </row>
    <row r="31" spans="1:34" ht="12.75" customHeight="1">
      <c r="A31" s="104"/>
      <c r="B31" s="65" t="s">
        <v>39</v>
      </c>
      <c r="C31" s="28">
        <f t="shared" si="4"/>
        <v>0</v>
      </c>
      <c r="D31" s="18">
        <f t="shared" si="5"/>
        <v>1</v>
      </c>
      <c r="E31" s="19">
        <f t="shared" si="6"/>
        <v>0</v>
      </c>
      <c r="F31" s="18">
        <f t="shared" si="7"/>
        <v>1</v>
      </c>
      <c r="G31" s="29">
        <f t="shared" si="8"/>
        <v>0</v>
      </c>
      <c r="H31" s="20">
        <f t="shared" si="9"/>
        <v>0</v>
      </c>
      <c r="I31" s="21">
        <f>[1]集計対象年データー貼付!B141</f>
        <v>0</v>
      </c>
      <c r="J31" s="22">
        <f>[1]集計対象年データー貼付!D141</f>
        <v>1</v>
      </c>
      <c r="K31" s="22">
        <f>[1]集計対象前年データー貼付!B141</f>
        <v>0</v>
      </c>
      <c r="L31" s="22">
        <f>[1]集計対象前年データー貼付!D141</f>
        <v>1</v>
      </c>
      <c r="M31" s="66">
        <f t="shared" si="10"/>
        <v>0</v>
      </c>
      <c r="N31" s="24">
        <f>[1]集計対象年データー貼付!E141</f>
        <v>0</v>
      </c>
      <c r="O31" s="18">
        <f>[1]集計対象年データー貼付!G141</f>
        <v>0</v>
      </c>
      <c r="P31" s="18">
        <f>[1]集計対象前年データー貼付!E141</f>
        <v>0</v>
      </c>
      <c r="Q31" s="18">
        <f>[1]集計対象前年データー貼付!G141</f>
        <v>0</v>
      </c>
      <c r="R31" s="60">
        <f t="shared" si="0"/>
        <v>0</v>
      </c>
      <c r="S31" s="21">
        <f>[1]集計対象年データー貼付!H141</f>
        <v>0</v>
      </c>
      <c r="T31" s="22">
        <f>[1]集計対象年データー貼付!J141</f>
        <v>0</v>
      </c>
      <c r="U31" s="22">
        <f>[1]集計対象前年データー貼付!H141</f>
        <v>0</v>
      </c>
      <c r="V31" s="22">
        <f>[1]集計対象前年データー貼付!J141</f>
        <v>0</v>
      </c>
      <c r="W31" s="30">
        <f t="shared" si="1"/>
        <v>0</v>
      </c>
      <c r="X31" s="21">
        <f>[1]集計対象年データー貼付!K141</f>
        <v>0</v>
      </c>
      <c r="Y31" s="22">
        <f>[1]集計対象年データー貼付!M141</f>
        <v>0</v>
      </c>
      <c r="Z31" s="22">
        <f>[1]集計対象前年データー貼付!K141</f>
        <v>0</v>
      </c>
      <c r="AA31" s="22">
        <f>[1]集計対象前年データー貼付!M141</f>
        <v>0</v>
      </c>
      <c r="AB31" s="30">
        <f t="shared" si="2"/>
        <v>0</v>
      </c>
      <c r="AC31" s="21">
        <f>[1]集計対象年データー貼付!N141</f>
        <v>0</v>
      </c>
      <c r="AD31" s="22">
        <f>[1]集計対象年データー貼付!P141</f>
        <v>0</v>
      </c>
      <c r="AE31" s="22">
        <f>[1]集計対象前年データー貼付!N141</f>
        <v>0</v>
      </c>
      <c r="AF31" s="22">
        <f>[1]集計対象前年データー貼付!P141</f>
        <v>0</v>
      </c>
      <c r="AG31" s="30">
        <f t="shared" si="3"/>
        <v>0</v>
      </c>
      <c r="AH31" s="1"/>
    </row>
    <row r="32" spans="1:34" ht="12.75" customHeight="1">
      <c r="A32" s="104"/>
      <c r="B32" s="65" t="s">
        <v>40</v>
      </c>
      <c r="C32" s="28">
        <f t="shared" si="4"/>
        <v>0</v>
      </c>
      <c r="D32" s="18">
        <f t="shared" si="5"/>
        <v>1</v>
      </c>
      <c r="E32" s="19">
        <f t="shared" si="6"/>
        <v>0</v>
      </c>
      <c r="F32" s="18">
        <f t="shared" si="7"/>
        <v>4</v>
      </c>
      <c r="G32" s="29">
        <f t="shared" si="8"/>
        <v>-3</v>
      </c>
      <c r="H32" s="20">
        <f t="shared" si="9"/>
        <v>-0.75</v>
      </c>
      <c r="I32" s="21">
        <f>[1]集計対象年データー貼付!B146</f>
        <v>0</v>
      </c>
      <c r="J32" s="22">
        <f>[1]集計対象年データー貼付!D146</f>
        <v>0</v>
      </c>
      <c r="K32" s="22">
        <f>[1]集計対象前年データー貼付!B146</f>
        <v>0</v>
      </c>
      <c r="L32" s="22">
        <f>[1]集計対象前年データー貼付!D146</f>
        <v>3</v>
      </c>
      <c r="M32" s="66">
        <f t="shared" si="10"/>
        <v>-3</v>
      </c>
      <c r="N32" s="24">
        <f>[1]集計対象年データー貼付!E146</f>
        <v>0</v>
      </c>
      <c r="O32" s="18">
        <f>[1]集計対象年データー貼付!G146</f>
        <v>0</v>
      </c>
      <c r="P32" s="18">
        <f>[1]集計対象前年データー貼付!E146</f>
        <v>0</v>
      </c>
      <c r="Q32" s="18">
        <f>[1]集計対象前年データー貼付!G146</f>
        <v>0</v>
      </c>
      <c r="R32" s="60">
        <f t="shared" si="0"/>
        <v>0</v>
      </c>
      <c r="S32" s="21">
        <f>[1]集計対象年データー貼付!H146</f>
        <v>0</v>
      </c>
      <c r="T32" s="22">
        <f>[1]集計対象年データー貼付!J146</f>
        <v>0</v>
      </c>
      <c r="U32" s="22">
        <f>[1]集計対象前年データー貼付!H146</f>
        <v>0</v>
      </c>
      <c r="V32" s="22">
        <f>[1]集計対象前年データー貼付!J146</f>
        <v>0</v>
      </c>
      <c r="W32" s="30">
        <f t="shared" si="1"/>
        <v>0</v>
      </c>
      <c r="X32" s="21">
        <f>[1]集計対象年データー貼付!K146</f>
        <v>0</v>
      </c>
      <c r="Y32" s="22">
        <f>[1]集計対象年データー貼付!M146</f>
        <v>1</v>
      </c>
      <c r="Z32" s="22">
        <f>[1]集計対象前年データー貼付!K146</f>
        <v>0</v>
      </c>
      <c r="AA32" s="22">
        <f>[1]集計対象前年データー貼付!M146</f>
        <v>1</v>
      </c>
      <c r="AB32" s="30">
        <f t="shared" si="2"/>
        <v>0</v>
      </c>
      <c r="AC32" s="21">
        <f>[1]集計対象年データー貼付!N146</f>
        <v>0</v>
      </c>
      <c r="AD32" s="22">
        <f>[1]集計対象年データー貼付!P146</f>
        <v>0</v>
      </c>
      <c r="AE32" s="22">
        <f>[1]集計対象前年データー貼付!N146</f>
        <v>0</v>
      </c>
      <c r="AF32" s="22">
        <f>[1]集計対象前年データー貼付!P146</f>
        <v>0</v>
      </c>
      <c r="AG32" s="30">
        <f t="shared" si="3"/>
        <v>0</v>
      </c>
      <c r="AH32" s="1"/>
    </row>
    <row r="33" spans="1:37" ht="12.75" customHeight="1" thickBot="1">
      <c r="A33" s="104"/>
      <c r="B33" s="67" t="s">
        <v>41</v>
      </c>
      <c r="C33" s="33">
        <f t="shared" si="4"/>
        <v>0</v>
      </c>
      <c r="D33" s="34">
        <f t="shared" si="5"/>
        <v>0</v>
      </c>
      <c r="E33" s="35">
        <f t="shared" si="6"/>
        <v>0</v>
      </c>
      <c r="F33" s="34">
        <f t="shared" si="7"/>
        <v>0</v>
      </c>
      <c r="G33" s="36">
        <f t="shared" si="8"/>
        <v>0</v>
      </c>
      <c r="H33" s="37">
        <f t="shared" si="9"/>
        <v>0</v>
      </c>
      <c r="I33" s="21">
        <f>[1]集計対象年データー貼付!B148</f>
        <v>0</v>
      </c>
      <c r="J33" s="22">
        <f>[1]集計対象年データー貼付!D148</f>
        <v>0</v>
      </c>
      <c r="K33" s="22">
        <f>[1]集計対象前年データー貼付!B148</f>
        <v>0</v>
      </c>
      <c r="L33" s="22">
        <f>[1]集計対象前年データー貼付!D148</f>
        <v>0</v>
      </c>
      <c r="M33" s="68">
        <f t="shared" si="10"/>
        <v>0</v>
      </c>
      <c r="N33" s="24">
        <f>[1]集計対象年データー貼付!E148</f>
        <v>0</v>
      </c>
      <c r="O33" s="18">
        <f>[1]集計対象年データー貼付!G148</f>
        <v>0</v>
      </c>
      <c r="P33" s="18">
        <f>[1]集計対象前年データー貼付!E148</f>
        <v>0</v>
      </c>
      <c r="Q33" s="18">
        <f>[1]集計対象前年データー貼付!G148</f>
        <v>0</v>
      </c>
      <c r="R33" s="61">
        <f t="shared" si="0"/>
        <v>0</v>
      </c>
      <c r="S33" s="21">
        <f>[1]集計対象年データー貼付!H148</f>
        <v>0</v>
      </c>
      <c r="T33" s="22">
        <f>[1]集計対象年データー貼付!J148</f>
        <v>0</v>
      </c>
      <c r="U33" s="22">
        <f>[1]集計対象前年データー貼付!H148</f>
        <v>0</v>
      </c>
      <c r="V33" s="22">
        <f>[1]集計対象前年データー貼付!J148</f>
        <v>0</v>
      </c>
      <c r="W33" s="38">
        <f t="shared" si="1"/>
        <v>0</v>
      </c>
      <c r="X33" s="21">
        <f>[1]集計対象年データー貼付!K148</f>
        <v>0</v>
      </c>
      <c r="Y33" s="22">
        <f>[1]集計対象年データー貼付!M148</f>
        <v>0</v>
      </c>
      <c r="Z33" s="22">
        <f>[1]集計対象前年データー貼付!K148</f>
        <v>0</v>
      </c>
      <c r="AA33" s="22">
        <f>[1]集計対象前年データー貼付!M148</f>
        <v>0</v>
      </c>
      <c r="AB33" s="38">
        <f t="shared" si="2"/>
        <v>0</v>
      </c>
      <c r="AC33" s="21">
        <f>[1]集計対象年データー貼付!N148</f>
        <v>0</v>
      </c>
      <c r="AD33" s="22">
        <f>[1]集計対象年データー貼付!P148</f>
        <v>0</v>
      </c>
      <c r="AE33" s="22">
        <f>[1]集計対象前年データー貼付!N148</f>
        <v>0</v>
      </c>
      <c r="AF33" s="22">
        <f>[1]集計対象前年データー貼付!P148</f>
        <v>0</v>
      </c>
      <c r="AG33" s="38">
        <f t="shared" si="3"/>
        <v>0</v>
      </c>
      <c r="AH33" s="1"/>
    </row>
    <row r="34" spans="1:37" ht="12.75" customHeight="1" thickBot="1">
      <c r="A34" s="105"/>
      <c r="B34" s="69" t="s">
        <v>42</v>
      </c>
      <c r="C34" s="40">
        <f t="shared" si="4"/>
        <v>0</v>
      </c>
      <c r="D34" s="41">
        <f t="shared" si="5"/>
        <v>2</v>
      </c>
      <c r="E34" s="54">
        <f t="shared" si="6"/>
        <v>0</v>
      </c>
      <c r="F34" s="41">
        <f t="shared" si="7"/>
        <v>5</v>
      </c>
      <c r="G34" s="41">
        <f t="shared" si="8"/>
        <v>-3</v>
      </c>
      <c r="H34" s="44">
        <f t="shared" si="9"/>
        <v>-0.6</v>
      </c>
      <c r="I34" s="45">
        <f>SUM(I30:I33)</f>
        <v>0</v>
      </c>
      <c r="J34" s="46">
        <f>SUM(J30:J33)</f>
        <v>1</v>
      </c>
      <c r="K34" s="46">
        <f>SUM(K30:K33)</f>
        <v>0</v>
      </c>
      <c r="L34" s="46">
        <f>SUM(L30:L33)</f>
        <v>4</v>
      </c>
      <c r="M34" s="47">
        <f t="shared" si="10"/>
        <v>-3</v>
      </c>
      <c r="N34" s="48">
        <f>SUM(N30:N33)</f>
        <v>0</v>
      </c>
      <c r="O34" s="49">
        <f>SUM(O30:O33)</f>
        <v>0</v>
      </c>
      <c r="P34" s="49">
        <f>SUM(P30:P33)</f>
        <v>0</v>
      </c>
      <c r="Q34" s="49">
        <f>SUM(Q30:Q33)</f>
        <v>0</v>
      </c>
      <c r="R34" s="50">
        <f t="shared" si="0"/>
        <v>0</v>
      </c>
      <c r="S34" s="51">
        <f>SUM(S30:S33)</f>
        <v>0</v>
      </c>
      <c r="T34" s="52">
        <f>SUM(T30:T33)</f>
        <v>0</v>
      </c>
      <c r="U34" s="52">
        <f>SUM(U30:U33)</f>
        <v>0</v>
      </c>
      <c r="V34" s="52">
        <f>SUM(V30:V33)</f>
        <v>0</v>
      </c>
      <c r="W34" s="53">
        <f t="shared" si="1"/>
        <v>0</v>
      </c>
      <c r="X34" s="51">
        <f>SUM(X30:X33)</f>
        <v>0</v>
      </c>
      <c r="Y34" s="52">
        <f>SUM(Y30:Y33)</f>
        <v>1</v>
      </c>
      <c r="Z34" s="52">
        <f>SUM(Z30:Z33)</f>
        <v>0</v>
      </c>
      <c r="AA34" s="52">
        <f>SUM(AA30:AA33)</f>
        <v>1</v>
      </c>
      <c r="AB34" s="53">
        <f t="shared" si="2"/>
        <v>0</v>
      </c>
      <c r="AC34" s="51">
        <f>SUM(AC30:AC33)</f>
        <v>0</v>
      </c>
      <c r="AD34" s="52">
        <f>SUM(AD30:AD33)</f>
        <v>0</v>
      </c>
      <c r="AE34" s="52">
        <f>SUM(AE30:AE33)</f>
        <v>0</v>
      </c>
      <c r="AF34" s="52">
        <f>SUM(AF30:AF33)</f>
        <v>0</v>
      </c>
      <c r="AG34" s="53">
        <f t="shared" si="3"/>
        <v>0</v>
      </c>
      <c r="AH34" s="1"/>
    </row>
    <row r="35" spans="1:37" ht="12.75" customHeight="1">
      <c r="A35" s="115" t="s">
        <v>43</v>
      </c>
      <c r="B35" s="64" t="s">
        <v>44</v>
      </c>
      <c r="C35" s="28">
        <f t="shared" si="4"/>
        <v>0</v>
      </c>
      <c r="D35" s="18">
        <f t="shared" si="5"/>
        <v>0</v>
      </c>
      <c r="E35" s="19">
        <f t="shared" si="6"/>
        <v>0</v>
      </c>
      <c r="F35" s="18">
        <f t="shared" si="7"/>
        <v>0</v>
      </c>
      <c r="G35" s="18">
        <f t="shared" si="8"/>
        <v>0</v>
      </c>
      <c r="H35" s="20">
        <f t="shared" si="9"/>
        <v>0</v>
      </c>
      <c r="I35" s="21">
        <f>[1]集計対象年データー貼付!B151</f>
        <v>0</v>
      </c>
      <c r="J35" s="22">
        <f>[1]集計対象年データー貼付!D151</f>
        <v>0</v>
      </c>
      <c r="K35" s="22">
        <f>[1]集計対象前年データー貼付!B151</f>
        <v>0</v>
      </c>
      <c r="L35" s="22">
        <f>[1]集計対象前年データー貼付!D151</f>
        <v>0</v>
      </c>
      <c r="M35" s="23">
        <f t="shared" si="10"/>
        <v>0</v>
      </c>
      <c r="N35" s="24">
        <f>[1]集計対象年データー貼付!E151</f>
        <v>0</v>
      </c>
      <c r="O35" s="18">
        <f>[1]集計対象年データー貼付!G151</f>
        <v>0</v>
      </c>
      <c r="P35" s="18">
        <f>[1]集計対象前年データー貼付!E151</f>
        <v>0</v>
      </c>
      <c r="Q35" s="18">
        <f>[1]集計対象前年データー貼付!G151</f>
        <v>0</v>
      </c>
      <c r="R35" s="25">
        <f t="shared" si="0"/>
        <v>0</v>
      </c>
      <c r="S35" s="21">
        <f>[1]集計対象年データー貼付!H151</f>
        <v>0</v>
      </c>
      <c r="T35" s="22">
        <f>[1]集計対象年データー貼付!J151</f>
        <v>0</v>
      </c>
      <c r="U35" s="22">
        <f>[1]集計対象前年データー貼付!H151</f>
        <v>0</v>
      </c>
      <c r="V35" s="22">
        <f>[1]集計対象前年データー貼付!J151</f>
        <v>0</v>
      </c>
      <c r="W35" s="26">
        <f t="shared" si="1"/>
        <v>0</v>
      </c>
      <c r="X35" s="21">
        <f>[1]集計対象年データー貼付!K151</f>
        <v>0</v>
      </c>
      <c r="Y35" s="22">
        <f>[1]集計対象年データー貼付!M151</f>
        <v>0</v>
      </c>
      <c r="Z35" s="22">
        <f>[1]集計対象前年データー貼付!K151</f>
        <v>0</v>
      </c>
      <c r="AA35" s="22">
        <f>[1]集計対象前年データー貼付!M151</f>
        <v>0</v>
      </c>
      <c r="AB35" s="26">
        <f t="shared" si="2"/>
        <v>0</v>
      </c>
      <c r="AC35" s="21">
        <f>[1]集計対象年データー貼付!N151</f>
        <v>0</v>
      </c>
      <c r="AD35" s="22">
        <f>[1]集計対象年データー貼付!P151</f>
        <v>0</v>
      </c>
      <c r="AE35" s="22">
        <f>[1]集計対象前年データー貼付!N151</f>
        <v>0</v>
      </c>
      <c r="AF35" s="22">
        <f>[1]集計対象前年データー貼付!P151</f>
        <v>0</v>
      </c>
      <c r="AG35" s="26">
        <f t="shared" si="3"/>
        <v>0</v>
      </c>
      <c r="AH35" s="1"/>
    </row>
    <row r="36" spans="1:37" ht="12.75" customHeight="1" thickBot="1">
      <c r="A36" s="116"/>
      <c r="B36" s="67" t="s">
        <v>45</v>
      </c>
      <c r="C36" s="33">
        <f t="shared" si="4"/>
        <v>0</v>
      </c>
      <c r="D36" s="34">
        <f t="shared" si="5"/>
        <v>0</v>
      </c>
      <c r="E36" s="35">
        <f t="shared" si="6"/>
        <v>0</v>
      </c>
      <c r="F36" s="34">
        <f t="shared" si="7"/>
        <v>0</v>
      </c>
      <c r="G36" s="36">
        <f t="shared" si="8"/>
        <v>0</v>
      </c>
      <c r="H36" s="37">
        <f t="shared" si="9"/>
        <v>0</v>
      </c>
      <c r="I36" s="21">
        <f>[1]集計対象年データー貼付!B155</f>
        <v>0</v>
      </c>
      <c r="J36" s="22">
        <f>[1]集計対象年データー貼付!D155</f>
        <v>0</v>
      </c>
      <c r="K36" s="22">
        <f>[1]集計対象前年データー貼付!B155</f>
        <v>0</v>
      </c>
      <c r="L36" s="22">
        <f>[1]集計対象前年データー貼付!D155</f>
        <v>0</v>
      </c>
      <c r="M36" s="68">
        <f t="shared" si="10"/>
        <v>0</v>
      </c>
      <c r="N36" s="24">
        <f>[1]集計対象年データー貼付!E155</f>
        <v>0</v>
      </c>
      <c r="O36" s="18">
        <f>[1]集計対象年データー貼付!G155</f>
        <v>0</v>
      </c>
      <c r="P36" s="18">
        <f>[1]集計対象前年データー貼付!E155</f>
        <v>0</v>
      </c>
      <c r="Q36" s="18">
        <f>[1]集計対象前年データー貼付!G155</f>
        <v>0</v>
      </c>
      <c r="R36" s="61">
        <f t="shared" si="0"/>
        <v>0</v>
      </c>
      <c r="S36" s="21">
        <f>[1]集計対象年データー貼付!H1155</f>
        <v>0</v>
      </c>
      <c r="T36" s="22">
        <f>[1]集計対象年データー貼付!J155</f>
        <v>0</v>
      </c>
      <c r="U36" s="22">
        <f>[1]集計対象前年データー貼付!H155</f>
        <v>0</v>
      </c>
      <c r="V36" s="22">
        <f>[1]集計対象前年データー貼付!J155</f>
        <v>0</v>
      </c>
      <c r="W36" s="38">
        <f t="shared" si="1"/>
        <v>0</v>
      </c>
      <c r="X36" s="21">
        <f>[1]集計対象年データー貼付!K155</f>
        <v>0</v>
      </c>
      <c r="Y36" s="22">
        <f>[1]集計対象年データー貼付!M155</f>
        <v>0</v>
      </c>
      <c r="Z36" s="22">
        <f>[1]集計対象前年データー貼付!K155</f>
        <v>0</v>
      </c>
      <c r="AA36" s="22">
        <f>[1]集計対象前年データー貼付!M155</f>
        <v>0</v>
      </c>
      <c r="AB36" s="38">
        <f t="shared" si="2"/>
        <v>0</v>
      </c>
      <c r="AC36" s="21">
        <f>[1]集計対象年データー貼付!N155</f>
        <v>0</v>
      </c>
      <c r="AD36" s="22">
        <f>[1]集計対象年データー貼付!P155</f>
        <v>0</v>
      </c>
      <c r="AE36" s="22">
        <f>[1]集計対象前年データー貼付!N155</f>
        <v>0</v>
      </c>
      <c r="AF36" s="22">
        <f>[1]集計対象前年データー貼付!P155</f>
        <v>0</v>
      </c>
      <c r="AG36" s="38">
        <f t="shared" si="3"/>
        <v>0</v>
      </c>
      <c r="AH36" s="1"/>
    </row>
    <row r="37" spans="1:37" ht="12.75" customHeight="1" thickBot="1">
      <c r="A37" s="117"/>
      <c r="B37" s="69" t="s">
        <v>46</v>
      </c>
      <c r="C37" s="40">
        <f t="shared" si="4"/>
        <v>0</v>
      </c>
      <c r="D37" s="41">
        <f t="shared" si="5"/>
        <v>0</v>
      </c>
      <c r="E37" s="54">
        <f t="shared" si="6"/>
        <v>0</v>
      </c>
      <c r="F37" s="41">
        <f t="shared" si="7"/>
        <v>0</v>
      </c>
      <c r="G37" s="41">
        <f t="shared" si="8"/>
        <v>0</v>
      </c>
      <c r="H37" s="44">
        <f t="shared" si="9"/>
        <v>0</v>
      </c>
      <c r="I37" s="70">
        <f>SUM(I35:I36)</f>
        <v>0</v>
      </c>
      <c r="J37" s="46">
        <f>SUM(J35:J36)</f>
        <v>0</v>
      </c>
      <c r="K37" s="46">
        <f>SUM(K35:K36)</f>
        <v>0</v>
      </c>
      <c r="L37" s="46">
        <f>SUM(L35:L36)</f>
        <v>0</v>
      </c>
      <c r="M37" s="47">
        <f t="shared" si="10"/>
        <v>0</v>
      </c>
      <c r="N37" s="48">
        <f>SUM(N35:N36)</f>
        <v>0</v>
      </c>
      <c r="O37" s="49">
        <f>SUM(O35:O36)</f>
        <v>0</v>
      </c>
      <c r="P37" s="49">
        <f>SUM(P35:P36)</f>
        <v>0</v>
      </c>
      <c r="Q37" s="49">
        <f>SUM(Q35:Q36)</f>
        <v>0</v>
      </c>
      <c r="R37" s="50">
        <f t="shared" si="0"/>
        <v>0</v>
      </c>
      <c r="S37" s="51">
        <f>SUM(S35:S36)</f>
        <v>0</v>
      </c>
      <c r="T37" s="52">
        <f>SUM(T35:T36)</f>
        <v>0</v>
      </c>
      <c r="U37" s="52">
        <f>SUM(U35:U36)</f>
        <v>0</v>
      </c>
      <c r="V37" s="52">
        <f>SUM(V35:V36)</f>
        <v>0</v>
      </c>
      <c r="W37" s="53">
        <f t="shared" si="1"/>
        <v>0</v>
      </c>
      <c r="X37" s="51">
        <f>SUM(X35:X36)</f>
        <v>0</v>
      </c>
      <c r="Y37" s="52">
        <f>SUM(Y35:Y36)</f>
        <v>0</v>
      </c>
      <c r="Z37" s="52">
        <f>SUM(Z35:Z36)</f>
        <v>0</v>
      </c>
      <c r="AA37" s="52">
        <f>SUM(AA35:AA36)</f>
        <v>0</v>
      </c>
      <c r="AB37" s="53">
        <f t="shared" si="2"/>
        <v>0</v>
      </c>
      <c r="AC37" s="51">
        <f>SUM(AC35:AC36)</f>
        <v>0</v>
      </c>
      <c r="AD37" s="52">
        <f>SUM(AD35:AD36)</f>
        <v>0</v>
      </c>
      <c r="AE37" s="52">
        <f>SUM(AE35:AE36)</f>
        <v>0</v>
      </c>
      <c r="AF37" s="52">
        <f>SUM(AF35:AF36)</f>
        <v>0</v>
      </c>
      <c r="AG37" s="53">
        <f t="shared" si="3"/>
        <v>0</v>
      </c>
      <c r="AH37" s="71"/>
      <c r="AI37" s="72"/>
      <c r="AJ37" s="72"/>
      <c r="AK37" s="72"/>
    </row>
    <row r="38" spans="1:37" ht="12.75" customHeight="1">
      <c r="A38" s="103" t="s">
        <v>47</v>
      </c>
      <c r="B38" s="64" t="s">
        <v>48</v>
      </c>
      <c r="C38" s="28">
        <f t="shared" si="4"/>
        <v>0</v>
      </c>
      <c r="D38" s="18">
        <f t="shared" si="5"/>
        <v>0</v>
      </c>
      <c r="E38" s="19">
        <f t="shared" si="6"/>
        <v>0</v>
      </c>
      <c r="F38" s="18">
        <f t="shared" si="7"/>
        <v>0</v>
      </c>
      <c r="G38" s="18">
        <f t="shared" si="8"/>
        <v>0</v>
      </c>
      <c r="H38" s="20">
        <f t="shared" si="9"/>
        <v>0</v>
      </c>
      <c r="I38" s="21">
        <f>[1]集計対象年データー貼付!B158</f>
        <v>0</v>
      </c>
      <c r="J38" s="22">
        <f>[1]集計対象年データー貼付!D158</f>
        <v>0</v>
      </c>
      <c r="K38" s="22">
        <f>[1]集計対象前年データー貼付!B158</f>
        <v>0</v>
      </c>
      <c r="L38" s="22">
        <f>[1]集計対象前年データー貼付!D158</f>
        <v>0</v>
      </c>
      <c r="M38" s="23">
        <f t="shared" si="10"/>
        <v>0</v>
      </c>
      <c r="N38" s="24">
        <f>[1]集計対象年データー貼付!E158</f>
        <v>0</v>
      </c>
      <c r="O38" s="18">
        <f>[1]集計対象年データー貼付!G158</f>
        <v>0</v>
      </c>
      <c r="P38" s="18">
        <f>[1]集計対象前年データー貼付!E158</f>
        <v>0</v>
      </c>
      <c r="Q38" s="18">
        <f>[1]集計対象前年データー貼付!G158</f>
        <v>0</v>
      </c>
      <c r="R38" s="25">
        <f t="shared" si="0"/>
        <v>0</v>
      </c>
      <c r="S38" s="21">
        <f>[1]集計対象年データー貼付!H158</f>
        <v>0</v>
      </c>
      <c r="T38" s="22">
        <f>[1]集計対象年データー貼付!J158</f>
        <v>0</v>
      </c>
      <c r="U38" s="22">
        <f>[1]集計対象前年データー貼付!H158</f>
        <v>0</v>
      </c>
      <c r="V38" s="22">
        <f>[1]集計対象前年データー貼付!J158</f>
        <v>0</v>
      </c>
      <c r="W38" s="26">
        <f t="shared" si="1"/>
        <v>0</v>
      </c>
      <c r="X38" s="21">
        <f>[1]集計対象年データー貼付!K158</f>
        <v>0</v>
      </c>
      <c r="Y38" s="22">
        <f>[1]集計対象年データー貼付!M158</f>
        <v>0</v>
      </c>
      <c r="Z38" s="22">
        <f>[1]集計対象前年データー貼付!K158</f>
        <v>0</v>
      </c>
      <c r="AA38" s="22">
        <f>[1]集計対象前年データー貼付!M158</f>
        <v>0</v>
      </c>
      <c r="AB38" s="26">
        <f t="shared" si="2"/>
        <v>0</v>
      </c>
      <c r="AC38" s="21">
        <f>[1]集計対象年データー貼付!N158</f>
        <v>0</v>
      </c>
      <c r="AD38" s="22">
        <f>[1]集計対象年データー貼付!P158</f>
        <v>0</v>
      </c>
      <c r="AE38" s="22">
        <f>[1]集計対象前年データー貼付!N158</f>
        <v>0</v>
      </c>
      <c r="AF38" s="22">
        <f>[1]集計対象前年データー貼付!P158</f>
        <v>0</v>
      </c>
      <c r="AG38" s="73">
        <f t="shared" si="3"/>
        <v>0</v>
      </c>
      <c r="AH38" s="1"/>
    </row>
    <row r="39" spans="1:37" ht="12.75" customHeight="1" thickBot="1">
      <c r="A39" s="104"/>
      <c r="B39" s="67" t="s">
        <v>49</v>
      </c>
      <c r="C39" s="33">
        <f t="shared" si="4"/>
        <v>0</v>
      </c>
      <c r="D39" s="34">
        <f t="shared" si="5"/>
        <v>3</v>
      </c>
      <c r="E39" s="35">
        <f t="shared" si="6"/>
        <v>0</v>
      </c>
      <c r="F39" s="34">
        <f t="shared" si="7"/>
        <v>2</v>
      </c>
      <c r="G39" s="36">
        <f t="shared" si="8"/>
        <v>1</v>
      </c>
      <c r="H39" s="37">
        <f t="shared" si="9"/>
        <v>0.5</v>
      </c>
      <c r="I39" s="21">
        <f>[1]集計対象年データー貼付!B161</f>
        <v>0</v>
      </c>
      <c r="J39" s="22">
        <f>[1]集計対象年データー貼付!D161</f>
        <v>0</v>
      </c>
      <c r="K39" s="22">
        <f>[1]集計対象前年データー貼付!B161</f>
        <v>0</v>
      </c>
      <c r="L39" s="22">
        <f>[1]集計対象前年データー貼付!D161</f>
        <v>0</v>
      </c>
      <c r="M39" s="68">
        <f t="shared" si="10"/>
        <v>0</v>
      </c>
      <c r="N39" s="24">
        <f>[1]集計対象年データー貼付!E161</f>
        <v>0</v>
      </c>
      <c r="O39" s="18">
        <f>[1]集計対象年データー貼付!G161</f>
        <v>0</v>
      </c>
      <c r="P39" s="18">
        <f>[1]集計対象前年データー貼付!E161</f>
        <v>0</v>
      </c>
      <c r="Q39" s="18">
        <f>[1]集計対象前年データー貼付!G161</f>
        <v>0</v>
      </c>
      <c r="R39" s="61">
        <f t="shared" si="0"/>
        <v>0</v>
      </c>
      <c r="S39" s="21">
        <f>[1]集計対象年データー貼付!H161</f>
        <v>0</v>
      </c>
      <c r="T39" s="22">
        <f>[1]集計対象年データー貼付!J161</f>
        <v>0</v>
      </c>
      <c r="U39" s="22">
        <f>[1]集計対象前年データー貼付!H161</f>
        <v>0</v>
      </c>
      <c r="V39" s="22">
        <f>[1]集計対象前年データー貼付!J161</f>
        <v>0</v>
      </c>
      <c r="W39" s="38">
        <f t="shared" si="1"/>
        <v>0</v>
      </c>
      <c r="X39" s="21">
        <f>[1]集計対象年データー貼付!K161</f>
        <v>0</v>
      </c>
      <c r="Y39" s="22">
        <f>[1]集計対象年データー貼付!M161</f>
        <v>3</v>
      </c>
      <c r="Z39" s="22">
        <f>[1]集計対象前年データー貼付!K161</f>
        <v>0</v>
      </c>
      <c r="AA39" s="22">
        <f>[1]集計対象前年データー貼付!M161</f>
        <v>0</v>
      </c>
      <c r="AB39" s="38">
        <f t="shared" si="2"/>
        <v>3</v>
      </c>
      <c r="AC39" s="21">
        <f>[1]集計対象年データー貼付!N161</f>
        <v>0</v>
      </c>
      <c r="AD39" s="22">
        <f>[1]集計対象年データー貼付!P161</f>
        <v>0</v>
      </c>
      <c r="AE39" s="22">
        <f>[1]集計対象前年データー貼付!N161</f>
        <v>0</v>
      </c>
      <c r="AF39" s="22">
        <f>[1]集計対象前年データー貼付!P161</f>
        <v>2</v>
      </c>
      <c r="AG39" s="74">
        <f t="shared" si="3"/>
        <v>-2</v>
      </c>
      <c r="AH39" s="1"/>
    </row>
    <row r="40" spans="1:37" ht="12.75" customHeight="1" thickBot="1">
      <c r="A40" s="105"/>
      <c r="B40" s="69" t="s">
        <v>50</v>
      </c>
      <c r="C40" s="40">
        <f t="shared" si="4"/>
        <v>0</v>
      </c>
      <c r="D40" s="41">
        <f t="shared" si="5"/>
        <v>3</v>
      </c>
      <c r="E40" s="54">
        <f t="shared" si="6"/>
        <v>0</v>
      </c>
      <c r="F40" s="41">
        <f t="shared" si="7"/>
        <v>2</v>
      </c>
      <c r="G40" s="41">
        <f t="shared" si="8"/>
        <v>1</v>
      </c>
      <c r="H40" s="44">
        <f t="shared" si="9"/>
        <v>0.5</v>
      </c>
      <c r="I40" s="46">
        <f>SUM(I38:I39)</f>
        <v>0</v>
      </c>
      <c r="J40" s="46">
        <f>SUM(J38:J39)</f>
        <v>0</v>
      </c>
      <c r="K40" s="46">
        <f>SUM(K38:K39)</f>
        <v>0</v>
      </c>
      <c r="L40" s="46">
        <f>SUM(L38:L39)</f>
        <v>0</v>
      </c>
      <c r="M40" s="47">
        <f t="shared" si="10"/>
        <v>0</v>
      </c>
      <c r="N40" s="48">
        <f>SUM(N38:N39)</f>
        <v>0</v>
      </c>
      <c r="O40" s="49">
        <f>SUM(O38:O39)</f>
        <v>0</v>
      </c>
      <c r="P40" s="49">
        <f>SUM(P38:P39)</f>
        <v>0</v>
      </c>
      <c r="Q40" s="49">
        <f>SUM(Q38:Q39)</f>
        <v>0</v>
      </c>
      <c r="R40" s="50">
        <f t="shared" si="0"/>
        <v>0</v>
      </c>
      <c r="S40" s="51">
        <f>SUM(S38:S39)</f>
        <v>0</v>
      </c>
      <c r="T40" s="52">
        <f>SUM(T38:T39)</f>
        <v>0</v>
      </c>
      <c r="U40" s="52">
        <f>SUM(U38:U39)</f>
        <v>0</v>
      </c>
      <c r="V40" s="52">
        <f>SUM(V38:V39)</f>
        <v>0</v>
      </c>
      <c r="W40" s="53">
        <f t="shared" si="1"/>
        <v>0</v>
      </c>
      <c r="X40" s="51">
        <f>SUM(X38:X39)</f>
        <v>0</v>
      </c>
      <c r="Y40" s="52">
        <f>SUM(Y38:Y39)</f>
        <v>3</v>
      </c>
      <c r="Z40" s="52">
        <f>SUM(Z38:Z39)</f>
        <v>0</v>
      </c>
      <c r="AA40" s="52">
        <f>SUM(AA38:AA39)</f>
        <v>0</v>
      </c>
      <c r="AB40" s="53">
        <f t="shared" si="2"/>
        <v>3</v>
      </c>
      <c r="AC40" s="51">
        <f>SUM(AC38:AC39)</f>
        <v>0</v>
      </c>
      <c r="AD40" s="52">
        <f>SUM(AD38:AD39)</f>
        <v>0</v>
      </c>
      <c r="AE40" s="52">
        <f>SUM(AE38:AE39)</f>
        <v>0</v>
      </c>
      <c r="AF40" s="52">
        <f>SUM(AF38:AF39)</f>
        <v>2</v>
      </c>
      <c r="AG40" s="53">
        <f t="shared" si="3"/>
        <v>-2</v>
      </c>
      <c r="AH40" s="1"/>
    </row>
    <row r="41" spans="1:37" ht="12.75" customHeight="1" thickBot="1">
      <c r="A41" s="120" t="s">
        <v>51</v>
      </c>
      <c r="B41" s="121"/>
      <c r="C41" s="40">
        <f t="shared" si="4"/>
        <v>0</v>
      </c>
      <c r="D41" s="41">
        <f t="shared" si="5"/>
        <v>0</v>
      </c>
      <c r="E41" s="54">
        <f t="shared" si="6"/>
        <v>1</v>
      </c>
      <c r="F41" s="41">
        <f t="shared" si="7"/>
        <v>1</v>
      </c>
      <c r="G41" s="41">
        <f t="shared" si="8"/>
        <v>-1</v>
      </c>
      <c r="H41" s="44">
        <f t="shared" si="9"/>
        <v>-1</v>
      </c>
      <c r="I41" s="55">
        <f>[1]集計対象年データー貼付!B168</f>
        <v>0</v>
      </c>
      <c r="J41" s="56">
        <f>[1]集計対象年データー貼付!D168</f>
        <v>0</v>
      </c>
      <c r="K41" s="56">
        <f>[1]集計対象前年データー貼付!B168</f>
        <v>0</v>
      </c>
      <c r="L41" s="56">
        <f>[1]集計対象前年データー貼付!D168</f>
        <v>0</v>
      </c>
      <c r="M41" s="57">
        <f t="shared" si="10"/>
        <v>0</v>
      </c>
      <c r="N41" s="58">
        <f>[1]集計対象年データー貼付!E168</f>
        <v>0</v>
      </c>
      <c r="O41" s="41">
        <f>[1]集計対象年データー貼付!G168</f>
        <v>0</v>
      </c>
      <c r="P41" s="41">
        <f>[1]集計対象前年データー貼付!E168</f>
        <v>1</v>
      </c>
      <c r="Q41" s="41">
        <f>[1]集計対象前年データー貼付!G168</f>
        <v>1</v>
      </c>
      <c r="R41" s="75">
        <f t="shared" si="0"/>
        <v>-1</v>
      </c>
      <c r="S41" s="55">
        <f>[1]集計対象年データー貼付!H168</f>
        <v>0</v>
      </c>
      <c r="T41" s="56">
        <f>[1]集計対象年データー貼付!J168</f>
        <v>0</v>
      </c>
      <c r="U41" s="56">
        <f>[1]集計対象前年データー貼付!H168</f>
        <v>0</v>
      </c>
      <c r="V41" s="56">
        <f>[1]集計対象前年データー貼付!J168</f>
        <v>0</v>
      </c>
      <c r="W41" s="76">
        <f t="shared" si="1"/>
        <v>0</v>
      </c>
      <c r="X41" s="55">
        <f>[1]集計対象年データー貼付!K168</f>
        <v>0</v>
      </c>
      <c r="Y41" s="56">
        <f>[1]集計対象年データー貼付!M168</f>
        <v>0</v>
      </c>
      <c r="Z41" s="56">
        <f>[1]集計対象前年データー貼付!K168</f>
        <v>0</v>
      </c>
      <c r="AA41" s="56">
        <f>[1]集計対象前年データー貼付!M168</f>
        <v>0</v>
      </c>
      <c r="AB41" s="76">
        <f t="shared" si="2"/>
        <v>0</v>
      </c>
      <c r="AC41" s="55">
        <f>[1]集計対象年データー貼付!N168</f>
        <v>0</v>
      </c>
      <c r="AD41" s="56">
        <f>[1]集計対象年データー貼付!P168</f>
        <v>0</v>
      </c>
      <c r="AE41" s="56">
        <f>[1]集計対象前年データー貼付!N168</f>
        <v>0</v>
      </c>
      <c r="AF41" s="56">
        <f>[1]集計対象前年データー貼付!P168</f>
        <v>0</v>
      </c>
      <c r="AG41" s="76">
        <f t="shared" si="3"/>
        <v>0</v>
      </c>
      <c r="AH41" s="1"/>
    </row>
    <row r="42" spans="1:37" ht="12.75" customHeight="1">
      <c r="A42" s="110" t="s">
        <v>52</v>
      </c>
      <c r="B42" s="64" t="s">
        <v>53</v>
      </c>
      <c r="C42" s="28">
        <f t="shared" si="4"/>
        <v>0</v>
      </c>
      <c r="D42" s="18">
        <f t="shared" si="5"/>
        <v>1</v>
      </c>
      <c r="E42" s="19">
        <f t="shared" si="6"/>
        <v>0</v>
      </c>
      <c r="F42" s="18">
        <f t="shared" si="7"/>
        <v>0</v>
      </c>
      <c r="G42" s="18">
        <f t="shared" si="8"/>
        <v>1</v>
      </c>
      <c r="H42" s="20">
        <f t="shared" si="9"/>
        <v>0</v>
      </c>
      <c r="I42" s="21">
        <f>[1]集計対象年データー貼付!B172</f>
        <v>0</v>
      </c>
      <c r="J42" s="22">
        <f>[1]集計対象年データー貼付!D172</f>
        <v>0</v>
      </c>
      <c r="K42" s="22">
        <f>[1]集計対象前年データー貼付!B172</f>
        <v>0</v>
      </c>
      <c r="L42" s="22">
        <f>[1]集計対象前年データー貼付!D172</f>
        <v>0</v>
      </c>
      <c r="M42" s="23">
        <f t="shared" si="10"/>
        <v>0</v>
      </c>
      <c r="N42" s="24">
        <f>[1]集計対象年データー貼付!E172</f>
        <v>0</v>
      </c>
      <c r="O42" s="18">
        <f>[1]集計対象年データー貼付!G172</f>
        <v>0</v>
      </c>
      <c r="P42" s="18">
        <f>[1]集計対象前年データー貼付!E172</f>
        <v>0</v>
      </c>
      <c r="Q42" s="18">
        <f>[1]集計対象前年データー貼付!G172</f>
        <v>0</v>
      </c>
      <c r="R42" s="25">
        <f t="shared" si="0"/>
        <v>0</v>
      </c>
      <c r="S42" s="21">
        <f>[1]集計対象年データー貼付!H172</f>
        <v>0</v>
      </c>
      <c r="T42" s="22">
        <f>[1]集計対象年データー貼付!J172</f>
        <v>0</v>
      </c>
      <c r="U42" s="22">
        <f>[1]集計対象前年データー貼付!H172</f>
        <v>0</v>
      </c>
      <c r="V42" s="22">
        <f>[1]集計対象前年データー貼付!J172</f>
        <v>0</v>
      </c>
      <c r="W42" s="26">
        <f t="shared" si="1"/>
        <v>0</v>
      </c>
      <c r="X42" s="21">
        <f>[1]集計対象年データー貼付!K172</f>
        <v>0</v>
      </c>
      <c r="Y42" s="22">
        <f>[1]集計対象年データー貼付!M172</f>
        <v>0</v>
      </c>
      <c r="Z42" s="22">
        <f>[1]集計対象前年データー貼付!K172</f>
        <v>0</v>
      </c>
      <c r="AA42" s="22">
        <f>[1]集計対象前年データー貼付!M172</f>
        <v>0</v>
      </c>
      <c r="AB42" s="26">
        <f t="shared" si="2"/>
        <v>0</v>
      </c>
      <c r="AC42" s="21">
        <f>[1]集計対象年データー貼付!N172</f>
        <v>0</v>
      </c>
      <c r="AD42" s="22">
        <f>[1]集計対象年データー貼付!P172</f>
        <v>1</v>
      </c>
      <c r="AE42" s="22">
        <f>[1]集計対象前年データー貼付!N172</f>
        <v>0</v>
      </c>
      <c r="AF42" s="22">
        <f>[1]集計対象前年データー貼付!P172</f>
        <v>0</v>
      </c>
      <c r="AG42" s="26">
        <f t="shared" si="3"/>
        <v>1</v>
      </c>
      <c r="AH42" s="1"/>
    </row>
    <row r="43" spans="1:37" ht="12.75" customHeight="1">
      <c r="A43" s="111"/>
      <c r="B43" s="65" t="s">
        <v>54</v>
      </c>
      <c r="C43" s="28">
        <f t="shared" si="4"/>
        <v>0</v>
      </c>
      <c r="D43" s="18">
        <f t="shared" si="5"/>
        <v>1</v>
      </c>
      <c r="E43" s="19">
        <f t="shared" si="6"/>
        <v>0</v>
      </c>
      <c r="F43" s="18">
        <f t="shared" si="7"/>
        <v>1</v>
      </c>
      <c r="G43" s="29">
        <f t="shared" si="8"/>
        <v>0</v>
      </c>
      <c r="H43" s="20">
        <f t="shared" si="9"/>
        <v>0</v>
      </c>
      <c r="I43" s="21">
        <f>[1]集計対象年データー貼付!B179</f>
        <v>0</v>
      </c>
      <c r="J43" s="22">
        <f>[1]集計対象年データー貼付!D179</f>
        <v>1</v>
      </c>
      <c r="K43" s="22">
        <f>[1]集計対象前年データー貼付!B179</f>
        <v>0</v>
      </c>
      <c r="L43" s="22">
        <f>[1]集計対象前年データー貼付!D179</f>
        <v>1</v>
      </c>
      <c r="M43" s="66">
        <f t="shared" si="10"/>
        <v>0</v>
      </c>
      <c r="N43" s="24">
        <f>[1]集計対象年データー貼付!E179</f>
        <v>0</v>
      </c>
      <c r="O43" s="18">
        <f>[1]集計対象年データー貼付!G179</f>
        <v>0</v>
      </c>
      <c r="P43" s="18">
        <f>[1]集計対象前年データー貼付!E179</f>
        <v>0</v>
      </c>
      <c r="Q43" s="18">
        <f>[1]集計対象前年データー貼付!G179</f>
        <v>0</v>
      </c>
      <c r="R43" s="60">
        <f t="shared" si="0"/>
        <v>0</v>
      </c>
      <c r="S43" s="21">
        <f>[1]集計対象年データー貼付!H179</f>
        <v>0</v>
      </c>
      <c r="T43" s="22">
        <f>[1]集計対象年データー貼付!J179</f>
        <v>0</v>
      </c>
      <c r="U43" s="22">
        <f>[1]集計対象前年データー貼付!H179</f>
        <v>0</v>
      </c>
      <c r="V43" s="22">
        <f>[1]集計対象前年データー貼付!J179</f>
        <v>0</v>
      </c>
      <c r="W43" s="30">
        <f t="shared" si="1"/>
        <v>0</v>
      </c>
      <c r="X43" s="21">
        <f>[1]集計対象年データー貼付!K179</f>
        <v>0</v>
      </c>
      <c r="Y43" s="22">
        <f>[1]集計対象年データー貼付!M179</f>
        <v>0</v>
      </c>
      <c r="Z43" s="22">
        <f>[1]集計対象前年データー貼付!K179</f>
        <v>0</v>
      </c>
      <c r="AA43" s="22">
        <f>[1]集計対象前年データー貼付!M179</f>
        <v>0</v>
      </c>
      <c r="AB43" s="30">
        <f t="shared" si="2"/>
        <v>0</v>
      </c>
      <c r="AC43" s="21">
        <f>[1]集計対象年データー貼付!N179</f>
        <v>0</v>
      </c>
      <c r="AD43" s="22">
        <f>[1]集計対象年データー貼付!P179</f>
        <v>0</v>
      </c>
      <c r="AE43" s="22">
        <f>[1]集計対象前年データー貼付!N179</f>
        <v>0</v>
      </c>
      <c r="AF43" s="22">
        <f>[1]集計対象前年データー貼付!P179</f>
        <v>0</v>
      </c>
      <c r="AG43" s="30">
        <f t="shared" si="3"/>
        <v>0</v>
      </c>
      <c r="AH43" s="1"/>
    </row>
    <row r="44" spans="1:37" ht="12.75" customHeight="1">
      <c r="A44" s="111"/>
      <c r="B44" s="65" t="s">
        <v>55</v>
      </c>
      <c r="C44" s="28">
        <f t="shared" si="4"/>
        <v>0</v>
      </c>
      <c r="D44" s="18">
        <f t="shared" si="5"/>
        <v>0</v>
      </c>
      <c r="E44" s="19">
        <f t="shared" si="6"/>
        <v>0</v>
      </c>
      <c r="F44" s="18">
        <f t="shared" si="7"/>
        <v>0</v>
      </c>
      <c r="G44" s="29">
        <f t="shared" si="8"/>
        <v>0</v>
      </c>
      <c r="H44" s="20">
        <f t="shared" si="9"/>
        <v>0</v>
      </c>
      <c r="I44" s="21">
        <f>[1]集計対象年データー貼付!B182</f>
        <v>0</v>
      </c>
      <c r="J44" s="22">
        <f>[1]集計対象年データー貼付!D182</f>
        <v>0</v>
      </c>
      <c r="K44" s="22">
        <f>[1]集計対象前年データー貼付!B182</f>
        <v>0</v>
      </c>
      <c r="L44" s="22">
        <f>[1]集計対象前年データー貼付!D182</f>
        <v>0</v>
      </c>
      <c r="M44" s="66">
        <f t="shared" si="10"/>
        <v>0</v>
      </c>
      <c r="N44" s="24">
        <f>[1]集計対象年データー貼付!E182</f>
        <v>0</v>
      </c>
      <c r="O44" s="18">
        <f>[1]集計対象年データー貼付!G182</f>
        <v>0</v>
      </c>
      <c r="P44" s="18">
        <f>[1]集計対象前年データー貼付!E182</f>
        <v>0</v>
      </c>
      <c r="Q44" s="18">
        <f>[1]集計対象前年データー貼付!G182</f>
        <v>0</v>
      </c>
      <c r="R44" s="60">
        <f t="shared" si="0"/>
        <v>0</v>
      </c>
      <c r="S44" s="21">
        <f>[1]集計対象年データー貼付!H182</f>
        <v>0</v>
      </c>
      <c r="T44" s="22">
        <f>[1]集計対象年データー貼付!J182</f>
        <v>0</v>
      </c>
      <c r="U44" s="22">
        <f>[1]集計対象前年データー貼付!H182</f>
        <v>0</v>
      </c>
      <c r="V44" s="22">
        <f>[1]集計対象前年データー貼付!J182</f>
        <v>0</v>
      </c>
      <c r="W44" s="30">
        <f t="shared" si="1"/>
        <v>0</v>
      </c>
      <c r="X44" s="21">
        <f>[1]集計対象年データー貼付!K182</f>
        <v>0</v>
      </c>
      <c r="Y44" s="22">
        <f>[1]集計対象年データー貼付!M182</f>
        <v>0</v>
      </c>
      <c r="Z44" s="22">
        <f>[1]集計対象前年データー貼付!K182</f>
        <v>0</v>
      </c>
      <c r="AA44" s="22">
        <f>[1]集計対象前年データー貼付!M182</f>
        <v>0</v>
      </c>
      <c r="AB44" s="30">
        <f t="shared" si="2"/>
        <v>0</v>
      </c>
      <c r="AC44" s="21">
        <f>[1]集計対象年データー貼付!N182</f>
        <v>0</v>
      </c>
      <c r="AD44" s="22">
        <f>[1]集計対象年データー貼付!P182</f>
        <v>0</v>
      </c>
      <c r="AE44" s="22">
        <f>[1]集計対象前年データー貼付!N182</f>
        <v>0</v>
      </c>
      <c r="AF44" s="22">
        <f>[1]集計対象前年データー貼付!P182</f>
        <v>0</v>
      </c>
      <c r="AG44" s="30">
        <f t="shared" si="3"/>
        <v>0</v>
      </c>
      <c r="AH44" s="1"/>
    </row>
    <row r="45" spans="1:37" ht="12.75" customHeight="1" thickBot="1">
      <c r="A45" s="111"/>
      <c r="B45" s="67" t="s">
        <v>56</v>
      </c>
      <c r="C45" s="33">
        <f t="shared" si="4"/>
        <v>0</v>
      </c>
      <c r="D45" s="34">
        <f t="shared" si="5"/>
        <v>0</v>
      </c>
      <c r="E45" s="35">
        <f t="shared" si="6"/>
        <v>0</v>
      </c>
      <c r="F45" s="34">
        <f t="shared" si="7"/>
        <v>0</v>
      </c>
      <c r="G45" s="36">
        <f t="shared" si="8"/>
        <v>0</v>
      </c>
      <c r="H45" s="37">
        <f t="shared" si="9"/>
        <v>0</v>
      </c>
      <c r="I45" s="21">
        <f>[1]集計対象年データー貼付!B185</f>
        <v>0</v>
      </c>
      <c r="J45" s="22">
        <f>[1]集計対象年データー貼付!D185</f>
        <v>0</v>
      </c>
      <c r="K45" s="22">
        <f>[1]集計対象前年データー貼付!B185</f>
        <v>0</v>
      </c>
      <c r="L45" s="22">
        <f>[1]集計対象前年データー貼付!D185</f>
        <v>0</v>
      </c>
      <c r="M45" s="68">
        <f t="shared" si="10"/>
        <v>0</v>
      </c>
      <c r="N45" s="24">
        <f>[1]集計対象年データー貼付!E185</f>
        <v>0</v>
      </c>
      <c r="O45" s="18">
        <f>[1]集計対象年データー貼付!G185</f>
        <v>0</v>
      </c>
      <c r="P45" s="18">
        <f>[1]集計対象前年データー貼付!E185</f>
        <v>0</v>
      </c>
      <c r="Q45" s="18">
        <f>[1]集計対象前年データー貼付!G185</f>
        <v>0</v>
      </c>
      <c r="R45" s="61">
        <f t="shared" si="0"/>
        <v>0</v>
      </c>
      <c r="S45" s="21">
        <f>[1]集計対象年データー貼付!H185</f>
        <v>0</v>
      </c>
      <c r="T45" s="22">
        <f>[1]集計対象年データー貼付!J185</f>
        <v>0</v>
      </c>
      <c r="U45" s="22">
        <f>[1]集計対象前年データー貼付!H185</f>
        <v>0</v>
      </c>
      <c r="V45" s="22">
        <f>[1]集計対象前年データー貼付!J185</f>
        <v>0</v>
      </c>
      <c r="W45" s="38">
        <f t="shared" si="1"/>
        <v>0</v>
      </c>
      <c r="X45" s="21">
        <f>[1]集計対象年データー貼付!K185</f>
        <v>0</v>
      </c>
      <c r="Y45" s="22">
        <f>[1]集計対象年データー貼付!M185</f>
        <v>0</v>
      </c>
      <c r="Z45" s="22">
        <f>[1]集計対象前年データー貼付!K185</f>
        <v>0</v>
      </c>
      <c r="AA45" s="22">
        <f>[1]集計対象前年データー貼付!M185</f>
        <v>0</v>
      </c>
      <c r="AB45" s="38">
        <f t="shared" si="2"/>
        <v>0</v>
      </c>
      <c r="AC45" s="21">
        <f>[1]集計対象年データー貼付!N185</f>
        <v>0</v>
      </c>
      <c r="AD45" s="22">
        <f>[1]集計対象年データー貼付!P185</f>
        <v>0</v>
      </c>
      <c r="AE45" s="22">
        <f>[1]集計対象前年データー貼付!N185</f>
        <v>0</v>
      </c>
      <c r="AF45" s="22">
        <f>[1]集計対象前年データー貼付!P185</f>
        <v>0</v>
      </c>
      <c r="AG45" s="38">
        <f t="shared" si="3"/>
        <v>0</v>
      </c>
      <c r="AH45" s="1"/>
    </row>
    <row r="46" spans="1:37" ht="12.75" customHeight="1" thickBot="1">
      <c r="A46" s="112"/>
      <c r="B46" s="69" t="s">
        <v>57</v>
      </c>
      <c r="C46" s="40">
        <f t="shared" si="4"/>
        <v>0</v>
      </c>
      <c r="D46" s="41">
        <f t="shared" si="5"/>
        <v>2</v>
      </c>
      <c r="E46" s="54">
        <f t="shared" si="6"/>
        <v>0</v>
      </c>
      <c r="F46" s="41">
        <f t="shared" si="7"/>
        <v>1</v>
      </c>
      <c r="G46" s="41">
        <f t="shared" si="8"/>
        <v>1</v>
      </c>
      <c r="H46" s="44">
        <f t="shared" si="9"/>
        <v>1</v>
      </c>
      <c r="I46" s="46">
        <f>SUM(I42:I45)</f>
        <v>0</v>
      </c>
      <c r="J46" s="46">
        <f>SUM(J42:J45)</f>
        <v>1</v>
      </c>
      <c r="K46" s="46">
        <f>SUM(K42:K45)</f>
        <v>0</v>
      </c>
      <c r="L46" s="46">
        <f>SUM(L42:L45)</f>
        <v>1</v>
      </c>
      <c r="M46" s="47">
        <f t="shared" si="10"/>
        <v>0</v>
      </c>
      <c r="N46" s="48">
        <f>SUM(N42:N45)</f>
        <v>0</v>
      </c>
      <c r="O46" s="49">
        <f>SUM(O42:O45)</f>
        <v>0</v>
      </c>
      <c r="P46" s="49">
        <f>SUM(P42:P45)</f>
        <v>0</v>
      </c>
      <c r="Q46" s="49">
        <f>SUM(Q42:Q45)</f>
        <v>0</v>
      </c>
      <c r="R46" s="50">
        <f t="shared" si="0"/>
        <v>0</v>
      </c>
      <c r="S46" s="51">
        <f>SUM(S42:S45)</f>
        <v>0</v>
      </c>
      <c r="T46" s="52">
        <f>SUM(T42:T45)</f>
        <v>0</v>
      </c>
      <c r="U46" s="52">
        <f>SUM(U42:U45)</f>
        <v>0</v>
      </c>
      <c r="V46" s="52">
        <f>SUM(V42:V45)</f>
        <v>0</v>
      </c>
      <c r="W46" s="53">
        <f t="shared" si="1"/>
        <v>0</v>
      </c>
      <c r="X46" s="51">
        <f>SUM(X42:X45)</f>
        <v>0</v>
      </c>
      <c r="Y46" s="52">
        <f>SUM(Y42:Y45)</f>
        <v>0</v>
      </c>
      <c r="Z46" s="52">
        <f>SUM(Z42:Z45)</f>
        <v>0</v>
      </c>
      <c r="AA46" s="52">
        <f>SUM(AA42:AA45)</f>
        <v>0</v>
      </c>
      <c r="AB46" s="53">
        <f t="shared" si="2"/>
        <v>0</v>
      </c>
      <c r="AC46" s="51">
        <f>SUM(AC42:AC45)</f>
        <v>0</v>
      </c>
      <c r="AD46" s="52">
        <f>SUM(AD42:AD45)</f>
        <v>1</v>
      </c>
      <c r="AE46" s="52">
        <f>SUM(AE42:AE45)</f>
        <v>0</v>
      </c>
      <c r="AF46" s="52">
        <f>SUM(AF42:AF45)</f>
        <v>0</v>
      </c>
      <c r="AG46" s="53">
        <f t="shared" si="3"/>
        <v>1</v>
      </c>
      <c r="AH46" s="1"/>
    </row>
    <row r="47" spans="1:37" ht="12.75" customHeight="1">
      <c r="A47" s="122" t="s">
        <v>58</v>
      </c>
      <c r="B47" s="64" t="s">
        <v>59</v>
      </c>
      <c r="C47" s="28">
        <f t="shared" si="4"/>
        <v>0</v>
      </c>
      <c r="D47" s="18">
        <f t="shared" si="5"/>
        <v>0</v>
      </c>
      <c r="E47" s="19">
        <f t="shared" si="6"/>
        <v>0</v>
      </c>
      <c r="F47" s="18">
        <f t="shared" si="7"/>
        <v>0</v>
      </c>
      <c r="G47" s="18">
        <f t="shared" si="8"/>
        <v>0</v>
      </c>
      <c r="H47" s="20">
        <f t="shared" si="9"/>
        <v>0</v>
      </c>
      <c r="I47" s="21">
        <f>[1]集計対象年データー貼付!B191</f>
        <v>0</v>
      </c>
      <c r="J47" s="22">
        <f>[1]集計対象年データー貼付!D191</f>
        <v>0</v>
      </c>
      <c r="K47" s="22">
        <f>[1]集計対象前年データー貼付!B191</f>
        <v>0</v>
      </c>
      <c r="L47" s="22">
        <f>[1]集計対象前年データー貼付!D191</f>
        <v>0</v>
      </c>
      <c r="M47" s="23">
        <f t="shared" si="10"/>
        <v>0</v>
      </c>
      <c r="N47" s="24">
        <f>[1]集計対象年データー貼付!E191</f>
        <v>0</v>
      </c>
      <c r="O47" s="18">
        <f>[1]集計対象年データー貼付!G191</f>
        <v>0</v>
      </c>
      <c r="P47" s="18">
        <f>[1]集計対象前年データー貼付!E191</f>
        <v>0</v>
      </c>
      <c r="Q47" s="18">
        <f>[1]集計対象前年データー貼付!G191</f>
        <v>0</v>
      </c>
      <c r="R47" s="25">
        <f t="shared" si="0"/>
        <v>0</v>
      </c>
      <c r="S47" s="21">
        <f>[1]集計対象年データー貼付!H191</f>
        <v>0</v>
      </c>
      <c r="T47" s="22">
        <f>[1]集計対象年データー貼付!J191</f>
        <v>0</v>
      </c>
      <c r="U47" s="22">
        <f>[1]集計対象前年データー貼付!H191</f>
        <v>0</v>
      </c>
      <c r="V47" s="22">
        <f>[1]集計対象前年データー貼付!J191</f>
        <v>0</v>
      </c>
      <c r="W47" s="26">
        <f t="shared" si="1"/>
        <v>0</v>
      </c>
      <c r="X47" s="21">
        <f>[1]集計対象年データー貼付!K191</f>
        <v>0</v>
      </c>
      <c r="Y47" s="22">
        <f>[1]集計対象年データー貼付!M191</f>
        <v>0</v>
      </c>
      <c r="Z47" s="22">
        <f>[1]集計対象前年データー貼付!K191</f>
        <v>0</v>
      </c>
      <c r="AA47" s="22">
        <f>[1]集計対象前年データー貼付!M191</f>
        <v>0</v>
      </c>
      <c r="AB47" s="26">
        <f t="shared" si="2"/>
        <v>0</v>
      </c>
      <c r="AC47" s="21">
        <f>[1]集計対象年データー貼付!N191</f>
        <v>0</v>
      </c>
      <c r="AD47" s="22">
        <f>[1]集計対象年データー貼付!P191</f>
        <v>0</v>
      </c>
      <c r="AE47" s="22">
        <f>[1]集計対象前年データー貼付!N191</f>
        <v>0</v>
      </c>
      <c r="AF47" s="22">
        <f>[1]集計対象前年データー貼付!P191</f>
        <v>0</v>
      </c>
      <c r="AG47" s="26">
        <f t="shared" si="3"/>
        <v>0</v>
      </c>
      <c r="AH47" s="1"/>
    </row>
    <row r="48" spans="1:37" ht="12.75" customHeight="1" thickBot="1">
      <c r="A48" s="123"/>
      <c r="B48" s="67" t="s">
        <v>60</v>
      </c>
      <c r="C48" s="33">
        <f t="shared" si="4"/>
        <v>0</v>
      </c>
      <c r="D48" s="34">
        <f t="shared" si="5"/>
        <v>0</v>
      </c>
      <c r="E48" s="35">
        <f t="shared" si="6"/>
        <v>0</v>
      </c>
      <c r="F48" s="34">
        <f t="shared" si="7"/>
        <v>0</v>
      </c>
      <c r="G48" s="36">
        <f t="shared" si="8"/>
        <v>0</v>
      </c>
      <c r="H48" s="37">
        <f t="shared" si="9"/>
        <v>0</v>
      </c>
      <c r="I48" s="21">
        <f>[1]集計対象年データー貼付!B194</f>
        <v>0</v>
      </c>
      <c r="J48" s="22">
        <f>[1]集計対象年データー貼付!D194</f>
        <v>0</v>
      </c>
      <c r="K48" s="22">
        <f>[1]集計対象前年データー貼付!B194</f>
        <v>0</v>
      </c>
      <c r="L48" s="22">
        <f>[1]集計対象前年データー貼付!D194</f>
        <v>0</v>
      </c>
      <c r="M48" s="68">
        <f t="shared" si="10"/>
        <v>0</v>
      </c>
      <c r="N48" s="24">
        <f>[1]集計対象年データー貼付!E194</f>
        <v>0</v>
      </c>
      <c r="O48" s="18">
        <f>[1]集計対象年データー貼付!G194</f>
        <v>0</v>
      </c>
      <c r="P48" s="18">
        <f>[1]集計対象前年データー貼付!E194</f>
        <v>0</v>
      </c>
      <c r="Q48" s="18">
        <f>[1]集計対象前年データー貼付!G194</f>
        <v>0</v>
      </c>
      <c r="R48" s="61">
        <f t="shared" si="0"/>
        <v>0</v>
      </c>
      <c r="S48" s="21">
        <f>[1]集計対象年データー貼付!H194</f>
        <v>0</v>
      </c>
      <c r="T48" s="22">
        <f>[1]集計対象年データー貼付!J194</f>
        <v>0</v>
      </c>
      <c r="U48" s="22">
        <f>[1]集計対象前年データー貼付!H194</f>
        <v>0</v>
      </c>
      <c r="V48" s="22">
        <f>[1]集計対象前年データー貼付!J194</f>
        <v>0</v>
      </c>
      <c r="W48" s="38">
        <f t="shared" si="1"/>
        <v>0</v>
      </c>
      <c r="X48" s="21">
        <f>[1]集計対象年データー貼付!K194</f>
        <v>0</v>
      </c>
      <c r="Y48" s="22">
        <f>[1]集計対象年データー貼付!M194</f>
        <v>0</v>
      </c>
      <c r="Z48" s="22">
        <f>[1]集計対象前年データー貼付!K194</f>
        <v>0</v>
      </c>
      <c r="AA48" s="22">
        <f>[1]集計対象前年データー貼付!M194</f>
        <v>0</v>
      </c>
      <c r="AB48" s="38">
        <f t="shared" si="2"/>
        <v>0</v>
      </c>
      <c r="AC48" s="21">
        <f>[1]集計対象年データー貼付!N194</f>
        <v>0</v>
      </c>
      <c r="AD48" s="22">
        <f>[1]集計対象年データー貼付!P194</f>
        <v>0</v>
      </c>
      <c r="AE48" s="22">
        <f>[1]集計対象前年データー貼付!N194</f>
        <v>0</v>
      </c>
      <c r="AF48" s="22">
        <f>[1]集計対象前年データー貼付!P194</f>
        <v>0</v>
      </c>
      <c r="AG48" s="38">
        <f t="shared" si="3"/>
        <v>0</v>
      </c>
      <c r="AH48" s="1"/>
    </row>
    <row r="49" spans="1:34" ht="12.75" customHeight="1" thickBot="1">
      <c r="A49" s="124"/>
      <c r="B49" s="69" t="s">
        <v>61</v>
      </c>
      <c r="C49" s="40">
        <f t="shared" si="4"/>
        <v>0</v>
      </c>
      <c r="D49" s="41">
        <f t="shared" si="5"/>
        <v>0</v>
      </c>
      <c r="E49" s="54">
        <f t="shared" si="6"/>
        <v>0</v>
      </c>
      <c r="F49" s="41">
        <f t="shared" si="7"/>
        <v>0</v>
      </c>
      <c r="G49" s="41">
        <f t="shared" si="8"/>
        <v>0</v>
      </c>
      <c r="H49" s="44">
        <f t="shared" si="9"/>
        <v>0</v>
      </c>
      <c r="I49" s="46">
        <f>SUM(I47:I48)</f>
        <v>0</v>
      </c>
      <c r="J49" s="46">
        <f>SUM(J47:J48)</f>
        <v>0</v>
      </c>
      <c r="K49" s="46">
        <f>SUM(K47:K48)</f>
        <v>0</v>
      </c>
      <c r="L49" s="46">
        <f>SUM(L47:L48)</f>
        <v>0</v>
      </c>
      <c r="M49" s="47">
        <f t="shared" si="10"/>
        <v>0</v>
      </c>
      <c r="N49" s="48">
        <f>SUM(N47:N48)</f>
        <v>0</v>
      </c>
      <c r="O49" s="77">
        <f>SUM(O47:O48)</f>
        <v>0</v>
      </c>
      <c r="P49" s="49">
        <f>SUM(P47:P48)</f>
        <v>0</v>
      </c>
      <c r="Q49" s="49">
        <f>SUM(Q47:Q48)</f>
        <v>0</v>
      </c>
      <c r="R49" s="50">
        <f t="shared" si="0"/>
        <v>0</v>
      </c>
      <c r="S49" s="51">
        <f>SUM(S47:S48)</f>
        <v>0</v>
      </c>
      <c r="T49" s="52">
        <f>SUM(T47:T48)</f>
        <v>0</v>
      </c>
      <c r="U49" s="52">
        <f>SUM(U47:U48)</f>
        <v>0</v>
      </c>
      <c r="V49" s="52">
        <f>SUM(V47:V48)</f>
        <v>0</v>
      </c>
      <c r="W49" s="53">
        <f t="shared" si="1"/>
        <v>0</v>
      </c>
      <c r="X49" s="51">
        <f>SUM(X47:X48)</f>
        <v>0</v>
      </c>
      <c r="Y49" s="52">
        <f>SUM(Y47:Y48)</f>
        <v>0</v>
      </c>
      <c r="Z49" s="52">
        <f>SUM(Z47:Z48)</f>
        <v>0</v>
      </c>
      <c r="AA49" s="52">
        <f>SUM(AA47:AA48)</f>
        <v>0</v>
      </c>
      <c r="AB49" s="53">
        <f t="shared" si="2"/>
        <v>0</v>
      </c>
      <c r="AC49" s="51">
        <f>SUM(AC47:AC48)</f>
        <v>0</v>
      </c>
      <c r="AD49" s="52">
        <f>SUM(AD47:AD48)</f>
        <v>0</v>
      </c>
      <c r="AE49" s="52">
        <f>SUM(AE47:AE48)</f>
        <v>0</v>
      </c>
      <c r="AF49" s="52">
        <f>SUM(AF47:AF48)</f>
        <v>0</v>
      </c>
      <c r="AG49" s="53">
        <f t="shared" si="3"/>
        <v>0</v>
      </c>
      <c r="AH49" s="1"/>
    </row>
    <row r="50" spans="1:34" ht="12.75" customHeight="1" thickBot="1">
      <c r="A50" s="120" t="s">
        <v>62</v>
      </c>
      <c r="B50" s="121"/>
      <c r="C50" s="40">
        <f t="shared" si="4"/>
        <v>0</v>
      </c>
      <c r="D50" s="41">
        <f t="shared" si="5"/>
        <v>0</v>
      </c>
      <c r="E50" s="54">
        <f t="shared" si="6"/>
        <v>0</v>
      </c>
      <c r="F50" s="41">
        <f t="shared" si="7"/>
        <v>0</v>
      </c>
      <c r="G50" s="41">
        <f t="shared" si="8"/>
        <v>0</v>
      </c>
      <c r="H50" s="44">
        <f t="shared" si="9"/>
        <v>0</v>
      </c>
      <c r="I50" s="78">
        <f>[1]集計対象年データー貼付!B200</f>
        <v>0</v>
      </c>
      <c r="J50" s="79">
        <f>[1]集計対象年データー貼付!D200</f>
        <v>0</v>
      </c>
      <c r="K50" s="79">
        <f>[1]集計対象前年データー貼付!B200</f>
        <v>0</v>
      </c>
      <c r="L50" s="79">
        <f>[1]集計対象前年データー貼付!D200</f>
        <v>0</v>
      </c>
      <c r="M50" s="80">
        <f t="shared" si="10"/>
        <v>0</v>
      </c>
      <c r="N50" s="81">
        <f>[1]集計対象年データー貼付!E200</f>
        <v>0</v>
      </c>
      <c r="O50" s="34">
        <f>[1]集計対象年データー貼付!G200</f>
        <v>0</v>
      </c>
      <c r="P50" s="34">
        <f>[1]集計対象前年データー貼付!E200</f>
        <v>0</v>
      </c>
      <c r="Q50" s="34">
        <f>[1]集計対象前年データー貼付!G200</f>
        <v>0</v>
      </c>
      <c r="R50" s="82">
        <f t="shared" si="0"/>
        <v>0</v>
      </c>
      <c r="S50" s="78">
        <f>[1]集計対象年データー貼付!H200</f>
        <v>0</v>
      </c>
      <c r="T50" s="79">
        <f>[1]集計対象年データー貼付!J200</f>
        <v>0</v>
      </c>
      <c r="U50" s="79">
        <f>[1]集計対象前年データー貼付!H200</f>
        <v>0</v>
      </c>
      <c r="V50" s="79">
        <f>[1]集計対象前年データー貼付!J200</f>
        <v>0</v>
      </c>
      <c r="W50" s="83">
        <f t="shared" si="1"/>
        <v>0</v>
      </c>
      <c r="X50" s="78">
        <f>[1]集計対象年データー貼付!K200</f>
        <v>0</v>
      </c>
      <c r="Y50" s="79">
        <f>[1]集計対象年データー貼付!M200</f>
        <v>0</v>
      </c>
      <c r="Z50" s="79">
        <f>[1]集計対象前年データー貼付!K200</f>
        <v>0</v>
      </c>
      <c r="AA50" s="79">
        <f>[1]集計対象前年データー貼付!M200</f>
        <v>0</v>
      </c>
      <c r="AB50" s="83">
        <f t="shared" si="2"/>
        <v>0</v>
      </c>
      <c r="AC50" s="78">
        <f>[1]集計対象年データー貼付!N200</f>
        <v>0</v>
      </c>
      <c r="AD50" s="79">
        <f>[1]集計対象年データー貼付!P200</f>
        <v>0</v>
      </c>
      <c r="AE50" s="79">
        <f>[1]集計対象前年データー貼付!N200</f>
        <v>0</v>
      </c>
      <c r="AF50" s="79">
        <f>[1]集計対象前年データー貼付!P200</f>
        <v>0</v>
      </c>
      <c r="AG50" s="83">
        <f t="shared" si="3"/>
        <v>0</v>
      </c>
      <c r="AH50" s="1"/>
    </row>
    <row r="51" spans="1:34" ht="12.75" customHeight="1" thickBot="1">
      <c r="A51" s="120" t="s">
        <v>63</v>
      </c>
      <c r="B51" s="121"/>
      <c r="C51" s="40">
        <f t="shared" si="4"/>
        <v>0</v>
      </c>
      <c r="D51" s="41">
        <f t="shared" si="5"/>
        <v>0</v>
      </c>
      <c r="E51" s="54">
        <f t="shared" si="6"/>
        <v>0</v>
      </c>
      <c r="F51" s="41">
        <f t="shared" si="7"/>
        <v>2</v>
      </c>
      <c r="G51" s="41">
        <f t="shared" si="8"/>
        <v>-2</v>
      </c>
      <c r="H51" s="44">
        <f t="shared" si="9"/>
        <v>-1</v>
      </c>
      <c r="I51" s="55">
        <f>[1]集計対象年データー貼付!B203</f>
        <v>0</v>
      </c>
      <c r="J51" s="56">
        <f>[1]集計対象年データー貼付!D203</f>
        <v>0</v>
      </c>
      <c r="K51" s="56">
        <f>[1]集計対象前年データー貼付!B203</f>
        <v>0</v>
      </c>
      <c r="L51" s="56">
        <f>[1]集計対象前年データー貼付!D203</f>
        <v>1</v>
      </c>
      <c r="M51" s="57">
        <f t="shared" si="10"/>
        <v>-1</v>
      </c>
      <c r="N51" s="58">
        <f>[1]集計対象年データー貼付!E203</f>
        <v>0</v>
      </c>
      <c r="O51" s="41">
        <f>[1]集計対象年データー貼付!G203</f>
        <v>0</v>
      </c>
      <c r="P51" s="41">
        <f>[1]集計対象前年データー貼付!E203</f>
        <v>0</v>
      </c>
      <c r="Q51" s="41">
        <f>[1]集計対象前年データー貼付!G203</f>
        <v>0</v>
      </c>
      <c r="R51" s="75">
        <f t="shared" si="0"/>
        <v>0</v>
      </c>
      <c r="S51" s="55">
        <f>[1]集計対象年データー貼付!H203</f>
        <v>0</v>
      </c>
      <c r="T51" s="56">
        <f>[1]集計対象年データー貼付!J203</f>
        <v>0</v>
      </c>
      <c r="U51" s="56">
        <f>[1]集計対象前年データー貼付!H203</f>
        <v>0</v>
      </c>
      <c r="V51" s="56">
        <f>[1]集計対象前年データー貼付!J203</f>
        <v>1</v>
      </c>
      <c r="W51" s="76">
        <f t="shared" si="1"/>
        <v>-1</v>
      </c>
      <c r="X51" s="55">
        <f>[1]集計対象年データー貼付!K203</f>
        <v>0</v>
      </c>
      <c r="Y51" s="56">
        <f>[1]集計対象年データー貼付!M203</f>
        <v>0</v>
      </c>
      <c r="Z51" s="56">
        <f>[1]集計対象前年データー貼付!K203</f>
        <v>0</v>
      </c>
      <c r="AA51" s="56">
        <f>[1]集計対象前年データー貼付!M203</f>
        <v>0</v>
      </c>
      <c r="AB51" s="76">
        <f t="shared" si="2"/>
        <v>0</v>
      </c>
      <c r="AC51" s="55">
        <f>[1]集計対象年データー貼付!N203</f>
        <v>0</v>
      </c>
      <c r="AD51" s="56">
        <f>[1]集計対象年データー貼付!P203</f>
        <v>0</v>
      </c>
      <c r="AE51" s="56">
        <f>[1]集計対象前年データー貼付!N203</f>
        <v>0</v>
      </c>
      <c r="AF51" s="56">
        <f>[1]集計対象前年データー貼付!P203</f>
        <v>0</v>
      </c>
      <c r="AG51" s="76">
        <f t="shared" si="3"/>
        <v>0</v>
      </c>
      <c r="AH51" s="1"/>
    </row>
    <row r="52" spans="1:34" ht="12.75" customHeight="1" thickBot="1">
      <c r="A52" s="120" t="s">
        <v>64</v>
      </c>
      <c r="B52" s="121"/>
      <c r="C52" s="40">
        <f t="shared" si="4"/>
        <v>0</v>
      </c>
      <c r="D52" s="41">
        <f t="shared" si="5"/>
        <v>0</v>
      </c>
      <c r="E52" s="54">
        <f t="shared" si="6"/>
        <v>0</v>
      </c>
      <c r="F52" s="41">
        <f t="shared" si="7"/>
        <v>0</v>
      </c>
      <c r="G52" s="41">
        <f t="shared" si="8"/>
        <v>0</v>
      </c>
      <c r="H52" s="44">
        <f t="shared" si="9"/>
        <v>0</v>
      </c>
      <c r="I52" s="55">
        <f>[1]集計対象年データー貼付!B208</f>
        <v>0</v>
      </c>
      <c r="J52" s="56">
        <f>[1]集計対象年データー貼付!D208</f>
        <v>0</v>
      </c>
      <c r="K52" s="56">
        <f>[1]集計対象前年データー貼付!B208</f>
        <v>0</v>
      </c>
      <c r="L52" s="56">
        <f>[1]集計対象前年データー貼付!D208</f>
        <v>0</v>
      </c>
      <c r="M52" s="57">
        <f t="shared" si="10"/>
        <v>0</v>
      </c>
      <c r="N52" s="58">
        <f>[1]集計対象年データー貼付!E208</f>
        <v>0</v>
      </c>
      <c r="O52" s="41">
        <f>[1]集計対象年データー貼付!G208</f>
        <v>0</v>
      </c>
      <c r="P52" s="41">
        <f>[1]集計対象前年データー貼付!E208</f>
        <v>0</v>
      </c>
      <c r="Q52" s="41">
        <f>[1]集計対象前年データー貼付!G208</f>
        <v>0</v>
      </c>
      <c r="R52" s="75">
        <f t="shared" si="0"/>
        <v>0</v>
      </c>
      <c r="S52" s="55">
        <f>[1]集計対象年データー貼付!H208</f>
        <v>0</v>
      </c>
      <c r="T52" s="56">
        <f>[1]集計対象年データー貼付!J208</f>
        <v>0</v>
      </c>
      <c r="U52" s="56">
        <f>[1]集計対象前年データー貼付!H208</f>
        <v>0</v>
      </c>
      <c r="V52" s="56">
        <f>[1]集計対象前年データー貼付!J208</f>
        <v>0</v>
      </c>
      <c r="W52" s="76">
        <f t="shared" si="1"/>
        <v>0</v>
      </c>
      <c r="X52" s="55">
        <f>[1]集計対象年データー貼付!K208</f>
        <v>0</v>
      </c>
      <c r="Y52" s="56">
        <f>[1]集計対象年データー貼付!M208</f>
        <v>0</v>
      </c>
      <c r="Z52" s="56">
        <f>[1]集計対象前年データー貼付!K208</f>
        <v>0</v>
      </c>
      <c r="AA52" s="56">
        <f>[1]集計対象前年データー貼付!M208</f>
        <v>0</v>
      </c>
      <c r="AB52" s="76">
        <f t="shared" si="2"/>
        <v>0</v>
      </c>
      <c r="AC52" s="55">
        <f>[1]集計対象年データー貼付!N208</f>
        <v>0</v>
      </c>
      <c r="AD52" s="56">
        <f>[1]集計対象年データー貼付!P208</f>
        <v>0</v>
      </c>
      <c r="AE52" s="56">
        <f>[1]集計対象前年データー貼付!N208</f>
        <v>0</v>
      </c>
      <c r="AF52" s="56">
        <f>[1]集計対象前年データー貼付!P208</f>
        <v>0</v>
      </c>
      <c r="AG52" s="76">
        <f t="shared" si="3"/>
        <v>0</v>
      </c>
      <c r="AH52" s="1"/>
    </row>
    <row r="53" spans="1:34" ht="12.75" customHeight="1">
      <c r="A53" s="125" t="s">
        <v>65</v>
      </c>
      <c r="B53" s="64" t="s">
        <v>66</v>
      </c>
      <c r="C53" s="28">
        <f t="shared" si="4"/>
        <v>0</v>
      </c>
      <c r="D53" s="18">
        <f t="shared" si="5"/>
        <v>0</v>
      </c>
      <c r="E53" s="19">
        <f t="shared" si="6"/>
        <v>0</v>
      </c>
      <c r="F53" s="18">
        <f t="shared" si="7"/>
        <v>0</v>
      </c>
      <c r="G53" s="18">
        <f t="shared" si="8"/>
        <v>0</v>
      </c>
      <c r="H53" s="20">
        <f t="shared" si="9"/>
        <v>0</v>
      </c>
      <c r="I53" s="21">
        <f>[1]集計対象年データー貼付!B212</f>
        <v>0</v>
      </c>
      <c r="J53" s="22">
        <f>[1]集計対象年データー貼付!D212</f>
        <v>0</v>
      </c>
      <c r="K53" s="22">
        <f>[1]集計対象前年データー貼付!B212</f>
        <v>0</v>
      </c>
      <c r="L53" s="22">
        <f>[1]集計対象前年データー貼付!D212</f>
        <v>0</v>
      </c>
      <c r="M53" s="23">
        <f t="shared" si="10"/>
        <v>0</v>
      </c>
      <c r="N53" s="24">
        <f>[1]集計対象年データー貼付!E212</f>
        <v>0</v>
      </c>
      <c r="O53" s="18">
        <f>[1]集計対象年データー貼付!G212</f>
        <v>0</v>
      </c>
      <c r="P53" s="18">
        <f>[1]集計対象前年データー貼付!E212</f>
        <v>0</v>
      </c>
      <c r="Q53" s="18">
        <f>[1]集計対象前年データー貼付!G212</f>
        <v>0</v>
      </c>
      <c r="R53" s="25">
        <f t="shared" si="0"/>
        <v>0</v>
      </c>
      <c r="S53" s="21">
        <f>[1]集計対象年データー貼付!H212</f>
        <v>0</v>
      </c>
      <c r="T53" s="22">
        <f>[1]集計対象年データー貼付!J212</f>
        <v>0</v>
      </c>
      <c r="U53" s="22">
        <f>[1]集計対象前年データー貼付!H212</f>
        <v>0</v>
      </c>
      <c r="V53" s="22">
        <f>[1]集計対象前年データー貼付!J212</f>
        <v>0</v>
      </c>
      <c r="W53" s="26">
        <f t="shared" si="1"/>
        <v>0</v>
      </c>
      <c r="X53" s="21">
        <f>[1]集計対象年データー貼付!K212</f>
        <v>0</v>
      </c>
      <c r="Y53" s="22">
        <f>[1]集計対象年データー貼付!M212</f>
        <v>0</v>
      </c>
      <c r="Z53" s="22">
        <f>[1]集計対象前年データー貼付!K212</f>
        <v>0</v>
      </c>
      <c r="AA53" s="22">
        <f>[1]集計対象前年データー貼付!M212</f>
        <v>0</v>
      </c>
      <c r="AB53" s="26">
        <f t="shared" si="2"/>
        <v>0</v>
      </c>
      <c r="AC53" s="21">
        <f>[1]集計対象年データー貼付!N212</f>
        <v>0</v>
      </c>
      <c r="AD53" s="22">
        <f>[1]集計対象年データー貼付!P212</f>
        <v>0</v>
      </c>
      <c r="AE53" s="22">
        <f>[1]集計対象前年データー貼付!N212</f>
        <v>0</v>
      </c>
      <c r="AF53" s="22">
        <f>[1]集計対象前年データー貼付!P212</f>
        <v>0</v>
      </c>
      <c r="AG53" s="26">
        <f t="shared" si="3"/>
        <v>0</v>
      </c>
      <c r="AH53" s="1"/>
    </row>
    <row r="54" spans="1:34" ht="12.75" customHeight="1">
      <c r="A54" s="126"/>
      <c r="B54" s="65" t="s">
        <v>67</v>
      </c>
      <c r="C54" s="28">
        <f t="shared" si="4"/>
        <v>0</v>
      </c>
      <c r="D54" s="18">
        <f t="shared" si="5"/>
        <v>2</v>
      </c>
      <c r="E54" s="19">
        <f t="shared" si="6"/>
        <v>0</v>
      </c>
      <c r="F54" s="18">
        <f t="shared" si="7"/>
        <v>2</v>
      </c>
      <c r="G54" s="29">
        <f t="shared" si="8"/>
        <v>0</v>
      </c>
      <c r="H54" s="20">
        <f t="shared" si="9"/>
        <v>0</v>
      </c>
      <c r="I54" s="21">
        <f>[1]集計対象年データー貼付!B214</f>
        <v>0</v>
      </c>
      <c r="J54" s="22">
        <f>[1]集計対象年データー貼付!D214</f>
        <v>0</v>
      </c>
      <c r="K54" s="22">
        <f>[1]集計対象前年データー貼付!B214</f>
        <v>0</v>
      </c>
      <c r="L54" s="22">
        <f>[1]集計対象前年データー貼付!D214</f>
        <v>2</v>
      </c>
      <c r="M54" s="66">
        <f t="shared" si="10"/>
        <v>-2</v>
      </c>
      <c r="N54" s="24">
        <f>[1]集計対象年データー貼付!E214</f>
        <v>0</v>
      </c>
      <c r="O54" s="18">
        <f>[1]集計対象年データー貼付!G214</f>
        <v>0</v>
      </c>
      <c r="P54" s="18">
        <f>[1]集計対象前年データー貼付!E214</f>
        <v>0</v>
      </c>
      <c r="Q54" s="18">
        <f>[1]集計対象前年データー貼付!G214</f>
        <v>0</v>
      </c>
      <c r="R54" s="60">
        <f t="shared" si="0"/>
        <v>0</v>
      </c>
      <c r="S54" s="21">
        <f>[1]集計対象年データー貼付!H214</f>
        <v>0</v>
      </c>
      <c r="T54" s="22">
        <f>[1]集計対象年データー貼付!J214</f>
        <v>1</v>
      </c>
      <c r="U54" s="22">
        <f>[1]集計対象前年データー貼付!H214</f>
        <v>0</v>
      </c>
      <c r="V54" s="22">
        <f>[1]集計対象前年データー貼付!J214</f>
        <v>0</v>
      </c>
      <c r="W54" s="30">
        <f t="shared" si="1"/>
        <v>1</v>
      </c>
      <c r="X54" s="21">
        <f>[1]集計対象年データー貼付!K214</f>
        <v>0</v>
      </c>
      <c r="Y54" s="22">
        <f>[1]集計対象年データー貼付!M214</f>
        <v>0</v>
      </c>
      <c r="Z54" s="22">
        <f>[1]集計対象前年データー貼付!K214</f>
        <v>0</v>
      </c>
      <c r="AA54" s="22">
        <f>[1]集計対象前年データー貼付!M214</f>
        <v>0</v>
      </c>
      <c r="AB54" s="30">
        <f t="shared" si="2"/>
        <v>0</v>
      </c>
      <c r="AC54" s="21">
        <f>[1]集計対象年データー貼付!N214</f>
        <v>0</v>
      </c>
      <c r="AD54" s="22">
        <f>[1]集計対象年データー貼付!P214</f>
        <v>1</v>
      </c>
      <c r="AE54" s="22">
        <f>[1]集計対象前年データー貼付!N214</f>
        <v>0</v>
      </c>
      <c r="AF54" s="22">
        <f>[1]集計対象前年データー貼付!P214</f>
        <v>0</v>
      </c>
      <c r="AG54" s="30">
        <f t="shared" si="3"/>
        <v>1</v>
      </c>
      <c r="AH54" s="1"/>
    </row>
    <row r="55" spans="1:34" ht="12.75" customHeight="1" thickBot="1">
      <c r="A55" s="126"/>
      <c r="B55" s="67" t="s">
        <v>68</v>
      </c>
      <c r="C55" s="33">
        <f t="shared" si="4"/>
        <v>0</v>
      </c>
      <c r="D55" s="34">
        <f t="shared" si="5"/>
        <v>0</v>
      </c>
      <c r="E55" s="35">
        <f t="shared" si="6"/>
        <v>0</v>
      </c>
      <c r="F55" s="34">
        <f t="shared" si="7"/>
        <v>0</v>
      </c>
      <c r="G55" s="36">
        <f t="shared" si="8"/>
        <v>0</v>
      </c>
      <c r="H55" s="37">
        <f t="shared" si="9"/>
        <v>0</v>
      </c>
      <c r="I55" s="21">
        <f>[1]集計対象年データー貼付!B217</f>
        <v>0</v>
      </c>
      <c r="J55" s="22">
        <f>[1]集計対象年データー貼付!D217</f>
        <v>0</v>
      </c>
      <c r="K55" s="22">
        <f>[1]集計対象前年データー貼付!B217</f>
        <v>0</v>
      </c>
      <c r="L55" s="22">
        <f>[1]集計対象前年データー貼付!D217</f>
        <v>0</v>
      </c>
      <c r="M55" s="68">
        <f t="shared" si="10"/>
        <v>0</v>
      </c>
      <c r="N55" s="24">
        <f>[1]集計対象年データー貼付!E217</f>
        <v>0</v>
      </c>
      <c r="O55" s="18">
        <f>[1]集計対象年データー貼付!G217</f>
        <v>0</v>
      </c>
      <c r="P55" s="18">
        <f>[1]集計対象前年データー貼付!E217</f>
        <v>0</v>
      </c>
      <c r="Q55" s="18">
        <f>[1]集計対象前年データー貼付!G217</f>
        <v>0</v>
      </c>
      <c r="R55" s="61">
        <f t="shared" si="0"/>
        <v>0</v>
      </c>
      <c r="S55" s="21">
        <f>[1]集計対象年データー貼付!H217</f>
        <v>0</v>
      </c>
      <c r="T55" s="22">
        <f>[1]集計対象年データー貼付!J217</f>
        <v>0</v>
      </c>
      <c r="U55" s="22">
        <f>[1]集計対象前年データー貼付!H217</f>
        <v>0</v>
      </c>
      <c r="V55" s="22">
        <f>[1]集計対象前年データー貼付!J217</f>
        <v>0</v>
      </c>
      <c r="W55" s="38">
        <f t="shared" si="1"/>
        <v>0</v>
      </c>
      <c r="X55" s="21">
        <f>[1]集計対象年データー貼付!K217</f>
        <v>0</v>
      </c>
      <c r="Y55" s="22">
        <f>[1]集計対象年データー貼付!M217</f>
        <v>0</v>
      </c>
      <c r="Z55" s="22">
        <f>[1]集計対象前年データー貼付!K217</f>
        <v>0</v>
      </c>
      <c r="AA55" s="22">
        <f>[1]集計対象前年データー貼付!M217</f>
        <v>0</v>
      </c>
      <c r="AB55" s="38">
        <f t="shared" si="2"/>
        <v>0</v>
      </c>
      <c r="AC55" s="21">
        <f>[1]集計対象年データー貼付!N217</f>
        <v>0</v>
      </c>
      <c r="AD55" s="22">
        <f>[1]集計対象年データー貼付!P217</f>
        <v>0</v>
      </c>
      <c r="AE55" s="22">
        <f>[1]集計対象前年データー貼付!N217</f>
        <v>0</v>
      </c>
      <c r="AF55" s="22">
        <f>[1]集計対象前年データー貼付!P217</f>
        <v>0</v>
      </c>
      <c r="AG55" s="38">
        <f t="shared" si="3"/>
        <v>0</v>
      </c>
      <c r="AH55" s="1"/>
    </row>
    <row r="56" spans="1:34" ht="12.75" customHeight="1" thickBot="1">
      <c r="A56" s="127"/>
      <c r="B56" s="69" t="s">
        <v>69</v>
      </c>
      <c r="C56" s="40">
        <f t="shared" si="4"/>
        <v>0</v>
      </c>
      <c r="D56" s="41">
        <f t="shared" si="5"/>
        <v>2</v>
      </c>
      <c r="E56" s="54">
        <f t="shared" si="6"/>
        <v>0</v>
      </c>
      <c r="F56" s="41">
        <f t="shared" si="7"/>
        <v>2</v>
      </c>
      <c r="G56" s="41">
        <f t="shared" si="8"/>
        <v>0</v>
      </c>
      <c r="H56" s="44">
        <f t="shared" si="9"/>
        <v>0</v>
      </c>
      <c r="I56" s="45">
        <f>SUM(I53:I55)</f>
        <v>0</v>
      </c>
      <c r="J56" s="46">
        <f>SUM(J53:J55)</f>
        <v>0</v>
      </c>
      <c r="K56" s="46">
        <f>SUM(K53:K55)</f>
        <v>0</v>
      </c>
      <c r="L56" s="46">
        <f>SUM(L53:L55)</f>
        <v>2</v>
      </c>
      <c r="M56" s="47">
        <f t="shared" si="10"/>
        <v>-2</v>
      </c>
      <c r="N56" s="48">
        <f>SUM(N53:N55)</f>
        <v>0</v>
      </c>
      <c r="O56" s="49">
        <f>SUM(O53:O55)</f>
        <v>0</v>
      </c>
      <c r="P56" s="49">
        <f>SUM(P53:P55)</f>
        <v>0</v>
      </c>
      <c r="Q56" s="49">
        <f>SUM(Q53:Q55)</f>
        <v>0</v>
      </c>
      <c r="R56" s="50">
        <f t="shared" si="0"/>
        <v>0</v>
      </c>
      <c r="S56" s="51">
        <f>SUM(S53:S55)</f>
        <v>0</v>
      </c>
      <c r="T56" s="52">
        <f>SUM(T53:T55)</f>
        <v>1</v>
      </c>
      <c r="U56" s="52">
        <f>SUM(U53:U55)</f>
        <v>0</v>
      </c>
      <c r="V56" s="52">
        <f>SUM(V53:V55)</f>
        <v>0</v>
      </c>
      <c r="W56" s="53">
        <f t="shared" si="1"/>
        <v>1</v>
      </c>
      <c r="X56" s="51">
        <f>SUM(X53:X55)</f>
        <v>0</v>
      </c>
      <c r="Y56" s="52">
        <f>SUM(Y53:Y55)</f>
        <v>0</v>
      </c>
      <c r="Z56" s="52">
        <f>SUM(Z53:Z55)</f>
        <v>0</v>
      </c>
      <c r="AA56" s="52">
        <f>SUM(AA53:AA55)</f>
        <v>0</v>
      </c>
      <c r="AB56" s="53">
        <f t="shared" si="2"/>
        <v>0</v>
      </c>
      <c r="AC56" s="51">
        <f>SUM(AC53:AC55)</f>
        <v>0</v>
      </c>
      <c r="AD56" s="52">
        <f>SUM(AD53:AD55)</f>
        <v>1</v>
      </c>
      <c r="AE56" s="52">
        <f>SUM(AE53:AE55)</f>
        <v>0</v>
      </c>
      <c r="AF56" s="52">
        <f>SUM(AF53:AF55)</f>
        <v>0</v>
      </c>
      <c r="AG56" s="53">
        <f t="shared" si="3"/>
        <v>1</v>
      </c>
      <c r="AH56" s="1"/>
    </row>
    <row r="57" spans="1:34" ht="12.75" customHeight="1">
      <c r="A57" s="125" t="s">
        <v>70</v>
      </c>
      <c r="B57" s="64" t="s">
        <v>71</v>
      </c>
      <c r="C57" s="28">
        <f t="shared" si="4"/>
        <v>0</v>
      </c>
      <c r="D57" s="18">
        <f t="shared" si="5"/>
        <v>0</v>
      </c>
      <c r="E57" s="19">
        <f t="shared" si="6"/>
        <v>0</v>
      </c>
      <c r="F57" s="18">
        <f t="shared" si="7"/>
        <v>1</v>
      </c>
      <c r="G57" s="18">
        <f t="shared" si="8"/>
        <v>-1</v>
      </c>
      <c r="H57" s="20">
        <f t="shared" si="9"/>
        <v>-1</v>
      </c>
      <c r="I57" s="21">
        <f>[1]集計対象年データー貼付!B220</f>
        <v>0</v>
      </c>
      <c r="J57" s="22">
        <f>[1]集計対象年データー貼付!D220</f>
        <v>0</v>
      </c>
      <c r="K57" s="22">
        <f>[1]集計対象前年データー貼付!B220</f>
        <v>0</v>
      </c>
      <c r="L57" s="22">
        <f>[1]集計対象前年データー貼付!D220</f>
        <v>0</v>
      </c>
      <c r="M57" s="23">
        <f t="shared" si="10"/>
        <v>0</v>
      </c>
      <c r="N57" s="24">
        <f>[1]集計対象年データー貼付!E220</f>
        <v>0</v>
      </c>
      <c r="O57" s="18">
        <f>[1]集計対象年データー貼付!G220</f>
        <v>0</v>
      </c>
      <c r="P57" s="18">
        <f>[1]集計対象前年データー貼付!E220</f>
        <v>0</v>
      </c>
      <c r="Q57" s="18">
        <f>[1]集計対象前年データー貼付!G220</f>
        <v>0</v>
      </c>
      <c r="R57" s="25">
        <f t="shared" si="0"/>
        <v>0</v>
      </c>
      <c r="S57" s="21">
        <f>[1]集計対象年データー貼付!H220</f>
        <v>0</v>
      </c>
      <c r="T57" s="22">
        <f>[1]集計対象年データー貼付!J220</f>
        <v>0</v>
      </c>
      <c r="U57" s="22">
        <f>[1]集計対象前年データー貼付!H220</f>
        <v>0</v>
      </c>
      <c r="V57" s="22">
        <f>[1]集計対象前年データー貼付!J220</f>
        <v>0</v>
      </c>
      <c r="W57" s="26">
        <f t="shared" si="1"/>
        <v>0</v>
      </c>
      <c r="X57" s="21">
        <f>[1]集計対象年データー貼付!K220</f>
        <v>0</v>
      </c>
      <c r="Y57" s="22">
        <f>[1]集計対象年データー貼付!M220</f>
        <v>0</v>
      </c>
      <c r="Z57" s="22">
        <f>[1]集計対象前年データー貼付!K220</f>
        <v>0</v>
      </c>
      <c r="AA57" s="22">
        <f>[1]集計対象前年データー貼付!M220</f>
        <v>1</v>
      </c>
      <c r="AB57" s="26">
        <f t="shared" si="2"/>
        <v>-1</v>
      </c>
      <c r="AC57" s="21">
        <f>[1]集計対象年データー貼付!N220</f>
        <v>0</v>
      </c>
      <c r="AD57" s="22">
        <f>[1]集計対象年データー貼付!P220</f>
        <v>0</v>
      </c>
      <c r="AE57" s="22">
        <f>[1]集計対象前年データー貼付!N220</f>
        <v>0</v>
      </c>
      <c r="AF57" s="22">
        <f>[1]集計対象前年データー貼付!P220</f>
        <v>0</v>
      </c>
      <c r="AG57" s="26">
        <f t="shared" si="3"/>
        <v>0</v>
      </c>
      <c r="AH57" s="1"/>
    </row>
    <row r="58" spans="1:34" ht="12.75" customHeight="1">
      <c r="A58" s="126"/>
      <c r="B58" s="65" t="s">
        <v>72</v>
      </c>
      <c r="C58" s="28">
        <f t="shared" si="4"/>
        <v>0</v>
      </c>
      <c r="D58" s="18">
        <f t="shared" si="5"/>
        <v>0</v>
      </c>
      <c r="E58" s="19">
        <f t="shared" si="6"/>
        <v>0</v>
      </c>
      <c r="F58" s="18">
        <f t="shared" si="7"/>
        <v>1</v>
      </c>
      <c r="G58" s="29">
        <f t="shared" si="8"/>
        <v>-1</v>
      </c>
      <c r="H58" s="20">
        <f t="shared" si="9"/>
        <v>-1</v>
      </c>
      <c r="I58" s="21">
        <f>[1]集計対象年データー貼付!B223</f>
        <v>0</v>
      </c>
      <c r="J58" s="22">
        <f>[1]集計対象年データー貼付!D223</f>
        <v>0</v>
      </c>
      <c r="K58" s="22">
        <f>[1]集計対象前年データー貼付!B223</f>
        <v>0</v>
      </c>
      <c r="L58" s="22">
        <f>[1]集計対象前年データー貼付!D223</f>
        <v>1</v>
      </c>
      <c r="M58" s="66">
        <f t="shared" si="10"/>
        <v>-1</v>
      </c>
      <c r="N58" s="24">
        <f>[1]集計対象年データー貼付!E223</f>
        <v>0</v>
      </c>
      <c r="O58" s="18">
        <f>[1]集計対象年データー貼付!G223</f>
        <v>0</v>
      </c>
      <c r="P58" s="18">
        <f>[1]集計対象前年データー貼付!E223</f>
        <v>0</v>
      </c>
      <c r="Q58" s="18">
        <f>[1]集計対象前年データー貼付!G223</f>
        <v>0</v>
      </c>
      <c r="R58" s="60">
        <f t="shared" si="0"/>
        <v>0</v>
      </c>
      <c r="S58" s="21">
        <f>[1]集計対象年データー貼付!H223</f>
        <v>0</v>
      </c>
      <c r="T58" s="22">
        <f>[1]集計対象年データー貼付!J223</f>
        <v>0</v>
      </c>
      <c r="U58" s="22">
        <f>[1]集計対象前年データー貼付!H223</f>
        <v>0</v>
      </c>
      <c r="V58" s="22">
        <f>[1]集計対象前年データー貼付!J223</f>
        <v>0</v>
      </c>
      <c r="W58" s="30">
        <f t="shared" si="1"/>
        <v>0</v>
      </c>
      <c r="X58" s="21">
        <f>[1]集計対象年データー貼付!K223</f>
        <v>0</v>
      </c>
      <c r="Y58" s="22">
        <f>[1]集計対象年データー貼付!M223</f>
        <v>0</v>
      </c>
      <c r="Z58" s="22">
        <f>[1]集計対象前年データー貼付!K223</f>
        <v>0</v>
      </c>
      <c r="AA58" s="22">
        <f>[1]集計対象前年データー貼付!M223</f>
        <v>0</v>
      </c>
      <c r="AB58" s="30">
        <f t="shared" si="2"/>
        <v>0</v>
      </c>
      <c r="AC58" s="21">
        <f>[1]集計対象年データー貼付!N223</f>
        <v>0</v>
      </c>
      <c r="AD58" s="22">
        <f>[1]集計対象年データー貼付!P223</f>
        <v>0</v>
      </c>
      <c r="AE58" s="22">
        <f>[1]集計対象前年データー貼付!N223</f>
        <v>0</v>
      </c>
      <c r="AF58" s="22">
        <f>[1]集計対象前年データー貼付!P223</f>
        <v>0</v>
      </c>
      <c r="AG58" s="30">
        <f t="shared" si="3"/>
        <v>0</v>
      </c>
      <c r="AH58" s="1"/>
    </row>
    <row r="59" spans="1:34" ht="12.75" customHeight="1" thickBot="1">
      <c r="A59" s="126"/>
      <c r="B59" s="67" t="s">
        <v>73</v>
      </c>
      <c r="C59" s="33">
        <f t="shared" si="4"/>
        <v>0</v>
      </c>
      <c r="D59" s="34">
        <f t="shared" si="5"/>
        <v>0</v>
      </c>
      <c r="E59" s="35">
        <f t="shared" si="6"/>
        <v>0</v>
      </c>
      <c r="F59" s="34">
        <f t="shared" si="7"/>
        <v>0</v>
      </c>
      <c r="G59" s="36">
        <f t="shared" si="8"/>
        <v>0</v>
      </c>
      <c r="H59" s="37">
        <f t="shared" si="9"/>
        <v>0</v>
      </c>
      <c r="I59" s="21">
        <f>[1]集計対象年データー貼付!B227</f>
        <v>0</v>
      </c>
      <c r="J59" s="22">
        <f>[1]集計対象年データー貼付!D227</f>
        <v>0</v>
      </c>
      <c r="K59" s="22">
        <f>[1]集計対象前年データー貼付!B227</f>
        <v>0</v>
      </c>
      <c r="L59" s="22">
        <f>[1]集計対象前年データー貼付!D227</f>
        <v>0</v>
      </c>
      <c r="M59" s="68">
        <f t="shared" si="10"/>
        <v>0</v>
      </c>
      <c r="N59" s="24">
        <f>[1]集計対象年データー貼付!E227</f>
        <v>0</v>
      </c>
      <c r="O59" s="18">
        <f>[1]集計対象年データー貼付!G227</f>
        <v>0</v>
      </c>
      <c r="P59" s="18">
        <f>[1]集計対象前年データー貼付!E227</f>
        <v>0</v>
      </c>
      <c r="Q59" s="18">
        <f>[1]集計対象前年データー貼付!G227</f>
        <v>0</v>
      </c>
      <c r="R59" s="61">
        <f t="shared" si="0"/>
        <v>0</v>
      </c>
      <c r="S59" s="21">
        <f>[1]集計対象年データー貼付!H227</f>
        <v>0</v>
      </c>
      <c r="T59" s="22">
        <f>[1]集計対象年データー貼付!J227</f>
        <v>0</v>
      </c>
      <c r="U59" s="22">
        <f>[1]集計対象前年データー貼付!H227</f>
        <v>0</v>
      </c>
      <c r="V59" s="22">
        <f>[1]集計対象前年データー貼付!J227</f>
        <v>0</v>
      </c>
      <c r="W59" s="38">
        <f t="shared" si="1"/>
        <v>0</v>
      </c>
      <c r="X59" s="21">
        <f>[1]集計対象年データー貼付!K227</f>
        <v>0</v>
      </c>
      <c r="Y59" s="22">
        <f>[1]集計対象年データー貼付!M227</f>
        <v>0</v>
      </c>
      <c r="Z59" s="22">
        <f>[1]集計対象前年データー貼付!K227</f>
        <v>0</v>
      </c>
      <c r="AA59" s="22">
        <f>[1]集計対象前年データー貼付!M227</f>
        <v>0</v>
      </c>
      <c r="AB59" s="38">
        <f t="shared" si="2"/>
        <v>0</v>
      </c>
      <c r="AC59" s="21">
        <f>[1]集計対象年データー貼付!N227</f>
        <v>0</v>
      </c>
      <c r="AD59" s="22">
        <f>[1]集計対象年データー貼付!P227</f>
        <v>0</v>
      </c>
      <c r="AE59" s="22">
        <f>[1]集計対象前年データー貼付!N227</f>
        <v>0</v>
      </c>
      <c r="AF59" s="22">
        <f>[1]集計対象前年データー貼付!P227</f>
        <v>0</v>
      </c>
      <c r="AG59" s="38">
        <f t="shared" si="3"/>
        <v>0</v>
      </c>
      <c r="AH59" s="1"/>
    </row>
    <row r="60" spans="1:34" ht="12.75" customHeight="1" thickBot="1">
      <c r="A60" s="127"/>
      <c r="B60" s="69" t="s">
        <v>74</v>
      </c>
      <c r="C60" s="40">
        <f t="shared" si="4"/>
        <v>0</v>
      </c>
      <c r="D60" s="41">
        <f t="shared" si="5"/>
        <v>0</v>
      </c>
      <c r="E60" s="54">
        <f t="shared" si="6"/>
        <v>0</v>
      </c>
      <c r="F60" s="41">
        <f t="shared" si="7"/>
        <v>2</v>
      </c>
      <c r="G60" s="41">
        <f t="shared" si="8"/>
        <v>-2</v>
      </c>
      <c r="H60" s="44">
        <f t="shared" si="9"/>
        <v>-1</v>
      </c>
      <c r="I60" s="45">
        <f>SUM(I57:I59)</f>
        <v>0</v>
      </c>
      <c r="J60" s="46">
        <f>SUM(J57:J59)</f>
        <v>0</v>
      </c>
      <c r="K60" s="46">
        <f>SUM(K57:K59)</f>
        <v>0</v>
      </c>
      <c r="L60" s="46">
        <f>SUM(L57:L59)</f>
        <v>1</v>
      </c>
      <c r="M60" s="47">
        <f t="shared" si="10"/>
        <v>-1</v>
      </c>
      <c r="N60" s="48">
        <f>SUM(N57:N59)</f>
        <v>0</v>
      </c>
      <c r="O60" s="49">
        <f>SUM(O57:O59)</f>
        <v>0</v>
      </c>
      <c r="P60" s="49">
        <f>SUM(P57:P59)</f>
        <v>0</v>
      </c>
      <c r="Q60" s="49">
        <f>SUM(Q57:Q59)</f>
        <v>0</v>
      </c>
      <c r="R60" s="50">
        <f t="shared" si="0"/>
        <v>0</v>
      </c>
      <c r="S60" s="51">
        <f>SUM(S57:S59)</f>
        <v>0</v>
      </c>
      <c r="T60" s="52">
        <f>SUM(T57:T59)</f>
        <v>0</v>
      </c>
      <c r="U60" s="52">
        <f>SUM(U57:U59)</f>
        <v>0</v>
      </c>
      <c r="V60" s="52">
        <f>SUM(V57:V59)</f>
        <v>0</v>
      </c>
      <c r="W60" s="53">
        <f t="shared" si="1"/>
        <v>0</v>
      </c>
      <c r="X60" s="51">
        <f>SUM(X57:X59)</f>
        <v>0</v>
      </c>
      <c r="Y60" s="52">
        <f>SUM(Y57:Y59)</f>
        <v>0</v>
      </c>
      <c r="Z60" s="52">
        <f>SUM(Z57:Z59)</f>
        <v>0</v>
      </c>
      <c r="AA60" s="52">
        <f>SUM(AA57:AA59)</f>
        <v>1</v>
      </c>
      <c r="AB60" s="53">
        <f t="shared" si="2"/>
        <v>-1</v>
      </c>
      <c r="AC60" s="51">
        <f>SUM(AC57:AC59)</f>
        <v>0</v>
      </c>
      <c r="AD60" s="52">
        <f>SUM(AD57:AD59)</f>
        <v>0</v>
      </c>
      <c r="AE60" s="52">
        <f>SUM(AE57:AE59)</f>
        <v>0</v>
      </c>
      <c r="AF60" s="52">
        <f>SUM(AF57:AF59)</f>
        <v>0</v>
      </c>
      <c r="AG60" s="53">
        <f t="shared" si="3"/>
        <v>0</v>
      </c>
      <c r="AH60" s="1"/>
    </row>
    <row r="61" spans="1:34" ht="12.75" customHeight="1" thickBot="1">
      <c r="A61" s="128" t="s">
        <v>75</v>
      </c>
      <c r="B61" s="129"/>
      <c r="C61" s="40">
        <f t="shared" si="4"/>
        <v>0</v>
      </c>
      <c r="D61" s="41">
        <f t="shared" si="5"/>
        <v>0</v>
      </c>
      <c r="E61" s="54">
        <f t="shared" si="6"/>
        <v>0</v>
      </c>
      <c r="F61" s="41">
        <f t="shared" si="7"/>
        <v>2</v>
      </c>
      <c r="G61" s="41">
        <f t="shared" si="8"/>
        <v>-2</v>
      </c>
      <c r="H61" s="44">
        <f t="shared" si="9"/>
        <v>-1</v>
      </c>
      <c r="I61" s="78">
        <f>[1]集計対象年データー貼付!B236</f>
        <v>0</v>
      </c>
      <c r="J61" s="79">
        <f>[1]集計対象年データー貼付!D236</f>
        <v>0</v>
      </c>
      <c r="K61" s="79">
        <f>[1]集計対象前年データー貼付!B236</f>
        <v>0</v>
      </c>
      <c r="L61" s="79">
        <f>[1]集計対象前年データー貼付!D236</f>
        <v>2</v>
      </c>
      <c r="M61" s="80">
        <f t="shared" si="10"/>
        <v>-2</v>
      </c>
      <c r="N61" s="81">
        <f>[1]集計対象年データー貼付!E236</f>
        <v>0</v>
      </c>
      <c r="O61" s="34">
        <f>[1]集計対象年データー貼付!G236</f>
        <v>0</v>
      </c>
      <c r="P61" s="34">
        <f>[1]集計対象前年データー貼付!E236</f>
        <v>0</v>
      </c>
      <c r="Q61" s="34">
        <f>[1]集計対象前年データー貼付!G236</f>
        <v>0</v>
      </c>
      <c r="R61" s="82">
        <f t="shared" si="0"/>
        <v>0</v>
      </c>
      <c r="S61" s="78">
        <f>[1]集計対象年データー貼付!H236</f>
        <v>0</v>
      </c>
      <c r="T61" s="79">
        <f>[1]集計対象年データー貼付!J236</f>
        <v>0</v>
      </c>
      <c r="U61" s="79">
        <f>[1]集計対象前年データー貼付!H236</f>
        <v>0</v>
      </c>
      <c r="V61" s="79">
        <f>[1]集計対象前年データー貼付!J236</f>
        <v>0</v>
      </c>
      <c r="W61" s="83">
        <f t="shared" si="1"/>
        <v>0</v>
      </c>
      <c r="X61" s="78">
        <f>[1]集計対象年データー貼付!K236</f>
        <v>0</v>
      </c>
      <c r="Y61" s="79">
        <f>[1]集計対象年データー貼付!M236</f>
        <v>0</v>
      </c>
      <c r="Z61" s="79">
        <f>[1]集計対象前年データー貼付!K236</f>
        <v>0</v>
      </c>
      <c r="AA61" s="79">
        <f>[1]集計対象前年データー貼付!M236</f>
        <v>0</v>
      </c>
      <c r="AB61" s="83">
        <f t="shared" si="2"/>
        <v>0</v>
      </c>
      <c r="AC61" s="78">
        <f>[1]集計対象年データー貼付!N236</f>
        <v>0</v>
      </c>
      <c r="AD61" s="79">
        <f>[1]集計対象年データー貼付!P236</f>
        <v>0</v>
      </c>
      <c r="AE61" s="79">
        <f>[1]集計対象前年データー貼付!N236</f>
        <v>0</v>
      </c>
      <c r="AF61" s="79">
        <f>[1]集計対象前年データー貼付!P236</f>
        <v>0</v>
      </c>
      <c r="AG61" s="83">
        <f t="shared" si="3"/>
        <v>0</v>
      </c>
      <c r="AH61" s="1"/>
    </row>
    <row r="62" spans="1:34" ht="12.75" customHeight="1" thickBot="1">
      <c r="A62" s="128" t="s">
        <v>76</v>
      </c>
      <c r="B62" s="129"/>
      <c r="C62" s="40">
        <f t="shared" si="4"/>
        <v>0</v>
      </c>
      <c r="D62" s="41">
        <f t="shared" si="5"/>
        <v>0</v>
      </c>
      <c r="E62" s="54">
        <f t="shared" si="6"/>
        <v>0</v>
      </c>
      <c r="F62" s="41">
        <f t="shared" si="7"/>
        <v>0</v>
      </c>
      <c r="G62" s="41">
        <f t="shared" si="8"/>
        <v>0</v>
      </c>
      <c r="H62" s="44">
        <f t="shared" si="9"/>
        <v>0</v>
      </c>
      <c r="I62" s="55">
        <f>[1]集計対象年データー貼付!B239</f>
        <v>0</v>
      </c>
      <c r="J62" s="56">
        <f>[1]集計対象年データー貼付!D239</f>
        <v>0</v>
      </c>
      <c r="K62" s="56">
        <f>[1]集計対象前年データー貼付!B239</f>
        <v>0</v>
      </c>
      <c r="L62" s="56">
        <f>[1]集計対象前年データー貼付!D239</f>
        <v>0</v>
      </c>
      <c r="M62" s="57">
        <f t="shared" si="10"/>
        <v>0</v>
      </c>
      <c r="N62" s="58">
        <f>[1]集計対象年データー貼付!E239</f>
        <v>0</v>
      </c>
      <c r="O62" s="41">
        <f>[1]集計対象年データー貼付!G239</f>
        <v>0</v>
      </c>
      <c r="P62" s="41">
        <f>[1]集計対象前年データー貼付!E239</f>
        <v>0</v>
      </c>
      <c r="Q62" s="41">
        <f>[1]集計対象前年データー貼付!G239</f>
        <v>0</v>
      </c>
      <c r="R62" s="75">
        <f t="shared" si="0"/>
        <v>0</v>
      </c>
      <c r="S62" s="55">
        <f>[1]集計対象年データー貼付!H239</f>
        <v>0</v>
      </c>
      <c r="T62" s="56">
        <f>[1]集計対象年データー貼付!J239</f>
        <v>0</v>
      </c>
      <c r="U62" s="56">
        <f>[1]集計対象前年データー貼付!H239</f>
        <v>0</v>
      </c>
      <c r="V62" s="56">
        <f>[1]集計対象前年データー貼付!J239</f>
        <v>0</v>
      </c>
      <c r="W62" s="76">
        <f t="shared" si="1"/>
        <v>0</v>
      </c>
      <c r="X62" s="55">
        <f>[1]集計対象年データー貼付!K67</f>
        <v>0</v>
      </c>
      <c r="Y62" s="56">
        <f>[1]集計対象年データー貼付!M239</f>
        <v>0</v>
      </c>
      <c r="Z62" s="56">
        <f>[1]集計対象前年データー貼付!K239</f>
        <v>0</v>
      </c>
      <c r="AA62" s="56">
        <f>[1]集計対象前年データー貼付!M239</f>
        <v>0</v>
      </c>
      <c r="AB62" s="76">
        <f t="shared" si="2"/>
        <v>0</v>
      </c>
      <c r="AC62" s="55">
        <f>[1]集計対象年データー貼付!N239</f>
        <v>0</v>
      </c>
      <c r="AD62" s="56">
        <f>[1]集計対象年データー貼付!P239</f>
        <v>0</v>
      </c>
      <c r="AE62" s="56">
        <f>[1]集計対象前年データー貼付!N239</f>
        <v>0</v>
      </c>
      <c r="AF62" s="56">
        <f>[1]集計対象前年データー貼付!P239</f>
        <v>0</v>
      </c>
      <c r="AG62" s="76">
        <f t="shared" si="3"/>
        <v>0</v>
      </c>
      <c r="AH62" s="1"/>
    </row>
    <row r="63" spans="1:34" ht="12.75" customHeight="1">
      <c r="A63" s="122" t="s">
        <v>77</v>
      </c>
      <c r="B63" s="64" t="s">
        <v>78</v>
      </c>
      <c r="C63" s="28">
        <f t="shared" si="4"/>
        <v>0</v>
      </c>
      <c r="D63" s="18">
        <f t="shared" si="5"/>
        <v>0</v>
      </c>
      <c r="E63" s="19">
        <f t="shared" si="6"/>
        <v>0</v>
      </c>
      <c r="F63" s="18">
        <f t="shared" si="7"/>
        <v>0</v>
      </c>
      <c r="G63" s="18">
        <f t="shared" si="8"/>
        <v>0</v>
      </c>
      <c r="H63" s="20">
        <f t="shared" si="9"/>
        <v>0</v>
      </c>
      <c r="I63" s="21">
        <f>[1]集計対象年データー貼付!B241</f>
        <v>0</v>
      </c>
      <c r="J63" s="22">
        <f>[1]集計対象年データー貼付!D241</f>
        <v>0</v>
      </c>
      <c r="K63" s="22">
        <f>[1]集計対象前年データー貼付!B241</f>
        <v>0</v>
      </c>
      <c r="L63" s="22">
        <f>[1]集計対象前年データー貼付!D241</f>
        <v>0</v>
      </c>
      <c r="M63" s="23">
        <f t="shared" si="10"/>
        <v>0</v>
      </c>
      <c r="N63" s="24">
        <f>[1]集計対象年データー貼付!E241</f>
        <v>0</v>
      </c>
      <c r="O63" s="18">
        <f>[1]集計対象年データー貼付!G241</f>
        <v>0</v>
      </c>
      <c r="P63" s="18">
        <f>[1]集計対象前年データー貼付!E241</f>
        <v>0</v>
      </c>
      <c r="Q63" s="18">
        <f>[1]集計対象前年データー貼付!G241</f>
        <v>0</v>
      </c>
      <c r="R63" s="25">
        <f t="shared" si="0"/>
        <v>0</v>
      </c>
      <c r="S63" s="21">
        <f>[1]集計対象年データー貼付!H241</f>
        <v>0</v>
      </c>
      <c r="T63" s="22">
        <f>[1]集計対象年データー貼付!J241</f>
        <v>0</v>
      </c>
      <c r="U63" s="22">
        <f>[1]集計対象前年データー貼付!H241</f>
        <v>0</v>
      </c>
      <c r="V63" s="22">
        <f>[1]集計対象前年データー貼付!J241</f>
        <v>0</v>
      </c>
      <c r="W63" s="26">
        <f t="shared" si="1"/>
        <v>0</v>
      </c>
      <c r="X63" s="21">
        <f>[1]集計対象年データー貼付!K241</f>
        <v>0</v>
      </c>
      <c r="Y63" s="22">
        <f>[1]集計対象年データー貼付!M241</f>
        <v>0</v>
      </c>
      <c r="Z63" s="22">
        <f>[1]集計対象前年データー貼付!K241</f>
        <v>0</v>
      </c>
      <c r="AA63" s="22">
        <f>[1]集計対象前年データー貼付!M241</f>
        <v>0</v>
      </c>
      <c r="AB63" s="26">
        <f t="shared" si="2"/>
        <v>0</v>
      </c>
      <c r="AC63" s="21">
        <f>[1]集計対象年データー貼付!N241</f>
        <v>0</v>
      </c>
      <c r="AD63" s="22">
        <f>[1]集計対象年データー貼付!P241</f>
        <v>0</v>
      </c>
      <c r="AE63" s="22">
        <f>[1]集計対象前年データー貼付!N241</f>
        <v>0</v>
      </c>
      <c r="AF63" s="22">
        <f>[1]集計対象前年データー貼付!P241</f>
        <v>0</v>
      </c>
      <c r="AG63" s="26">
        <f t="shared" si="3"/>
        <v>0</v>
      </c>
      <c r="AH63" s="1"/>
    </row>
    <row r="64" spans="1:34" ht="12.75" customHeight="1" thickBot="1">
      <c r="A64" s="123"/>
      <c r="B64" s="67" t="s">
        <v>77</v>
      </c>
      <c r="C64" s="33">
        <f t="shared" si="4"/>
        <v>0</v>
      </c>
      <c r="D64" s="34">
        <f t="shared" si="5"/>
        <v>1</v>
      </c>
      <c r="E64" s="35">
        <f t="shared" si="6"/>
        <v>0</v>
      </c>
      <c r="F64" s="34">
        <f t="shared" si="7"/>
        <v>0</v>
      </c>
      <c r="G64" s="36">
        <f t="shared" si="8"/>
        <v>1</v>
      </c>
      <c r="H64" s="37">
        <f t="shared" si="9"/>
        <v>0</v>
      </c>
      <c r="I64" s="21">
        <f>[1]集計対象年データー貼付!B245</f>
        <v>0</v>
      </c>
      <c r="J64" s="22">
        <f>[1]集計対象年データー貼付!D245</f>
        <v>0</v>
      </c>
      <c r="K64" s="22">
        <f>[1]集計対象前年データー貼付!B245</f>
        <v>0</v>
      </c>
      <c r="L64" s="22">
        <f>[1]集計対象前年データー貼付!D245</f>
        <v>0</v>
      </c>
      <c r="M64" s="68">
        <f t="shared" si="10"/>
        <v>0</v>
      </c>
      <c r="N64" s="24">
        <f>[1]集計対象年データー貼付!E245</f>
        <v>0</v>
      </c>
      <c r="O64" s="18">
        <f>[1]集計対象年データー貼付!G245</f>
        <v>0</v>
      </c>
      <c r="P64" s="18">
        <f>[1]集計対象前年データー貼付!E245</f>
        <v>0</v>
      </c>
      <c r="Q64" s="18">
        <f>[1]集計対象前年データー貼付!G245</f>
        <v>0</v>
      </c>
      <c r="R64" s="61">
        <f t="shared" si="0"/>
        <v>0</v>
      </c>
      <c r="S64" s="21">
        <f>[1]集計対象年データー貼付!H245</f>
        <v>0</v>
      </c>
      <c r="T64" s="22">
        <f>[1]集計対象年データー貼付!J245</f>
        <v>1</v>
      </c>
      <c r="U64" s="22">
        <f>[1]集計対象前年データー貼付!H245</f>
        <v>0</v>
      </c>
      <c r="V64" s="22">
        <f>[1]集計対象前年データー貼付!J245</f>
        <v>0</v>
      </c>
      <c r="W64" s="38">
        <f t="shared" si="1"/>
        <v>1</v>
      </c>
      <c r="X64" s="21">
        <f>[1]集計対象年データー貼付!K245</f>
        <v>0</v>
      </c>
      <c r="Y64" s="22">
        <f>[1]集計対象年データー貼付!M245</f>
        <v>0</v>
      </c>
      <c r="Z64" s="22">
        <f>[1]集計対象前年データー貼付!K245</f>
        <v>0</v>
      </c>
      <c r="AA64" s="22">
        <f>[1]集計対象前年データー貼付!M245</f>
        <v>0</v>
      </c>
      <c r="AB64" s="30">
        <f t="shared" si="2"/>
        <v>0</v>
      </c>
      <c r="AC64" s="21">
        <f>[1]集計対象年データー貼付!N245</f>
        <v>0</v>
      </c>
      <c r="AD64" s="22">
        <f>[1]集計対象年データー貼付!P245</f>
        <v>0</v>
      </c>
      <c r="AE64" s="22">
        <f>[1]集計対象前年データー貼付!N245</f>
        <v>0</v>
      </c>
      <c r="AF64" s="22">
        <f>[1]集計対象前年データー貼付!P245</f>
        <v>0</v>
      </c>
      <c r="AG64" s="38">
        <f t="shared" si="3"/>
        <v>0</v>
      </c>
      <c r="AH64" s="1"/>
    </row>
    <row r="65" spans="1:34" ht="12.75" customHeight="1" thickBot="1">
      <c r="A65" s="124"/>
      <c r="B65" s="69" t="s">
        <v>79</v>
      </c>
      <c r="C65" s="40">
        <f t="shared" si="4"/>
        <v>0</v>
      </c>
      <c r="D65" s="41">
        <f t="shared" si="5"/>
        <v>1</v>
      </c>
      <c r="E65" s="54">
        <f t="shared" si="6"/>
        <v>0</v>
      </c>
      <c r="F65" s="41">
        <f t="shared" si="7"/>
        <v>0</v>
      </c>
      <c r="G65" s="41">
        <f t="shared" si="8"/>
        <v>1</v>
      </c>
      <c r="H65" s="44">
        <f t="shared" si="9"/>
        <v>0</v>
      </c>
      <c r="I65" s="70">
        <f>SUM(I63:I64)</f>
        <v>0</v>
      </c>
      <c r="J65" s="46">
        <f>SUM(J63:J64)</f>
        <v>0</v>
      </c>
      <c r="K65" s="46">
        <f>SUM(K63:K64)</f>
        <v>0</v>
      </c>
      <c r="L65" s="84">
        <f>SUM(L63:L64)</f>
        <v>0</v>
      </c>
      <c r="M65" s="47">
        <f t="shared" si="10"/>
        <v>0</v>
      </c>
      <c r="N65" s="48">
        <f>SUM(N63:N64)</f>
        <v>0</v>
      </c>
      <c r="O65" s="49">
        <f>SUM(O63:O64)</f>
        <v>0</v>
      </c>
      <c r="P65" s="49">
        <f>SUM(P63:P64)</f>
        <v>0</v>
      </c>
      <c r="Q65" s="49">
        <f>SUM(Q63:Q64)</f>
        <v>0</v>
      </c>
      <c r="R65" s="50">
        <f t="shared" si="0"/>
        <v>0</v>
      </c>
      <c r="S65" s="51">
        <f>SUM(S63:S64)</f>
        <v>0</v>
      </c>
      <c r="T65" s="52">
        <f>SUM(T63:T64)</f>
        <v>1</v>
      </c>
      <c r="U65" s="52">
        <f>SUM(U63:U64)</f>
        <v>0</v>
      </c>
      <c r="V65" s="52">
        <f>SUM(V63:V64)</f>
        <v>0</v>
      </c>
      <c r="W65" s="53">
        <f t="shared" si="1"/>
        <v>1</v>
      </c>
      <c r="X65" s="51">
        <f>SUM(X63:X64)</f>
        <v>0</v>
      </c>
      <c r="Y65" s="52">
        <f>SUM(Y63:Y64)</f>
        <v>0</v>
      </c>
      <c r="Z65" s="52">
        <f>SUM(Z63:Z64)</f>
        <v>0</v>
      </c>
      <c r="AA65" s="52">
        <f>SUM(AA63:AA64)</f>
        <v>0</v>
      </c>
      <c r="AB65" s="53">
        <f t="shared" si="2"/>
        <v>0</v>
      </c>
      <c r="AC65" s="51">
        <f>SUM(AC63:AC64)</f>
        <v>0</v>
      </c>
      <c r="AD65" s="52">
        <f>SUM(AD63:AD64)</f>
        <v>0</v>
      </c>
      <c r="AE65" s="52">
        <f>SUM(AE63:AE64)</f>
        <v>0</v>
      </c>
      <c r="AF65" s="52">
        <f>SUM(AF63:AF64)</f>
        <v>0</v>
      </c>
      <c r="AG65" s="53">
        <f t="shared" si="3"/>
        <v>0</v>
      </c>
      <c r="AH65" s="1"/>
    </row>
    <row r="66" spans="1:34" ht="12.75" customHeight="1" thickBot="1">
      <c r="A66" s="118" t="s">
        <v>80</v>
      </c>
      <c r="B66" s="119"/>
      <c r="C66" s="40">
        <f t="shared" si="4"/>
        <v>0</v>
      </c>
      <c r="D66" s="85">
        <f t="shared" si="5"/>
        <v>18</v>
      </c>
      <c r="E66" s="86">
        <f t="shared" si="6"/>
        <v>2</v>
      </c>
      <c r="F66" s="85">
        <f t="shared" si="7"/>
        <v>33</v>
      </c>
      <c r="G66" s="41">
        <f t="shared" si="8"/>
        <v>-15</v>
      </c>
      <c r="H66" s="44">
        <f t="shared" si="9"/>
        <v>-0.45454545454545453</v>
      </c>
      <c r="I66" s="45">
        <f>IF(ISERROR(I24+I25+I29+I34+I37+I40+I41+I46+I49+I50+I51+I52+I56+I60+I61+I62+I65),"",(I24+I25+I29+I34+I37+I40+I41+I46+I49+I50+I51+I52+I56+I60+I61+I62+I65))</f>
        <v>0</v>
      </c>
      <c r="J66" s="87">
        <f>J24+J25+J29+J34+J37+J40+J41+J46+J49+J50+J51+J52+J56+J60+J61+J62+J65</f>
        <v>4</v>
      </c>
      <c r="K66" s="46">
        <f>IF(ISERROR(K24+K25+K29+K34+K37+K40+K41+K46+K49+K50+K51+K52+K56+K60+K61+K62+K65),"",(K24+K25+K29+K34+K37+K40+K41+K46+K49+K50+K51+K52+K56+K60+K61+K62+K65))</f>
        <v>0</v>
      </c>
      <c r="L66" s="46">
        <f>IF(ISERROR(L24+L25+L29+L34+L37+L40+L41+L46+L49+L50+L51+L52+L56+L60+L61+L62+L65),"",(L24+L25+L29+L34+L37+L40+L41+L46+L49+L50+L51+L52+L56+L60+L61+L62+L65))</f>
        <v>16</v>
      </c>
      <c r="M66" s="47">
        <f t="shared" si="10"/>
        <v>-12</v>
      </c>
      <c r="N66" s="48">
        <f>N24+N25+N29+N34+N37+N40+N41+N46+N49+N50+N51+N52+N56+N60+N61+N62+N65</f>
        <v>0</v>
      </c>
      <c r="O66" s="49">
        <f>SUM(O24+O25+O29+O34+O37+O40+O41+O46+O49+O50+O51+O52+O56+O60+O61+O62+O65)</f>
        <v>2</v>
      </c>
      <c r="P66" s="49">
        <f>P24+P25+P29+P34+P37+P40+P41+P46+P49+P50+P51+P52+P56+P60+P61+P62+P65</f>
        <v>2</v>
      </c>
      <c r="Q66" s="49">
        <f>Q24+Q25+Q29+Q34+Q37+Q40+Q41+Q46+Q49+Q50+Q51+Q52+Q56+Q60+Q61+Q62+Q65</f>
        <v>7</v>
      </c>
      <c r="R66" s="88">
        <f t="shared" si="0"/>
        <v>-5</v>
      </c>
      <c r="S66" s="51">
        <f>S24+S25+S29+S34+S37+S40+S41+S46+S49+S50+S51+S52+S56+S60+S61+S62+S65</f>
        <v>0</v>
      </c>
      <c r="T66" s="52">
        <f>T24+T25+T29+T34+T37+T40+T41+T46+T49+T50+T51+T52+T56+T60+T61+T62+T65</f>
        <v>3</v>
      </c>
      <c r="U66" s="52">
        <f>U24+U25+U29+U34+U37+U40+U41+U46+U49+U50+U51+U52+U56+U60+U61+U62+U65</f>
        <v>0</v>
      </c>
      <c r="V66" s="52">
        <f>V24+V25+V29+V34+V37+V40+V41+V46+V49+V50+V51+V52+V56+V60+V61+V62+V65</f>
        <v>4</v>
      </c>
      <c r="W66" s="53">
        <f t="shared" si="1"/>
        <v>-1</v>
      </c>
      <c r="X66" s="51">
        <f>X24+X25+X29+X34+X37+X40+X41+X46+X49+X50+X51+X52+X56+X60+X61+X62+X65</f>
        <v>0</v>
      </c>
      <c r="Y66" s="52">
        <f>Y24+Y25+Y29+Y34+Y37+Y40+Y41+Y46+Y49+Y50+Y51+Y52+Y56+Y60+Y61+Y62+Y65</f>
        <v>5</v>
      </c>
      <c r="Z66" s="52">
        <f>Z24+Z25+Z29+Z34+Z37+Z40+Z41+Z46+Z49+Z50+Z51+Z52+Z56+Z60+Z61+Z62+Z65</f>
        <v>0</v>
      </c>
      <c r="AA66" s="52">
        <f>AA24+AA25+AA29+AA34+AA37+AA40+AA41+AA46+AA49+AA50+AA51+AA52+AA56+AA60+AA61+AA62+AA65</f>
        <v>4</v>
      </c>
      <c r="AB66" s="53">
        <f t="shared" si="2"/>
        <v>1</v>
      </c>
      <c r="AC66" s="51">
        <f>AC24+AC25+AC29+AC34+AC37+AC40+AC41+AC46+AC49+AC50+AC51+AC52+AC56+AC60+AC61+AC62+AC65</f>
        <v>0</v>
      </c>
      <c r="AD66" s="52">
        <f>AD24+AD25+AD29+AD34+AD37+AD40+AD41+AD46+AD49+AD50+AD51+AD52+AD56+AD60+AD61+AD62+AD65</f>
        <v>4</v>
      </c>
      <c r="AE66" s="52">
        <f>AE24+AE25+AE29+AE34+AE37+AE40+AE41+AE46+AE49+AE50+AE51+AE52+AE56+AE60+AE61+AE62+AE65</f>
        <v>0</v>
      </c>
      <c r="AF66" s="52">
        <f>AF24+AF25+AF29+AF34+AF37+AF40+AF41+AF46+AF49+AF50+AF51+AF52+AF56+AF60+AF61+AF62+AF65</f>
        <v>2</v>
      </c>
      <c r="AG66" s="53">
        <f t="shared" si="3"/>
        <v>2</v>
      </c>
      <c r="AH66" s="1"/>
    </row>
    <row r="67" spans="1:34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 t="s">
        <v>81</v>
      </c>
      <c r="AE67" s="1"/>
      <c r="AF67" s="1"/>
      <c r="AG67" s="1"/>
      <c r="AH67" s="1"/>
    </row>
  </sheetData>
  <sheetProtection sheet="1"/>
  <dataConsolidate/>
  <mergeCells count="44">
    <mergeCell ref="A66:B66"/>
    <mergeCell ref="A41:B41"/>
    <mergeCell ref="A42:A46"/>
    <mergeCell ref="A47:A49"/>
    <mergeCell ref="A50:B50"/>
    <mergeCell ref="A51:B51"/>
    <mergeCell ref="A52:B52"/>
    <mergeCell ref="A53:A56"/>
    <mergeCell ref="A57:A60"/>
    <mergeCell ref="A61:B61"/>
    <mergeCell ref="A62:B62"/>
    <mergeCell ref="A63:A65"/>
    <mergeCell ref="A38:A40"/>
    <mergeCell ref="X5:Y5"/>
    <mergeCell ref="Z5:AA5"/>
    <mergeCell ref="AB5:AB6"/>
    <mergeCell ref="AC5:AD5"/>
    <mergeCell ref="C5:D5"/>
    <mergeCell ref="E5:F5"/>
    <mergeCell ref="G5:G6"/>
    <mergeCell ref="I5:J5"/>
    <mergeCell ref="K5:L5"/>
    <mergeCell ref="M5:M6"/>
    <mergeCell ref="A7:A24"/>
    <mergeCell ref="A25:B25"/>
    <mergeCell ref="A26:A29"/>
    <mergeCell ref="A30:A34"/>
    <mergeCell ref="A35:A37"/>
    <mergeCell ref="AE5:AF5"/>
    <mergeCell ref="AG5:AG6"/>
    <mergeCell ref="N5:O5"/>
    <mergeCell ref="P5:Q5"/>
    <mergeCell ref="R5:R6"/>
    <mergeCell ref="S5:T5"/>
    <mergeCell ref="U5:V5"/>
    <mergeCell ref="W5:W6"/>
    <mergeCell ref="I1:T1"/>
    <mergeCell ref="Z1:AE1"/>
    <mergeCell ref="C4:H4"/>
    <mergeCell ref="I4:M4"/>
    <mergeCell ref="N4:R4"/>
    <mergeCell ref="S4:W4"/>
    <mergeCell ref="X4:AB4"/>
    <mergeCell ref="AC4:AG4"/>
  </mergeCells>
  <phoneticPr fontId="8"/>
  <pageMargins left="1.3779527559055118" right="0.98425196850393704" top="0.39370078740157483" bottom="0.19685039370078741" header="0.51181102362204722" footer="0.51181102362204722"/>
  <pageSetup paperSize="8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K67"/>
  <sheetViews>
    <sheetView showGridLines="0" showZeros="0" zoomScaleNormal="100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Z2" sqref="Z2"/>
    </sheetView>
  </sheetViews>
  <sheetFormatPr defaultRowHeight="13.5"/>
  <cols>
    <col min="1" max="1" width="6.6640625" style="3" customWidth="1"/>
    <col min="2" max="2" width="23" style="3" customWidth="1"/>
    <col min="3" max="3" width="5.5" style="3" customWidth="1"/>
    <col min="4" max="4" width="8.1640625" style="3" customWidth="1"/>
    <col min="5" max="5" width="5.6640625" style="89" customWidth="1"/>
    <col min="6" max="6" width="8.1640625" style="3" customWidth="1"/>
    <col min="7" max="7" width="6.5" style="3" customWidth="1"/>
    <col min="8" max="8" width="10.1640625" style="3" customWidth="1"/>
    <col min="9" max="9" width="5.5" style="3" customWidth="1"/>
    <col min="10" max="10" width="8.1640625" style="3" customWidth="1"/>
    <col min="11" max="11" width="5.5" style="3" customWidth="1"/>
    <col min="12" max="12" width="8.1640625" style="3" customWidth="1"/>
    <col min="13" max="13" width="6.33203125" style="3" customWidth="1"/>
    <col min="14" max="14" width="5.5" style="3" customWidth="1"/>
    <col min="15" max="15" width="8.1640625" style="3" customWidth="1"/>
    <col min="16" max="16" width="5.5" style="3" customWidth="1"/>
    <col min="17" max="17" width="8.1640625" style="3" customWidth="1"/>
    <col min="18" max="18" width="6" style="3" customWidth="1"/>
    <col min="19" max="19" width="5.5" style="3" customWidth="1"/>
    <col min="20" max="20" width="8.1640625" style="3" customWidth="1"/>
    <col min="21" max="21" width="5.5" style="3" customWidth="1"/>
    <col min="22" max="22" width="8.1640625" style="3" customWidth="1"/>
    <col min="23" max="23" width="6.1640625" style="3" customWidth="1"/>
    <col min="24" max="24" width="5.5" style="3" customWidth="1"/>
    <col min="25" max="25" width="8.1640625" style="3" customWidth="1"/>
    <col min="26" max="26" width="5.5" style="3" customWidth="1"/>
    <col min="27" max="27" width="8.1640625" style="3" customWidth="1"/>
    <col min="28" max="28" width="6.33203125" style="3" customWidth="1"/>
    <col min="29" max="29" width="5.5" style="3" customWidth="1"/>
    <col min="30" max="30" width="8.1640625" style="3" customWidth="1"/>
    <col min="31" max="31" width="5.5" style="3" customWidth="1"/>
    <col min="32" max="32" width="8.1640625" style="3" customWidth="1"/>
    <col min="33" max="33" width="6" style="3" customWidth="1"/>
    <col min="34" max="256" width="9.33203125" style="3"/>
    <col min="257" max="257" width="6.6640625" style="3" customWidth="1"/>
    <col min="258" max="258" width="23" style="3" customWidth="1"/>
    <col min="259" max="259" width="5.5" style="3" customWidth="1"/>
    <col min="260" max="260" width="8.1640625" style="3" customWidth="1"/>
    <col min="261" max="261" width="5.6640625" style="3" customWidth="1"/>
    <col min="262" max="262" width="8.1640625" style="3" customWidth="1"/>
    <col min="263" max="263" width="6.5" style="3" customWidth="1"/>
    <col min="264" max="264" width="10.1640625" style="3" customWidth="1"/>
    <col min="265" max="265" width="5.5" style="3" customWidth="1"/>
    <col min="266" max="266" width="8.1640625" style="3" customWidth="1"/>
    <col min="267" max="267" width="5.5" style="3" customWidth="1"/>
    <col min="268" max="268" width="8.1640625" style="3" customWidth="1"/>
    <col min="269" max="269" width="6.33203125" style="3" customWidth="1"/>
    <col min="270" max="270" width="5.5" style="3" customWidth="1"/>
    <col min="271" max="271" width="8.1640625" style="3" customWidth="1"/>
    <col min="272" max="272" width="5.5" style="3" customWidth="1"/>
    <col min="273" max="273" width="8.1640625" style="3" customWidth="1"/>
    <col min="274" max="274" width="6" style="3" customWidth="1"/>
    <col min="275" max="275" width="5.5" style="3" customWidth="1"/>
    <col min="276" max="276" width="8.1640625" style="3" customWidth="1"/>
    <col min="277" max="277" width="5.5" style="3" customWidth="1"/>
    <col min="278" max="278" width="8.1640625" style="3" customWidth="1"/>
    <col min="279" max="279" width="6.1640625" style="3" customWidth="1"/>
    <col min="280" max="280" width="5.5" style="3" customWidth="1"/>
    <col min="281" max="281" width="8.1640625" style="3" customWidth="1"/>
    <col min="282" max="282" width="5.5" style="3" customWidth="1"/>
    <col min="283" max="283" width="8.1640625" style="3" customWidth="1"/>
    <col min="284" max="284" width="6.33203125" style="3" customWidth="1"/>
    <col min="285" max="285" width="5.5" style="3" customWidth="1"/>
    <col min="286" max="286" width="8.1640625" style="3" customWidth="1"/>
    <col min="287" max="287" width="5.5" style="3" customWidth="1"/>
    <col min="288" max="288" width="8.1640625" style="3" customWidth="1"/>
    <col min="289" max="289" width="6" style="3" customWidth="1"/>
    <col min="290" max="512" width="9.33203125" style="3"/>
    <col min="513" max="513" width="6.6640625" style="3" customWidth="1"/>
    <col min="514" max="514" width="23" style="3" customWidth="1"/>
    <col min="515" max="515" width="5.5" style="3" customWidth="1"/>
    <col min="516" max="516" width="8.1640625" style="3" customWidth="1"/>
    <col min="517" max="517" width="5.6640625" style="3" customWidth="1"/>
    <col min="518" max="518" width="8.1640625" style="3" customWidth="1"/>
    <col min="519" max="519" width="6.5" style="3" customWidth="1"/>
    <col min="520" max="520" width="10.1640625" style="3" customWidth="1"/>
    <col min="521" max="521" width="5.5" style="3" customWidth="1"/>
    <col min="522" max="522" width="8.1640625" style="3" customWidth="1"/>
    <col min="523" max="523" width="5.5" style="3" customWidth="1"/>
    <col min="524" max="524" width="8.1640625" style="3" customWidth="1"/>
    <col min="525" max="525" width="6.33203125" style="3" customWidth="1"/>
    <col min="526" max="526" width="5.5" style="3" customWidth="1"/>
    <col min="527" max="527" width="8.1640625" style="3" customWidth="1"/>
    <col min="528" max="528" width="5.5" style="3" customWidth="1"/>
    <col min="529" max="529" width="8.1640625" style="3" customWidth="1"/>
    <col min="530" max="530" width="6" style="3" customWidth="1"/>
    <col min="531" max="531" width="5.5" style="3" customWidth="1"/>
    <col min="532" max="532" width="8.1640625" style="3" customWidth="1"/>
    <col min="533" max="533" width="5.5" style="3" customWidth="1"/>
    <col min="534" max="534" width="8.1640625" style="3" customWidth="1"/>
    <col min="535" max="535" width="6.1640625" style="3" customWidth="1"/>
    <col min="536" max="536" width="5.5" style="3" customWidth="1"/>
    <col min="537" max="537" width="8.1640625" style="3" customWidth="1"/>
    <col min="538" max="538" width="5.5" style="3" customWidth="1"/>
    <col min="539" max="539" width="8.1640625" style="3" customWidth="1"/>
    <col min="540" max="540" width="6.33203125" style="3" customWidth="1"/>
    <col min="541" max="541" width="5.5" style="3" customWidth="1"/>
    <col min="542" max="542" width="8.1640625" style="3" customWidth="1"/>
    <col min="543" max="543" width="5.5" style="3" customWidth="1"/>
    <col min="544" max="544" width="8.1640625" style="3" customWidth="1"/>
    <col min="545" max="545" width="6" style="3" customWidth="1"/>
    <col min="546" max="768" width="9.33203125" style="3"/>
    <col min="769" max="769" width="6.6640625" style="3" customWidth="1"/>
    <col min="770" max="770" width="23" style="3" customWidth="1"/>
    <col min="771" max="771" width="5.5" style="3" customWidth="1"/>
    <col min="772" max="772" width="8.1640625" style="3" customWidth="1"/>
    <col min="773" max="773" width="5.6640625" style="3" customWidth="1"/>
    <col min="774" max="774" width="8.1640625" style="3" customWidth="1"/>
    <col min="775" max="775" width="6.5" style="3" customWidth="1"/>
    <col min="776" max="776" width="10.1640625" style="3" customWidth="1"/>
    <col min="777" max="777" width="5.5" style="3" customWidth="1"/>
    <col min="778" max="778" width="8.1640625" style="3" customWidth="1"/>
    <col min="779" max="779" width="5.5" style="3" customWidth="1"/>
    <col min="780" max="780" width="8.1640625" style="3" customWidth="1"/>
    <col min="781" max="781" width="6.33203125" style="3" customWidth="1"/>
    <col min="782" max="782" width="5.5" style="3" customWidth="1"/>
    <col min="783" max="783" width="8.1640625" style="3" customWidth="1"/>
    <col min="784" max="784" width="5.5" style="3" customWidth="1"/>
    <col min="785" max="785" width="8.1640625" style="3" customWidth="1"/>
    <col min="786" max="786" width="6" style="3" customWidth="1"/>
    <col min="787" max="787" width="5.5" style="3" customWidth="1"/>
    <col min="788" max="788" width="8.1640625" style="3" customWidth="1"/>
    <col min="789" max="789" width="5.5" style="3" customWidth="1"/>
    <col min="790" max="790" width="8.1640625" style="3" customWidth="1"/>
    <col min="791" max="791" width="6.1640625" style="3" customWidth="1"/>
    <col min="792" max="792" width="5.5" style="3" customWidth="1"/>
    <col min="793" max="793" width="8.1640625" style="3" customWidth="1"/>
    <col min="794" max="794" width="5.5" style="3" customWidth="1"/>
    <col min="795" max="795" width="8.1640625" style="3" customWidth="1"/>
    <col min="796" max="796" width="6.33203125" style="3" customWidth="1"/>
    <col min="797" max="797" width="5.5" style="3" customWidth="1"/>
    <col min="798" max="798" width="8.1640625" style="3" customWidth="1"/>
    <col min="799" max="799" width="5.5" style="3" customWidth="1"/>
    <col min="800" max="800" width="8.1640625" style="3" customWidth="1"/>
    <col min="801" max="801" width="6" style="3" customWidth="1"/>
    <col min="802" max="1024" width="9.33203125" style="3"/>
    <col min="1025" max="1025" width="6.6640625" style="3" customWidth="1"/>
    <col min="1026" max="1026" width="23" style="3" customWidth="1"/>
    <col min="1027" max="1027" width="5.5" style="3" customWidth="1"/>
    <col min="1028" max="1028" width="8.1640625" style="3" customWidth="1"/>
    <col min="1029" max="1029" width="5.6640625" style="3" customWidth="1"/>
    <col min="1030" max="1030" width="8.1640625" style="3" customWidth="1"/>
    <col min="1031" max="1031" width="6.5" style="3" customWidth="1"/>
    <col min="1032" max="1032" width="10.1640625" style="3" customWidth="1"/>
    <col min="1033" max="1033" width="5.5" style="3" customWidth="1"/>
    <col min="1034" max="1034" width="8.1640625" style="3" customWidth="1"/>
    <col min="1035" max="1035" width="5.5" style="3" customWidth="1"/>
    <col min="1036" max="1036" width="8.1640625" style="3" customWidth="1"/>
    <col min="1037" max="1037" width="6.33203125" style="3" customWidth="1"/>
    <col min="1038" max="1038" width="5.5" style="3" customWidth="1"/>
    <col min="1039" max="1039" width="8.1640625" style="3" customWidth="1"/>
    <col min="1040" max="1040" width="5.5" style="3" customWidth="1"/>
    <col min="1041" max="1041" width="8.1640625" style="3" customWidth="1"/>
    <col min="1042" max="1042" width="6" style="3" customWidth="1"/>
    <col min="1043" max="1043" width="5.5" style="3" customWidth="1"/>
    <col min="1044" max="1044" width="8.1640625" style="3" customWidth="1"/>
    <col min="1045" max="1045" width="5.5" style="3" customWidth="1"/>
    <col min="1046" max="1046" width="8.1640625" style="3" customWidth="1"/>
    <col min="1047" max="1047" width="6.1640625" style="3" customWidth="1"/>
    <col min="1048" max="1048" width="5.5" style="3" customWidth="1"/>
    <col min="1049" max="1049" width="8.1640625" style="3" customWidth="1"/>
    <col min="1050" max="1050" width="5.5" style="3" customWidth="1"/>
    <col min="1051" max="1051" width="8.1640625" style="3" customWidth="1"/>
    <col min="1052" max="1052" width="6.33203125" style="3" customWidth="1"/>
    <col min="1053" max="1053" width="5.5" style="3" customWidth="1"/>
    <col min="1054" max="1054" width="8.1640625" style="3" customWidth="1"/>
    <col min="1055" max="1055" width="5.5" style="3" customWidth="1"/>
    <col min="1056" max="1056" width="8.1640625" style="3" customWidth="1"/>
    <col min="1057" max="1057" width="6" style="3" customWidth="1"/>
    <col min="1058" max="1280" width="9.33203125" style="3"/>
    <col min="1281" max="1281" width="6.6640625" style="3" customWidth="1"/>
    <col min="1282" max="1282" width="23" style="3" customWidth="1"/>
    <col min="1283" max="1283" width="5.5" style="3" customWidth="1"/>
    <col min="1284" max="1284" width="8.1640625" style="3" customWidth="1"/>
    <col min="1285" max="1285" width="5.6640625" style="3" customWidth="1"/>
    <col min="1286" max="1286" width="8.1640625" style="3" customWidth="1"/>
    <col min="1287" max="1287" width="6.5" style="3" customWidth="1"/>
    <col min="1288" max="1288" width="10.1640625" style="3" customWidth="1"/>
    <col min="1289" max="1289" width="5.5" style="3" customWidth="1"/>
    <col min="1290" max="1290" width="8.1640625" style="3" customWidth="1"/>
    <col min="1291" max="1291" width="5.5" style="3" customWidth="1"/>
    <col min="1292" max="1292" width="8.1640625" style="3" customWidth="1"/>
    <col min="1293" max="1293" width="6.33203125" style="3" customWidth="1"/>
    <col min="1294" max="1294" width="5.5" style="3" customWidth="1"/>
    <col min="1295" max="1295" width="8.1640625" style="3" customWidth="1"/>
    <col min="1296" max="1296" width="5.5" style="3" customWidth="1"/>
    <col min="1297" max="1297" width="8.1640625" style="3" customWidth="1"/>
    <col min="1298" max="1298" width="6" style="3" customWidth="1"/>
    <col min="1299" max="1299" width="5.5" style="3" customWidth="1"/>
    <col min="1300" max="1300" width="8.1640625" style="3" customWidth="1"/>
    <col min="1301" max="1301" width="5.5" style="3" customWidth="1"/>
    <col min="1302" max="1302" width="8.1640625" style="3" customWidth="1"/>
    <col min="1303" max="1303" width="6.1640625" style="3" customWidth="1"/>
    <col min="1304" max="1304" width="5.5" style="3" customWidth="1"/>
    <col min="1305" max="1305" width="8.1640625" style="3" customWidth="1"/>
    <col min="1306" max="1306" width="5.5" style="3" customWidth="1"/>
    <col min="1307" max="1307" width="8.1640625" style="3" customWidth="1"/>
    <col min="1308" max="1308" width="6.33203125" style="3" customWidth="1"/>
    <col min="1309" max="1309" width="5.5" style="3" customWidth="1"/>
    <col min="1310" max="1310" width="8.1640625" style="3" customWidth="1"/>
    <col min="1311" max="1311" width="5.5" style="3" customWidth="1"/>
    <col min="1312" max="1312" width="8.1640625" style="3" customWidth="1"/>
    <col min="1313" max="1313" width="6" style="3" customWidth="1"/>
    <col min="1314" max="1536" width="9.33203125" style="3"/>
    <col min="1537" max="1537" width="6.6640625" style="3" customWidth="1"/>
    <col min="1538" max="1538" width="23" style="3" customWidth="1"/>
    <col min="1539" max="1539" width="5.5" style="3" customWidth="1"/>
    <col min="1540" max="1540" width="8.1640625" style="3" customWidth="1"/>
    <col min="1541" max="1541" width="5.6640625" style="3" customWidth="1"/>
    <col min="1542" max="1542" width="8.1640625" style="3" customWidth="1"/>
    <col min="1543" max="1543" width="6.5" style="3" customWidth="1"/>
    <col min="1544" max="1544" width="10.1640625" style="3" customWidth="1"/>
    <col min="1545" max="1545" width="5.5" style="3" customWidth="1"/>
    <col min="1546" max="1546" width="8.1640625" style="3" customWidth="1"/>
    <col min="1547" max="1547" width="5.5" style="3" customWidth="1"/>
    <col min="1548" max="1548" width="8.1640625" style="3" customWidth="1"/>
    <col min="1549" max="1549" width="6.33203125" style="3" customWidth="1"/>
    <col min="1550" max="1550" width="5.5" style="3" customWidth="1"/>
    <col min="1551" max="1551" width="8.1640625" style="3" customWidth="1"/>
    <col min="1552" max="1552" width="5.5" style="3" customWidth="1"/>
    <col min="1553" max="1553" width="8.1640625" style="3" customWidth="1"/>
    <col min="1554" max="1554" width="6" style="3" customWidth="1"/>
    <col min="1555" max="1555" width="5.5" style="3" customWidth="1"/>
    <col min="1556" max="1556" width="8.1640625" style="3" customWidth="1"/>
    <col min="1557" max="1557" width="5.5" style="3" customWidth="1"/>
    <col min="1558" max="1558" width="8.1640625" style="3" customWidth="1"/>
    <col min="1559" max="1559" width="6.1640625" style="3" customWidth="1"/>
    <col min="1560" max="1560" width="5.5" style="3" customWidth="1"/>
    <col min="1561" max="1561" width="8.1640625" style="3" customWidth="1"/>
    <col min="1562" max="1562" width="5.5" style="3" customWidth="1"/>
    <col min="1563" max="1563" width="8.1640625" style="3" customWidth="1"/>
    <col min="1564" max="1564" width="6.33203125" style="3" customWidth="1"/>
    <col min="1565" max="1565" width="5.5" style="3" customWidth="1"/>
    <col min="1566" max="1566" width="8.1640625" style="3" customWidth="1"/>
    <col min="1567" max="1567" width="5.5" style="3" customWidth="1"/>
    <col min="1568" max="1568" width="8.1640625" style="3" customWidth="1"/>
    <col min="1569" max="1569" width="6" style="3" customWidth="1"/>
    <col min="1570" max="1792" width="9.33203125" style="3"/>
    <col min="1793" max="1793" width="6.6640625" style="3" customWidth="1"/>
    <col min="1794" max="1794" width="23" style="3" customWidth="1"/>
    <col min="1795" max="1795" width="5.5" style="3" customWidth="1"/>
    <col min="1796" max="1796" width="8.1640625" style="3" customWidth="1"/>
    <col min="1797" max="1797" width="5.6640625" style="3" customWidth="1"/>
    <col min="1798" max="1798" width="8.1640625" style="3" customWidth="1"/>
    <col min="1799" max="1799" width="6.5" style="3" customWidth="1"/>
    <col min="1800" max="1800" width="10.1640625" style="3" customWidth="1"/>
    <col min="1801" max="1801" width="5.5" style="3" customWidth="1"/>
    <col min="1802" max="1802" width="8.1640625" style="3" customWidth="1"/>
    <col min="1803" max="1803" width="5.5" style="3" customWidth="1"/>
    <col min="1804" max="1804" width="8.1640625" style="3" customWidth="1"/>
    <col min="1805" max="1805" width="6.33203125" style="3" customWidth="1"/>
    <col min="1806" max="1806" width="5.5" style="3" customWidth="1"/>
    <col min="1807" max="1807" width="8.1640625" style="3" customWidth="1"/>
    <col min="1808" max="1808" width="5.5" style="3" customWidth="1"/>
    <col min="1809" max="1809" width="8.1640625" style="3" customWidth="1"/>
    <col min="1810" max="1810" width="6" style="3" customWidth="1"/>
    <col min="1811" max="1811" width="5.5" style="3" customWidth="1"/>
    <col min="1812" max="1812" width="8.1640625" style="3" customWidth="1"/>
    <col min="1813" max="1813" width="5.5" style="3" customWidth="1"/>
    <col min="1814" max="1814" width="8.1640625" style="3" customWidth="1"/>
    <col min="1815" max="1815" width="6.1640625" style="3" customWidth="1"/>
    <col min="1816" max="1816" width="5.5" style="3" customWidth="1"/>
    <col min="1817" max="1817" width="8.1640625" style="3" customWidth="1"/>
    <col min="1818" max="1818" width="5.5" style="3" customWidth="1"/>
    <col min="1819" max="1819" width="8.1640625" style="3" customWidth="1"/>
    <col min="1820" max="1820" width="6.33203125" style="3" customWidth="1"/>
    <col min="1821" max="1821" width="5.5" style="3" customWidth="1"/>
    <col min="1822" max="1822" width="8.1640625" style="3" customWidth="1"/>
    <col min="1823" max="1823" width="5.5" style="3" customWidth="1"/>
    <col min="1824" max="1824" width="8.1640625" style="3" customWidth="1"/>
    <col min="1825" max="1825" width="6" style="3" customWidth="1"/>
    <col min="1826" max="2048" width="9.33203125" style="3"/>
    <col min="2049" max="2049" width="6.6640625" style="3" customWidth="1"/>
    <col min="2050" max="2050" width="23" style="3" customWidth="1"/>
    <col min="2051" max="2051" width="5.5" style="3" customWidth="1"/>
    <col min="2052" max="2052" width="8.1640625" style="3" customWidth="1"/>
    <col min="2053" max="2053" width="5.6640625" style="3" customWidth="1"/>
    <col min="2054" max="2054" width="8.1640625" style="3" customWidth="1"/>
    <col min="2055" max="2055" width="6.5" style="3" customWidth="1"/>
    <col min="2056" max="2056" width="10.1640625" style="3" customWidth="1"/>
    <col min="2057" max="2057" width="5.5" style="3" customWidth="1"/>
    <col min="2058" max="2058" width="8.1640625" style="3" customWidth="1"/>
    <col min="2059" max="2059" width="5.5" style="3" customWidth="1"/>
    <col min="2060" max="2060" width="8.1640625" style="3" customWidth="1"/>
    <col min="2061" max="2061" width="6.33203125" style="3" customWidth="1"/>
    <col min="2062" max="2062" width="5.5" style="3" customWidth="1"/>
    <col min="2063" max="2063" width="8.1640625" style="3" customWidth="1"/>
    <col min="2064" max="2064" width="5.5" style="3" customWidth="1"/>
    <col min="2065" max="2065" width="8.1640625" style="3" customWidth="1"/>
    <col min="2066" max="2066" width="6" style="3" customWidth="1"/>
    <col min="2067" max="2067" width="5.5" style="3" customWidth="1"/>
    <col min="2068" max="2068" width="8.1640625" style="3" customWidth="1"/>
    <col min="2069" max="2069" width="5.5" style="3" customWidth="1"/>
    <col min="2070" max="2070" width="8.1640625" style="3" customWidth="1"/>
    <col min="2071" max="2071" width="6.1640625" style="3" customWidth="1"/>
    <col min="2072" max="2072" width="5.5" style="3" customWidth="1"/>
    <col min="2073" max="2073" width="8.1640625" style="3" customWidth="1"/>
    <col min="2074" max="2074" width="5.5" style="3" customWidth="1"/>
    <col min="2075" max="2075" width="8.1640625" style="3" customWidth="1"/>
    <col min="2076" max="2076" width="6.33203125" style="3" customWidth="1"/>
    <col min="2077" max="2077" width="5.5" style="3" customWidth="1"/>
    <col min="2078" max="2078" width="8.1640625" style="3" customWidth="1"/>
    <col min="2079" max="2079" width="5.5" style="3" customWidth="1"/>
    <col min="2080" max="2080" width="8.1640625" style="3" customWidth="1"/>
    <col min="2081" max="2081" width="6" style="3" customWidth="1"/>
    <col min="2082" max="2304" width="9.33203125" style="3"/>
    <col min="2305" max="2305" width="6.6640625" style="3" customWidth="1"/>
    <col min="2306" max="2306" width="23" style="3" customWidth="1"/>
    <col min="2307" max="2307" width="5.5" style="3" customWidth="1"/>
    <col min="2308" max="2308" width="8.1640625" style="3" customWidth="1"/>
    <col min="2309" max="2309" width="5.6640625" style="3" customWidth="1"/>
    <col min="2310" max="2310" width="8.1640625" style="3" customWidth="1"/>
    <col min="2311" max="2311" width="6.5" style="3" customWidth="1"/>
    <col min="2312" max="2312" width="10.1640625" style="3" customWidth="1"/>
    <col min="2313" max="2313" width="5.5" style="3" customWidth="1"/>
    <col min="2314" max="2314" width="8.1640625" style="3" customWidth="1"/>
    <col min="2315" max="2315" width="5.5" style="3" customWidth="1"/>
    <col min="2316" max="2316" width="8.1640625" style="3" customWidth="1"/>
    <col min="2317" max="2317" width="6.33203125" style="3" customWidth="1"/>
    <col min="2318" max="2318" width="5.5" style="3" customWidth="1"/>
    <col min="2319" max="2319" width="8.1640625" style="3" customWidth="1"/>
    <col min="2320" max="2320" width="5.5" style="3" customWidth="1"/>
    <col min="2321" max="2321" width="8.1640625" style="3" customWidth="1"/>
    <col min="2322" max="2322" width="6" style="3" customWidth="1"/>
    <col min="2323" max="2323" width="5.5" style="3" customWidth="1"/>
    <col min="2324" max="2324" width="8.1640625" style="3" customWidth="1"/>
    <col min="2325" max="2325" width="5.5" style="3" customWidth="1"/>
    <col min="2326" max="2326" width="8.1640625" style="3" customWidth="1"/>
    <col min="2327" max="2327" width="6.1640625" style="3" customWidth="1"/>
    <col min="2328" max="2328" width="5.5" style="3" customWidth="1"/>
    <col min="2329" max="2329" width="8.1640625" style="3" customWidth="1"/>
    <col min="2330" max="2330" width="5.5" style="3" customWidth="1"/>
    <col min="2331" max="2331" width="8.1640625" style="3" customWidth="1"/>
    <col min="2332" max="2332" width="6.33203125" style="3" customWidth="1"/>
    <col min="2333" max="2333" width="5.5" style="3" customWidth="1"/>
    <col min="2334" max="2334" width="8.1640625" style="3" customWidth="1"/>
    <col min="2335" max="2335" width="5.5" style="3" customWidth="1"/>
    <col min="2336" max="2336" width="8.1640625" style="3" customWidth="1"/>
    <col min="2337" max="2337" width="6" style="3" customWidth="1"/>
    <col min="2338" max="2560" width="9.33203125" style="3"/>
    <col min="2561" max="2561" width="6.6640625" style="3" customWidth="1"/>
    <col min="2562" max="2562" width="23" style="3" customWidth="1"/>
    <col min="2563" max="2563" width="5.5" style="3" customWidth="1"/>
    <col min="2564" max="2564" width="8.1640625" style="3" customWidth="1"/>
    <col min="2565" max="2565" width="5.6640625" style="3" customWidth="1"/>
    <col min="2566" max="2566" width="8.1640625" style="3" customWidth="1"/>
    <col min="2567" max="2567" width="6.5" style="3" customWidth="1"/>
    <col min="2568" max="2568" width="10.1640625" style="3" customWidth="1"/>
    <col min="2569" max="2569" width="5.5" style="3" customWidth="1"/>
    <col min="2570" max="2570" width="8.1640625" style="3" customWidth="1"/>
    <col min="2571" max="2571" width="5.5" style="3" customWidth="1"/>
    <col min="2572" max="2572" width="8.1640625" style="3" customWidth="1"/>
    <col min="2573" max="2573" width="6.33203125" style="3" customWidth="1"/>
    <col min="2574" max="2574" width="5.5" style="3" customWidth="1"/>
    <col min="2575" max="2575" width="8.1640625" style="3" customWidth="1"/>
    <col min="2576" max="2576" width="5.5" style="3" customWidth="1"/>
    <col min="2577" max="2577" width="8.1640625" style="3" customWidth="1"/>
    <col min="2578" max="2578" width="6" style="3" customWidth="1"/>
    <col min="2579" max="2579" width="5.5" style="3" customWidth="1"/>
    <col min="2580" max="2580" width="8.1640625" style="3" customWidth="1"/>
    <col min="2581" max="2581" width="5.5" style="3" customWidth="1"/>
    <col min="2582" max="2582" width="8.1640625" style="3" customWidth="1"/>
    <col min="2583" max="2583" width="6.1640625" style="3" customWidth="1"/>
    <col min="2584" max="2584" width="5.5" style="3" customWidth="1"/>
    <col min="2585" max="2585" width="8.1640625" style="3" customWidth="1"/>
    <col min="2586" max="2586" width="5.5" style="3" customWidth="1"/>
    <col min="2587" max="2587" width="8.1640625" style="3" customWidth="1"/>
    <col min="2588" max="2588" width="6.33203125" style="3" customWidth="1"/>
    <col min="2589" max="2589" width="5.5" style="3" customWidth="1"/>
    <col min="2590" max="2590" width="8.1640625" style="3" customWidth="1"/>
    <col min="2591" max="2591" width="5.5" style="3" customWidth="1"/>
    <col min="2592" max="2592" width="8.1640625" style="3" customWidth="1"/>
    <col min="2593" max="2593" width="6" style="3" customWidth="1"/>
    <col min="2594" max="2816" width="9.33203125" style="3"/>
    <col min="2817" max="2817" width="6.6640625" style="3" customWidth="1"/>
    <col min="2818" max="2818" width="23" style="3" customWidth="1"/>
    <col min="2819" max="2819" width="5.5" style="3" customWidth="1"/>
    <col min="2820" max="2820" width="8.1640625" style="3" customWidth="1"/>
    <col min="2821" max="2821" width="5.6640625" style="3" customWidth="1"/>
    <col min="2822" max="2822" width="8.1640625" style="3" customWidth="1"/>
    <col min="2823" max="2823" width="6.5" style="3" customWidth="1"/>
    <col min="2824" max="2824" width="10.1640625" style="3" customWidth="1"/>
    <col min="2825" max="2825" width="5.5" style="3" customWidth="1"/>
    <col min="2826" max="2826" width="8.1640625" style="3" customWidth="1"/>
    <col min="2827" max="2827" width="5.5" style="3" customWidth="1"/>
    <col min="2828" max="2828" width="8.1640625" style="3" customWidth="1"/>
    <col min="2829" max="2829" width="6.33203125" style="3" customWidth="1"/>
    <col min="2830" max="2830" width="5.5" style="3" customWidth="1"/>
    <col min="2831" max="2831" width="8.1640625" style="3" customWidth="1"/>
    <col min="2832" max="2832" width="5.5" style="3" customWidth="1"/>
    <col min="2833" max="2833" width="8.1640625" style="3" customWidth="1"/>
    <col min="2834" max="2834" width="6" style="3" customWidth="1"/>
    <col min="2835" max="2835" width="5.5" style="3" customWidth="1"/>
    <col min="2836" max="2836" width="8.1640625" style="3" customWidth="1"/>
    <col min="2837" max="2837" width="5.5" style="3" customWidth="1"/>
    <col min="2838" max="2838" width="8.1640625" style="3" customWidth="1"/>
    <col min="2839" max="2839" width="6.1640625" style="3" customWidth="1"/>
    <col min="2840" max="2840" width="5.5" style="3" customWidth="1"/>
    <col min="2841" max="2841" width="8.1640625" style="3" customWidth="1"/>
    <col min="2842" max="2842" width="5.5" style="3" customWidth="1"/>
    <col min="2843" max="2843" width="8.1640625" style="3" customWidth="1"/>
    <col min="2844" max="2844" width="6.33203125" style="3" customWidth="1"/>
    <col min="2845" max="2845" width="5.5" style="3" customWidth="1"/>
    <col min="2846" max="2846" width="8.1640625" style="3" customWidth="1"/>
    <col min="2847" max="2847" width="5.5" style="3" customWidth="1"/>
    <col min="2848" max="2848" width="8.1640625" style="3" customWidth="1"/>
    <col min="2849" max="2849" width="6" style="3" customWidth="1"/>
    <col min="2850" max="3072" width="9.33203125" style="3"/>
    <col min="3073" max="3073" width="6.6640625" style="3" customWidth="1"/>
    <col min="3074" max="3074" width="23" style="3" customWidth="1"/>
    <col min="3075" max="3075" width="5.5" style="3" customWidth="1"/>
    <col min="3076" max="3076" width="8.1640625" style="3" customWidth="1"/>
    <col min="3077" max="3077" width="5.6640625" style="3" customWidth="1"/>
    <col min="3078" max="3078" width="8.1640625" style="3" customWidth="1"/>
    <col min="3079" max="3079" width="6.5" style="3" customWidth="1"/>
    <col min="3080" max="3080" width="10.1640625" style="3" customWidth="1"/>
    <col min="3081" max="3081" width="5.5" style="3" customWidth="1"/>
    <col min="3082" max="3082" width="8.1640625" style="3" customWidth="1"/>
    <col min="3083" max="3083" width="5.5" style="3" customWidth="1"/>
    <col min="3084" max="3084" width="8.1640625" style="3" customWidth="1"/>
    <col min="3085" max="3085" width="6.33203125" style="3" customWidth="1"/>
    <col min="3086" max="3086" width="5.5" style="3" customWidth="1"/>
    <col min="3087" max="3087" width="8.1640625" style="3" customWidth="1"/>
    <col min="3088" max="3088" width="5.5" style="3" customWidth="1"/>
    <col min="3089" max="3089" width="8.1640625" style="3" customWidth="1"/>
    <col min="3090" max="3090" width="6" style="3" customWidth="1"/>
    <col min="3091" max="3091" width="5.5" style="3" customWidth="1"/>
    <col min="3092" max="3092" width="8.1640625" style="3" customWidth="1"/>
    <col min="3093" max="3093" width="5.5" style="3" customWidth="1"/>
    <col min="3094" max="3094" width="8.1640625" style="3" customWidth="1"/>
    <col min="3095" max="3095" width="6.1640625" style="3" customWidth="1"/>
    <col min="3096" max="3096" width="5.5" style="3" customWidth="1"/>
    <col min="3097" max="3097" width="8.1640625" style="3" customWidth="1"/>
    <col min="3098" max="3098" width="5.5" style="3" customWidth="1"/>
    <col min="3099" max="3099" width="8.1640625" style="3" customWidth="1"/>
    <col min="3100" max="3100" width="6.33203125" style="3" customWidth="1"/>
    <col min="3101" max="3101" width="5.5" style="3" customWidth="1"/>
    <col min="3102" max="3102" width="8.1640625" style="3" customWidth="1"/>
    <col min="3103" max="3103" width="5.5" style="3" customWidth="1"/>
    <col min="3104" max="3104" width="8.1640625" style="3" customWidth="1"/>
    <col min="3105" max="3105" width="6" style="3" customWidth="1"/>
    <col min="3106" max="3328" width="9.33203125" style="3"/>
    <col min="3329" max="3329" width="6.6640625" style="3" customWidth="1"/>
    <col min="3330" max="3330" width="23" style="3" customWidth="1"/>
    <col min="3331" max="3331" width="5.5" style="3" customWidth="1"/>
    <col min="3332" max="3332" width="8.1640625" style="3" customWidth="1"/>
    <col min="3333" max="3333" width="5.6640625" style="3" customWidth="1"/>
    <col min="3334" max="3334" width="8.1640625" style="3" customWidth="1"/>
    <col min="3335" max="3335" width="6.5" style="3" customWidth="1"/>
    <col min="3336" max="3336" width="10.1640625" style="3" customWidth="1"/>
    <col min="3337" max="3337" width="5.5" style="3" customWidth="1"/>
    <col min="3338" max="3338" width="8.1640625" style="3" customWidth="1"/>
    <col min="3339" max="3339" width="5.5" style="3" customWidth="1"/>
    <col min="3340" max="3340" width="8.1640625" style="3" customWidth="1"/>
    <col min="3341" max="3341" width="6.33203125" style="3" customWidth="1"/>
    <col min="3342" max="3342" width="5.5" style="3" customWidth="1"/>
    <col min="3343" max="3343" width="8.1640625" style="3" customWidth="1"/>
    <col min="3344" max="3344" width="5.5" style="3" customWidth="1"/>
    <col min="3345" max="3345" width="8.1640625" style="3" customWidth="1"/>
    <col min="3346" max="3346" width="6" style="3" customWidth="1"/>
    <col min="3347" max="3347" width="5.5" style="3" customWidth="1"/>
    <col min="3348" max="3348" width="8.1640625" style="3" customWidth="1"/>
    <col min="3349" max="3349" width="5.5" style="3" customWidth="1"/>
    <col min="3350" max="3350" width="8.1640625" style="3" customWidth="1"/>
    <col min="3351" max="3351" width="6.1640625" style="3" customWidth="1"/>
    <col min="3352" max="3352" width="5.5" style="3" customWidth="1"/>
    <col min="3353" max="3353" width="8.1640625" style="3" customWidth="1"/>
    <col min="3354" max="3354" width="5.5" style="3" customWidth="1"/>
    <col min="3355" max="3355" width="8.1640625" style="3" customWidth="1"/>
    <col min="3356" max="3356" width="6.33203125" style="3" customWidth="1"/>
    <col min="3357" max="3357" width="5.5" style="3" customWidth="1"/>
    <col min="3358" max="3358" width="8.1640625" style="3" customWidth="1"/>
    <col min="3359" max="3359" width="5.5" style="3" customWidth="1"/>
    <col min="3360" max="3360" width="8.1640625" style="3" customWidth="1"/>
    <col min="3361" max="3361" width="6" style="3" customWidth="1"/>
    <col min="3362" max="3584" width="9.33203125" style="3"/>
    <col min="3585" max="3585" width="6.6640625" style="3" customWidth="1"/>
    <col min="3586" max="3586" width="23" style="3" customWidth="1"/>
    <col min="3587" max="3587" width="5.5" style="3" customWidth="1"/>
    <col min="3588" max="3588" width="8.1640625" style="3" customWidth="1"/>
    <col min="3589" max="3589" width="5.6640625" style="3" customWidth="1"/>
    <col min="3590" max="3590" width="8.1640625" style="3" customWidth="1"/>
    <col min="3591" max="3591" width="6.5" style="3" customWidth="1"/>
    <col min="3592" max="3592" width="10.1640625" style="3" customWidth="1"/>
    <col min="3593" max="3593" width="5.5" style="3" customWidth="1"/>
    <col min="3594" max="3594" width="8.1640625" style="3" customWidth="1"/>
    <col min="3595" max="3595" width="5.5" style="3" customWidth="1"/>
    <col min="3596" max="3596" width="8.1640625" style="3" customWidth="1"/>
    <col min="3597" max="3597" width="6.33203125" style="3" customWidth="1"/>
    <col min="3598" max="3598" width="5.5" style="3" customWidth="1"/>
    <col min="3599" max="3599" width="8.1640625" style="3" customWidth="1"/>
    <col min="3600" max="3600" width="5.5" style="3" customWidth="1"/>
    <col min="3601" max="3601" width="8.1640625" style="3" customWidth="1"/>
    <col min="3602" max="3602" width="6" style="3" customWidth="1"/>
    <col min="3603" max="3603" width="5.5" style="3" customWidth="1"/>
    <col min="3604" max="3604" width="8.1640625" style="3" customWidth="1"/>
    <col min="3605" max="3605" width="5.5" style="3" customWidth="1"/>
    <col min="3606" max="3606" width="8.1640625" style="3" customWidth="1"/>
    <col min="3607" max="3607" width="6.1640625" style="3" customWidth="1"/>
    <col min="3608" max="3608" width="5.5" style="3" customWidth="1"/>
    <col min="3609" max="3609" width="8.1640625" style="3" customWidth="1"/>
    <col min="3610" max="3610" width="5.5" style="3" customWidth="1"/>
    <col min="3611" max="3611" width="8.1640625" style="3" customWidth="1"/>
    <col min="3612" max="3612" width="6.33203125" style="3" customWidth="1"/>
    <col min="3613" max="3613" width="5.5" style="3" customWidth="1"/>
    <col min="3614" max="3614" width="8.1640625" style="3" customWidth="1"/>
    <col min="3615" max="3615" width="5.5" style="3" customWidth="1"/>
    <col min="3616" max="3616" width="8.1640625" style="3" customWidth="1"/>
    <col min="3617" max="3617" width="6" style="3" customWidth="1"/>
    <col min="3618" max="3840" width="9.33203125" style="3"/>
    <col min="3841" max="3841" width="6.6640625" style="3" customWidth="1"/>
    <col min="3842" max="3842" width="23" style="3" customWidth="1"/>
    <col min="3843" max="3843" width="5.5" style="3" customWidth="1"/>
    <col min="3844" max="3844" width="8.1640625" style="3" customWidth="1"/>
    <col min="3845" max="3845" width="5.6640625" style="3" customWidth="1"/>
    <col min="3846" max="3846" width="8.1640625" style="3" customWidth="1"/>
    <col min="3847" max="3847" width="6.5" style="3" customWidth="1"/>
    <col min="3848" max="3848" width="10.1640625" style="3" customWidth="1"/>
    <col min="3849" max="3849" width="5.5" style="3" customWidth="1"/>
    <col min="3850" max="3850" width="8.1640625" style="3" customWidth="1"/>
    <col min="3851" max="3851" width="5.5" style="3" customWidth="1"/>
    <col min="3852" max="3852" width="8.1640625" style="3" customWidth="1"/>
    <col min="3853" max="3853" width="6.33203125" style="3" customWidth="1"/>
    <col min="3854" max="3854" width="5.5" style="3" customWidth="1"/>
    <col min="3855" max="3855" width="8.1640625" style="3" customWidth="1"/>
    <col min="3856" max="3856" width="5.5" style="3" customWidth="1"/>
    <col min="3857" max="3857" width="8.1640625" style="3" customWidth="1"/>
    <col min="3858" max="3858" width="6" style="3" customWidth="1"/>
    <col min="3859" max="3859" width="5.5" style="3" customWidth="1"/>
    <col min="3860" max="3860" width="8.1640625" style="3" customWidth="1"/>
    <col min="3861" max="3861" width="5.5" style="3" customWidth="1"/>
    <col min="3862" max="3862" width="8.1640625" style="3" customWidth="1"/>
    <col min="3863" max="3863" width="6.1640625" style="3" customWidth="1"/>
    <col min="3864" max="3864" width="5.5" style="3" customWidth="1"/>
    <col min="3865" max="3865" width="8.1640625" style="3" customWidth="1"/>
    <col min="3866" max="3866" width="5.5" style="3" customWidth="1"/>
    <col min="3867" max="3867" width="8.1640625" style="3" customWidth="1"/>
    <col min="3868" max="3868" width="6.33203125" style="3" customWidth="1"/>
    <col min="3869" max="3869" width="5.5" style="3" customWidth="1"/>
    <col min="3870" max="3870" width="8.1640625" style="3" customWidth="1"/>
    <col min="3871" max="3871" width="5.5" style="3" customWidth="1"/>
    <col min="3872" max="3872" width="8.1640625" style="3" customWidth="1"/>
    <col min="3873" max="3873" width="6" style="3" customWidth="1"/>
    <col min="3874" max="4096" width="9.33203125" style="3"/>
    <col min="4097" max="4097" width="6.6640625" style="3" customWidth="1"/>
    <col min="4098" max="4098" width="23" style="3" customWidth="1"/>
    <col min="4099" max="4099" width="5.5" style="3" customWidth="1"/>
    <col min="4100" max="4100" width="8.1640625" style="3" customWidth="1"/>
    <col min="4101" max="4101" width="5.6640625" style="3" customWidth="1"/>
    <col min="4102" max="4102" width="8.1640625" style="3" customWidth="1"/>
    <col min="4103" max="4103" width="6.5" style="3" customWidth="1"/>
    <col min="4104" max="4104" width="10.1640625" style="3" customWidth="1"/>
    <col min="4105" max="4105" width="5.5" style="3" customWidth="1"/>
    <col min="4106" max="4106" width="8.1640625" style="3" customWidth="1"/>
    <col min="4107" max="4107" width="5.5" style="3" customWidth="1"/>
    <col min="4108" max="4108" width="8.1640625" style="3" customWidth="1"/>
    <col min="4109" max="4109" width="6.33203125" style="3" customWidth="1"/>
    <col min="4110" max="4110" width="5.5" style="3" customWidth="1"/>
    <col min="4111" max="4111" width="8.1640625" style="3" customWidth="1"/>
    <col min="4112" max="4112" width="5.5" style="3" customWidth="1"/>
    <col min="4113" max="4113" width="8.1640625" style="3" customWidth="1"/>
    <col min="4114" max="4114" width="6" style="3" customWidth="1"/>
    <col min="4115" max="4115" width="5.5" style="3" customWidth="1"/>
    <col min="4116" max="4116" width="8.1640625" style="3" customWidth="1"/>
    <col min="4117" max="4117" width="5.5" style="3" customWidth="1"/>
    <col min="4118" max="4118" width="8.1640625" style="3" customWidth="1"/>
    <col min="4119" max="4119" width="6.1640625" style="3" customWidth="1"/>
    <col min="4120" max="4120" width="5.5" style="3" customWidth="1"/>
    <col min="4121" max="4121" width="8.1640625" style="3" customWidth="1"/>
    <col min="4122" max="4122" width="5.5" style="3" customWidth="1"/>
    <col min="4123" max="4123" width="8.1640625" style="3" customWidth="1"/>
    <col min="4124" max="4124" width="6.33203125" style="3" customWidth="1"/>
    <col min="4125" max="4125" width="5.5" style="3" customWidth="1"/>
    <col min="4126" max="4126" width="8.1640625" style="3" customWidth="1"/>
    <col min="4127" max="4127" width="5.5" style="3" customWidth="1"/>
    <col min="4128" max="4128" width="8.1640625" style="3" customWidth="1"/>
    <col min="4129" max="4129" width="6" style="3" customWidth="1"/>
    <col min="4130" max="4352" width="9.33203125" style="3"/>
    <col min="4353" max="4353" width="6.6640625" style="3" customWidth="1"/>
    <col min="4354" max="4354" width="23" style="3" customWidth="1"/>
    <col min="4355" max="4355" width="5.5" style="3" customWidth="1"/>
    <col min="4356" max="4356" width="8.1640625" style="3" customWidth="1"/>
    <col min="4357" max="4357" width="5.6640625" style="3" customWidth="1"/>
    <col min="4358" max="4358" width="8.1640625" style="3" customWidth="1"/>
    <col min="4359" max="4359" width="6.5" style="3" customWidth="1"/>
    <col min="4360" max="4360" width="10.1640625" style="3" customWidth="1"/>
    <col min="4361" max="4361" width="5.5" style="3" customWidth="1"/>
    <col min="4362" max="4362" width="8.1640625" style="3" customWidth="1"/>
    <col min="4363" max="4363" width="5.5" style="3" customWidth="1"/>
    <col min="4364" max="4364" width="8.1640625" style="3" customWidth="1"/>
    <col min="4365" max="4365" width="6.33203125" style="3" customWidth="1"/>
    <col min="4366" max="4366" width="5.5" style="3" customWidth="1"/>
    <col min="4367" max="4367" width="8.1640625" style="3" customWidth="1"/>
    <col min="4368" max="4368" width="5.5" style="3" customWidth="1"/>
    <col min="4369" max="4369" width="8.1640625" style="3" customWidth="1"/>
    <col min="4370" max="4370" width="6" style="3" customWidth="1"/>
    <col min="4371" max="4371" width="5.5" style="3" customWidth="1"/>
    <col min="4372" max="4372" width="8.1640625" style="3" customWidth="1"/>
    <col min="4373" max="4373" width="5.5" style="3" customWidth="1"/>
    <col min="4374" max="4374" width="8.1640625" style="3" customWidth="1"/>
    <col min="4375" max="4375" width="6.1640625" style="3" customWidth="1"/>
    <col min="4376" max="4376" width="5.5" style="3" customWidth="1"/>
    <col min="4377" max="4377" width="8.1640625" style="3" customWidth="1"/>
    <col min="4378" max="4378" width="5.5" style="3" customWidth="1"/>
    <col min="4379" max="4379" width="8.1640625" style="3" customWidth="1"/>
    <col min="4380" max="4380" width="6.33203125" style="3" customWidth="1"/>
    <col min="4381" max="4381" width="5.5" style="3" customWidth="1"/>
    <col min="4382" max="4382" width="8.1640625" style="3" customWidth="1"/>
    <col min="4383" max="4383" width="5.5" style="3" customWidth="1"/>
    <col min="4384" max="4384" width="8.1640625" style="3" customWidth="1"/>
    <col min="4385" max="4385" width="6" style="3" customWidth="1"/>
    <col min="4386" max="4608" width="9.33203125" style="3"/>
    <col min="4609" max="4609" width="6.6640625" style="3" customWidth="1"/>
    <col min="4610" max="4610" width="23" style="3" customWidth="1"/>
    <col min="4611" max="4611" width="5.5" style="3" customWidth="1"/>
    <col min="4612" max="4612" width="8.1640625" style="3" customWidth="1"/>
    <col min="4613" max="4613" width="5.6640625" style="3" customWidth="1"/>
    <col min="4614" max="4614" width="8.1640625" style="3" customWidth="1"/>
    <col min="4615" max="4615" width="6.5" style="3" customWidth="1"/>
    <col min="4616" max="4616" width="10.1640625" style="3" customWidth="1"/>
    <col min="4617" max="4617" width="5.5" style="3" customWidth="1"/>
    <col min="4618" max="4618" width="8.1640625" style="3" customWidth="1"/>
    <col min="4619" max="4619" width="5.5" style="3" customWidth="1"/>
    <col min="4620" max="4620" width="8.1640625" style="3" customWidth="1"/>
    <col min="4621" max="4621" width="6.33203125" style="3" customWidth="1"/>
    <col min="4622" max="4622" width="5.5" style="3" customWidth="1"/>
    <col min="4623" max="4623" width="8.1640625" style="3" customWidth="1"/>
    <col min="4624" max="4624" width="5.5" style="3" customWidth="1"/>
    <col min="4625" max="4625" width="8.1640625" style="3" customWidth="1"/>
    <col min="4626" max="4626" width="6" style="3" customWidth="1"/>
    <col min="4627" max="4627" width="5.5" style="3" customWidth="1"/>
    <col min="4628" max="4628" width="8.1640625" style="3" customWidth="1"/>
    <col min="4629" max="4629" width="5.5" style="3" customWidth="1"/>
    <col min="4630" max="4630" width="8.1640625" style="3" customWidth="1"/>
    <col min="4631" max="4631" width="6.1640625" style="3" customWidth="1"/>
    <col min="4632" max="4632" width="5.5" style="3" customWidth="1"/>
    <col min="4633" max="4633" width="8.1640625" style="3" customWidth="1"/>
    <col min="4634" max="4634" width="5.5" style="3" customWidth="1"/>
    <col min="4635" max="4635" width="8.1640625" style="3" customWidth="1"/>
    <col min="4636" max="4636" width="6.33203125" style="3" customWidth="1"/>
    <col min="4637" max="4637" width="5.5" style="3" customWidth="1"/>
    <col min="4638" max="4638" width="8.1640625" style="3" customWidth="1"/>
    <col min="4639" max="4639" width="5.5" style="3" customWidth="1"/>
    <col min="4640" max="4640" width="8.1640625" style="3" customWidth="1"/>
    <col min="4641" max="4641" width="6" style="3" customWidth="1"/>
    <col min="4642" max="4864" width="9.33203125" style="3"/>
    <col min="4865" max="4865" width="6.6640625" style="3" customWidth="1"/>
    <col min="4866" max="4866" width="23" style="3" customWidth="1"/>
    <col min="4867" max="4867" width="5.5" style="3" customWidth="1"/>
    <col min="4868" max="4868" width="8.1640625" style="3" customWidth="1"/>
    <col min="4869" max="4869" width="5.6640625" style="3" customWidth="1"/>
    <col min="4870" max="4870" width="8.1640625" style="3" customWidth="1"/>
    <col min="4871" max="4871" width="6.5" style="3" customWidth="1"/>
    <col min="4872" max="4872" width="10.1640625" style="3" customWidth="1"/>
    <col min="4873" max="4873" width="5.5" style="3" customWidth="1"/>
    <col min="4874" max="4874" width="8.1640625" style="3" customWidth="1"/>
    <col min="4875" max="4875" width="5.5" style="3" customWidth="1"/>
    <col min="4876" max="4876" width="8.1640625" style="3" customWidth="1"/>
    <col min="4877" max="4877" width="6.33203125" style="3" customWidth="1"/>
    <col min="4878" max="4878" width="5.5" style="3" customWidth="1"/>
    <col min="4879" max="4879" width="8.1640625" style="3" customWidth="1"/>
    <col min="4880" max="4880" width="5.5" style="3" customWidth="1"/>
    <col min="4881" max="4881" width="8.1640625" style="3" customWidth="1"/>
    <col min="4882" max="4882" width="6" style="3" customWidth="1"/>
    <col min="4883" max="4883" width="5.5" style="3" customWidth="1"/>
    <col min="4884" max="4884" width="8.1640625" style="3" customWidth="1"/>
    <col min="4885" max="4885" width="5.5" style="3" customWidth="1"/>
    <col min="4886" max="4886" width="8.1640625" style="3" customWidth="1"/>
    <col min="4887" max="4887" width="6.1640625" style="3" customWidth="1"/>
    <col min="4888" max="4888" width="5.5" style="3" customWidth="1"/>
    <col min="4889" max="4889" width="8.1640625" style="3" customWidth="1"/>
    <col min="4890" max="4890" width="5.5" style="3" customWidth="1"/>
    <col min="4891" max="4891" width="8.1640625" style="3" customWidth="1"/>
    <col min="4892" max="4892" width="6.33203125" style="3" customWidth="1"/>
    <col min="4893" max="4893" width="5.5" style="3" customWidth="1"/>
    <col min="4894" max="4894" width="8.1640625" style="3" customWidth="1"/>
    <col min="4895" max="4895" width="5.5" style="3" customWidth="1"/>
    <col min="4896" max="4896" width="8.1640625" style="3" customWidth="1"/>
    <col min="4897" max="4897" width="6" style="3" customWidth="1"/>
    <col min="4898" max="5120" width="9.33203125" style="3"/>
    <col min="5121" max="5121" width="6.6640625" style="3" customWidth="1"/>
    <col min="5122" max="5122" width="23" style="3" customWidth="1"/>
    <col min="5123" max="5123" width="5.5" style="3" customWidth="1"/>
    <col min="5124" max="5124" width="8.1640625" style="3" customWidth="1"/>
    <col min="5125" max="5125" width="5.6640625" style="3" customWidth="1"/>
    <col min="5126" max="5126" width="8.1640625" style="3" customWidth="1"/>
    <col min="5127" max="5127" width="6.5" style="3" customWidth="1"/>
    <col min="5128" max="5128" width="10.1640625" style="3" customWidth="1"/>
    <col min="5129" max="5129" width="5.5" style="3" customWidth="1"/>
    <col min="5130" max="5130" width="8.1640625" style="3" customWidth="1"/>
    <col min="5131" max="5131" width="5.5" style="3" customWidth="1"/>
    <col min="5132" max="5132" width="8.1640625" style="3" customWidth="1"/>
    <col min="5133" max="5133" width="6.33203125" style="3" customWidth="1"/>
    <col min="5134" max="5134" width="5.5" style="3" customWidth="1"/>
    <col min="5135" max="5135" width="8.1640625" style="3" customWidth="1"/>
    <col min="5136" max="5136" width="5.5" style="3" customWidth="1"/>
    <col min="5137" max="5137" width="8.1640625" style="3" customWidth="1"/>
    <col min="5138" max="5138" width="6" style="3" customWidth="1"/>
    <col min="5139" max="5139" width="5.5" style="3" customWidth="1"/>
    <col min="5140" max="5140" width="8.1640625" style="3" customWidth="1"/>
    <col min="5141" max="5141" width="5.5" style="3" customWidth="1"/>
    <col min="5142" max="5142" width="8.1640625" style="3" customWidth="1"/>
    <col min="5143" max="5143" width="6.1640625" style="3" customWidth="1"/>
    <col min="5144" max="5144" width="5.5" style="3" customWidth="1"/>
    <col min="5145" max="5145" width="8.1640625" style="3" customWidth="1"/>
    <col min="5146" max="5146" width="5.5" style="3" customWidth="1"/>
    <col min="5147" max="5147" width="8.1640625" style="3" customWidth="1"/>
    <col min="5148" max="5148" width="6.33203125" style="3" customWidth="1"/>
    <col min="5149" max="5149" width="5.5" style="3" customWidth="1"/>
    <col min="5150" max="5150" width="8.1640625" style="3" customWidth="1"/>
    <col min="5151" max="5151" width="5.5" style="3" customWidth="1"/>
    <col min="5152" max="5152" width="8.1640625" style="3" customWidth="1"/>
    <col min="5153" max="5153" width="6" style="3" customWidth="1"/>
    <col min="5154" max="5376" width="9.33203125" style="3"/>
    <col min="5377" max="5377" width="6.6640625" style="3" customWidth="1"/>
    <col min="5378" max="5378" width="23" style="3" customWidth="1"/>
    <col min="5379" max="5379" width="5.5" style="3" customWidth="1"/>
    <col min="5380" max="5380" width="8.1640625" style="3" customWidth="1"/>
    <col min="5381" max="5381" width="5.6640625" style="3" customWidth="1"/>
    <col min="5382" max="5382" width="8.1640625" style="3" customWidth="1"/>
    <col min="5383" max="5383" width="6.5" style="3" customWidth="1"/>
    <col min="5384" max="5384" width="10.1640625" style="3" customWidth="1"/>
    <col min="5385" max="5385" width="5.5" style="3" customWidth="1"/>
    <col min="5386" max="5386" width="8.1640625" style="3" customWidth="1"/>
    <col min="5387" max="5387" width="5.5" style="3" customWidth="1"/>
    <col min="5388" max="5388" width="8.1640625" style="3" customWidth="1"/>
    <col min="5389" max="5389" width="6.33203125" style="3" customWidth="1"/>
    <col min="5390" max="5390" width="5.5" style="3" customWidth="1"/>
    <col min="5391" max="5391" width="8.1640625" style="3" customWidth="1"/>
    <col min="5392" max="5392" width="5.5" style="3" customWidth="1"/>
    <col min="5393" max="5393" width="8.1640625" style="3" customWidth="1"/>
    <col min="5394" max="5394" width="6" style="3" customWidth="1"/>
    <col min="5395" max="5395" width="5.5" style="3" customWidth="1"/>
    <col min="5396" max="5396" width="8.1640625" style="3" customWidth="1"/>
    <col min="5397" max="5397" width="5.5" style="3" customWidth="1"/>
    <col min="5398" max="5398" width="8.1640625" style="3" customWidth="1"/>
    <col min="5399" max="5399" width="6.1640625" style="3" customWidth="1"/>
    <col min="5400" max="5400" width="5.5" style="3" customWidth="1"/>
    <col min="5401" max="5401" width="8.1640625" style="3" customWidth="1"/>
    <col min="5402" max="5402" width="5.5" style="3" customWidth="1"/>
    <col min="5403" max="5403" width="8.1640625" style="3" customWidth="1"/>
    <col min="5404" max="5404" width="6.33203125" style="3" customWidth="1"/>
    <col min="5405" max="5405" width="5.5" style="3" customWidth="1"/>
    <col min="5406" max="5406" width="8.1640625" style="3" customWidth="1"/>
    <col min="5407" max="5407" width="5.5" style="3" customWidth="1"/>
    <col min="5408" max="5408" width="8.1640625" style="3" customWidth="1"/>
    <col min="5409" max="5409" width="6" style="3" customWidth="1"/>
    <col min="5410" max="5632" width="9.33203125" style="3"/>
    <col min="5633" max="5633" width="6.6640625" style="3" customWidth="1"/>
    <col min="5634" max="5634" width="23" style="3" customWidth="1"/>
    <col min="5635" max="5635" width="5.5" style="3" customWidth="1"/>
    <col min="5636" max="5636" width="8.1640625" style="3" customWidth="1"/>
    <col min="5637" max="5637" width="5.6640625" style="3" customWidth="1"/>
    <col min="5638" max="5638" width="8.1640625" style="3" customWidth="1"/>
    <col min="5639" max="5639" width="6.5" style="3" customWidth="1"/>
    <col min="5640" max="5640" width="10.1640625" style="3" customWidth="1"/>
    <col min="5641" max="5641" width="5.5" style="3" customWidth="1"/>
    <col min="5642" max="5642" width="8.1640625" style="3" customWidth="1"/>
    <col min="5643" max="5643" width="5.5" style="3" customWidth="1"/>
    <col min="5644" max="5644" width="8.1640625" style="3" customWidth="1"/>
    <col min="5645" max="5645" width="6.33203125" style="3" customWidth="1"/>
    <col min="5646" max="5646" width="5.5" style="3" customWidth="1"/>
    <col min="5647" max="5647" width="8.1640625" style="3" customWidth="1"/>
    <col min="5648" max="5648" width="5.5" style="3" customWidth="1"/>
    <col min="5649" max="5649" width="8.1640625" style="3" customWidth="1"/>
    <col min="5650" max="5650" width="6" style="3" customWidth="1"/>
    <col min="5651" max="5651" width="5.5" style="3" customWidth="1"/>
    <col min="5652" max="5652" width="8.1640625" style="3" customWidth="1"/>
    <col min="5653" max="5653" width="5.5" style="3" customWidth="1"/>
    <col min="5654" max="5654" width="8.1640625" style="3" customWidth="1"/>
    <col min="5655" max="5655" width="6.1640625" style="3" customWidth="1"/>
    <col min="5656" max="5656" width="5.5" style="3" customWidth="1"/>
    <col min="5657" max="5657" width="8.1640625" style="3" customWidth="1"/>
    <col min="5658" max="5658" width="5.5" style="3" customWidth="1"/>
    <col min="5659" max="5659" width="8.1640625" style="3" customWidth="1"/>
    <col min="5660" max="5660" width="6.33203125" style="3" customWidth="1"/>
    <col min="5661" max="5661" width="5.5" style="3" customWidth="1"/>
    <col min="5662" max="5662" width="8.1640625" style="3" customWidth="1"/>
    <col min="5663" max="5663" width="5.5" style="3" customWidth="1"/>
    <col min="5664" max="5664" width="8.1640625" style="3" customWidth="1"/>
    <col min="5665" max="5665" width="6" style="3" customWidth="1"/>
    <col min="5666" max="5888" width="9.33203125" style="3"/>
    <col min="5889" max="5889" width="6.6640625" style="3" customWidth="1"/>
    <col min="5890" max="5890" width="23" style="3" customWidth="1"/>
    <col min="5891" max="5891" width="5.5" style="3" customWidth="1"/>
    <col min="5892" max="5892" width="8.1640625" style="3" customWidth="1"/>
    <col min="5893" max="5893" width="5.6640625" style="3" customWidth="1"/>
    <col min="5894" max="5894" width="8.1640625" style="3" customWidth="1"/>
    <col min="5895" max="5895" width="6.5" style="3" customWidth="1"/>
    <col min="5896" max="5896" width="10.1640625" style="3" customWidth="1"/>
    <col min="5897" max="5897" width="5.5" style="3" customWidth="1"/>
    <col min="5898" max="5898" width="8.1640625" style="3" customWidth="1"/>
    <col min="5899" max="5899" width="5.5" style="3" customWidth="1"/>
    <col min="5900" max="5900" width="8.1640625" style="3" customWidth="1"/>
    <col min="5901" max="5901" width="6.33203125" style="3" customWidth="1"/>
    <col min="5902" max="5902" width="5.5" style="3" customWidth="1"/>
    <col min="5903" max="5903" width="8.1640625" style="3" customWidth="1"/>
    <col min="5904" max="5904" width="5.5" style="3" customWidth="1"/>
    <col min="5905" max="5905" width="8.1640625" style="3" customWidth="1"/>
    <col min="5906" max="5906" width="6" style="3" customWidth="1"/>
    <col min="5907" max="5907" width="5.5" style="3" customWidth="1"/>
    <col min="5908" max="5908" width="8.1640625" style="3" customWidth="1"/>
    <col min="5909" max="5909" width="5.5" style="3" customWidth="1"/>
    <col min="5910" max="5910" width="8.1640625" style="3" customWidth="1"/>
    <col min="5911" max="5911" width="6.1640625" style="3" customWidth="1"/>
    <col min="5912" max="5912" width="5.5" style="3" customWidth="1"/>
    <col min="5913" max="5913" width="8.1640625" style="3" customWidth="1"/>
    <col min="5914" max="5914" width="5.5" style="3" customWidth="1"/>
    <col min="5915" max="5915" width="8.1640625" style="3" customWidth="1"/>
    <col min="5916" max="5916" width="6.33203125" style="3" customWidth="1"/>
    <col min="5917" max="5917" width="5.5" style="3" customWidth="1"/>
    <col min="5918" max="5918" width="8.1640625" style="3" customWidth="1"/>
    <col min="5919" max="5919" width="5.5" style="3" customWidth="1"/>
    <col min="5920" max="5920" width="8.1640625" style="3" customWidth="1"/>
    <col min="5921" max="5921" width="6" style="3" customWidth="1"/>
    <col min="5922" max="6144" width="9.33203125" style="3"/>
    <col min="6145" max="6145" width="6.6640625" style="3" customWidth="1"/>
    <col min="6146" max="6146" width="23" style="3" customWidth="1"/>
    <col min="6147" max="6147" width="5.5" style="3" customWidth="1"/>
    <col min="6148" max="6148" width="8.1640625" style="3" customWidth="1"/>
    <col min="6149" max="6149" width="5.6640625" style="3" customWidth="1"/>
    <col min="6150" max="6150" width="8.1640625" style="3" customWidth="1"/>
    <col min="6151" max="6151" width="6.5" style="3" customWidth="1"/>
    <col min="6152" max="6152" width="10.1640625" style="3" customWidth="1"/>
    <col min="6153" max="6153" width="5.5" style="3" customWidth="1"/>
    <col min="6154" max="6154" width="8.1640625" style="3" customWidth="1"/>
    <col min="6155" max="6155" width="5.5" style="3" customWidth="1"/>
    <col min="6156" max="6156" width="8.1640625" style="3" customWidth="1"/>
    <col min="6157" max="6157" width="6.33203125" style="3" customWidth="1"/>
    <col min="6158" max="6158" width="5.5" style="3" customWidth="1"/>
    <col min="6159" max="6159" width="8.1640625" style="3" customWidth="1"/>
    <col min="6160" max="6160" width="5.5" style="3" customWidth="1"/>
    <col min="6161" max="6161" width="8.1640625" style="3" customWidth="1"/>
    <col min="6162" max="6162" width="6" style="3" customWidth="1"/>
    <col min="6163" max="6163" width="5.5" style="3" customWidth="1"/>
    <col min="6164" max="6164" width="8.1640625" style="3" customWidth="1"/>
    <col min="6165" max="6165" width="5.5" style="3" customWidth="1"/>
    <col min="6166" max="6166" width="8.1640625" style="3" customWidth="1"/>
    <col min="6167" max="6167" width="6.1640625" style="3" customWidth="1"/>
    <col min="6168" max="6168" width="5.5" style="3" customWidth="1"/>
    <col min="6169" max="6169" width="8.1640625" style="3" customWidth="1"/>
    <col min="6170" max="6170" width="5.5" style="3" customWidth="1"/>
    <col min="6171" max="6171" width="8.1640625" style="3" customWidth="1"/>
    <col min="6172" max="6172" width="6.33203125" style="3" customWidth="1"/>
    <col min="6173" max="6173" width="5.5" style="3" customWidth="1"/>
    <col min="6174" max="6174" width="8.1640625" style="3" customWidth="1"/>
    <col min="6175" max="6175" width="5.5" style="3" customWidth="1"/>
    <col min="6176" max="6176" width="8.1640625" style="3" customWidth="1"/>
    <col min="6177" max="6177" width="6" style="3" customWidth="1"/>
    <col min="6178" max="6400" width="9.33203125" style="3"/>
    <col min="6401" max="6401" width="6.6640625" style="3" customWidth="1"/>
    <col min="6402" max="6402" width="23" style="3" customWidth="1"/>
    <col min="6403" max="6403" width="5.5" style="3" customWidth="1"/>
    <col min="6404" max="6404" width="8.1640625" style="3" customWidth="1"/>
    <col min="6405" max="6405" width="5.6640625" style="3" customWidth="1"/>
    <col min="6406" max="6406" width="8.1640625" style="3" customWidth="1"/>
    <col min="6407" max="6407" width="6.5" style="3" customWidth="1"/>
    <col min="6408" max="6408" width="10.1640625" style="3" customWidth="1"/>
    <col min="6409" max="6409" width="5.5" style="3" customWidth="1"/>
    <col min="6410" max="6410" width="8.1640625" style="3" customWidth="1"/>
    <col min="6411" max="6411" width="5.5" style="3" customWidth="1"/>
    <col min="6412" max="6412" width="8.1640625" style="3" customWidth="1"/>
    <col min="6413" max="6413" width="6.33203125" style="3" customWidth="1"/>
    <col min="6414" max="6414" width="5.5" style="3" customWidth="1"/>
    <col min="6415" max="6415" width="8.1640625" style="3" customWidth="1"/>
    <col min="6416" max="6416" width="5.5" style="3" customWidth="1"/>
    <col min="6417" max="6417" width="8.1640625" style="3" customWidth="1"/>
    <col min="6418" max="6418" width="6" style="3" customWidth="1"/>
    <col min="6419" max="6419" width="5.5" style="3" customWidth="1"/>
    <col min="6420" max="6420" width="8.1640625" style="3" customWidth="1"/>
    <col min="6421" max="6421" width="5.5" style="3" customWidth="1"/>
    <col min="6422" max="6422" width="8.1640625" style="3" customWidth="1"/>
    <col min="6423" max="6423" width="6.1640625" style="3" customWidth="1"/>
    <col min="6424" max="6424" width="5.5" style="3" customWidth="1"/>
    <col min="6425" max="6425" width="8.1640625" style="3" customWidth="1"/>
    <col min="6426" max="6426" width="5.5" style="3" customWidth="1"/>
    <col min="6427" max="6427" width="8.1640625" style="3" customWidth="1"/>
    <col min="6428" max="6428" width="6.33203125" style="3" customWidth="1"/>
    <col min="6429" max="6429" width="5.5" style="3" customWidth="1"/>
    <col min="6430" max="6430" width="8.1640625" style="3" customWidth="1"/>
    <col min="6431" max="6431" width="5.5" style="3" customWidth="1"/>
    <col min="6432" max="6432" width="8.1640625" style="3" customWidth="1"/>
    <col min="6433" max="6433" width="6" style="3" customWidth="1"/>
    <col min="6434" max="6656" width="9.33203125" style="3"/>
    <col min="6657" max="6657" width="6.6640625" style="3" customWidth="1"/>
    <col min="6658" max="6658" width="23" style="3" customWidth="1"/>
    <col min="6659" max="6659" width="5.5" style="3" customWidth="1"/>
    <col min="6660" max="6660" width="8.1640625" style="3" customWidth="1"/>
    <col min="6661" max="6661" width="5.6640625" style="3" customWidth="1"/>
    <col min="6662" max="6662" width="8.1640625" style="3" customWidth="1"/>
    <col min="6663" max="6663" width="6.5" style="3" customWidth="1"/>
    <col min="6664" max="6664" width="10.1640625" style="3" customWidth="1"/>
    <col min="6665" max="6665" width="5.5" style="3" customWidth="1"/>
    <col min="6666" max="6666" width="8.1640625" style="3" customWidth="1"/>
    <col min="6667" max="6667" width="5.5" style="3" customWidth="1"/>
    <col min="6668" max="6668" width="8.1640625" style="3" customWidth="1"/>
    <col min="6669" max="6669" width="6.33203125" style="3" customWidth="1"/>
    <col min="6670" max="6670" width="5.5" style="3" customWidth="1"/>
    <col min="6671" max="6671" width="8.1640625" style="3" customWidth="1"/>
    <col min="6672" max="6672" width="5.5" style="3" customWidth="1"/>
    <col min="6673" max="6673" width="8.1640625" style="3" customWidth="1"/>
    <col min="6674" max="6674" width="6" style="3" customWidth="1"/>
    <col min="6675" max="6675" width="5.5" style="3" customWidth="1"/>
    <col min="6676" max="6676" width="8.1640625" style="3" customWidth="1"/>
    <col min="6677" max="6677" width="5.5" style="3" customWidth="1"/>
    <col min="6678" max="6678" width="8.1640625" style="3" customWidth="1"/>
    <col min="6679" max="6679" width="6.1640625" style="3" customWidth="1"/>
    <col min="6680" max="6680" width="5.5" style="3" customWidth="1"/>
    <col min="6681" max="6681" width="8.1640625" style="3" customWidth="1"/>
    <col min="6682" max="6682" width="5.5" style="3" customWidth="1"/>
    <col min="6683" max="6683" width="8.1640625" style="3" customWidth="1"/>
    <col min="6684" max="6684" width="6.33203125" style="3" customWidth="1"/>
    <col min="6685" max="6685" width="5.5" style="3" customWidth="1"/>
    <col min="6686" max="6686" width="8.1640625" style="3" customWidth="1"/>
    <col min="6687" max="6687" width="5.5" style="3" customWidth="1"/>
    <col min="6688" max="6688" width="8.1640625" style="3" customWidth="1"/>
    <col min="6689" max="6689" width="6" style="3" customWidth="1"/>
    <col min="6690" max="6912" width="9.33203125" style="3"/>
    <col min="6913" max="6913" width="6.6640625" style="3" customWidth="1"/>
    <col min="6914" max="6914" width="23" style="3" customWidth="1"/>
    <col min="6915" max="6915" width="5.5" style="3" customWidth="1"/>
    <col min="6916" max="6916" width="8.1640625" style="3" customWidth="1"/>
    <col min="6917" max="6917" width="5.6640625" style="3" customWidth="1"/>
    <col min="6918" max="6918" width="8.1640625" style="3" customWidth="1"/>
    <col min="6919" max="6919" width="6.5" style="3" customWidth="1"/>
    <col min="6920" max="6920" width="10.1640625" style="3" customWidth="1"/>
    <col min="6921" max="6921" width="5.5" style="3" customWidth="1"/>
    <col min="6922" max="6922" width="8.1640625" style="3" customWidth="1"/>
    <col min="6923" max="6923" width="5.5" style="3" customWidth="1"/>
    <col min="6924" max="6924" width="8.1640625" style="3" customWidth="1"/>
    <col min="6925" max="6925" width="6.33203125" style="3" customWidth="1"/>
    <col min="6926" max="6926" width="5.5" style="3" customWidth="1"/>
    <col min="6927" max="6927" width="8.1640625" style="3" customWidth="1"/>
    <col min="6928" max="6928" width="5.5" style="3" customWidth="1"/>
    <col min="6929" max="6929" width="8.1640625" style="3" customWidth="1"/>
    <col min="6930" max="6930" width="6" style="3" customWidth="1"/>
    <col min="6931" max="6931" width="5.5" style="3" customWidth="1"/>
    <col min="6932" max="6932" width="8.1640625" style="3" customWidth="1"/>
    <col min="6933" max="6933" width="5.5" style="3" customWidth="1"/>
    <col min="6934" max="6934" width="8.1640625" style="3" customWidth="1"/>
    <col min="6935" max="6935" width="6.1640625" style="3" customWidth="1"/>
    <col min="6936" max="6936" width="5.5" style="3" customWidth="1"/>
    <col min="6937" max="6937" width="8.1640625" style="3" customWidth="1"/>
    <col min="6938" max="6938" width="5.5" style="3" customWidth="1"/>
    <col min="6939" max="6939" width="8.1640625" style="3" customWidth="1"/>
    <col min="6940" max="6940" width="6.33203125" style="3" customWidth="1"/>
    <col min="6941" max="6941" width="5.5" style="3" customWidth="1"/>
    <col min="6942" max="6942" width="8.1640625" style="3" customWidth="1"/>
    <col min="6943" max="6943" width="5.5" style="3" customWidth="1"/>
    <col min="6944" max="6944" width="8.1640625" style="3" customWidth="1"/>
    <col min="6945" max="6945" width="6" style="3" customWidth="1"/>
    <col min="6946" max="7168" width="9.33203125" style="3"/>
    <col min="7169" max="7169" width="6.6640625" style="3" customWidth="1"/>
    <col min="7170" max="7170" width="23" style="3" customWidth="1"/>
    <col min="7171" max="7171" width="5.5" style="3" customWidth="1"/>
    <col min="7172" max="7172" width="8.1640625" style="3" customWidth="1"/>
    <col min="7173" max="7173" width="5.6640625" style="3" customWidth="1"/>
    <col min="7174" max="7174" width="8.1640625" style="3" customWidth="1"/>
    <col min="7175" max="7175" width="6.5" style="3" customWidth="1"/>
    <col min="7176" max="7176" width="10.1640625" style="3" customWidth="1"/>
    <col min="7177" max="7177" width="5.5" style="3" customWidth="1"/>
    <col min="7178" max="7178" width="8.1640625" style="3" customWidth="1"/>
    <col min="7179" max="7179" width="5.5" style="3" customWidth="1"/>
    <col min="7180" max="7180" width="8.1640625" style="3" customWidth="1"/>
    <col min="7181" max="7181" width="6.33203125" style="3" customWidth="1"/>
    <col min="7182" max="7182" width="5.5" style="3" customWidth="1"/>
    <col min="7183" max="7183" width="8.1640625" style="3" customWidth="1"/>
    <col min="7184" max="7184" width="5.5" style="3" customWidth="1"/>
    <col min="7185" max="7185" width="8.1640625" style="3" customWidth="1"/>
    <col min="7186" max="7186" width="6" style="3" customWidth="1"/>
    <col min="7187" max="7187" width="5.5" style="3" customWidth="1"/>
    <col min="7188" max="7188" width="8.1640625" style="3" customWidth="1"/>
    <col min="7189" max="7189" width="5.5" style="3" customWidth="1"/>
    <col min="7190" max="7190" width="8.1640625" style="3" customWidth="1"/>
    <col min="7191" max="7191" width="6.1640625" style="3" customWidth="1"/>
    <col min="7192" max="7192" width="5.5" style="3" customWidth="1"/>
    <col min="7193" max="7193" width="8.1640625" style="3" customWidth="1"/>
    <col min="7194" max="7194" width="5.5" style="3" customWidth="1"/>
    <col min="7195" max="7195" width="8.1640625" style="3" customWidth="1"/>
    <col min="7196" max="7196" width="6.33203125" style="3" customWidth="1"/>
    <col min="7197" max="7197" width="5.5" style="3" customWidth="1"/>
    <col min="7198" max="7198" width="8.1640625" style="3" customWidth="1"/>
    <col min="7199" max="7199" width="5.5" style="3" customWidth="1"/>
    <col min="7200" max="7200" width="8.1640625" style="3" customWidth="1"/>
    <col min="7201" max="7201" width="6" style="3" customWidth="1"/>
    <col min="7202" max="7424" width="9.33203125" style="3"/>
    <col min="7425" max="7425" width="6.6640625" style="3" customWidth="1"/>
    <col min="7426" max="7426" width="23" style="3" customWidth="1"/>
    <col min="7427" max="7427" width="5.5" style="3" customWidth="1"/>
    <col min="7428" max="7428" width="8.1640625" style="3" customWidth="1"/>
    <col min="7429" max="7429" width="5.6640625" style="3" customWidth="1"/>
    <col min="7430" max="7430" width="8.1640625" style="3" customWidth="1"/>
    <col min="7431" max="7431" width="6.5" style="3" customWidth="1"/>
    <col min="7432" max="7432" width="10.1640625" style="3" customWidth="1"/>
    <col min="7433" max="7433" width="5.5" style="3" customWidth="1"/>
    <col min="7434" max="7434" width="8.1640625" style="3" customWidth="1"/>
    <col min="7435" max="7435" width="5.5" style="3" customWidth="1"/>
    <col min="7436" max="7436" width="8.1640625" style="3" customWidth="1"/>
    <col min="7437" max="7437" width="6.33203125" style="3" customWidth="1"/>
    <col min="7438" max="7438" width="5.5" style="3" customWidth="1"/>
    <col min="7439" max="7439" width="8.1640625" style="3" customWidth="1"/>
    <col min="7440" max="7440" width="5.5" style="3" customWidth="1"/>
    <col min="7441" max="7441" width="8.1640625" style="3" customWidth="1"/>
    <col min="7442" max="7442" width="6" style="3" customWidth="1"/>
    <col min="7443" max="7443" width="5.5" style="3" customWidth="1"/>
    <col min="7444" max="7444" width="8.1640625" style="3" customWidth="1"/>
    <col min="7445" max="7445" width="5.5" style="3" customWidth="1"/>
    <col min="7446" max="7446" width="8.1640625" style="3" customWidth="1"/>
    <col min="7447" max="7447" width="6.1640625" style="3" customWidth="1"/>
    <col min="7448" max="7448" width="5.5" style="3" customWidth="1"/>
    <col min="7449" max="7449" width="8.1640625" style="3" customWidth="1"/>
    <col min="7450" max="7450" width="5.5" style="3" customWidth="1"/>
    <col min="7451" max="7451" width="8.1640625" style="3" customWidth="1"/>
    <col min="7452" max="7452" width="6.33203125" style="3" customWidth="1"/>
    <col min="7453" max="7453" width="5.5" style="3" customWidth="1"/>
    <col min="7454" max="7454" width="8.1640625" style="3" customWidth="1"/>
    <col min="7455" max="7455" width="5.5" style="3" customWidth="1"/>
    <col min="7456" max="7456" width="8.1640625" style="3" customWidth="1"/>
    <col min="7457" max="7457" width="6" style="3" customWidth="1"/>
    <col min="7458" max="7680" width="9.33203125" style="3"/>
    <col min="7681" max="7681" width="6.6640625" style="3" customWidth="1"/>
    <col min="7682" max="7682" width="23" style="3" customWidth="1"/>
    <col min="7683" max="7683" width="5.5" style="3" customWidth="1"/>
    <col min="7684" max="7684" width="8.1640625" style="3" customWidth="1"/>
    <col min="7685" max="7685" width="5.6640625" style="3" customWidth="1"/>
    <col min="7686" max="7686" width="8.1640625" style="3" customWidth="1"/>
    <col min="7687" max="7687" width="6.5" style="3" customWidth="1"/>
    <col min="7688" max="7688" width="10.1640625" style="3" customWidth="1"/>
    <col min="7689" max="7689" width="5.5" style="3" customWidth="1"/>
    <col min="7690" max="7690" width="8.1640625" style="3" customWidth="1"/>
    <col min="7691" max="7691" width="5.5" style="3" customWidth="1"/>
    <col min="7692" max="7692" width="8.1640625" style="3" customWidth="1"/>
    <col min="7693" max="7693" width="6.33203125" style="3" customWidth="1"/>
    <col min="7694" max="7694" width="5.5" style="3" customWidth="1"/>
    <col min="7695" max="7695" width="8.1640625" style="3" customWidth="1"/>
    <col min="7696" max="7696" width="5.5" style="3" customWidth="1"/>
    <col min="7697" max="7697" width="8.1640625" style="3" customWidth="1"/>
    <col min="7698" max="7698" width="6" style="3" customWidth="1"/>
    <col min="7699" max="7699" width="5.5" style="3" customWidth="1"/>
    <col min="7700" max="7700" width="8.1640625" style="3" customWidth="1"/>
    <col min="7701" max="7701" width="5.5" style="3" customWidth="1"/>
    <col min="7702" max="7702" width="8.1640625" style="3" customWidth="1"/>
    <col min="7703" max="7703" width="6.1640625" style="3" customWidth="1"/>
    <col min="7704" max="7704" width="5.5" style="3" customWidth="1"/>
    <col min="7705" max="7705" width="8.1640625" style="3" customWidth="1"/>
    <col min="7706" max="7706" width="5.5" style="3" customWidth="1"/>
    <col min="7707" max="7707" width="8.1640625" style="3" customWidth="1"/>
    <col min="7708" max="7708" width="6.33203125" style="3" customWidth="1"/>
    <col min="7709" max="7709" width="5.5" style="3" customWidth="1"/>
    <col min="7710" max="7710" width="8.1640625" style="3" customWidth="1"/>
    <col min="7711" max="7711" width="5.5" style="3" customWidth="1"/>
    <col min="7712" max="7712" width="8.1640625" style="3" customWidth="1"/>
    <col min="7713" max="7713" width="6" style="3" customWidth="1"/>
    <col min="7714" max="7936" width="9.33203125" style="3"/>
    <col min="7937" max="7937" width="6.6640625" style="3" customWidth="1"/>
    <col min="7938" max="7938" width="23" style="3" customWidth="1"/>
    <col min="7939" max="7939" width="5.5" style="3" customWidth="1"/>
    <col min="7940" max="7940" width="8.1640625" style="3" customWidth="1"/>
    <col min="7941" max="7941" width="5.6640625" style="3" customWidth="1"/>
    <col min="7942" max="7942" width="8.1640625" style="3" customWidth="1"/>
    <col min="7943" max="7943" width="6.5" style="3" customWidth="1"/>
    <col min="7944" max="7944" width="10.1640625" style="3" customWidth="1"/>
    <col min="7945" max="7945" width="5.5" style="3" customWidth="1"/>
    <col min="7946" max="7946" width="8.1640625" style="3" customWidth="1"/>
    <col min="7947" max="7947" width="5.5" style="3" customWidth="1"/>
    <col min="7948" max="7948" width="8.1640625" style="3" customWidth="1"/>
    <col min="7949" max="7949" width="6.33203125" style="3" customWidth="1"/>
    <col min="7950" max="7950" width="5.5" style="3" customWidth="1"/>
    <col min="7951" max="7951" width="8.1640625" style="3" customWidth="1"/>
    <col min="7952" max="7952" width="5.5" style="3" customWidth="1"/>
    <col min="7953" max="7953" width="8.1640625" style="3" customWidth="1"/>
    <col min="7954" max="7954" width="6" style="3" customWidth="1"/>
    <col min="7955" max="7955" width="5.5" style="3" customWidth="1"/>
    <col min="7956" max="7956" width="8.1640625" style="3" customWidth="1"/>
    <col min="7957" max="7957" width="5.5" style="3" customWidth="1"/>
    <col min="7958" max="7958" width="8.1640625" style="3" customWidth="1"/>
    <col min="7959" max="7959" width="6.1640625" style="3" customWidth="1"/>
    <col min="7960" max="7960" width="5.5" style="3" customWidth="1"/>
    <col min="7961" max="7961" width="8.1640625" style="3" customWidth="1"/>
    <col min="7962" max="7962" width="5.5" style="3" customWidth="1"/>
    <col min="7963" max="7963" width="8.1640625" style="3" customWidth="1"/>
    <col min="7964" max="7964" width="6.33203125" style="3" customWidth="1"/>
    <col min="7965" max="7965" width="5.5" style="3" customWidth="1"/>
    <col min="7966" max="7966" width="8.1640625" style="3" customWidth="1"/>
    <col min="7967" max="7967" width="5.5" style="3" customWidth="1"/>
    <col min="7968" max="7968" width="8.1640625" style="3" customWidth="1"/>
    <col min="7969" max="7969" width="6" style="3" customWidth="1"/>
    <col min="7970" max="8192" width="9.33203125" style="3"/>
    <col min="8193" max="8193" width="6.6640625" style="3" customWidth="1"/>
    <col min="8194" max="8194" width="23" style="3" customWidth="1"/>
    <col min="8195" max="8195" width="5.5" style="3" customWidth="1"/>
    <col min="8196" max="8196" width="8.1640625" style="3" customWidth="1"/>
    <col min="8197" max="8197" width="5.6640625" style="3" customWidth="1"/>
    <col min="8198" max="8198" width="8.1640625" style="3" customWidth="1"/>
    <col min="8199" max="8199" width="6.5" style="3" customWidth="1"/>
    <col min="8200" max="8200" width="10.1640625" style="3" customWidth="1"/>
    <col min="8201" max="8201" width="5.5" style="3" customWidth="1"/>
    <col min="8202" max="8202" width="8.1640625" style="3" customWidth="1"/>
    <col min="8203" max="8203" width="5.5" style="3" customWidth="1"/>
    <col min="8204" max="8204" width="8.1640625" style="3" customWidth="1"/>
    <col min="8205" max="8205" width="6.33203125" style="3" customWidth="1"/>
    <col min="8206" max="8206" width="5.5" style="3" customWidth="1"/>
    <col min="8207" max="8207" width="8.1640625" style="3" customWidth="1"/>
    <col min="8208" max="8208" width="5.5" style="3" customWidth="1"/>
    <col min="8209" max="8209" width="8.1640625" style="3" customWidth="1"/>
    <col min="8210" max="8210" width="6" style="3" customWidth="1"/>
    <col min="8211" max="8211" width="5.5" style="3" customWidth="1"/>
    <col min="8212" max="8212" width="8.1640625" style="3" customWidth="1"/>
    <col min="8213" max="8213" width="5.5" style="3" customWidth="1"/>
    <col min="8214" max="8214" width="8.1640625" style="3" customWidth="1"/>
    <col min="8215" max="8215" width="6.1640625" style="3" customWidth="1"/>
    <col min="8216" max="8216" width="5.5" style="3" customWidth="1"/>
    <col min="8217" max="8217" width="8.1640625" style="3" customWidth="1"/>
    <col min="8218" max="8218" width="5.5" style="3" customWidth="1"/>
    <col min="8219" max="8219" width="8.1640625" style="3" customWidth="1"/>
    <col min="8220" max="8220" width="6.33203125" style="3" customWidth="1"/>
    <col min="8221" max="8221" width="5.5" style="3" customWidth="1"/>
    <col min="8222" max="8222" width="8.1640625" style="3" customWidth="1"/>
    <col min="8223" max="8223" width="5.5" style="3" customWidth="1"/>
    <col min="8224" max="8224" width="8.1640625" style="3" customWidth="1"/>
    <col min="8225" max="8225" width="6" style="3" customWidth="1"/>
    <col min="8226" max="8448" width="9.33203125" style="3"/>
    <col min="8449" max="8449" width="6.6640625" style="3" customWidth="1"/>
    <col min="8450" max="8450" width="23" style="3" customWidth="1"/>
    <col min="8451" max="8451" width="5.5" style="3" customWidth="1"/>
    <col min="8452" max="8452" width="8.1640625" style="3" customWidth="1"/>
    <col min="8453" max="8453" width="5.6640625" style="3" customWidth="1"/>
    <col min="8454" max="8454" width="8.1640625" style="3" customWidth="1"/>
    <col min="8455" max="8455" width="6.5" style="3" customWidth="1"/>
    <col min="8456" max="8456" width="10.1640625" style="3" customWidth="1"/>
    <col min="8457" max="8457" width="5.5" style="3" customWidth="1"/>
    <col min="8458" max="8458" width="8.1640625" style="3" customWidth="1"/>
    <col min="8459" max="8459" width="5.5" style="3" customWidth="1"/>
    <col min="8460" max="8460" width="8.1640625" style="3" customWidth="1"/>
    <col min="8461" max="8461" width="6.33203125" style="3" customWidth="1"/>
    <col min="8462" max="8462" width="5.5" style="3" customWidth="1"/>
    <col min="8463" max="8463" width="8.1640625" style="3" customWidth="1"/>
    <col min="8464" max="8464" width="5.5" style="3" customWidth="1"/>
    <col min="8465" max="8465" width="8.1640625" style="3" customWidth="1"/>
    <col min="8466" max="8466" width="6" style="3" customWidth="1"/>
    <col min="8467" max="8467" width="5.5" style="3" customWidth="1"/>
    <col min="8468" max="8468" width="8.1640625" style="3" customWidth="1"/>
    <col min="8469" max="8469" width="5.5" style="3" customWidth="1"/>
    <col min="8470" max="8470" width="8.1640625" style="3" customWidth="1"/>
    <col min="8471" max="8471" width="6.1640625" style="3" customWidth="1"/>
    <col min="8472" max="8472" width="5.5" style="3" customWidth="1"/>
    <col min="8473" max="8473" width="8.1640625" style="3" customWidth="1"/>
    <col min="8474" max="8474" width="5.5" style="3" customWidth="1"/>
    <col min="8475" max="8475" width="8.1640625" style="3" customWidth="1"/>
    <col min="8476" max="8476" width="6.33203125" style="3" customWidth="1"/>
    <col min="8477" max="8477" width="5.5" style="3" customWidth="1"/>
    <col min="8478" max="8478" width="8.1640625" style="3" customWidth="1"/>
    <col min="8479" max="8479" width="5.5" style="3" customWidth="1"/>
    <col min="8480" max="8480" width="8.1640625" style="3" customWidth="1"/>
    <col min="8481" max="8481" width="6" style="3" customWidth="1"/>
    <col min="8482" max="8704" width="9.33203125" style="3"/>
    <col min="8705" max="8705" width="6.6640625" style="3" customWidth="1"/>
    <col min="8706" max="8706" width="23" style="3" customWidth="1"/>
    <col min="8707" max="8707" width="5.5" style="3" customWidth="1"/>
    <col min="8708" max="8708" width="8.1640625" style="3" customWidth="1"/>
    <col min="8709" max="8709" width="5.6640625" style="3" customWidth="1"/>
    <col min="8710" max="8710" width="8.1640625" style="3" customWidth="1"/>
    <col min="8711" max="8711" width="6.5" style="3" customWidth="1"/>
    <col min="8712" max="8712" width="10.1640625" style="3" customWidth="1"/>
    <col min="8713" max="8713" width="5.5" style="3" customWidth="1"/>
    <col min="8714" max="8714" width="8.1640625" style="3" customWidth="1"/>
    <col min="8715" max="8715" width="5.5" style="3" customWidth="1"/>
    <col min="8716" max="8716" width="8.1640625" style="3" customWidth="1"/>
    <col min="8717" max="8717" width="6.33203125" style="3" customWidth="1"/>
    <col min="8718" max="8718" width="5.5" style="3" customWidth="1"/>
    <col min="8719" max="8719" width="8.1640625" style="3" customWidth="1"/>
    <col min="8720" max="8720" width="5.5" style="3" customWidth="1"/>
    <col min="8721" max="8721" width="8.1640625" style="3" customWidth="1"/>
    <col min="8722" max="8722" width="6" style="3" customWidth="1"/>
    <col min="8723" max="8723" width="5.5" style="3" customWidth="1"/>
    <col min="8724" max="8724" width="8.1640625" style="3" customWidth="1"/>
    <col min="8725" max="8725" width="5.5" style="3" customWidth="1"/>
    <col min="8726" max="8726" width="8.1640625" style="3" customWidth="1"/>
    <col min="8727" max="8727" width="6.1640625" style="3" customWidth="1"/>
    <col min="8728" max="8728" width="5.5" style="3" customWidth="1"/>
    <col min="8729" max="8729" width="8.1640625" style="3" customWidth="1"/>
    <col min="8730" max="8730" width="5.5" style="3" customWidth="1"/>
    <col min="8731" max="8731" width="8.1640625" style="3" customWidth="1"/>
    <col min="8732" max="8732" width="6.33203125" style="3" customWidth="1"/>
    <col min="8733" max="8733" width="5.5" style="3" customWidth="1"/>
    <col min="8734" max="8734" width="8.1640625" style="3" customWidth="1"/>
    <col min="8735" max="8735" width="5.5" style="3" customWidth="1"/>
    <col min="8736" max="8736" width="8.1640625" style="3" customWidth="1"/>
    <col min="8737" max="8737" width="6" style="3" customWidth="1"/>
    <col min="8738" max="8960" width="9.33203125" style="3"/>
    <col min="8961" max="8961" width="6.6640625" style="3" customWidth="1"/>
    <col min="8962" max="8962" width="23" style="3" customWidth="1"/>
    <col min="8963" max="8963" width="5.5" style="3" customWidth="1"/>
    <col min="8964" max="8964" width="8.1640625" style="3" customWidth="1"/>
    <col min="8965" max="8965" width="5.6640625" style="3" customWidth="1"/>
    <col min="8966" max="8966" width="8.1640625" style="3" customWidth="1"/>
    <col min="8967" max="8967" width="6.5" style="3" customWidth="1"/>
    <col min="8968" max="8968" width="10.1640625" style="3" customWidth="1"/>
    <col min="8969" max="8969" width="5.5" style="3" customWidth="1"/>
    <col min="8970" max="8970" width="8.1640625" style="3" customWidth="1"/>
    <col min="8971" max="8971" width="5.5" style="3" customWidth="1"/>
    <col min="8972" max="8972" width="8.1640625" style="3" customWidth="1"/>
    <col min="8973" max="8973" width="6.33203125" style="3" customWidth="1"/>
    <col min="8974" max="8974" width="5.5" style="3" customWidth="1"/>
    <col min="8975" max="8975" width="8.1640625" style="3" customWidth="1"/>
    <col min="8976" max="8976" width="5.5" style="3" customWidth="1"/>
    <col min="8977" max="8977" width="8.1640625" style="3" customWidth="1"/>
    <col min="8978" max="8978" width="6" style="3" customWidth="1"/>
    <col min="8979" max="8979" width="5.5" style="3" customWidth="1"/>
    <col min="8980" max="8980" width="8.1640625" style="3" customWidth="1"/>
    <col min="8981" max="8981" width="5.5" style="3" customWidth="1"/>
    <col min="8982" max="8982" width="8.1640625" style="3" customWidth="1"/>
    <col min="8983" max="8983" width="6.1640625" style="3" customWidth="1"/>
    <col min="8984" max="8984" width="5.5" style="3" customWidth="1"/>
    <col min="8985" max="8985" width="8.1640625" style="3" customWidth="1"/>
    <col min="8986" max="8986" width="5.5" style="3" customWidth="1"/>
    <col min="8987" max="8987" width="8.1640625" style="3" customWidth="1"/>
    <col min="8988" max="8988" width="6.33203125" style="3" customWidth="1"/>
    <col min="8989" max="8989" width="5.5" style="3" customWidth="1"/>
    <col min="8990" max="8990" width="8.1640625" style="3" customWidth="1"/>
    <col min="8991" max="8991" width="5.5" style="3" customWidth="1"/>
    <col min="8992" max="8992" width="8.1640625" style="3" customWidth="1"/>
    <col min="8993" max="8993" width="6" style="3" customWidth="1"/>
    <col min="8994" max="9216" width="9.33203125" style="3"/>
    <col min="9217" max="9217" width="6.6640625" style="3" customWidth="1"/>
    <col min="9218" max="9218" width="23" style="3" customWidth="1"/>
    <col min="9219" max="9219" width="5.5" style="3" customWidth="1"/>
    <col min="9220" max="9220" width="8.1640625" style="3" customWidth="1"/>
    <col min="9221" max="9221" width="5.6640625" style="3" customWidth="1"/>
    <col min="9222" max="9222" width="8.1640625" style="3" customWidth="1"/>
    <col min="9223" max="9223" width="6.5" style="3" customWidth="1"/>
    <col min="9224" max="9224" width="10.1640625" style="3" customWidth="1"/>
    <col min="9225" max="9225" width="5.5" style="3" customWidth="1"/>
    <col min="9226" max="9226" width="8.1640625" style="3" customWidth="1"/>
    <col min="9227" max="9227" width="5.5" style="3" customWidth="1"/>
    <col min="9228" max="9228" width="8.1640625" style="3" customWidth="1"/>
    <col min="9229" max="9229" width="6.33203125" style="3" customWidth="1"/>
    <col min="9230" max="9230" width="5.5" style="3" customWidth="1"/>
    <col min="9231" max="9231" width="8.1640625" style="3" customWidth="1"/>
    <col min="9232" max="9232" width="5.5" style="3" customWidth="1"/>
    <col min="9233" max="9233" width="8.1640625" style="3" customWidth="1"/>
    <col min="9234" max="9234" width="6" style="3" customWidth="1"/>
    <col min="9235" max="9235" width="5.5" style="3" customWidth="1"/>
    <col min="9236" max="9236" width="8.1640625" style="3" customWidth="1"/>
    <col min="9237" max="9237" width="5.5" style="3" customWidth="1"/>
    <col min="9238" max="9238" width="8.1640625" style="3" customWidth="1"/>
    <col min="9239" max="9239" width="6.1640625" style="3" customWidth="1"/>
    <col min="9240" max="9240" width="5.5" style="3" customWidth="1"/>
    <col min="9241" max="9241" width="8.1640625" style="3" customWidth="1"/>
    <col min="9242" max="9242" width="5.5" style="3" customWidth="1"/>
    <col min="9243" max="9243" width="8.1640625" style="3" customWidth="1"/>
    <col min="9244" max="9244" width="6.33203125" style="3" customWidth="1"/>
    <col min="9245" max="9245" width="5.5" style="3" customWidth="1"/>
    <col min="9246" max="9246" width="8.1640625" style="3" customWidth="1"/>
    <col min="9247" max="9247" width="5.5" style="3" customWidth="1"/>
    <col min="9248" max="9248" width="8.1640625" style="3" customWidth="1"/>
    <col min="9249" max="9249" width="6" style="3" customWidth="1"/>
    <col min="9250" max="9472" width="9.33203125" style="3"/>
    <col min="9473" max="9473" width="6.6640625" style="3" customWidth="1"/>
    <col min="9474" max="9474" width="23" style="3" customWidth="1"/>
    <col min="9475" max="9475" width="5.5" style="3" customWidth="1"/>
    <col min="9476" max="9476" width="8.1640625" style="3" customWidth="1"/>
    <col min="9477" max="9477" width="5.6640625" style="3" customWidth="1"/>
    <col min="9478" max="9478" width="8.1640625" style="3" customWidth="1"/>
    <col min="9479" max="9479" width="6.5" style="3" customWidth="1"/>
    <col min="9480" max="9480" width="10.1640625" style="3" customWidth="1"/>
    <col min="9481" max="9481" width="5.5" style="3" customWidth="1"/>
    <col min="9482" max="9482" width="8.1640625" style="3" customWidth="1"/>
    <col min="9483" max="9483" width="5.5" style="3" customWidth="1"/>
    <col min="9484" max="9484" width="8.1640625" style="3" customWidth="1"/>
    <col min="9485" max="9485" width="6.33203125" style="3" customWidth="1"/>
    <col min="9486" max="9486" width="5.5" style="3" customWidth="1"/>
    <col min="9487" max="9487" width="8.1640625" style="3" customWidth="1"/>
    <col min="9488" max="9488" width="5.5" style="3" customWidth="1"/>
    <col min="9489" max="9489" width="8.1640625" style="3" customWidth="1"/>
    <col min="9490" max="9490" width="6" style="3" customWidth="1"/>
    <col min="9491" max="9491" width="5.5" style="3" customWidth="1"/>
    <col min="9492" max="9492" width="8.1640625" style="3" customWidth="1"/>
    <col min="9493" max="9493" width="5.5" style="3" customWidth="1"/>
    <col min="9494" max="9494" width="8.1640625" style="3" customWidth="1"/>
    <col min="9495" max="9495" width="6.1640625" style="3" customWidth="1"/>
    <col min="9496" max="9496" width="5.5" style="3" customWidth="1"/>
    <col min="9497" max="9497" width="8.1640625" style="3" customWidth="1"/>
    <col min="9498" max="9498" width="5.5" style="3" customWidth="1"/>
    <col min="9499" max="9499" width="8.1640625" style="3" customWidth="1"/>
    <col min="9500" max="9500" width="6.33203125" style="3" customWidth="1"/>
    <col min="9501" max="9501" width="5.5" style="3" customWidth="1"/>
    <col min="9502" max="9502" width="8.1640625" style="3" customWidth="1"/>
    <col min="9503" max="9503" width="5.5" style="3" customWidth="1"/>
    <col min="9504" max="9504" width="8.1640625" style="3" customWidth="1"/>
    <col min="9505" max="9505" width="6" style="3" customWidth="1"/>
    <col min="9506" max="9728" width="9.33203125" style="3"/>
    <col min="9729" max="9729" width="6.6640625" style="3" customWidth="1"/>
    <col min="9730" max="9730" width="23" style="3" customWidth="1"/>
    <col min="9731" max="9731" width="5.5" style="3" customWidth="1"/>
    <col min="9732" max="9732" width="8.1640625" style="3" customWidth="1"/>
    <col min="9733" max="9733" width="5.6640625" style="3" customWidth="1"/>
    <col min="9734" max="9734" width="8.1640625" style="3" customWidth="1"/>
    <col min="9735" max="9735" width="6.5" style="3" customWidth="1"/>
    <col min="9736" max="9736" width="10.1640625" style="3" customWidth="1"/>
    <col min="9737" max="9737" width="5.5" style="3" customWidth="1"/>
    <col min="9738" max="9738" width="8.1640625" style="3" customWidth="1"/>
    <col min="9739" max="9739" width="5.5" style="3" customWidth="1"/>
    <col min="9740" max="9740" width="8.1640625" style="3" customWidth="1"/>
    <col min="9741" max="9741" width="6.33203125" style="3" customWidth="1"/>
    <col min="9742" max="9742" width="5.5" style="3" customWidth="1"/>
    <col min="9743" max="9743" width="8.1640625" style="3" customWidth="1"/>
    <col min="9744" max="9744" width="5.5" style="3" customWidth="1"/>
    <col min="9745" max="9745" width="8.1640625" style="3" customWidth="1"/>
    <col min="9746" max="9746" width="6" style="3" customWidth="1"/>
    <col min="9747" max="9747" width="5.5" style="3" customWidth="1"/>
    <col min="9748" max="9748" width="8.1640625" style="3" customWidth="1"/>
    <col min="9749" max="9749" width="5.5" style="3" customWidth="1"/>
    <col min="9750" max="9750" width="8.1640625" style="3" customWidth="1"/>
    <col min="9751" max="9751" width="6.1640625" style="3" customWidth="1"/>
    <col min="9752" max="9752" width="5.5" style="3" customWidth="1"/>
    <col min="9753" max="9753" width="8.1640625" style="3" customWidth="1"/>
    <col min="9754" max="9754" width="5.5" style="3" customWidth="1"/>
    <col min="9755" max="9755" width="8.1640625" style="3" customWidth="1"/>
    <col min="9756" max="9756" width="6.33203125" style="3" customWidth="1"/>
    <col min="9757" max="9757" width="5.5" style="3" customWidth="1"/>
    <col min="9758" max="9758" width="8.1640625" style="3" customWidth="1"/>
    <col min="9759" max="9759" width="5.5" style="3" customWidth="1"/>
    <col min="9760" max="9760" width="8.1640625" style="3" customWidth="1"/>
    <col min="9761" max="9761" width="6" style="3" customWidth="1"/>
    <col min="9762" max="9984" width="9.33203125" style="3"/>
    <col min="9985" max="9985" width="6.6640625" style="3" customWidth="1"/>
    <col min="9986" max="9986" width="23" style="3" customWidth="1"/>
    <col min="9987" max="9987" width="5.5" style="3" customWidth="1"/>
    <col min="9988" max="9988" width="8.1640625" style="3" customWidth="1"/>
    <col min="9989" max="9989" width="5.6640625" style="3" customWidth="1"/>
    <col min="9990" max="9990" width="8.1640625" style="3" customWidth="1"/>
    <col min="9991" max="9991" width="6.5" style="3" customWidth="1"/>
    <col min="9992" max="9992" width="10.1640625" style="3" customWidth="1"/>
    <col min="9993" max="9993" width="5.5" style="3" customWidth="1"/>
    <col min="9994" max="9994" width="8.1640625" style="3" customWidth="1"/>
    <col min="9995" max="9995" width="5.5" style="3" customWidth="1"/>
    <col min="9996" max="9996" width="8.1640625" style="3" customWidth="1"/>
    <col min="9997" max="9997" width="6.33203125" style="3" customWidth="1"/>
    <col min="9998" max="9998" width="5.5" style="3" customWidth="1"/>
    <col min="9999" max="9999" width="8.1640625" style="3" customWidth="1"/>
    <col min="10000" max="10000" width="5.5" style="3" customWidth="1"/>
    <col min="10001" max="10001" width="8.1640625" style="3" customWidth="1"/>
    <col min="10002" max="10002" width="6" style="3" customWidth="1"/>
    <col min="10003" max="10003" width="5.5" style="3" customWidth="1"/>
    <col min="10004" max="10004" width="8.1640625" style="3" customWidth="1"/>
    <col min="10005" max="10005" width="5.5" style="3" customWidth="1"/>
    <col min="10006" max="10006" width="8.1640625" style="3" customWidth="1"/>
    <col min="10007" max="10007" width="6.1640625" style="3" customWidth="1"/>
    <col min="10008" max="10008" width="5.5" style="3" customWidth="1"/>
    <col min="10009" max="10009" width="8.1640625" style="3" customWidth="1"/>
    <col min="10010" max="10010" width="5.5" style="3" customWidth="1"/>
    <col min="10011" max="10011" width="8.1640625" style="3" customWidth="1"/>
    <col min="10012" max="10012" width="6.33203125" style="3" customWidth="1"/>
    <col min="10013" max="10013" width="5.5" style="3" customWidth="1"/>
    <col min="10014" max="10014" width="8.1640625" style="3" customWidth="1"/>
    <col min="10015" max="10015" width="5.5" style="3" customWidth="1"/>
    <col min="10016" max="10016" width="8.1640625" style="3" customWidth="1"/>
    <col min="10017" max="10017" width="6" style="3" customWidth="1"/>
    <col min="10018" max="10240" width="9.33203125" style="3"/>
    <col min="10241" max="10241" width="6.6640625" style="3" customWidth="1"/>
    <col min="10242" max="10242" width="23" style="3" customWidth="1"/>
    <col min="10243" max="10243" width="5.5" style="3" customWidth="1"/>
    <col min="10244" max="10244" width="8.1640625" style="3" customWidth="1"/>
    <col min="10245" max="10245" width="5.6640625" style="3" customWidth="1"/>
    <col min="10246" max="10246" width="8.1640625" style="3" customWidth="1"/>
    <col min="10247" max="10247" width="6.5" style="3" customWidth="1"/>
    <col min="10248" max="10248" width="10.1640625" style="3" customWidth="1"/>
    <col min="10249" max="10249" width="5.5" style="3" customWidth="1"/>
    <col min="10250" max="10250" width="8.1640625" style="3" customWidth="1"/>
    <col min="10251" max="10251" width="5.5" style="3" customWidth="1"/>
    <col min="10252" max="10252" width="8.1640625" style="3" customWidth="1"/>
    <col min="10253" max="10253" width="6.33203125" style="3" customWidth="1"/>
    <col min="10254" max="10254" width="5.5" style="3" customWidth="1"/>
    <col min="10255" max="10255" width="8.1640625" style="3" customWidth="1"/>
    <col min="10256" max="10256" width="5.5" style="3" customWidth="1"/>
    <col min="10257" max="10257" width="8.1640625" style="3" customWidth="1"/>
    <col min="10258" max="10258" width="6" style="3" customWidth="1"/>
    <col min="10259" max="10259" width="5.5" style="3" customWidth="1"/>
    <col min="10260" max="10260" width="8.1640625" style="3" customWidth="1"/>
    <col min="10261" max="10261" width="5.5" style="3" customWidth="1"/>
    <col min="10262" max="10262" width="8.1640625" style="3" customWidth="1"/>
    <col min="10263" max="10263" width="6.1640625" style="3" customWidth="1"/>
    <col min="10264" max="10264" width="5.5" style="3" customWidth="1"/>
    <col min="10265" max="10265" width="8.1640625" style="3" customWidth="1"/>
    <col min="10266" max="10266" width="5.5" style="3" customWidth="1"/>
    <col min="10267" max="10267" width="8.1640625" style="3" customWidth="1"/>
    <col min="10268" max="10268" width="6.33203125" style="3" customWidth="1"/>
    <col min="10269" max="10269" width="5.5" style="3" customWidth="1"/>
    <col min="10270" max="10270" width="8.1640625" style="3" customWidth="1"/>
    <col min="10271" max="10271" width="5.5" style="3" customWidth="1"/>
    <col min="10272" max="10272" width="8.1640625" style="3" customWidth="1"/>
    <col min="10273" max="10273" width="6" style="3" customWidth="1"/>
    <col min="10274" max="10496" width="9.33203125" style="3"/>
    <col min="10497" max="10497" width="6.6640625" style="3" customWidth="1"/>
    <col min="10498" max="10498" width="23" style="3" customWidth="1"/>
    <col min="10499" max="10499" width="5.5" style="3" customWidth="1"/>
    <col min="10500" max="10500" width="8.1640625" style="3" customWidth="1"/>
    <col min="10501" max="10501" width="5.6640625" style="3" customWidth="1"/>
    <col min="10502" max="10502" width="8.1640625" style="3" customWidth="1"/>
    <col min="10503" max="10503" width="6.5" style="3" customWidth="1"/>
    <col min="10504" max="10504" width="10.1640625" style="3" customWidth="1"/>
    <col min="10505" max="10505" width="5.5" style="3" customWidth="1"/>
    <col min="10506" max="10506" width="8.1640625" style="3" customWidth="1"/>
    <col min="10507" max="10507" width="5.5" style="3" customWidth="1"/>
    <col min="10508" max="10508" width="8.1640625" style="3" customWidth="1"/>
    <col min="10509" max="10509" width="6.33203125" style="3" customWidth="1"/>
    <col min="10510" max="10510" width="5.5" style="3" customWidth="1"/>
    <col min="10511" max="10511" width="8.1640625" style="3" customWidth="1"/>
    <col min="10512" max="10512" width="5.5" style="3" customWidth="1"/>
    <col min="10513" max="10513" width="8.1640625" style="3" customWidth="1"/>
    <col min="10514" max="10514" width="6" style="3" customWidth="1"/>
    <col min="10515" max="10515" width="5.5" style="3" customWidth="1"/>
    <col min="10516" max="10516" width="8.1640625" style="3" customWidth="1"/>
    <col min="10517" max="10517" width="5.5" style="3" customWidth="1"/>
    <col min="10518" max="10518" width="8.1640625" style="3" customWidth="1"/>
    <col min="10519" max="10519" width="6.1640625" style="3" customWidth="1"/>
    <col min="10520" max="10520" width="5.5" style="3" customWidth="1"/>
    <col min="10521" max="10521" width="8.1640625" style="3" customWidth="1"/>
    <col min="10522" max="10522" width="5.5" style="3" customWidth="1"/>
    <col min="10523" max="10523" width="8.1640625" style="3" customWidth="1"/>
    <col min="10524" max="10524" width="6.33203125" style="3" customWidth="1"/>
    <col min="10525" max="10525" width="5.5" style="3" customWidth="1"/>
    <col min="10526" max="10526" width="8.1640625" style="3" customWidth="1"/>
    <col min="10527" max="10527" width="5.5" style="3" customWidth="1"/>
    <col min="10528" max="10528" width="8.1640625" style="3" customWidth="1"/>
    <col min="10529" max="10529" width="6" style="3" customWidth="1"/>
    <col min="10530" max="10752" width="9.33203125" style="3"/>
    <col min="10753" max="10753" width="6.6640625" style="3" customWidth="1"/>
    <col min="10754" max="10754" width="23" style="3" customWidth="1"/>
    <col min="10755" max="10755" width="5.5" style="3" customWidth="1"/>
    <col min="10756" max="10756" width="8.1640625" style="3" customWidth="1"/>
    <col min="10757" max="10757" width="5.6640625" style="3" customWidth="1"/>
    <col min="10758" max="10758" width="8.1640625" style="3" customWidth="1"/>
    <col min="10759" max="10759" width="6.5" style="3" customWidth="1"/>
    <col min="10760" max="10760" width="10.1640625" style="3" customWidth="1"/>
    <col min="10761" max="10761" width="5.5" style="3" customWidth="1"/>
    <col min="10762" max="10762" width="8.1640625" style="3" customWidth="1"/>
    <col min="10763" max="10763" width="5.5" style="3" customWidth="1"/>
    <col min="10764" max="10764" width="8.1640625" style="3" customWidth="1"/>
    <col min="10765" max="10765" width="6.33203125" style="3" customWidth="1"/>
    <col min="10766" max="10766" width="5.5" style="3" customWidth="1"/>
    <col min="10767" max="10767" width="8.1640625" style="3" customWidth="1"/>
    <col min="10768" max="10768" width="5.5" style="3" customWidth="1"/>
    <col min="10769" max="10769" width="8.1640625" style="3" customWidth="1"/>
    <col min="10770" max="10770" width="6" style="3" customWidth="1"/>
    <col min="10771" max="10771" width="5.5" style="3" customWidth="1"/>
    <col min="10772" max="10772" width="8.1640625" style="3" customWidth="1"/>
    <col min="10773" max="10773" width="5.5" style="3" customWidth="1"/>
    <col min="10774" max="10774" width="8.1640625" style="3" customWidth="1"/>
    <col min="10775" max="10775" width="6.1640625" style="3" customWidth="1"/>
    <col min="10776" max="10776" width="5.5" style="3" customWidth="1"/>
    <col min="10777" max="10777" width="8.1640625" style="3" customWidth="1"/>
    <col min="10778" max="10778" width="5.5" style="3" customWidth="1"/>
    <col min="10779" max="10779" width="8.1640625" style="3" customWidth="1"/>
    <col min="10780" max="10780" width="6.33203125" style="3" customWidth="1"/>
    <col min="10781" max="10781" width="5.5" style="3" customWidth="1"/>
    <col min="10782" max="10782" width="8.1640625" style="3" customWidth="1"/>
    <col min="10783" max="10783" width="5.5" style="3" customWidth="1"/>
    <col min="10784" max="10784" width="8.1640625" style="3" customWidth="1"/>
    <col min="10785" max="10785" width="6" style="3" customWidth="1"/>
    <col min="10786" max="11008" width="9.33203125" style="3"/>
    <col min="11009" max="11009" width="6.6640625" style="3" customWidth="1"/>
    <col min="11010" max="11010" width="23" style="3" customWidth="1"/>
    <col min="11011" max="11011" width="5.5" style="3" customWidth="1"/>
    <col min="11012" max="11012" width="8.1640625" style="3" customWidth="1"/>
    <col min="11013" max="11013" width="5.6640625" style="3" customWidth="1"/>
    <col min="11014" max="11014" width="8.1640625" style="3" customWidth="1"/>
    <col min="11015" max="11015" width="6.5" style="3" customWidth="1"/>
    <col min="11016" max="11016" width="10.1640625" style="3" customWidth="1"/>
    <col min="11017" max="11017" width="5.5" style="3" customWidth="1"/>
    <col min="11018" max="11018" width="8.1640625" style="3" customWidth="1"/>
    <col min="11019" max="11019" width="5.5" style="3" customWidth="1"/>
    <col min="11020" max="11020" width="8.1640625" style="3" customWidth="1"/>
    <col min="11021" max="11021" width="6.33203125" style="3" customWidth="1"/>
    <col min="11022" max="11022" width="5.5" style="3" customWidth="1"/>
    <col min="11023" max="11023" width="8.1640625" style="3" customWidth="1"/>
    <col min="11024" max="11024" width="5.5" style="3" customWidth="1"/>
    <col min="11025" max="11025" width="8.1640625" style="3" customWidth="1"/>
    <col min="11026" max="11026" width="6" style="3" customWidth="1"/>
    <col min="11027" max="11027" width="5.5" style="3" customWidth="1"/>
    <col min="11028" max="11028" width="8.1640625" style="3" customWidth="1"/>
    <col min="11029" max="11029" width="5.5" style="3" customWidth="1"/>
    <col min="11030" max="11030" width="8.1640625" style="3" customWidth="1"/>
    <col min="11031" max="11031" width="6.1640625" style="3" customWidth="1"/>
    <col min="11032" max="11032" width="5.5" style="3" customWidth="1"/>
    <col min="11033" max="11033" width="8.1640625" style="3" customWidth="1"/>
    <col min="11034" max="11034" width="5.5" style="3" customWidth="1"/>
    <col min="11035" max="11035" width="8.1640625" style="3" customWidth="1"/>
    <col min="11036" max="11036" width="6.33203125" style="3" customWidth="1"/>
    <col min="11037" max="11037" width="5.5" style="3" customWidth="1"/>
    <col min="11038" max="11038" width="8.1640625" style="3" customWidth="1"/>
    <col min="11039" max="11039" width="5.5" style="3" customWidth="1"/>
    <col min="11040" max="11040" width="8.1640625" style="3" customWidth="1"/>
    <col min="11041" max="11041" width="6" style="3" customWidth="1"/>
    <col min="11042" max="11264" width="9.33203125" style="3"/>
    <col min="11265" max="11265" width="6.6640625" style="3" customWidth="1"/>
    <col min="11266" max="11266" width="23" style="3" customWidth="1"/>
    <col min="11267" max="11267" width="5.5" style="3" customWidth="1"/>
    <col min="11268" max="11268" width="8.1640625" style="3" customWidth="1"/>
    <col min="11269" max="11269" width="5.6640625" style="3" customWidth="1"/>
    <col min="11270" max="11270" width="8.1640625" style="3" customWidth="1"/>
    <col min="11271" max="11271" width="6.5" style="3" customWidth="1"/>
    <col min="11272" max="11272" width="10.1640625" style="3" customWidth="1"/>
    <col min="11273" max="11273" width="5.5" style="3" customWidth="1"/>
    <col min="11274" max="11274" width="8.1640625" style="3" customWidth="1"/>
    <col min="11275" max="11275" width="5.5" style="3" customWidth="1"/>
    <col min="11276" max="11276" width="8.1640625" style="3" customWidth="1"/>
    <col min="11277" max="11277" width="6.33203125" style="3" customWidth="1"/>
    <col min="11278" max="11278" width="5.5" style="3" customWidth="1"/>
    <col min="11279" max="11279" width="8.1640625" style="3" customWidth="1"/>
    <col min="11280" max="11280" width="5.5" style="3" customWidth="1"/>
    <col min="11281" max="11281" width="8.1640625" style="3" customWidth="1"/>
    <col min="11282" max="11282" width="6" style="3" customWidth="1"/>
    <col min="11283" max="11283" width="5.5" style="3" customWidth="1"/>
    <col min="11284" max="11284" width="8.1640625" style="3" customWidth="1"/>
    <col min="11285" max="11285" width="5.5" style="3" customWidth="1"/>
    <col min="11286" max="11286" width="8.1640625" style="3" customWidth="1"/>
    <col min="11287" max="11287" width="6.1640625" style="3" customWidth="1"/>
    <col min="11288" max="11288" width="5.5" style="3" customWidth="1"/>
    <col min="11289" max="11289" width="8.1640625" style="3" customWidth="1"/>
    <col min="11290" max="11290" width="5.5" style="3" customWidth="1"/>
    <col min="11291" max="11291" width="8.1640625" style="3" customWidth="1"/>
    <col min="11292" max="11292" width="6.33203125" style="3" customWidth="1"/>
    <col min="11293" max="11293" width="5.5" style="3" customWidth="1"/>
    <col min="11294" max="11294" width="8.1640625" style="3" customWidth="1"/>
    <col min="11295" max="11295" width="5.5" style="3" customWidth="1"/>
    <col min="11296" max="11296" width="8.1640625" style="3" customWidth="1"/>
    <col min="11297" max="11297" width="6" style="3" customWidth="1"/>
    <col min="11298" max="11520" width="9.33203125" style="3"/>
    <col min="11521" max="11521" width="6.6640625" style="3" customWidth="1"/>
    <col min="11522" max="11522" width="23" style="3" customWidth="1"/>
    <col min="11523" max="11523" width="5.5" style="3" customWidth="1"/>
    <col min="11524" max="11524" width="8.1640625" style="3" customWidth="1"/>
    <col min="11525" max="11525" width="5.6640625" style="3" customWidth="1"/>
    <col min="11526" max="11526" width="8.1640625" style="3" customWidth="1"/>
    <col min="11527" max="11527" width="6.5" style="3" customWidth="1"/>
    <col min="11528" max="11528" width="10.1640625" style="3" customWidth="1"/>
    <col min="11529" max="11529" width="5.5" style="3" customWidth="1"/>
    <col min="11530" max="11530" width="8.1640625" style="3" customWidth="1"/>
    <col min="11531" max="11531" width="5.5" style="3" customWidth="1"/>
    <col min="11532" max="11532" width="8.1640625" style="3" customWidth="1"/>
    <col min="11533" max="11533" width="6.33203125" style="3" customWidth="1"/>
    <col min="11534" max="11534" width="5.5" style="3" customWidth="1"/>
    <col min="11535" max="11535" width="8.1640625" style="3" customWidth="1"/>
    <col min="11536" max="11536" width="5.5" style="3" customWidth="1"/>
    <col min="11537" max="11537" width="8.1640625" style="3" customWidth="1"/>
    <col min="11538" max="11538" width="6" style="3" customWidth="1"/>
    <col min="11539" max="11539" width="5.5" style="3" customWidth="1"/>
    <col min="11540" max="11540" width="8.1640625" style="3" customWidth="1"/>
    <col min="11541" max="11541" width="5.5" style="3" customWidth="1"/>
    <col min="11542" max="11542" width="8.1640625" style="3" customWidth="1"/>
    <col min="11543" max="11543" width="6.1640625" style="3" customWidth="1"/>
    <col min="11544" max="11544" width="5.5" style="3" customWidth="1"/>
    <col min="11545" max="11545" width="8.1640625" style="3" customWidth="1"/>
    <col min="11546" max="11546" width="5.5" style="3" customWidth="1"/>
    <col min="11547" max="11547" width="8.1640625" style="3" customWidth="1"/>
    <col min="11548" max="11548" width="6.33203125" style="3" customWidth="1"/>
    <col min="11549" max="11549" width="5.5" style="3" customWidth="1"/>
    <col min="11550" max="11550" width="8.1640625" style="3" customWidth="1"/>
    <col min="11551" max="11551" width="5.5" style="3" customWidth="1"/>
    <col min="11552" max="11552" width="8.1640625" style="3" customWidth="1"/>
    <col min="11553" max="11553" width="6" style="3" customWidth="1"/>
    <col min="11554" max="11776" width="9.33203125" style="3"/>
    <col min="11777" max="11777" width="6.6640625" style="3" customWidth="1"/>
    <col min="11778" max="11778" width="23" style="3" customWidth="1"/>
    <col min="11779" max="11779" width="5.5" style="3" customWidth="1"/>
    <col min="11780" max="11780" width="8.1640625" style="3" customWidth="1"/>
    <col min="11781" max="11781" width="5.6640625" style="3" customWidth="1"/>
    <col min="11782" max="11782" width="8.1640625" style="3" customWidth="1"/>
    <col min="11783" max="11783" width="6.5" style="3" customWidth="1"/>
    <col min="11784" max="11784" width="10.1640625" style="3" customWidth="1"/>
    <col min="11785" max="11785" width="5.5" style="3" customWidth="1"/>
    <col min="11786" max="11786" width="8.1640625" style="3" customWidth="1"/>
    <col min="11787" max="11787" width="5.5" style="3" customWidth="1"/>
    <col min="11788" max="11788" width="8.1640625" style="3" customWidth="1"/>
    <col min="11789" max="11789" width="6.33203125" style="3" customWidth="1"/>
    <col min="11790" max="11790" width="5.5" style="3" customWidth="1"/>
    <col min="11791" max="11791" width="8.1640625" style="3" customWidth="1"/>
    <col min="11792" max="11792" width="5.5" style="3" customWidth="1"/>
    <col min="11793" max="11793" width="8.1640625" style="3" customWidth="1"/>
    <col min="11794" max="11794" width="6" style="3" customWidth="1"/>
    <col min="11795" max="11795" width="5.5" style="3" customWidth="1"/>
    <col min="11796" max="11796" width="8.1640625" style="3" customWidth="1"/>
    <col min="11797" max="11797" width="5.5" style="3" customWidth="1"/>
    <col min="11798" max="11798" width="8.1640625" style="3" customWidth="1"/>
    <col min="11799" max="11799" width="6.1640625" style="3" customWidth="1"/>
    <col min="11800" max="11800" width="5.5" style="3" customWidth="1"/>
    <col min="11801" max="11801" width="8.1640625" style="3" customWidth="1"/>
    <col min="11802" max="11802" width="5.5" style="3" customWidth="1"/>
    <col min="11803" max="11803" width="8.1640625" style="3" customWidth="1"/>
    <col min="11804" max="11804" width="6.33203125" style="3" customWidth="1"/>
    <col min="11805" max="11805" width="5.5" style="3" customWidth="1"/>
    <col min="11806" max="11806" width="8.1640625" style="3" customWidth="1"/>
    <col min="11807" max="11807" width="5.5" style="3" customWidth="1"/>
    <col min="11808" max="11808" width="8.1640625" style="3" customWidth="1"/>
    <col min="11809" max="11809" width="6" style="3" customWidth="1"/>
    <col min="11810" max="12032" width="9.33203125" style="3"/>
    <col min="12033" max="12033" width="6.6640625" style="3" customWidth="1"/>
    <col min="12034" max="12034" width="23" style="3" customWidth="1"/>
    <col min="12035" max="12035" width="5.5" style="3" customWidth="1"/>
    <col min="12036" max="12036" width="8.1640625" style="3" customWidth="1"/>
    <col min="12037" max="12037" width="5.6640625" style="3" customWidth="1"/>
    <col min="12038" max="12038" width="8.1640625" style="3" customWidth="1"/>
    <col min="12039" max="12039" width="6.5" style="3" customWidth="1"/>
    <col min="12040" max="12040" width="10.1640625" style="3" customWidth="1"/>
    <col min="12041" max="12041" width="5.5" style="3" customWidth="1"/>
    <col min="12042" max="12042" width="8.1640625" style="3" customWidth="1"/>
    <col min="12043" max="12043" width="5.5" style="3" customWidth="1"/>
    <col min="12044" max="12044" width="8.1640625" style="3" customWidth="1"/>
    <col min="12045" max="12045" width="6.33203125" style="3" customWidth="1"/>
    <col min="12046" max="12046" width="5.5" style="3" customWidth="1"/>
    <col min="12047" max="12047" width="8.1640625" style="3" customWidth="1"/>
    <col min="12048" max="12048" width="5.5" style="3" customWidth="1"/>
    <col min="12049" max="12049" width="8.1640625" style="3" customWidth="1"/>
    <col min="12050" max="12050" width="6" style="3" customWidth="1"/>
    <col min="12051" max="12051" width="5.5" style="3" customWidth="1"/>
    <col min="12052" max="12052" width="8.1640625" style="3" customWidth="1"/>
    <col min="12053" max="12053" width="5.5" style="3" customWidth="1"/>
    <col min="12054" max="12054" width="8.1640625" style="3" customWidth="1"/>
    <col min="12055" max="12055" width="6.1640625" style="3" customWidth="1"/>
    <col min="12056" max="12056" width="5.5" style="3" customWidth="1"/>
    <col min="12057" max="12057" width="8.1640625" style="3" customWidth="1"/>
    <col min="12058" max="12058" width="5.5" style="3" customWidth="1"/>
    <col min="12059" max="12059" width="8.1640625" style="3" customWidth="1"/>
    <col min="12060" max="12060" width="6.33203125" style="3" customWidth="1"/>
    <col min="12061" max="12061" width="5.5" style="3" customWidth="1"/>
    <col min="12062" max="12062" width="8.1640625" style="3" customWidth="1"/>
    <col min="12063" max="12063" width="5.5" style="3" customWidth="1"/>
    <col min="12064" max="12064" width="8.1640625" style="3" customWidth="1"/>
    <col min="12065" max="12065" width="6" style="3" customWidth="1"/>
    <col min="12066" max="12288" width="9.33203125" style="3"/>
    <col min="12289" max="12289" width="6.6640625" style="3" customWidth="1"/>
    <col min="12290" max="12290" width="23" style="3" customWidth="1"/>
    <col min="12291" max="12291" width="5.5" style="3" customWidth="1"/>
    <col min="12292" max="12292" width="8.1640625" style="3" customWidth="1"/>
    <col min="12293" max="12293" width="5.6640625" style="3" customWidth="1"/>
    <col min="12294" max="12294" width="8.1640625" style="3" customWidth="1"/>
    <col min="12295" max="12295" width="6.5" style="3" customWidth="1"/>
    <col min="12296" max="12296" width="10.1640625" style="3" customWidth="1"/>
    <col min="12297" max="12297" width="5.5" style="3" customWidth="1"/>
    <col min="12298" max="12298" width="8.1640625" style="3" customWidth="1"/>
    <col min="12299" max="12299" width="5.5" style="3" customWidth="1"/>
    <col min="12300" max="12300" width="8.1640625" style="3" customWidth="1"/>
    <col min="12301" max="12301" width="6.33203125" style="3" customWidth="1"/>
    <col min="12302" max="12302" width="5.5" style="3" customWidth="1"/>
    <col min="12303" max="12303" width="8.1640625" style="3" customWidth="1"/>
    <col min="12304" max="12304" width="5.5" style="3" customWidth="1"/>
    <col min="12305" max="12305" width="8.1640625" style="3" customWidth="1"/>
    <col min="12306" max="12306" width="6" style="3" customWidth="1"/>
    <col min="12307" max="12307" width="5.5" style="3" customWidth="1"/>
    <col min="12308" max="12308" width="8.1640625" style="3" customWidth="1"/>
    <col min="12309" max="12309" width="5.5" style="3" customWidth="1"/>
    <col min="12310" max="12310" width="8.1640625" style="3" customWidth="1"/>
    <col min="12311" max="12311" width="6.1640625" style="3" customWidth="1"/>
    <col min="12312" max="12312" width="5.5" style="3" customWidth="1"/>
    <col min="12313" max="12313" width="8.1640625" style="3" customWidth="1"/>
    <col min="12314" max="12314" width="5.5" style="3" customWidth="1"/>
    <col min="12315" max="12315" width="8.1640625" style="3" customWidth="1"/>
    <col min="12316" max="12316" width="6.33203125" style="3" customWidth="1"/>
    <col min="12317" max="12317" width="5.5" style="3" customWidth="1"/>
    <col min="12318" max="12318" width="8.1640625" style="3" customWidth="1"/>
    <col min="12319" max="12319" width="5.5" style="3" customWidth="1"/>
    <col min="12320" max="12320" width="8.1640625" style="3" customWidth="1"/>
    <col min="12321" max="12321" width="6" style="3" customWidth="1"/>
    <col min="12322" max="12544" width="9.33203125" style="3"/>
    <col min="12545" max="12545" width="6.6640625" style="3" customWidth="1"/>
    <col min="12546" max="12546" width="23" style="3" customWidth="1"/>
    <col min="12547" max="12547" width="5.5" style="3" customWidth="1"/>
    <col min="12548" max="12548" width="8.1640625" style="3" customWidth="1"/>
    <col min="12549" max="12549" width="5.6640625" style="3" customWidth="1"/>
    <col min="12550" max="12550" width="8.1640625" style="3" customWidth="1"/>
    <col min="12551" max="12551" width="6.5" style="3" customWidth="1"/>
    <col min="12552" max="12552" width="10.1640625" style="3" customWidth="1"/>
    <col min="12553" max="12553" width="5.5" style="3" customWidth="1"/>
    <col min="12554" max="12554" width="8.1640625" style="3" customWidth="1"/>
    <col min="12555" max="12555" width="5.5" style="3" customWidth="1"/>
    <col min="12556" max="12556" width="8.1640625" style="3" customWidth="1"/>
    <col min="12557" max="12557" width="6.33203125" style="3" customWidth="1"/>
    <col min="12558" max="12558" width="5.5" style="3" customWidth="1"/>
    <col min="12559" max="12559" width="8.1640625" style="3" customWidth="1"/>
    <col min="12560" max="12560" width="5.5" style="3" customWidth="1"/>
    <col min="12561" max="12561" width="8.1640625" style="3" customWidth="1"/>
    <col min="12562" max="12562" width="6" style="3" customWidth="1"/>
    <col min="12563" max="12563" width="5.5" style="3" customWidth="1"/>
    <col min="12564" max="12564" width="8.1640625" style="3" customWidth="1"/>
    <col min="12565" max="12565" width="5.5" style="3" customWidth="1"/>
    <col min="12566" max="12566" width="8.1640625" style="3" customWidth="1"/>
    <col min="12567" max="12567" width="6.1640625" style="3" customWidth="1"/>
    <col min="12568" max="12568" width="5.5" style="3" customWidth="1"/>
    <col min="12569" max="12569" width="8.1640625" style="3" customWidth="1"/>
    <col min="12570" max="12570" width="5.5" style="3" customWidth="1"/>
    <col min="12571" max="12571" width="8.1640625" style="3" customWidth="1"/>
    <col min="12572" max="12572" width="6.33203125" style="3" customWidth="1"/>
    <col min="12573" max="12573" width="5.5" style="3" customWidth="1"/>
    <col min="12574" max="12574" width="8.1640625" style="3" customWidth="1"/>
    <col min="12575" max="12575" width="5.5" style="3" customWidth="1"/>
    <col min="12576" max="12576" width="8.1640625" style="3" customWidth="1"/>
    <col min="12577" max="12577" width="6" style="3" customWidth="1"/>
    <col min="12578" max="12800" width="9.33203125" style="3"/>
    <col min="12801" max="12801" width="6.6640625" style="3" customWidth="1"/>
    <col min="12802" max="12802" width="23" style="3" customWidth="1"/>
    <col min="12803" max="12803" width="5.5" style="3" customWidth="1"/>
    <col min="12804" max="12804" width="8.1640625" style="3" customWidth="1"/>
    <col min="12805" max="12805" width="5.6640625" style="3" customWidth="1"/>
    <col min="12806" max="12806" width="8.1640625" style="3" customWidth="1"/>
    <col min="12807" max="12807" width="6.5" style="3" customWidth="1"/>
    <col min="12808" max="12808" width="10.1640625" style="3" customWidth="1"/>
    <col min="12809" max="12809" width="5.5" style="3" customWidth="1"/>
    <col min="12810" max="12810" width="8.1640625" style="3" customWidth="1"/>
    <col min="12811" max="12811" width="5.5" style="3" customWidth="1"/>
    <col min="12812" max="12812" width="8.1640625" style="3" customWidth="1"/>
    <col min="12813" max="12813" width="6.33203125" style="3" customWidth="1"/>
    <col min="12814" max="12814" width="5.5" style="3" customWidth="1"/>
    <col min="12815" max="12815" width="8.1640625" style="3" customWidth="1"/>
    <col min="12816" max="12816" width="5.5" style="3" customWidth="1"/>
    <col min="12817" max="12817" width="8.1640625" style="3" customWidth="1"/>
    <col min="12818" max="12818" width="6" style="3" customWidth="1"/>
    <col min="12819" max="12819" width="5.5" style="3" customWidth="1"/>
    <col min="12820" max="12820" width="8.1640625" style="3" customWidth="1"/>
    <col min="12821" max="12821" width="5.5" style="3" customWidth="1"/>
    <col min="12822" max="12822" width="8.1640625" style="3" customWidth="1"/>
    <col min="12823" max="12823" width="6.1640625" style="3" customWidth="1"/>
    <col min="12824" max="12824" width="5.5" style="3" customWidth="1"/>
    <col min="12825" max="12825" width="8.1640625" style="3" customWidth="1"/>
    <col min="12826" max="12826" width="5.5" style="3" customWidth="1"/>
    <col min="12827" max="12827" width="8.1640625" style="3" customWidth="1"/>
    <col min="12828" max="12828" width="6.33203125" style="3" customWidth="1"/>
    <col min="12829" max="12829" width="5.5" style="3" customWidth="1"/>
    <col min="12830" max="12830" width="8.1640625" style="3" customWidth="1"/>
    <col min="12831" max="12831" width="5.5" style="3" customWidth="1"/>
    <col min="12832" max="12832" width="8.1640625" style="3" customWidth="1"/>
    <col min="12833" max="12833" width="6" style="3" customWidth="1"/>
    <col min="12834" max="13056" width="9.33203125" style="3"/>
    <col min="13057" max="13057" width="6.6640625" style="3" customWidth="1"/>
    <col min="13058" max="13058" width="23" style="3" customWidth="1"/>
    <col min="13059" max="13059" width="5.5" style="3" customWidth="1"/>
    <col min="13060" max="13060" width="8.1640625" style="3" customWidth="1"/>
    <col min="13061" max="13061" width="5.6640625" style="3" customWidth="1"/>
    <col min="13062" max="13062" width="8.1640625" style="3" customWidth="1"/>
    <col min="13063" max="13063" width="6.5" style="3" customWidth="1"/>
    <col min="13064" max="13064" width="10.1640625" style="3" customWidth="1"/>
    <col min="13065" max="13065" width="5.5" style="3" customWidth="1"/>
    <col min="13066" max="13066" width="8.1640625" style="3" customWidth="1"/>
    <col min="13067" max="13067" width="5.5" style="3" customWidth="1"/>
    <col min="13068" max="13068" width="8.1640625" style="3" customWidth="1"/>
    <col min="13069" max="13069" width="6.33203125" style="3" customWidth="1"/>
    <col min="13070" max="13070" width="5.5" style="3" customWidth="1"/>
    <col min="13071" max="13071" width="8.1640625" style="3" customWidth="1"/>
    <col min="13072" max="13072" width="5.5" style="3" customWidth="1"/>
    <col min="13073" max="13073" width="8.1640625" style="3" customWidth="1"/>
    <col min="13074" max="13074" width="6" style="3" customWidth="1"/>
    <col min="13075" max="13075" width="5.5" style="3" customWidth="1"/>
    <col min="13076" max="13076" width="8.1640625" style="3" customWidth="1"/>
    <col min="13077" max="13077" width="5.5" style="3" customWidth="1"/>
    <col min="13078" max="13078" width="8.1640625" style="3" customWidth="1"/>
    <col min="13079" max="13079" width="6.1640625" style="3" customWidth="1"/>
    <col min="13080" max="13080" width="5.5" style="3" customWidth="1"/>
    <col min="13081" max="13081" width="8.1640625" style="3" customWidth="1"/>
    <col min="13082" max="13082" width="5.5" style="3" customWidth="1"/>
    <col min="13083" max="13083" width="8.1640625" style="3" customWidth="1"/>
    <col min="13084" max="13084" width="6.33203125" style="3" customWidth="1"/>
    <col min="13085" max="13085" width="5.5" style="3" customWidth="1"/>
    <col min="13086" max="13086" width="8.1640625" style="3" customWidth="1"/>
    <col min="13087" max="13087" width="5.5" style="3" customWidth="1"/>
    <col min="13088" max="13088" width="8.1640625" style="3" customWidth="1"/>
    <col min="13089" max="13089" width="6" style="3" customWidth="1"/>
    <col min="13090" max="13312" width="9.33203125" style="3"/>
    <col min="13313" max="13313" width="6.6640625" style="3" customWidth="1"/>
    <col min="13314" max="13314" width="23" style="3" customWidth="1"/>
    <col min="13315" max="13315" width="5.5" style="3" customWidth="1"/>
    <col min="13316" max="13316" width="8.1640625" style="3" customWidth="1"/>
    <col min="13317" max="13317" width="5.6640625" style="3" customWidth="1"/>
    <col min="13318" max="13318" width="8.1640625" style="3" customWidth="1"/>
    <col min="13319" max="13319" width="6.5" style="3" customWidth="1"/>
    <col min="13320" max="13320" width="10.1640625" style="3" customWidth="1"/>
    <col min="13321" max="13321" width="5.5" style="3" customWidth="1"/>
    <col min="13322" max="13322" width="8.1640625" style="3" customWidth="1"/>
    <col min="13323" max="13323" width="5.5" style="3" customWidth="1"/>
    <col min="13324" max="13324" width="8.1640625" style="3" customWidth="1"/>
    <col min="13325" max="13325" width="6.33203125" style="3" customWidth="1"/>
    <col min="13326" max="13326" width="5.5" style="3" customWidth="1"/>
    <col min="13327" max="13327" width="8.1640625" style="3" customWidth="1"/>
    <col min="13328" max="13328" width="5.5" style="3" customWidth="1"/>
    <col min="13329" max="13329" width="8.1640625" style="3" customWidth="1"/>
    <col min="13330" max="13330" width="6" style="3" customWidth="1"/>
    <col min="13331" max="13331" width="5.5" style="3" customWidth="1"/>
    <col min="13332" max="13332" width="8.1640625" style="3" customWidth="1"/>
    <col min="13333" max="13333" width="5.5" style="3" customWidth="1"/>
    <col min="13334" max="13334" width="8.1640625" style="3" customWidth="1"/>
    <col min="13335" max="13335" width="6.1640625" style="3" customWidth="1"/>
    <col min="13336" max="13336" width="5.5" style="3" customWidth="1"/>
    <col min="13337" max="13337" width="8.1640625" style="3" customWidth="1"/>
    <col min="13338" max="13338" width="5.5" style="3" customWidth="1"/>
    <col min="13339" max="13339" width="8.1640625" style="3" customWidth="1"/>
    <col min="13340" max="13340" width="6.33203125" style="3" customWidth="1"/>
    <col min="13341" max="13341" width="5.5" style="3" customWidth="1"/>
    <col min="13342" max="13342" width="8.1640625" style="3" customWidth="1"/>
    <col min="13343" max="13343" width="5.5" style="3" customWidth="1"/>
    <col min="13344" max="13344" width="8.1640625" style="3" customWidth="1"/>
    <col min="13345" max="13345" width="6" style="3" customWidth="1"/>
    <col min="13346" max="13568" width="9.33203125" style="3"/>
    <col min="13569" max="13569" width="6.6640625" style="3" customWidth="1"/>
    <col min="13570" max="13570" width="23" style="3" customWidth="1"/>
    <col min="13571" max="13571" width="5.5" style="3" customWidth="1"/>
    <col min="13572" max="13572" width="8.1640625" style="3" customWidth="1"/>
    <col min="13573" max="13573" width="5.6640625" style="3" customWidth="1"/>
    <col min="13574" max="13574" width="8.1640625" style="3" customWidth="1"/>
    <col min="13575" max="13575" width="6.5" style="3" customWidth="1"/>
    <col min="13576" max="13576" width="10.1640625" style="3" customWidth="1"/>
    <col min="13577" max="13577" width="5.5" style="3" customWidth="1"/>
    <col min="13578" max="13578" width="8.1640625" style="3" customWidth="1"/>
    <col min="13579" max="13579" width="5.5" style="3" customWidth="1"/>
    <col min="13580" max="13580" width="8.1640625" style="3" customWidth="1"/>
    <col min="13581" max="13581" width="6.33203125" style="3" customWidth="1"/>
    <col min="13582" max="13582" width="5.5" style="3" customWidth="1"/>
    <col min="13583" max="13583" width="8.1640625" style="3" customWidth="1"/>
    <col min="13584" max="13584" width="5.5" style="3" customWidth="1"/>
    <col min="13585" max="13585" width="8.1640625" style="3" customWidth="1"/>
    <col min="13586" max="13586" width="6" style="3" customWidth="1"/>
    <col min="13587" max="13587" width="5.5" style="3" customWidth="1"/>
    <col min="13588" max="13588" width="8.1640625" style="3" customWidth="1"/>
    <col min="13589" max="13589" width="5.5" style="3" customWidth="1"/>
    <col min="13590" max="13590" width="8.1640625" style="3" customWidth="1"/>
    <col min="13591" max="13591" width="6.1640625" style="3" customWidth="1"/>
    <col min="13592" max="13592" width="5.5" style="3" customWidth="1"/>
    <col min="13593" max="13593" width="8.1640625" style="3" customWidth="1"/>
    <col min="13594" max="13594" width="5.5" style="3" customWidth="1"/>
    <col min="13595" max="13595" width="8.1640625" style="3" customWidth="1"/>
    <col min="13596" max="13596" width="6.33203125" style="3" customWidth="1"/>
    <col min="13597" max="13597" width="5.5" style="3" customWidth="1"/>
    <col min="13598" max="13598" width="8.1640625" style="3" customWidth="1"/>
    <col min="13599" max="13599" width="5.5" style="3" customWidth="1"/>
    <col min="13600" max="13600" width="8.1640625" style="3" customWidth="1"/>
    <col min="13601" max="13601" width="6" style="3" customWidth="1"/>
    <col min="13602" max="13824" width="9.33203125" style="3"/>
    <col min="13825" max="13825" width="6.6640625" style="3" customWidth="1"/>
    <col min="13826" max="13826" width="23" style="3" customWidth="1"/>
    <col min="13827" max="13827" width="5.5" style="3" customWidth="1"/>
    <col min="13828" max="13828" width="8.1640625" style="3" customWidth="1"/>
    <col min="13829" max="13829" width="5.6640625" style="3" customWidth="1"/>
    <col min="13830" max="13830" width="8.1640625" style="3" customWidth="1"/>
    <col min="13831" max="13831" width="6.5" style="3" customWidth="1"/>
    <col min="13832" max="13832" width="10.1640625" style="3" customWidth="1"/>
    <col min="13833" max="13833" width="5.5" style="3" customWidth="1"/>
    <col min="13834" max="13834" width="8.1640625" style="3" customWidth="1"/>
    <col min="13835" max="13835" width="5.5" style="3" customWidth="1"/>
    <col min="13836" max="13836" width="8.1640625" style="3" customWidth="1"/>
    <col min="13837" max="13837" width="6.33203125" style="3" customWidth="1"/>
    <col min="13838" max="13838" width="5.5" style="3" customWidth="1"/>
    <col min="13839" max="13839" width="8.1640625" style="3" customWidth="1"/>
    <col min="13840" max="13840" width="5.5" style="3" customWidth="1"/>
    <col min="13841" max="13841" width="8.1640625" style="3" customWidth="1"/>
    <col min="13842" max="13842" width="6" style="3" customWidth="1"/>
    <col min="13843" max="13843" width="5.5" style="3" customWidth="1"/>
    <col min="13844" max="13844" width="8.1640625" style="3" customWidth="1"/>
    <col min="13845" max="13845" width="5.5" style="3" customWidth="1"/>
    <col min="13846" max="13846" width="8.1640625" style="3" customWidth="1"/>
    <col min="13847" max="13847" width="6.1640625" style="3" customWidth="1"/>
    <col min="13848" max="13848" width="5.5" style="3" customWidth="1"/>
    <col min="13849" max="13849" width="8.1640625" style="3" customWidth="1"/>
    <col min="13850" max="13850" width="5.5" style="3" customWidth="1"/>
    <col min="13851" max="13851" width="8.1640625" style="3" customWidth="1"/>
    <col min="13852" max="13852" width="6.33203125" style="3" customWidth="1"/>
    <col min="13853" max="13853" width="5.5" style="3" customWidth="1"/>
    <col min="13854" max="13854" width="8.1640625" style="3" customWidth="1"/>
    <col min="13855" max="13855" width="5.5" style="3" customWidth="1"/>
    <col min="13856" max="13856" width="8.1640625" style="3" customWidth="1"/>
    <col min="13857" max="13857" width="6" style="3" customWidth="1"/>
    <col min="13858" max="14080" width="9.33203125" style="3"/>
    <col min="14081" max="14081" width="6.6640625" style="3" customWidth="1"/>
    <col min="14082" max="14082" width="23" style="3" customWidth="1"/>
    <col min="14083" max="14083" width="5.5" style="3" customWidth="1"/>
    <col min="14084" max="14084" width="8.1640625" style="3" customWidth="1"/>
    <col min="14085" max="14085" width="5.6640625" style="3" customWidth="1"/>
    <col min="14086" max="14086" width="8.1640625" style="3" customWidth="1"/>
    <col min="14087" max="14087" width="6.5" style="3" customWidth="1"/>
    <col min="14088" max="14088" width="10.1640625" style="3" customWidth="1"/>
    <col min="14089" max="14089" width="5.5" style="3" customWidth="1"/>
    <col min="14090" max="14090" width="8.1640625" style="3" customWidth="1"/>
    <col min="14091" max="14091" width="5.5" style="3" customWidth="1"/>
    <col min="14092" max="14092" width="8.1640625" style="3" customWidth="1"/>
    <col min="14093" max="14093" width="6.33203125" style="3" customWidth="1"/>
    <col min="14094" max="14094" width="5.5" style="3" customWidth="1"/>
    <col min="14095" max="14095" width="8.1640625" style="3" customWidth="1"/>
    <col min="14096" max="14096" width="5.5" style="3" customWidth="1"/>
    <col min="14097" max="14097" width="8.1640625" style="3" customWidth="1"/>
    <col min="14098" max="14098" width="6" style="3" customWidth="1"/>
    <col min="14099" max="14099" width="5.5" style="3" customWidth="1"/>
    <col min="14100" max="14100" width="8.1640625" style="3" customWidth="1"/>
    <col min="14101" max="14101" width="5.5" style="3" customWidth="1"/>
    <col min="14102" max="14102" width="8.1640625" style="3" customWidth="1"/>
    <col min="14103" max="14103" width="6.1640625" style="3" customWidth="1"/>
    <col min="14104" max="14104" width="5.5" style="3" customWidth="1"/>
    <col min="14105" max="14105" width="8.1640625" style="3" customWidth="1"/>
    <col min="14106" max="14106" width="5.5" style="3" customWidth="1"/>
    <col min="14107" max="14107" width="8.1640625" style="3" customWidth="1"/>
    <col min="14108" max="14108" width="6.33203125" style="3" customWidth="1"/>
    <col min="14109" max="14109" width="5.5" style="3" customWidth="1"/>
    <col min="14110" max="14110" width="8.1640625" style="3" customWidth="1"/>
    <col min="14111" max="14111" width="5.5" style="3" customWidth="1"/>
    <col min="14112" max="14112" width="8.1640625" style="3" customWidth="1"/>
    <col min="14113" max="14113" width="6" style="3" customWidth="1"/>
    <col min="14114" max="14336" width="9.33203125" style="3"/>
    <col min="14337" max="14337" width="6.6640625" style="3" customWidth="1"/>
    <col min="14338" max="14338" width="23" style="3" customWidth="1"/>
    <col min="14339" max="14339" width="5.5" style="3" customWidth="1"/>
    <col min="14340" max="14340" width="8.1640625" style="3" customWidth="1"/>
    <col min="14341" max="14341" width="5.6640625" style="3" customWidth="1"/>
    <col min="14342" max="14342" width="8.1640625" style="3" customWidth="1"/>
    <col min="14343" max="14343" width="6.5" style="3" customWidth="1"/>
    <col min="14344" max="14344" width="10.1640625" style="3" customWidth="1"/>
    <col min="14345" max="14345" width="5.5" style="3" customWidth="1"/>
    <col min="14346" max="14346" width="8.1640625" style="3" customWidth="1"/>
    <col min="14347" max="14347" width="5.5" style="3" customWidth="1"/>
    <col min="14348" max="14348" width="8.1640625" style="3" customWidth="1"/>
    <col min="14349" max="14349" width="6.33203125" style="3" customWidth="1"/>
    <col min="14350" max="14350" width="5.5" style="3" customWidth="1"/>
    <col min="14351" max="14351" width="8.1640625" style="3" customWidth="1"/>
    <col min="14352" max="14352" width="5.5" style="3" customWidth="1"/>
    <col min="14353" max="14353" width="8.1640625" style="3" customWidth="1"/>
    <col min="14354" max="14354" width="6" style="3" customWidth="1"/>
    <col min="14355" max="14355" width="5.5" style="3" customWidth="1"/>
    <col min="14356" max="14356" width="8.1640625" style="3" customWidth="1"/>
    <col min="14357" max="14357" width="5.5" style="3" customWidth="1"/>
    <col min="14358" max="14358" width="8.1640625" style="3" customWidth="1"/>
    <col min="14359" max="14359" width="6.1640625" style="3" customWidth="1"/>
    <col min="14360" max="14360" width="5.5" style="3" customWidth="1"/>
    <col min="14361" max="14361" width="8.1640625" style="3" customWidth="1"/>
    <col min="14362" max="14362" width="5.5" style="3" customWidth="1"/>
    <col min="14363" max="14363" width="8.1640625" style="3" customWidth="1"/>
    <col min="14364" max="14364" width="6.33203125" style="3" customWidth="1"/>
    <col min="14365" max="14365" width="5.5" style="3" customWidth="1"/>
    <col min="14366" max="14366" width="8.1640625" style="3" customWidth="1"/>
    <col min="14367" max="14367" width="5.5" style="3" customWidth="1"/>
    <col min="14368" max="14368" width="8.1640625" style="3" customWidth="1"/>
    <col min="14369" max="14369" width="6" style="3" customWidth="1"/>
    <col min="14370" max="14592" width="9.33203125" style="3"/>
    <col min="14593" max="14593" width="6.6640625" style="3" customWidth="1"/>
    <col min="14594" max="14594" width="23" style="3" customWidth="1"/>
    <col min="14595" max="14595" width="5.5" style="3" customWidth="1"/>
    <col min="14596" max="14596" width="8.1640625" style="3" customWidth="1"/>
    <col min="14597" max="14597" width="5.6640625" style="3" customWidth="1"/>
    <col min="14598" max="14598" width="8.1640625" style="3" customWidth="1"/>
    <col min="14599" max="14599" width="6.5" style="3" customWidth="1"/>
    <col min="14600" max="14600" width="10.1640625" style="3" customWidth="1"/>
    <col min="14601" max="14601" width="5.5" style="3" customWidth="1"/>
    <col min="14602" max="14602" width="8.1640625" style="3" customWidth="1"/>
    <col min="14603" max="14603" width="5.5" style="3" customWidth="1"/>
    <col min="14604" max="14604" width="8.1640625" style="3" customWidth="1"/>
    <col min="14605" max="14605" width="6.33203125" style="3" customWidth="1"/>
    <col min="14606" max="14606" width="5.5" style="3" customWidth="1"/>
    <col min="14607" max="14607" width="8.1640625" style="3" customWidth="1"/>
    <col min="14608" max="14608" width="5.5" style="3" customWidth="1"/>
    <col min="14609" max="14609" width="8.1640625" style="3" customWidth="1"/>
    <col min="14610" max="14610" width="6" style="3" customWidth="1"/>
    <col min="14611" max="14611" width="5.5" style="3" customWidth="1"/>
    <col min="14612" max="14612" width="8.1640625" style="3" customWidth="1"/>
    <col min="14613" max="14613" width="5.5" style="3" customWidth="1"/>
    <col min="14614" max="14614" width="8.1640625" style="3" customWidth="1"/>
    <col min="14615" max="14615" width="6.1640625" style="3" customWidth="1"/>
    <col min="14616" max="14616" width="5.5" style="3" customWidth="1"/>
    <col min="14617" max="14617" width="8.1640625" style="3" customWidth="1"/>
    <col min="14618" max="14618" width="5.5" style="3" customWidth="1"/>
    <col min="14619" max="14619" width="8.1640625" style="3" customWidth="1"/>
    <col min="14620" max="14620" width="6.33203125" style="3" customWidth="1"/>
    <col min="14621" max="14621" width="5.5" style="3" customWidth="1"/>
    <col min="14622" max="14622" width="8.1640625" style="3" customWidth="1"/>
    <col min="14623" max="14623" width="5.5" style="3" customWidth="1"/>
    <col min="14624" max="14624" width="8.1640625" style="3" customWidth="1"/>
    <col min="14625" max="14625" width="6" style="3" customWidth="1"/>
    <col min="14626" max="14848" width="9.33203125" style="3"/>
    <col min="14849" max="14849" width="6.6640625" style="3" customWidth="1"/>
    <col min="14850" max="14850" width="23" style="3" customWidth="1"/>
    <col min="14851" max="14851" width="5.5" style="3" customWidth="1"/>
    <col min="14852" max="14852" width="8.1640625" style="3" customWidth="1"/>
    <col min="14853" max="14853" width="5.6640625" style="3" customWidth="1"/>
    <col min="14854" max="14854" width="8.1640625" style="3" customWidth="1"/>
    <col min="14855" max="14855" width="6.5" style="3" customWidth="1"/>
    <col min="14856" max="14856" width="10.1640625" style="3" customWidth="1"/>
    <col min="14857" max="14857" width="5.5" style="3" customWidth="1"/>
    <col min="14858" max="14858" width="8.1640625" style="3" customWidth="1"/>
    <col min="14859" max="14859" width="5.5" style="3" customWidth="1"/>
    <col min="14860" max="14860" width="8.1640625" style="3" customWidth="1"/>
    <col min="14861" max="14861" width="6.33203125" style="3" customWidth="1"/>
    <col min="14862" max="14862" width="5.5" style="3" customWidth="1"/>
    <col min="14863" max="14863" width="8.1640625" style="3" customWidth="1"/>
    <col min="14864" max="14864" width="5.5" style="3" customWidth="1"/>
    <col min="14865" max="14865" width="8.1640625" style="3" customWidth="1"/>
    <col min="14866" max="14866" width="6" style="3" customWidth="1"/>
    <col min="14867" max="14867" width="5.5" style="3" customWidth="1"/>
    <col min="14868" max="14868" width="8.1640625" style="3" customWidth="1"/>
    <col min="14869" max="14869" width="5.5" style="3" customWidth="1"/>
    <col min="14870" max="14870" width="8.1640625" style="3" customWidth="1"/>
    <col min="14871" max="14871" width="6.1640625" style="3" customWidth="1"/>
    <col min="14872" max="14872" width="5.5" style="3" customWidth="1"/>
    <col min="14873" max="14873" width="8.1640625" style="3" customWidth="1"/>
    <col min="14874" max="14874" width="5.5" style="3" customWidth="1"/>
    <col min="14875" max="14875" width="8.1640625" style="3" customWidth="1"/>
    <col min="14876" max="14876" width="6.33203125" style="3" customWidth="1"/>
    <col min="14877" max="14877" width="5.5" style="3" customWidth="1"/>
    <col min="14878" max="14878" width="8.1640625" style="3" customWidth="1"/>
    <col min="14879" max="14879" width="5.5" style="3" customWidth="1"/>
    <col min="14880" max="14880" width="8.1640625" style="3" customWidth="1"/>
    <col min="14881" max="14881" width="6" style="3" customWidth="1"/>
    <col min="14882" max="15104" width="9.33203125" style="3"/>
    <col min="15105" max="15105" width="6.6640625" style="3" customWidth="1"/>
    <col min="15106" max="15106" width="23" style="3" customWidth="1"/>
    <col min="15107" max="15107" width="5.5" style="3" customWidth="1"/>
    <col min="15108" max="15108" width="8.1640625" style="3" customWidth="1"/>
    <col min="15109" max="15109" width="5.6640625" style="3" customWidth="1"/>
    <col min="15110" max="15110" width="8.1640625" style="3" customWidth="1"/>
    <col min="15111" max="15111" width="6.5" style="3" customWidth="1"/>
    <col min="15112" max="15112" width="10.1640625" style="3" customWidth="1"/>
    <col min="15113" max="15113" width="5.5" style="3" customWidth="1"/>
    <col min="15114" max="15114" width="8.1640625" style="3" customWidth="1"/>
    <col min="15115" max="15115" width="5.5" style="3" customWidth="1"/>
    <col min="15116" max="15116" width="8.1640625" style="3" customWidth="1"/>
    <col min="15117" max="15117" width="6.33203125" style="3" customWidth="1"/>
    <col min="15118" max="15118" width="5.5" style="3" customWidth="1"/>
    <col min="15119" max="15119" width="8.1640625" style="3" customWidth="1"/>
    <col min="15120" max="15120" width="5.5" style="3" customWidth="1"/>
    <col min="15121" max="15121" width="8.1640625" style="3" customWidth="1"/>
    <col min="15122" max="15122" width="6" style="3" customWidth="1"/>
    <col min="15123" max="15123" width="5.5" style="3" customWidth="1"/>
    <col min="15124" max="15124" width="8.1640625" style="3" customWidth="1"/>
    <col min="15125" max="15125" width="5.5" style="3" customWidth="1"/>
    <col min="15126" max="15126" width="8.1640625" style="3" customWidth="1"/>
    <col min="15127" max="15127" width="6.1640625" style="3" customWidth="1"/>
    <col min="15128" max="15128" width="5.5" style="3" customWidth="1"/>
    <col min="15129" max="15129" width="8.1640625" style="3" customWidth="1"/>
    <col min="15130" max="15130" width="5.5" style="3" customWidth="1"/>
    <col min="15131" max="15131" width="8.1640625" style="3" customWidth="1"/>
    <col min="15132" max="15132" width="6.33203125" style="3" customWidth="1"/>
    <col min="15133" max="15133" width="5.5" style="3" customWidth="1"/>
    <col min="15134" max="15134" width="8.1640625" style="3" customWidth="1"/>
    <col min="15135" max="15135" width="5.5" style="3" customWidth="1"/>
    <col min="15136" max="15136" width="8.1640625" style="3" customWidth="1"/>
    <col min="15137" max="15137" width="6" style="3" customWidth="1"/>
    <col min="15138" max="15360" width="9.33203125" style="3"/>
    <col min="15361" max="15361" width="6.6640625" style="3" customWidth="1"/>
    <col min="15362" max="15362" width="23" style="3" customWidth="1"/>
    <col min="15363" max="15363" width="5.5" style="3" customWidth="1"/>
    <col min="15364" max="15364" width="8.1640625" style="3" customWidth="1"/>
    <col min="15365" max="15365" width="5.6640625" style="3" customWidth="1"/>
    <col min="15366" max="15366" width="8.1640625" style="3" customWidth="1"/>
    <col min="15367" max="15367" width="6.5" style="3" customWidth="1"/>
    <col min="15368" max="15368" width="10.1640625" style="3" customWidth="1"/>
    <col min="15369" max="15369" width="5.5" style="3" customWidth="1"/>
    <col min="15370" max="15370" width="8.1640625" style="3" customWidth="1"/>
    <col min="15371" max="15371" width="5.5" style="3" customWidth="1"/>
    <col min="15372" max="15372" width="8.1640625" style="3" customWidth="1"/>
    <col min="15373" max="15373" width="6.33203125" style="3" customWidth="1"/>
    <col min="15374" max="15374" width="5.5" style="3" customWidth="1"/>
    <col min="15375" max="15375" width="8.1640625" style="3" customWidth="1"/>
    <col min="15376" max="15376" width="5.5" style="3" customWidth="1"/>
    <col min="15377" max="15377" width="8.1640625" style="3" customWidth="1"/>
    <col min="15378" max="15378" width="6" style="3" customWidth="1"/>
    <col min="15379" max="15379" width="5.5" style="3" customWidth="1"/>
    <col min="15380" max="15380" width="8.1640625" style="3" customWidth="1"/>
    <col min="15381" max="15381" width="5.5" style="3" customWidth="1"/>
    <col min="15382" max="15382" width="8.1640625" style="3" customWidth="1"/>
    <col min="15383" max="15383" width="6.1640625" style="3" customWidth="1"/>
    <col min="15384" max="15384" width="5.5" style="3" customWidth="1"/>
    <col min="15385" max="15385" width="8.1640625" style="3" customWidth="1"/>
    <col min="15386" max="15386" width="5.5" style="3" customWidth="1"/>
    <col min="15387" max="15387" width="8.1640625" style="3" customWidth="1"/>
    <col min="15388" max="15388" width="6.33203125" style="3" customWidth="1"/>
    <col min="15389" max="15389" width="5.5" style="3" customWidth="1"/>
    <col min="15390" max="15390" width="8.1640625" style="3" customWidth="1"/>
    <col min="15391" max="15391" width="5.5" style="3" customWidth="1"/>
    <col min="15392" max="15392" width="8.1640625" style="3" customWidth="1"/>
    <col min="15393" max="15393" width="6" style="3" customWidth="1"/>
    <col min="15394" max="15616" width="9.33203125" style="3"/>
    <col min="15617" max="15617" width="6.6640625" style="3" customWidth="1"/>
    <col min="15618" max="15618" width="23" style="3" customWidth="1"/>
    <col min="15619" max="15619" width="5.5" style="3" customWidth="1"/>
    <col min="15620" max="15620" width="8.1640625" style="3" customWidth="1"/>
    <col min="15621" max="15621" width="5.6640625" style="3" customWidth="1"/>
    <col min="15622" max="15622" width="8.1640625" style="3" customWidth="1"/>
    <col min="15623" max="15623" width="6.5" style="3" customWidth="1"/>
    <col min="15624" max="15624" width="10.1640625" style="3" customWidth="1"/>
    <col min="15625" max="15625" width="5.5" style="3" customWidth="1"/>
    <col min="15626" max="15626" width="8.1640625" style="3" customWidth="1"/>
    <col min="15627" max="15627" width="5.5" style="3" customWidth="1"/>
    <col min="15628" max="15628" width="8.1640625" style="3" customWidth="1"/>
    <col min="15629" max="15629" width="6.33203125" style="3" customWidth="1"/>
    <col min="15630" max="15630" width="5.5" style="3" customWidth="1"/>
    <col min="15631" max="15631" width="8.1640625" style="3" customWidth="1"/>
    <col min="15632" max="15632" width="5.5" style="3" customWidth="1"/>
    <col min="15633" max="15633" width="8.1640625" style="3" customWidth="1"/>
    <col min="15634" max="15634" width="6" style="3" customWidth="1"/>
    <col min="15635" max="15635" width="5.5" style="3" customWidth="1"/>
    <col min="15636" max="15636" width="8.1640625" style="3" customWidth="1"/>
    <col min="15637" max="15637" width="5.5" style="3" customWidth="1"/>
    <col min="15638" max="15638" width="8.1640625" style="3" customWidth="1"/>
    <col min="15639" max="15639" width="6.1640625" style="3" customWidth="1"/>
    <col min="15640" max="15640" width="5.5" style="3" customWidth="1"/>
    <col min="15641" max="15641" width="8.1640625" style="3" customWidth="1"/>
    <col min="15642" max="15642" width="5.5" style="3" customWidth="1"/>
    <col min="15643" max="15643" width="8.1640625" style="3" customWidth="1"/>
    <col min="15644" max="15644" width="6.33203125" style="3" customWidth="1"/>
    <col min="15645" max="15645" width="5.5" style="3" customWidth="1"/>
    <col min="15646" max="15646" width="8.1640625" style="3" customWidth="1"/>
    <col min="15647" max="15647" width="5.5" style="3" customWidth="1"/>
    <col min="15648" max="15648" width="8.1640625" style="3" customWidth="1"/>
    <col min="15649" max="15649" width="6" style="3" customWidth="1"/>
    <col min="15650" max="15872" width="9.33203125" style="3"/>
    <col min="15873" max="15873" width="6.6640625" style="3" customWidth="1"/>
    <col min="15874" max="15874" width="23" style="3" customWidth="1"/>
    <col min="15875" max="15875" width="5.5" style="3" customWidth="1"/>
    <col min="15876" max="15876" width="8.1640625" style="3" customWidth="1"/>
    <col min="15877" max="15877" width="5.6640625" style="3" customWidth="1"/>
    <col min="15878" max="15878" width="8.1640625" style="3" customWidth="1"/>
    <col min="15879" max="15879" width="6.5" style="3" customWidth="1"/>
    <col min="15880" max="15880" width="10.1640625" style="3" customWidth="1"/>
    <col min="15881" max="15881" width="5.5" style="3" customWidth="1"/>
    <col min="15882" max="15882" width="8.1640625" style="3" customWidth="1"/>
    <col min="15883" max="15883" width="5.5" style="3" customWidth="1"/>
    <col min="15884" max="15884" width="8.1640625" style="3" customWidth="1"/>
    <col min="15885" max="15885" width="6.33203125" style="3" customWidth="1"/>
    <col min="15886" max="15886" width="5.5" style="3" customWidth="1"/>
    <col min="15887" max="15887" width="8.1640625" style="3" customWidth="1"/>
    <col min="15888" max="15888" width="5.5" style="3" customWidth="1"/>
    <col min="15889" max="15889" width="8.1640625" style="3" customWidth="1"/>
    <col min="15890" max="15890" width="6" style="3" customWidth="1"/>
    <col min="15891" max="15891" width="5.5" style="3" customWidth="1"/>
    <col min="15892" max="15892" width="8.1640625" style="3" customWidth="1"/>
    <col min="15893" max="15893" width="5.5" style="3" customWidth="1"/>
    <col min="15894" max="15894" width="8.1640625" style="3" customWidth="1"/>
    <col min="15895" max="15895" width="6.1640625" style="3" customWidth="1"/>
    <col min="15896" max="15896" width="5.5" style="3" customWidth="1"/>
    <col min="15897" max="15897" width="8.1640625" style="3" customWidth="1"/>
    <col min="15898" max="15898" width="5.5" style="3" customWidth="1"/>
    <col min="15899" max="15899" width="8.1640625" style="3" customWidth="1"/>
    <col min="15900" max="15900" width="6.33203125" style="3" customWidth="1"/>
    <col min="15901" max="15901" width="5.5" style="3" customWidth="1"/>
    <col min="15902" max="15902" width="8.1640625" style="3" customWidth="1"/>
    <col min="15903" max="15903" width="5.5" style="3" customWidth="1"/>
    <col min="15904" max="15904" width="8.1640625" style="3" customWidth="1"/>
    <col min="15905" max="15905" width="6" style="3" customWidth="1"/>
    <col min="15906" max="16128" width="9.33203125" style="3"/>
    <col min="16129" max="16129" width="6.6640625" style="3" customWidth="1"/>
    <col min="16130" max="16130" width="23" style="3" customWidth="1"/>
    <col min="16131" max="16131" width="5.5" style="3" customWidth="1"/>
    <col min="16132" max="16132" width="8.1640625" style="3" customWidth="1"/>
    <col min="16133" max="16133" width="5.6640625" style="3" customWidth="1"/>
    <col min="16134" max="16134" width="8.1640625" style="3" customWidth="1"/>
    <col min="16135" max="16135" width="6.5" style="3" customWidth="1"/>
    <col min="16136" max="16136" width="10.1640625" style="3" customWidth="1"/>
    <col min="16137" max="16137" width="5.5" style="3" customWidth="1"/>
    <col min="16138" max="16138" width="8.1640625" style="3" customWidth="1"/>
    <col min="16139" max="16139" width="5.5" style="3" customWidth="1"/>
    <col min="16140" max="16140" width="8.1640625" style="3" customWidth="1"/>
    <col min="16141" max="16141" width="6.33203125" style="3" customWidth="1"/>
    <col min="16142" max="16142" width="5.5" style="3" customWidth="1"/>
    <col min="16143" max="16143" width="8.1640625" style="3" customWidth="1"/>
    <col min="16144" max="16144" width="5.5" style="3" customWidth="1"/>
    <col min="16145" max="16145" width="8.1640625" style="3" customWidth="1"/>
    <col min="16146" max="16146" width="6" style="3" customWidth="1"/>
    <col min="16147" max="16147" width="5.5" style="3" customWidth="1"/>
    <col min="16148" max="16148" width="8.1640625" style="3" customWidth="1"/>
    <col min="16149" max="16149" width="5.5" style="3" customWidth="1"/>
    <col min="16150" max="16150" width="8.1640625" style="3" customWidth="1"/>
    <col min="16151" max="16151" width="6.1640625" style="3" customWidth="1"/>
    <col min="16152" max="16152" width="5.5" style="3" customWidth="1"/>
    <col min="16153" max="16153" width="8.1640625" style="3" customWidth="1"/>
    <col min="16154" max="16154" width="5.5" style="3" customWidth="1"/>
    <col min="16155" max="16155" width="8.1640625" style="3" customWidth="1"/>
    <col min="16156" max="16156" width="6.33203125" style="3" customWidth="1"/>
    <col min="16157" max="16157" width="5.5" style="3" customWidth="1"/>
    <col min="16158" max="16158" width="8.1640625" style="3" customWidth="1"/>
    <col min="16159" max="16159" width="5.5" style="3" customWidth="1"/>
    <col min="16160" max="16160" width="8.1640625" style="3" customWidth="1"/>
    <col min="16161" max="16161" width="6" style="3" customWidth="1"/>
    <col min="16162" max="16384" width="9.33203125" style="3"/>
  </cols>
  <sheetData>
    <row r="1" spans="1:34" ht="36" customHeight="1">
      <c r="A1" s="1"/>
      <c r="B1" s="1"/>
      <c r="C1" s="1"/>
      <c r="D1" s="1"/>
      <c r="E1" s="2"/>
      <c r="F1" s="1"/>
      <c r="G1" s="1"/>
      <c r="H1" s="1"/>
      <c r="I1" s="90" t="s">
        <v>84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"/>
      <c r="V1" s="1"/>
      <c r="W1" s="1"/>
      <c r="X1" s="1"/>
      <c r="Y1" s="1"/>
      <c r="Z1" s="91" t="s">
        <v>93</v>
      </c>
      <c r="AA1" s="91"/>
      <c r="AB1" s="91"/>
      <c r="AC1" s="91"/>
      <c r="AD1" s="91"/>
      <c r="AE1" s="91"/>
      <c r="AF1" s="1"/>
      <c r="AG1" s="1"/>
      <c r="AH1" s="1"/>
    </row>
    <row r="2" spans="1:34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thickBo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0</v>
      </c>
      <c r="AD3" s="1"/>
      <c r="AE3" s="1"/>
      <c r="AF3" s="1"/>
      <c r="AG3" s="1"/>
      <c r="AH3" s="1"/>
    </row>
    <row r="4" spans="1:34">
      <c r="A4" s="4"/>
      <c r="B4" s="5"/>
      <c r="C4" s="92" t="s">
        <v>1</v>
      </c>
      <c r="D4" s="93"/>
      <c r="E4" s="93"/>
      <c r="F4" s="93"/>
      <c r="G4" s="93"/>
      <c r="H4" s="94"/>
      <c r="I4" s="95" t="s">
        <v>2</v>
      </c>
      <c r="J4" s="96"/>
      <c r="K4" s="96"/>
      <c r="L4" s="96"/>
      <c r="M4" s="97"/>
      <c r="N4" s="95" t="s">
        <v>3</v>
      </c>
      <c r="O4" s="96"/>
      <c r="P4" s="96"/>
      <c r="Q4" s="96"/>
      <c r="R4" s="97"/>
      <c r="S4" s="95" t="s">
        <v>4</v>
      </c>
      <c r="T4" s="96"/>
      <c r="U4" s="96"/>
      <c r="V4" s="96"/>
      <c r="W4" s="97"/>
      <c r="X4" s="95" t="s">
        <v>5</v>
      </c>
      <c r="Y4" s="96"/>
      <c r="Z4" s="96"/>
      <c r="AA4" s="96"/>
      <c r="AB4" s="97"/>
      <c r="AC4" s="95" t="s">
        <v>6</v>
      </c>
      <c r="AD4" s="96"/>
      <c r="AE4" s="96"/>
      <c r="AF4" s="96"/>
      <c r="AG4" s="97"/>
      <c r="AH4" s="1"/>
    </row>
    <row r="5" spans="1:34" ht="12.75" customHeight="1">
      <c r="A5" s="6"/>
      <c r="B5" s="7"/>
      <c r="C5" s="102" t="s">
        <v>85</v>
      </c>
      <c r="D5" s="99"/>
      <c r="E5" s="106" t="s">
        <v>7</v>
      </c>
      <c r="F5" s="107"/>
      <c r="G5" s="108" t="s">
        <v>8</v>
      </c>
      <c r="H5" s="8" t="s">
        <v>9</v>
      </c>
      <c r="I5" s="102" t="str">
        <f>C5</f>
        <v>平成２７年</v>
      </c>
      <c r="J5" s="99"/>
      <c r="K5" s="98" t="str">
        <f>E5</f>
        <v>平成２６年</v>
      </c>
      <c r="L5" s="99"/>
      <c r="M5" s="100" t="s">
        <v>8</v>
      </c>
      <c r="N5" s="102" t="str">
        <f>C5</f>
        <v>平成２７年</v>
      </c>
      <c r="O5" s="99"/>
      <c r="P5" s="98" t="str">
        <f>E5</f>
        <v>平成２６年</v>
      </c>
      <c r="Q5" s="99"/>
      <c r="R5" s="100" t="s">
        <v>8</v>
      </c>
      <c r="S5" s="102" t="str">
        <f>C5</f>
        <v>平成２７年</v>
      </c>
      <c r="T5" s="99"/>
      <c r="U5" s="98" t="str">
        <f>E5</f>
        <v>平成２６年</v>
      </c>
      <c r="V5" s="99"/>
      <c r="W5" s="100" t="s">
        <v>8</v>
      </c>
      <c r="X5" s="102" t="str">
        <f>C5</f>
        <v>平成２７年</v>
      </c>
      <c r="Y5" s="99"/>
      <c r="Z5" s="98" t="str">
        <f>E5</f>
        <v>平成２６年</v>
      </c>
      <c r="AA5" s="99"/>
      <c r="AB5" s="100" t="s">
        <v>8</v>
      </c>
      <c r="AC5" s="102" t="str">
        <f>C5</f>
        <v>平成２７年</v>
      </c>
      <c r="AD5" s="99"/>
      <c r="AE5" s="98" t="str">
        <f>E5</f>
        <v>平成２６年</v>
      </c>
      <c r="AF5" s="99"/>
      <c r="AG5" s="100" t="s">
        <v>8</v>
      </c>
      <c r="AH5" s="1"/>
    </row>
    <row r="6" spans="1:34" ht="12.75" customHeight="1" thickBot="1">
      <c r="A6" s="9"/>
      <c r="B6" s="10"/>
      <c r="C6" s="11" t="s">
        <v>10</v>
      </c>
      <c r="D6" s="12" t="s">
        <v>11</v>
      </c>
      <c r="E6" s="13" t="s">
        <v>10</v>
      </c>
      <c r="F6" s="12" t="s">
        <v>11</v>
      </c>
      <c r="G6" s="109"/>
      <c r="H6" s="14"/>
      <c r="I6" s="15" t="s">
        <v>10</v>
      </c>
      <c r="J6" s="12" t="s">
        <v>11</v>
      </c>
      <c r="K6" s="12" t="s">
        <v>10</v>
      </c>
      <c r="L6" s="12" t="s">
        <v>11</v>
      </c>
      <c r="M6" s="101"/>
      <c r="N6" s="15" t="s">
        <v>10</v>
      </c>
      <c r="O6" s="12" t="s">
        <v>11</v>
      </c>
      <c r="P6" s="12" t="s">
        <v>10</v>
      </c>
      <c r="Q6" s="12" t="s">
        <v>11</v>
      </c>
      <c r="R6" s="101"/>
      <c r="S6" s="15" t="s">
        <v>10</v>
      </c>
      <c r="T6" s="12" t="s">
        <v>11</v>
      </c>
      <c r="U6" s="12" t="s">
        <v>10</v>
      </c>
      <c r="V6" s="12" t="s">
        <v>11</v>
      </c>
      <c r="W6" s="101"/>
      <c r="X6" s="15" t="s">
        <v>10</v>
      </c>
      <c r="Y6" s="12" t="s">
        <v>11</v>
      </c>
      <c r="Z6" s="12" t="s">
        <v>10</v>
      </c>
      <c r="AA6" s="12" t="s">
        <v>11</v>
      </c>
      <c r="AB6" s="101"/>
      <c r="AC6" s="15" t="s">
        <v>10</v>
      </c>
      <c r="AD6" s="12" t="s">
        <v>11</v>
      </c>
      <c r="AE6" s="12" t="s">
        <v>10</v>
      </c>
      <c r="AF6" s="12" t="s">
        <v>11</v>
      </c>
      <c r="AG6" s="101"/>
      <c r="AH6" s="1"/>
    </row>
    <row r="7" spans="1:34" ht="12.75" customHeight="1">
      <c r="A7" s="110" t="s">
        <v>12</v>
      </c>
      <c r="B7" s="16" t="s">
        <v>13</v>
      </c>
      <c r="C7" s="17">
        <f>IF(ISERROR(SUM(I7+N7+S7+X7+AC7)),"",SUM(I7+N7+S7+X7+AC7))</f>
        <v>0</v>
      </c>
      <c r="D7" s="18">
        <f>IF(ISERROR(SUM(J7+O7+T7+Y7+AD7))," ",(SUM(J7+O7+T7+Y7+AD7)))</f>
        <v>62</v>
      </c>
      <c r="E7" s="19">
        <f>IF(ISERROR(SUM(K7+P7+U7+Z7+AE7)),,SUM(K7+P7+U7+Z7+AE7))</f>
        <v>0</v>
      </c>
      <c r="F7" s="18">
        <f>IF(ISERROR(SUM(L7+Q7+V7+AA7+AF7))," ",SUM(L7+Q7+V7+AA7+AF7))</f>
        <v>62</v>
      </c>
      <c r="G7" s="18">
        <f>IF(ISERROR(D7-F7),  ,(D7-F7))</f>
        <v>0</v>
      </c>
      <c r="H7" s="20">
        <f>IF(ISERROR(IF(F7&lt;&gt;0,G7/F7,0)),"",(IF(F7&lt;&gt;0,G7/F7,0)))</f>
        <v>0</v>
      </c>
      <c r="I7" s="21">
        <f>[10]集計対象年データー貼付!B12</f>
        <v>0</v>
      </c>
      <c r="J7" s="22">
        <f>[10]集計対象年データー貼付!D12</f>
        <v>27</v>
      </c>
      <c r="K7" s="22">
        <f>[10]集計対象前年データー貼付!B12</f>
        <v>0</v>
      </c>
      <c r="L7" s="22">
        <f>[10]集計対象前年データー貼付!D12</f>
        <v>26</v>
      </c>
      <c r="M7" s="23">
        <f>IF(ISERROR(J7-L7),"",(J7-L7))</f>
        <v>1</v>
      </c>
      <c r="N7" s="24">
        <f>[10]集計対象年データー貼付!E12</f>
        <v>0</v>
      </c>
      <c r="O7" s="18">
        <f>[10]集計対象年データー貼付!G12</f>
        <v>12</v>
      </c>
      <c r="P7" s="18">
        <f>[10]集計対象前年データー貼付!E12</f>
        <v>0</v>
      </c>
      <c r="Q7" s="18">
        <f>[10]集計対象前年データー貼付!G12</f>
        <v>7</v>
      </c>
      <c r="R7" s="25">
        <f t="shared" ref="R7:R66" si="0">O7-Q7</f>
        <v>5</v>
      </c>
      <c r="S7" s="21">
        <f>[10]集計対象年データー貼付!H12</f>
        <v>0</v>
      </c>
      <c r="T7" s="22">
        <f>[10]集計対象年データー貼付!J12</f>
        <v>6</v>
      </c>
      <c r="U7" s="22">
        <f>[10]集計対象前年データー貼付!H12</f>
        <v>0</v>
      </c>
      <c r="V7" s="22">
        <f>[10]集計対象前年データー貼付!J12</f>
        <v>4</v>
      </c>
      <c r="W7" s="26">
        <f t="shared" ref="W7:W66" si="1">T7-V7</f>
        <v>2</v>
      </c>
      <c r="X7" s="21">
        <f>[10]集計対象年データー貼付!K12</f>
        <v>0</v>
      </c>
      <c r="Y7" s="22">
        <f>[10]集計対象年データー貼付!M12</f>
        <v>16</v>
      </c>
      <c r="Z7" s="22">
        <f>[10]集計対象前年データー貼付!K12</f>
        <v>0</v>
      </c>
      <c r="AA7" s="22">
        <f>[10]集計対象前年データー貼付!M12</f>
        <v>21</v>
      </c>
      <c r="AB7" s="26">
        <f t="shared" ref="AB7:AB66" si="2">Y7-AA7</f>
        <v>-5</v>
      </c>
      <c r="AC7" s="21">
        <f>[10]集計対象年データー貼付!N12</f>
        <v>0</v>
      </c>
      <c r="AD7" s="22">
        <f>[10]集計対象年データー貼付!P12</f>
        <v>1</v>
      </c>
      <c r="AE7" s="22">
        <f>[10]集計対象前年データー貼付!N12</f>
        <v>0</v>
      </c>
      <c r="AF7" s="22">
        <f>[10]集計対象前年データー貼付!P12</f>
        <v>4</v>
      </c>
      <c r="AG7" s="26">
        <f t="shared" ref="AG7:AG66" si="3">AD7-AF7</f>
        <v>-3</v>
      </c>
      <c r="AH7" s="1"/>
    </row>
    <row r="8" spans="1:34" ht="12.75" customHeight="1">
      <c r="A8" s="111"/>
      <c r="B8" s="27" t="s">
        <v>14</v>
      </c>
      <c r="C8" s="28">
        <f t="shared" ref="C8:C66" si="4">IF(ISERROR(SUM(I8+N8+S8+X8+AC8)),"",SUM(I8+N8+S8+X8+AC8))</f>
        <v>0</v>
      </c>
      <c r="D8" s="18">
        <f t="shared" ref="D8:D66" si="5">IF(ISERROR(SUM(J8+O8+T8+Y8+AD8))," ",(SUM(J8+O8+T8+Y8+AD8)))</f>
        <v>11</v>
      </c>
      <c r="E8" s="19">
        <f t="shared" ref="E8:E66" si="6">IF(ISERROR(SUM(K8+P8+U8+Z8+AE8)),,SUM(K8+P8+U8+Z8+AE8))</f>
        <v>1</v>
      </c>
      <c r="F8" s="18">
        <f t="shared" ref="F8:F66" si="7">IF(ISERROR(SUM(L8+Q8+V8+AA8+AF8))," ",SUM(L8+Q8+V8+AA8+AF8))</f>
        <v>10</v>
      </c>
      <c r="G8" s="29">
        <f t="shared" ref="G8:G66" si="8">IF(ISERROR(D8-F8),  ,(D8-F8))</f>
        <v>1</v>
      </c>
      <c r="H8" s="20">
        <f t="shared" ref="H8:H66" si="9">IF(ISERROR(IF(F8&lt;&gt;0,G8/F8,0)),"",(IF(F8&lt;&gt;0,G8/F8,0)))</f>
        <v>0.1</v>
      </c>
      <c r="I8" s="21">
        <f>[10]集計対象年データー貼付!B18</f>
        <v>0</v>
      </c>
      <c r="J8" s="22">
        <f>[10]集計対象年データー貼付!D18</f>
        <v>5</v>
      </c>
      <c r="K8" s="22">
        <f>[10]集計対象前年データー貼付!B18</f>
        <v>0</v>
      </c>
      <c r="L8" s="22">
        <f>[10]集計対象前年データー貼付!D18</f>
        <v>4</v>
      </c>
      <c r="M8" s="23">
        <f t="shared" ref="M8:M66" si="10">IF(ISERROR(J8-L8),"",(J8-L8))</f>
        <v>1</v>
      </c>
      <c r="N8" s="24">
        <f>[10]集計対象年データー貼付!E18</f>
        <v>0</v>
      </c>
      <c r="O8" s="18">
        <f>[10]集計対象年データー貼付!G18</f>
        <v>0</v>
      </c>
      <c r="P8" s="18">
        <f>[10]集計対象前年データー貼付!E18</f>
        <v>0</v>
      </c>
      <c r="Q8" s="18">
        <f>[10]集計対象前年データー貼付!G18</f>
        <v>1</v>
      </c>
      <c r="R8" s="25">
        <f t="shared" si="0"/>
        <v>-1</v>
      </c>
      <c r="S8" s="21">
        <f>[10]集計対象年データー貼付!H18</f>
        <v>0</v>
      </c>
      <c r="T8" s="22">
        <f>[10]集計対象年データー貼付!J18</f>
        <v>4</v>
      </c>
      <c r="U8" s="22">
        <f>[10]集計対象前年データー貼付!H18</f>
        <v>1</v>
      </c>
      <c r="V8" s="22">
        <f>[10]集計対象前年データー貼付!J18</f>
        <v>4</v>
      </c>
      <c r="W8" s="26">
        <f t="shared" si="1"/>
        <v>0</v>
      </c>
      <c r="X8" s="21">
        <f>[10]集計対象年データー貼付!K18</f>
        <v>0</v>
      </c>
      <c r="Y8" s="22">
        <f>[10]集計対象年データー貼付!M18</f>
        <v>1</v>
      </c>
      <c r="Z8" s="22">
        <f>[10]集計対象前年データー貼付!K18</f>
        <v>0</v>
      </c>
      <c r="AA8" s="22">
        <f>[10]集計対象前年データー貼付!M18</f>
        <v>1</v>
      </c>
      <c r="AB8" s="30">
        <f t="shared" si="2"/>
        <v>0</v>
      </c>
      <c r="AC8" s="21">
        <f>[10]集計対象年データー貼付!N18</f>
        <v>0</v>
      </c>
      <c r="AD8" s="22">
        <f>[10]集計対象年データー貼付!P18</f>
        <v>1</v>
      </c>
      <c r="AE8" s="22">
        <f>[10]集計対象前年データー貼付!N18</f>
        <v>0</v>
      </c>
      <c r="AF8" s="22">
        <f>[10]集計対象前年データー貼付!P18</f>
        <v>0</v>
      </c>
      <c r="AG8" s="30">
        <f t="shared" si="3"/>
        <v>1</v>
      </c>
      <c r="AH8" s="1"/>
    </row>
    <row r="9" spans="1:34" ht="12.75" customHeight="1">
      <c r="A9" s="111"/>
      <c r="B9" s="27" t="s">
        <v>15</v>
      </c>
      <c r="C9" s="28">
        <f t="shared" si="4"/>
        <v>0</v>
      </c>
      <c r="D9" s="18">
        <f t="shared" si="5"/>
        <v>4</v>
      </c>
      <c r="E9" s="19">
        <f t="shared" si="6"/>
        <v>0</v>
      </c>
      <c r="F9" s="18">
        <f t="shared" si="7"/>
        <v>1</v>
      </c>
      <c r="G9" s="29">
        <f t="shared" si="8"/>
        <v>3</v>
      </c>
      <c r="H9" s="20">
        <f t="shared" si="9"/>
        <v>3</v>
      </c>
      <c r="I9" s="21">
        <f>[10]集計対象年データー貼付!B21</f>
        <v>0</v>
      </c>
      <c r="J9" s="22">
        <f>[10]集計対象年データー貼付!D21</f>
        <v>1</v>
      </c>
      <c r="K9" s="22">
        <f>[10]集計対象前年データー貼付!B21</f>
        <v>0</v>
      </c>
      <c r="L9" s="22">
        <f>[10]集計対象前年データー貼付!D21</f>
        <v>1</v>
      </c>
      <c r="M9" s="23">
        <f t="shared" si="10"/>
        <v>0</v>
      </c>
      <c r="N9" s="24">
        <f>[10]集計対象年データー貼付!E21</f>
        <v>0</v>
      </c>
      <c r="O9" s="18">
        <f>[10]集計対象年データー貼付!G21</f>
        <v>2</v>
      </c>
      <c r="P9" s="18">
        <f>[10]集計対象前年データー貼付!E21</f>
        <v>0</v>
      </c>
      <c r="Q9" s="18">
        <f>[10]集計対象前年データー貼付!G21</f>
        <v>0</v>
      </c>
      <c r="R9" s="25">
        <f t="shared" si="0"/>
        <v>2</v>
      </c>
      <c r="S9" s="21">
        <f>[10]集計対象年データー貼付!H21</f>
        <v>0</v>
      </c>
      <c r="T9" s="22">
        <f>[10]集計対象年データー貼付!J21</f>
        <v>1</v>
      </c>
      <c r="U9" s="22">
        <f>[10]集計対象前年データー貼付!H21</f>
        <v>0</v>
      </c>
      <c r="V9" s="22">
        <f>[10]集計対象前年データー貼付!J21</f>
        <v>0</v>
      </c>
      <c r="W9" s="26">
        <f t="shared" si="1"/>
        <v>1</v>
      </c>
      <c r="X9" s="21">
        <f>[10]集計対象年データー貼付!K21</f>
        <v>0</v>
      </c>
      <c r="Y9" s="22">
        <f>[10]集計対象年データー貼付!M21</f>
        <v>0</v>
      </c>
      <c r="Z9" s="22">
        <f>[10]集計対象前年データー貼付!K21</f>
        <v>0</v>
      </c>
      <c r="AA9" s="22">
        <f>[10]集計対象前年データー貼付!M21</f>
        <v>0</v>
      </c>
      <c r="AB9" s="30">
        <f t="shared" si="2"/>
        <v>0</v>
      </c>
      <c r="AC9" s="21">
        <f>[10]集計対象年データー貼付!N21</f>
        <v>0</v>
      </c>
      <c r="AD9" s="22">
        <f>[10]集計対象年データー貼付!P21</f>
        <v>0</v>
      </c>
      <c r="AE9" s="22">
        <f>[10]集計対象前年データー貼付!N21</f>
        <v>0</v>
      </c>
      <c r="AF9" s="22">
        <f>[10]集計対象前年データー貼付!P21</f>
        <v>0</v>
      </c>
      <c r="AG9" s="30">
        <f t="shared" si="3"/>
        <v>0</v>
      </c>
      <c r="AH9" s="1"/>
    </row>
    <row r="10" spans="1:34" ht="12.75" customHeight="1">
      <c r="A10" s="111"/>
      <c r="B10" s="27" t="s">
        <v>16</v>
      </c>
      <c r="C10" s="28">
        <f t="shared" si="4"/>
        <v>0</v>
      </c>
      <c r="D10" s="18">
        <f t="shared" si="5"/>
        <v>15</v>
      </c>
      <c r="E10" s="19">
        <f t="shared" si="6"/>
        <v>0</v>
      </c>
      <c r="F10" s="18">
        <f t="shared" si="7"/>
        <v>11</v>
      </c>
      <c r="G10" s="29">
        <f t="shared" si="8"/>
        <v>4</v>
      </c>
      <c r="H10" s="20">
        <f t="shared" si="9"/>
        <v>0.36363636363636365</v>
      </c>
      <c r="I10" s="21">
        <f>[10]集計対象年データー貼付!B25</f>
        <v>0</v>
      </c>
      <c r="J10" s="22">
        <f>[10]集計対象年データー貼付!D25</f>
        <v>4</v>
      </c>
      <c r="K10" s="22">
        <f>[10]集計対象前年データー貼付!B25</f>
        <v>0</v>
      </c>
      <c r="L10" s="22">
        <f>[10]集計対象前年データー貼付!D25</f>
        <v>4</v>
      </c>
      <c r="M10" s="23">
        <f t="shared" si="10"/>
        <v>0</v>
      </c>
      <c r="N10" s="24">
        <f>[10]集計対象年データー貼付!E25</f>
        <v>0</v>
      </c>
      <c r="O10" s="18">
        <f>[10]集計対象年データー貼付!G25</f>
        <v>5</v>
      </c>
      <c r="P10" s="18">
        <f>[10]集計対象前年データー貼付!E25</f>
        <v>0</v>
      </c>
      <c r="Q10" s="18">
        <f>[10]集計対象前年データー貼付!G25</f>
        <v>4</v>
      </c>
      <c r="R10" s="25">
        <f t="shared" si="0"/>
        <v>1</v>
      </c>
      <c r="S10" s="21">
        <f>[10]集計対象年データー貼付!H25</f>
        <v>0</v>
      </c>
      <c r="T10" s="22">
        <f>[10]集計対象年データー貼付!J25</f>
        <v>4</v>
      </c>
      <c r="U10" s="22">
        <f>[10]集計対象前年データー貼付!H25</f>
        <v>0</v>
      </c>
      <c r="V10" s="22">
        <f>[10]集計対象前年データー貼付!J25</f>
        <v>3</v>
      </c>
      <c r="W10" s="26">
        <f t="shared" si="1"/>
        <v>1</v>
      </c>
      <c r="X10" s="21">
        <f>[10]集計対象年データー貼付!K25</f>
        <v>0</v>
      </c>
      <c r="Y10" s="22">
        <f>[10]集計対象年データー貼付!M25</f>
        <v>2</v>
      </c>
      <c r="Z10" s="22">
        <f>[10]集計対象前年データー貼付!K25</f>
        <v>0</v>
      </c>
      <c r="AA10" s="22">
        <f>[10]集計対象前年データー貼付!M25</f>
        <v>0</v>
      </c>
      <c r="AB10" s="30">
        <f t="shared" si="2"/>
        <v>2</v>
      </c>
      <c r="AC10" s="21">
        <f>[10]集計対象年データー貼付!N25</f>
        <v>0</v>
      </c>
      <c r="AD10" s="22">
        <f>[10]集計対象年データー貼付!P25</f>
        <v>0</v>
      </c>
      <c r="AE10" s="22">
        <f>[10]集計対象前年データー貼付!N25</f>
        <v>0</v>
      </c>
      <c r="AF10" s="22">
        <f>[10]集計対象前年データー貼付!P25</f>
        <v>0</v>
      </c>
      <c r="AG10" s="30">
        <f t="shared" si="3"/>
        <v>0</v>
      </c>
      <c r="AH10" s="1"/>
    </row>
    <row r="11" spans="1:34" ht="12.75" customHeight="1">
      <c r="A11" s="111"/>
      <c r="B11" s="27" t="s">
        <v>17</v>
      </c>
      <c r="C11" s="28">
        <f t="shared" si="4"/>
        <v>0</v>
      </c>
      <c r="D11" s="18">
        <f t="shared" si="5"/>
        <v>11</v>
      </c>
      <c r="E11" s="19">
        <f t="shared" si="6"/>
        <v>0</v>
      </c>
      <c r="F11" s="18">
        <f t="shared" si="7"/>
        <v>15</v>
      </c>
      <c r="G11" s="29">
        <f t="shared" si="8"/>
        <v>-4</v>
      </c>
      <c r="H11" s="20">
        <f t="shared" si="9"/>
        <v>-0.26666666666666666</v>
      </c>
      <c r="I11" s="21">
        <f>[10]集計対象年データー貼付!B30</f>
        <v>0</v>
      </c>
      <c r="J11" s="22">
        <f>[10]集計対象年データー貼付!D30</f>
        <v>9</v>
      </c>
      <c r="K11" s="22">
        <f>[10]集計対象前年データー貼付!B30</f>
        <v>0</v>
      </c>
      <c r="L11" s="22">
        <f>[10]集計対象前年データー貼付!D30</f>
        <v>12</v>
      </c>
      <c r="M11" s="23">
        <f t="shared" si="10"/>
        <v>-3</v>
      </c>
      <c r="N11" s="24">
        <f>[10]集計対象年データー貼付!E30</f>
        <v>0</v>
      </c>
      <c r="O11" s="18">
        <f>[10]集計対象年データー貼付!G30</f>
        <v>0</v>
      </c>
      <c r="P11" s="18">
        <f>[10]集計対象前年データー貼付!E30</f>
        <v>0</v>
      </c>
      <c r="Q11" s="18">
        <f>[10]集計対象前年データー貼付!G30</f>
        <v>1</v>
      </c>
      <c r="R11" s="25">
        <f t="shared" si="0"/>
        <v>-1</v>
      </c>
      <c r="S11" s="21">
        <f>[10]集計対象年データー貼付!H30</f>
        <v>0</v>
      </c>
      <c r="T11" s="22">
        <f>[10]集計対象年データー貼付!J30</f>
        <v>1</v>
      </c>
      <c r="U11" s="22">
        <f>[10]集計対象前年データー貼付!H30</f>
        <v>0</v>
      </c>
      <c r="V11" s="22">
        <f>[10]集計対象前年データー貼付!J30</f>
        <v>1</v>
      </c>
      <c r="W11" s="26">
        <f t="shared" si="1"/>
        <v>0</v>
      </c>
      <c r="X11" s="21">
        <f>[10]集計対象年データー貼付!K30</f>
        <v>0</v>
      </c>
      <c r="Y11" s="22">
        <f>[10]集計対象年データー貼付!M30</f>
        <v>1</v>
      </c>
      <c r="Z11" s="22">
        <f>[10]集計対象前年データー貼付!K30</f>
        <v>0</v>
      </c>
      <c r="AA11" s="22">
        <f>[10]集計対象前年データー貼付!M30</f>
        <v>0</v>
      </c>
      <c r="AB11" s="30">
        <f t="shared" si="2"/>
        <v>1</v>
      </c>
      <c r="AC11" s="21">
        <f>[10]集計対象年データー貼付!N30</f>
        <v>0</v>
      </c>
      <c r="AD11" s="22">
        <f>[10]集計対象年データー貼付!P30</f>
        <v>0</v>
      </c>
      <c r="AE11" s="22">
        <f>[10]集計対象前年データー貼付!N30</f>
        <v>0</v>
      </c>
      <c r="AF11" s="22">
        <f>[10]集計対象前年データー貼付!P30</f>
        <v>1</v>
      </c>
      <c r="AG11" s="30">
        <f t="shared" si="3"/>
        <v>-1</v>
      </c>
      <c r="AH11" s="1"/>
    </row>
    <row r="12" spans="1:34" ht="12.75" customHeight="1">
      <c r="A12" s="111"/>
      <c r="B12" s="27" t="s">
        <v>18</v>
      </c>
      <c r="C12" s="28">
        <f t="shared" si="4"/>
        <v>0</v>
      </c>
      <c r="D12" s="18">
        <f t="shared" si="5"/>
        <v>5</v>
      </c>
      <c r="E12" s="19">
        <f t="shared" si="6"/>
        <v>0</v>
      </c>
      <c r="F12" s="18">
        <f t="shared" si="7"/>
        <v>3</v>
      </c>
      <c r="G12" s="29">
        <f t="shared" si="8"/>
        <v>2</v>
      </c>
      <c r="H12" s="20">
        <f t="shared" si="9"/>
        <v>0.66666666666666663</v>
      </c>
      <c r="I12" s="21">
        <f>[10]集計対象年データー貼付!B34</f>
        <v>0</v>
      </c>
      <c r="J12" s="22">
        <f>[10]集計対象年データー貼付!D34</f>
        <v>1</v>
      </c>
      <c r="K12" s="22">
        <f>[10]集計対象前年データー貼付!B34</f>
        <v>0</v>
      </c>
      <c r="L12" s="22">
        <f>[10]集計対象前年データー貼付!D34</f>
        <v>1</v>
      </c>
      <c r="M12" s="23">
        <f t="shared" si="10"/>
        <v>0</v>
      </c>
      <c r="N12" s="24">
        <f>[10]集計対象年データー貼付!E34</f>
        <v>0</v>
      </c>
      <c r="O12" s="18">
        <f>[10]集計対象年データー貼付!G34</f>
        <v>0</v>
      </c>
      <c r="P12" s="18">
        <f>[10]集計対象前年データー貼付!E34</f>
        <v>0</v>
      </c>
      <c r="Q12" s="18">
        <f>[10]集計対象前年データー貼付!G34</f>
        <v>0</v>
      </c>
      <c r="R12" s="25">
        <f t="shared" si="0"/>
        <v>0</v>
      </c>
      <c r="S12" s="21">
        <f>[10]集計対象年データー貼付!H34</f>
        <v>0</v>
      </c>
      <c r="T12" s="22">
        <f>[10]集計対象年データー貼付!J34</f>
        <v>3</v>
      </c>
      <c r="U12" s="22">
        <f>[10]集計対象前年データー貼付!H34</f>
        <v>0</v>
      </c>
      <c r="V12" s="22">
        <f>[10]集計対象前年データー貼付!J34</f>
        <v>2</v>
      </c>
      <c r="W12" s="26">
        <f t="shared" si="1"/>
        <v>1</v>
      </c>
      <c r="X12" s="21">
        <f>[10]集計対象年データー貼付!K34</f>
        <v>0</v>
      </c>
      <c r="Y12" s="22">
        <f>[10]集計対象年データー貼付!M34</f>
        <v>1</v>
      </c>
      <c r="Z12" s="22">
        <f>[10]集計対象前年データー貼付!K34</f>
        <v>0</v>
      </c>
      <c r="AA12" s="22">
        <f>[10]集計対象前年データー貼付!M34</f>
        <v>0</v>
      </c>
      <c r="AB12" s="30">
        <f t="shared" si="2"/>
        <v>1</v>
      </c>
      <c r="AC12" s="21">
        <f>[10]集計対象年データー貼付!N34</f>
        <v>0</v>
      </c>
      <c r="AD12" s="22">
        <f>[10]集計対象年データー貼付!P34</f>
        <v>0</v>
      </c>
      <c r="AE12" s="22">
        <f>[10]集計対象前年データー貼付!N34</f>
        <v>0</v>
      </c>
      <c r="AF12" s="22">
        <f>[10]集計対象前年データー貼付!P34</f>
        <v>0</v>
      </c>
      <c r="AG12" s="30">
        <f t="shared" si="3"/>
        <v>0</v>
      </c>
      <c r="AH12" s="1"/>
    </row>
    <row r="13" spans="1:34" ht="12.75" customHeight="1">
      <c r="A13" s="111"/>
      <c r="B13" s="27" t="s">
        <v>19</v>
      </c>
      <c r="C13" s="28">
        <f t="shared" si="4"/>
        <v>0</v>
      </c>
      <c r="D13" s="18">
        <f t="shared" si="5"/>
        <v>1</v>
      </c>
      <c r="E13" s="19">
        <f t="shared" si="6"/>
        <v>0</v>
      </c>
      <c r="F13" s="18">
        <f t="shared" si="7"/>
        <v>0</v>
      </c>
      <c r="G13" s="29">
        <f t="shared" si="8"/>
        <v>1</v>
      </c>
      <c r="H13" s="20">
        <f t="shared" si="9"/>
        <v>0</v>
      </c>
      <c r="I13" s="21">
        <f>[10]集計対象年データー貼付!B38</f>
        <v>0</v>
      </c>
      <c r="J13" s="22">
        <f>[10]集計対象年データー貼付!D38</f>
        <v>0</v>
      </c>
      <c r="K13" s="22">
        <f>[10]集計対象前年データー貼付!B38</f>
        <v>0</v>
      </c>
      <c r="L13" s="22">
        <f>[10]集計対象前年データー貼付!D38</f>
        <v>0</v>
      </c>
      <c r="M13" s="23">
        <f t="shared" si="10"/>
        <v>0</v>
      </c>
      <c r="N13" s="24">
        <f>[10]集計対象年データー貼付!E38</f>
        <v>0</v>
      </c>
      <c r="O13" s="18">
        <f>[10]集計対象年データー貼付!G38</f>
        <v>0</v>
      </c>
      <c r="P13" s="18">
        <f>[10]集計対象前年データー貼付!E38</f>
        <v>0</v>
      </c>
      <c r="Q13" s="18">
        <f>[10]集計対象前年データー貼付!G38</f>
        <v>0</v>
      </c>
      <c r="R13" s="25">
        <f t="shared" si="0"/>
        <v>0</v>
      </c>
      <c r="S13" s="21">
        <f>[10]集計対象年データー貼付!H38</f>
        <v>0</v>
      </c>
      <c r="T13" s="22">
        <f>[10]集計対象年データー貼付!J38</f>
        <v>1</v>
      </c>
      <c r="U13" s="22">
        <f>[10]集計対象前年データー貼付!H38</f>
        <v>0</v>
      </c>
      <c r="V13" s="22">
        <f>[10]集計対象前年データー貼付!J38</f>
        <v>0</v>
      </c>
      <c r="W13" s="26">
        <f t="shared" si="1"/>
        <v>1</v>
      </c>
      <c r="X13" s="21">
        <f>[10]集計対象年データー貼付!K38</f>
        <v>0</v>
      </c>
      <c r="Y13" s="22">
        <f>[10]集計対象年データー貼付!M38</f>
        <v>0</v>
      </c>
      <c r="Z13" s="22">
        <f>[10]集計対象前年データー貼付!K38</f>
        <v>0</v>
      </c>
      <c r="AA13" s="22">
        <f>[10]集計対象前年データー貼付!M38</f>
        <v>0</v>
      </c>
      <c r="AB13" s="30">
        <f t="shared" si="2"/>
        <v>0</v>
      </c>
      <c r="AC13" s="21">
        <f>[10]集計対象年データー貼付!N38</f>
        <v>0</v>
      </c>
      <c r="AD13" s="22">
        <f>[10]集計対象年データー貼付!P38</f>
        <v>0</v>
      </c>
      <c r="AE13" s="22">
        <f>[10]集計対象前年データー貼付!N38</f>
        <v>0</v>
      </c>
      <c r="AF13" s="22">
        <f>[10]集計対象前年データー貼付!P38</f>
        <v>0</v>
      </c>
      <c r="AG13" s="30">
        <f t="shared" si="3"/>
        <v>0</v>
      </c>
      <c r="AH13" s="1"/>
    </row>
    <row r="14" spans="1:34" ht="12.75" customHeight="1">
      <c r="A14" s="111"/>
      <c r="B14" s="27" t="s">
        <v>20</v>
      </c>
      <c r="C14" s="28">
        <f t="shared" si="4"/>
        <v>0</v>
      </c>
      <c r="D14" s="18">
        <f t="shared" si="5"/>
        <v>13</v>
      </c>
      <c r="E14" s="19">
        <f t="shared" si="6"/>
        <v>1</v>
      </c>
      <c r="F14" s="18">
        <f t="shared" si="7"/>
        <v>12</v>
      </c>
      <c r="G14" s="29">
        <f t="shared" si="8"/>
        <v>1</v>
      </c>
      <c r="H14" s="20">
        <f t="shared" si="9"/>
        <v>8.3333333333333329E-2</v>
      </c>
      <c r="I14" s="21">
        <f>[10]集計対象年データー貼付!B49</f>
        <v>0</v>
      </c>
      <c r="J14" s="22">
        <f>[10]集計対象年データー貼付!D49</f>
        <v>4</v>
      </c>
      <c r="K14" s="22">
        <f>[10]集計対象前年データー貼付!B49</f>
        <v>1</v>
      </c>
      <c r="L14" s="22">
        <f>[10]集計対象前年データー貼付!D49</f>
        <v>5</v>
      </c>
      <c r="M14" s="23">
        <f t="shared" si="10"/>
        <v>-1</v>
      </c>
      <c r="N14" s="24">
        <f>[10]集計対象年データー貼付!E49</f>
        <v>0</v>
      </c>
      <c r="O14" s="18">
        <f>[10]集計対象年データー貼付!G49</f>
        <v>5</v>
      </c>
      <c r="P14" s="18">
        <f>[10]集計対象前年データー貼付!E49</f>
        <v>0</v>
      </c>
      <c r="Q14" s="18">
        <f>[10]集計対象前年データー貼付!G49</f>
        <v>2</v>
      </c>
      <c r="R14" s="25">
        <f t="shared" si="0"/>
        <v>3</v>
      </c>
      <c r="S14" s="21">
        <f>[10]集計対象年データー貼付!H49</f>
        <v>0</v>
      </c>
      <c r="T14" s="22">
        <f>[10]集計対象年データー貼付!J49</f>
        <v>3</v>
      </c>
      <c r="U14" s="22">
        <f>[10]集計対象前年データー貼付!H49</f>
        <v>0</v>
      </c>
      <c r="V14" s="22">
        <f>[10]集計対象前年データー貼付!J49</f>
        <v>4</v>
      </c>
      <c r="W14" s="26">
        <f t="shared" si="1"/>
        <v>-1</v>
      </c>
      <c r="X14" s="21">
        <f>[10]集計対象年データー貼付!K49</f>
        <v>0</v>
      </c>
      <c r="Y14" s="22">
        <f>[10]集計対象年データー貼付!M49</f>
        <v>1</v>
      </c>
      <c r="Z14" s="22">
        <f>[10]集計対象前年データー貼付!K49</f>
        <v>0</v>
      </c>
      <c r="AA14" s="22">
        <f>[10]集計対象前年データー貼付!M49</f>
        <v>1</v>
      </c>
      <c r="AB14" s="30">
        <f t="shared" si="2"/>
        <v>0</v>
      </c>
      <c r="AC14" s="21">
        <f>[10]集計対象年データー貼付!N49</f>
        <v>0</v>
      </c>
      <c r="AD14" s="22">
        <f>[10]集計対象年データー貼付!P49</f>
        <v>0</v>
      </c>
      <c r="AE14" s="22">
        <f>[10]集計対象前年データー貼付!N49</f>
        <v>0</v>
      </c>
      <c r="AF14" s="22">
        <f>[10]集計対象前年データー貼付!P49</f>
        <v>0</v>
      </c>
      <c r="AG14" s="30">
        <f t="shared" si="3"/>
        <v>0</v>
      </c>
      <c r="AH14" s="1"/>
    </row>
    <row r="15" spans="1:34" ht="12.75" customHeight="1">
      <c r="A15" s="111"/>
      <c r="B15" s="27" t="s">
        <v>21</v>
      </c>
      <c r="C15" s="28">
        <f t="shared" si="4"/>
        <v>0</v>
      </c>
      <c r="D15" s="18">
        <f t="shared" si="5"/>
        <v>11</v>
      </c>
      <c r="E15" s="19">
        <f t="shared" si="6"/>
        <v>0</v>
      </c>
      <c r="F15" s="18">
        <f t="shared" si="7"/>
        <v>14</v>
      </c>
      <c r="G15" s="29">
        <f t="shared" si="8"/>
        <v>-3</v>
      </c>
      <c r="H15" s="20">
        <f t="shared" si="9"/>
        <v>-0.21428571428571427</v>
      </c>
      <c r="I15" s="21">
        <f>[10]集計対象年データー貼付!B56</f>
        <v>0</v>
      </c>
      <c r="J15" s="22">
        <f>[10]集計対象年データー貼付!D56</f>
        <v>5</v>
      </c>
      <c r="K15" s="22">
        <f>[10]集計対象前年データー貼付!B56</f>
        <v>0</v>
      </c>
      <c r="L15" s="22">
        <f>[10]集計対象前年データー貼付!D56</f>
        <v>5</v>
      </c>
      <c r="M15" s="23">
        <f t="shared" si="10"/>
        <v>0</v>
      </c>
      <c r="N15" s="24">
        <f>[10]集計対象年データー貼付!E56</f>
        <v>0</v>
      </c>
      <c r="O15" s="18">
        <f>[10]集計対象年データー貼付!G56</f>
        <v>1</v>
      </c>
      <c r="P15" s="18">
        <f>[10]集計対象前年データー貼付!E56</f>
        <v>0</v>
      </c>
      <c r="Q15" s="18">
        <f>[10]集計対象前年データー貼付!G56</f>
        <v>4</v>
      </c>
      <c r="R15" s="25">
        <f t="shared" si="0"/>
        <v>-3</v>
      </c>
      <c r="S15" s="21">
        <f>[10]集計対象年データー貼付!H56</f>
        <v>0</v>
      </c>
      <c r="T15" s="22">
        <f>[10]集計対象年データー貼付!J56</f>
        <v>2</v>
      </c>
      <c r="U15" s="22">
        <f>[10]集計対象前年データー貼付!H56</f>
        <v>0</v>
      </c>
      <c r="V15" s="22">
        <f>[10]集計対象前年データー貼付!J56</f>
        <v>4</v>
      </c>
      <c r="W15" s="26">
        <f t="shared" si="1"/>
        <v>-2</v>
      </c>
      <c r="X15" s="21">
        <f>[10]集計対象年データー貼付!K56</f>
        <v>0</v>
      </c>
      <c r="Y15" s="22">
        <f>[10]集計対象年データー貼付!M56</f>
        <v>3</v>
      </c>
      <c r="Z15" s="22">
        <f>[10]集計対象前年データー貼付!K56</f>
        <v>0</v>
      </c>
      <c r="AA15" s="22">
        <f>[10]集計対象前年データー貼付!M56</f>
        <v>1</v>
      </c>
      <c r="AB15" s="30">
        <f t="shared" si="2"/>
        <v>2</v>
      </c>
      <c r="AC15" s="21">
        <f>[10]集計対象年データー貼付!N56</f>
        <v>0</v>
      </c>
      <c r="AD15" s="22">
        <f>[10]集計対象年データー貼付!P56</f>
        <v>0</v>
      </c>
      <c r="AE15" s="22">
        <f>[10]集計対象前年データー貼付!N56</f>
        <v>0</v>
      </c>
      <c r="AF15" s="22">
        <f>[10]集計対象前年データー貼付!P56</f>
        <v>0</v>
      </c>
      <c r="AG15" s="30">
        <f t="shared" si="3"/>
        <v>0</v>
      </c>
      <c r="AH15" s="1"/>
    </row>
    <row r="16" spans="1:34" ht="12.75" customHeight="1">
      <c r="A16" s="111"/>
      <c r="B16" s="31" t="s">
        <v>22</v>
      </c>
      <c r="C16" s="28">
        <f t="shared" si="4"/>
        <v>0</v>
      </c>
      <c r="D16" s="18">
        <f t="shared" si="5"/>
        <v>5</v>
      </c>
      <c r="E16" s="19">
        <f t="shared" si="6"/>
        <v>0</v>
      </c>
      <c r="F16" s="18">
        <f t="shared" si="7"/>
        <v>7</v>
      </c>
      <c r="G16" s="29">
        <f t="shared" si="8"/>
        <v>-2</v>
      </c>
      <c r="H16" s="20">
        <f t="shared" si="9"/>
        <v>-0.2857142857142857</v>
      </c>
      <c r="I16" s="21">
        <f>[10]集計対象年データー貼付!B60</f>
        <v>0</v>
      </c>
      <c r="J16" s="22">
        <f>[10]集計対象年データー貼付!D60</f>
        <v>4</v>
      </c>
      <c r="K16" s="22">
        <f>[10]集計対象前年データー貼付!B60</f>
        <v>0</v>
      </c>
      <c r="L16" s="22">
        <f>[10]集計対象前年データー貼付!D60</f>
        <v>5</v>
      </c>
      <c r="M16" s="23">
        <f t="shared" si="10"/>
        <v>-1</v>
      </c>
      <c r="N16" s="24">
        <f>[10]集計対象年データー貼付!E60</f>
        <v>0</v>
      </c>
      <c r="O16" s="18">
        <f>[10]集計対象年データー貼付!G60</f>
        <v>1</v>
      </c>
      <c r="P16" s="18">
        <f>[10]集計対象前年データー貼付!E60</f>
        <v>0</v>
      </c>
      <c r="Q16" s="18">
        <f>[10]集計対象前年データー貼付!G60</f>
        <v>1</v>
      </c>
      <c r="R16" s="25">
        <f t="shared" si="0"/>
        <v>0</v>
      </c>
      <c r="S16" s="21">
        <f>[10]集計対象年データー貼付!H60</f>
        <v>0</v>
      </c>
      <c r="T16" s="22">
        <f>[10]集計対象年データー貼付!J60</f>
        <v>0</v>
      </c>
      <c r="U16" s="22">
        <f>[10]集計対象前年データー貼付!H60</f>
        <v>0</v>
      </c>
      <c r="V16" s="22">
        <f>[10]集計対象前年データー貼付!J60</f>
        <v>1</v>
      </c>
      <c r="W16" s="26">
        <f t="shared" si="1"/>
        <v>-1</v>
      </c>
      <c r="X16" s="21">
        <f>[10]集計対象年データー貼付!K60</f>
        <v>0</v>
      </c>
      <c r="Y16" s="22">
        <f>[10]集計対象年データー貼付!M60</f>
        <v>0</v>
      </c>
      <c r="Z16" s="22">
        <f>[10]集計対象前年データー貼付!K60</f>
        <v>0</v>
      </c>
      <c r="AA16" s="22">
        <f>[10]集計対象前年データー貼付!M60</f>
        <v>0</v>
      </c>
      <c r="AB16" s="30">
        <f t="shared" si="2"/>
        <v>0</v>
      </c>
      <c r="AC16" s="21">
        <f>[10]集計対象年データー貼付!N60</f>
        <v>0</v>
      </c>
      <c r="AD16" s="22">
        <f>[10]集計対象年データー貼付!P60</f>
        <v>0</v>
      </c>
      <c r="AE16" s="22">
        <f>[10]集計対象前年データー貼付!N60</f>
        <v>0</v>
      </c>
      <c r="AF16" s="22">
        <f>[10]集計対象前年データー貼付!P60</f>
        <v>0</v>
      </c>
      <c r="AG16" s="30">
        <f t="shared" si="3"/>
        <v>0</v>
      </c>
      <c r="AH16" s="1"/>
    </row>
    <row r="17" spans="1:34" ht="12.75" customHeight="1">
      <c r="A17" s="111"/>
      <c r="B17" s="31" t="s">
        <v>23</v>
      </c>
      <c r="C17" s="28">
        <f t="shared" si="4"/>
        <v>0</v>
      </c>
      <c r="D17" s="18">
        <f t="shared" si="5"/>
        <v>1</v>
      </c>
      <c r="E17" s="19">
        <f t="shared" si="6"/>
        <v>0</v>
      </c>
      <c r="F17" s="18">
        <f t="shared" si="7"/>
        <v>0</v>
      </c>
      <c r="G17" s="29">
        <f t="shared" si="8"/>
        <v>1</v>
      </c>
      <c r="H17" s="20">
        <f t="shared" si="9"/>
        <v>0</v>
      </c>
      <c r="I17" s="21">
        <f>[10]集計対象年データー貼付!B64</f>
        <v>0</v>
      </c>
      <c r="J17" s="22">
        <f>[10]集計対象年データー貼付!D64</f>
        <v>0</v>
      </c>
      <c r="K17" s="22">
        <f>[10]集計対象前年データー貼付!B64</f>
        <v>0</v>
      </c>
      <c r="L17" s="22">
        <f>[10]集計対象前年データー貼付!D64</f>
        <v>0</v>
      </c>
      <c r="M17" s="23">
        <f t="shared" si="10"/>
        <v>0</v>
      </c>
      <c r="N17" s="24">
        <f>[10]集計対象年データー貼付!E64</f>
        <v>0</v>
      </c>
      <c r="O17" s="18">
        <f>[10]集計対象年データー貼付!G64</f>
        <v>0</v>
      </c>
      <c r="P17" s="18">
        <f>[10]集計対象前年データー貼付!E64</f>
        <v>0</v>
      </c>
      <c r="Q17" s="18">
        <f>[10]集計対象前年データー貼付!G64</f>
        <v>0</v>
      </c>
      <c r="R17" s="25">
        <f t="shared" si="0"/>
        <v>0</v>
      </c>
      <c r="S17" s="21">
        <f>[10]集計対象年データー貼付!H64</f>
        <v>0</v>
      </c>
      <c r="T17" s="22">
        <f>[10]集計対象年データー貼付!J64</f>
        <v>1</v>
      </c>
      <c r="U17" s="22">
        <f>[10]集計対象前年データー貼付!H64</f>
        <v>0</v>
      </c>
      <c r="V17" s="22">
        <f>[10]集計対象前年データー貼付!J64</f>
        <v>0</v>
      </c>
      <c r="W17" s="26">
        <f t="shared" si="1"/>
        <v>1</v>
      </c>
      <c r="X17" s="21">
        <f>[10]集計対象年データー貼付!K64</f>
        <v>0</v>
      </c>
      <c r="Y17" s="22">
        <f>[10]集計対象年データー貼付!M64</f>
        <v>0</v>
      </c>
      <c r="Z17" s="22">
        <f>[10]集計対象前年データー貼付!K64</f>
        <v>0</v>
      </c>
      <c r="AA17" s="22">
        <f>[10]集計対象前年データー貼付!M64</f>
        <v>0</v>
      </c>
      <c r="AB17" s="30">
        <f t="shared" si="2"/>
        <v>0</v>
      </c>
      <c r="AC17" s="21">
        <f>[10]集計対象年データー貼付!N64</f>
        <v>0</v>
      </c>
      <c r="AD17" s="22">
        <f>[10]集計対象年データー貼付!P64</f>
        <v>0</v>
      </c>
      <c r="AE17" s="22">
        <f>[10]集計対象前年データー貼付!N64</f>
        <v>0</v>
      </c>
      <c r="AF17" s="22">
        <f>[10]集計対象前年データー貼付!P64</f>
        <v>0</v>
      </c>
      <c r="AG17" s="30">
        <f t="shared" si="3"/>
        <v>0</v>
      </c>
      <c r="AH17" s="1"/>
    </row>
    <row r="18" spans="1:34" ht="12.75" customHeight="1">
      <c r="A18" s="111"/>
      <c r="B18" s="31" t="s">
        <v>24</v>
      </c>
      <c r="C18" s="28">
        <f t="shared" si="4"/>
        <v>0</v>
      </c>
      <c r="D18" s="18">
        <f t="shared" si="5"/>
        <v>28</v>
      </c>
      <c r="E18" s="19">
        <f t="shared" si="6"/>
        <v>0</v>
      </c>
      <c r="F18" s="18">
        <f t="shared" si="7"/>
        <v>29</v>
      </c>
      <c r="G18" s="29">
        <f t="shared" si="8"/>
        <v>-1</v>
      </c>
      <c r="H18" s="20">
        <f t="shared" si="9"/>
        <v>-3.4482758620689655E-2</v>
      </c>
      <c r="I18" s="21">
        <f>[10]集計対象年データー貼付!B70</f>
        <v>0</v>
      </c>
      <c r="J18" s="22">
        <f>[10]集計対象年データー貼付!D70</f>
        <v>13</v>
      </c>
      <c r="K18" s="22">
        <f>[10]集計対象前年データー貼付!B70</f>
        <v>0</v>
      </c>
      <c r="L18" s="22">
        <f>[10]集計対象前年データー貼付!D70</f>
        <v>11</v>
      </c>
      <c r="M18" s="23">
        <f t="shared" si="10"/>
        <v>2</v>
      </c>
      <c r="N18" s="24">
        <f>[10]集計対象年データー貼付!E70</f>
        <v>0</v>
      </c>
      <c r="O18" s="18">
        <f>[10]集計対象年データー貼付!G70</f>
        <v>7</v>
      </c>
      <c r="P18" s="18">
        <f>[10]集計対象前年データー貼付!E70</f>
        <v>0</v>
      </c>
      <c r="Q18" s="18">
        <f>[10]集計対象前年データー貼付!G70</f>
        <v>8</v>
      </c>
      <c r="R18" s="25">
        <f t="shared" si="0"/>
        <v>-1</v>
      </c>
      <c r="S18" s="21">
        <f>[10]集計対象年データー貼付!H70</f>
        <v>0</v>
      </c>
      <c r="T18" s="22">
        <f>[10]集計対象年データー貼付!J70</f>
        <v>6</v>
      </c>
      <c r="U18" s="22">
        <f>[10]集計対象前年データー貼付!H70</f>
        <v>0</v>
      </c>
      <c r="V18" s="22">
        <f>[10]集計対象前年データー貼付!J70</f>
        <v>7</v>
      </c>
      <c r="W18" s="26">
        <f t="shared" si="1"/>
        <v>-1</v>
      </c>
      <c r="X18" s="21">
        <f>[10]集計対象年データー貼付!K70</f>
        <v>0</v>
      </c>
      <c r="Y18" s="22">
        <f>[10]集計対象年データー貼付!M70</f>
        <v>1</v>
      </c>
      <c r="Z18" s="22">
        <f>[10]集計対象前年データー貼付!K70</f>
        <v>0</v>
      </c>
      <c r="AA18" s="22">
        <f>[10]集計対象前年データー貼付!M70</f>
        <v>2</v>
      </c>
      <c r="AB18" s="30">
        <f t="shared" si="2"/>
        <v>-1</v>
      </c>
      <c r="AC18" s="21">
        <f>[10]集計対象年データー貼付!N70</f>
        <v>0</v>
      </c>
      <c r="AD18" s="22">
        <f>[10]集計対象年データー貼付!P70</f>
        <v>1</v>
      </c>
      <c r="AE18" s="22">
        <f>[10]集計対象前年データー貼付!N70</f>
        <v>0</v>
      </c>
      <c r="AF18" s="22">
        <f>[10]集計対象前年データー貼付!P70</f>
        <v>1</v>
      </c>
      <c r="AG18" s="30">
        <f t="shared" si="3"/>
        <v>0</v>
      </c>
      <c r="AH18" s="1"/>
    </row>
    <row r="19" spans="1:34" ht="12.75" customHeight="1">
      <c r="A19" s="111"/>
      <c r="B19" s="31" t="s">
        <v>25</v>
      </c>
      <c r="C19" s="28">
        <f t="shared" si="4"/>
        <v>0</v>
      </c>
      <c r="D19" s="18">
        <f t="shared" si="5"/>
        <v>8</v>
      </c>
      <c r="E19" s="19">
        <f t="shared" si="6"/>
        <v>0</v>
      </c>
      <c r="F19" s="18">
        <f t="shared" si="7"/>
        <v>10</v>
      </c>
      <c r="G19" s="29">
        <f t="shared" si="8"/>
        <v>-2</v>
      </c>
      <c r="H19" s="20">
        <f t="shared" si="9"/>
        <v>-0.2</v>
      </c>
      <c r="I19" s="21">
        <f>[10]集計対象年データー貼付!B76</f>
        <v>0</v>
      </c>
      <c r="J19" s="22">
        <f>[10]集計対象年データー貼付!D76</f>
        <v>6</v>
      </c>
      <c r="K19" s="22">
        <f>[10]集計対象前年データー貼付!B76</f>
        <v>0</v>
      </c>
      <c r="L19" s="22">
        <f>[10]集計対象前年データー貼付!D76</f>
        <v>7</v>
      </c>
      <c r="M19" s="23">
        <f t="shared" si="10"/>
        <v>-1</v>
      </c>
      <c r="N19" s="24">
        <f>[10]集計対象年データー貼付!E76</f>
        <v>0</v>
      </c>
      <c r="O19" s="18">
        <f>[10]集計対象年データー貼付!G76</f>
        <v>0</v>
      </c>
      <c r="P19" s="18">
        <f>[10]集計対象前年データー貼付!E76</f>
        <v>0</v>
      </c>
      <c r="Q19" s="18">
        <f>[10]集計対象前年データー貼付!G76</f>
        <v>0</v>
      </c>
      <c r="R19" s="25">
        <f t="shared" si="0"/>
        <v>0</v>
      </c>
      <c r="S19" s="21">
        <f>[10]集計対象年データー貼付!H76</f>
        <v>0</v>
      </c>
      <c r="T19" s="22">
        <f>[10]集計対象年データー貼付!J76</f>
        <v>0</v>
      </c>
      <c r="U19" s="22">
        <f>[10]集計対象前年データー貼付!H76</f>
        <v>0</v>
      </c>
      <c r="V19" s="22">
        <f>[10]集計対象前年データー貼付!J76</f>
        <v>1</v>
      </c>
      <c r="W19" s="26">
        <f t="shared" si="1"/>
        <v>-1</v>
      </c>
      <c r="X19" s="21">
        <f>[10]集計対象年データー貼付!K76</f>
        <v>0</v>
      </c>
      <c r="Y19" s="22">
        <f>[10]集計対象年データー貼付!M76</f>
        <v>2</v>
      </c>
      <c r="Z19" s="22">
        <f>[10]集計対象前年データー貼付!K76</f>
        <v>0</v>
      </c>
      <c r="AA19" s="22">
        <f>[10]集計対象前年データー貼付!M76</f>
        <v>2</v>
      </c>
      <c r="AB19" s="30">
        <f t="shared" si="2"/>
        <v>0</v>
      </c>
      <c r="AC19" s="21">
        <f>[10]集計対象年データー貼付!N76</f>
        <v>0</v>
      </c>
      <c r="AD19" s="22">
        <f>[10]集計対象年データー貼付!P76</f>
        <v>0</v>
      </c>
      <c r="AE19" s="22">
        <f>[10]集計対象前年データー貼付!N76</f>
        <v>0</v>
      </c>
      <c r="AF19" s="22">
        <f>[10]集計対象前年データー貼付!P76</f>
        <v>0</v>
      </c>
      <c r="AG19" s="30">
        <f t="shared" si="3"/>
        <v>0</v>
      </c>
      <c r="AH19" s="1"/>
    </row>
    <row r="20" spans="1:34" ht="12.75" customHeight="1">
      <c r="A20" s="111"/>
      <c r="B20" s="31" t="s">
        <v>26</v>
      </c>
      <c r="C20" s="28">
        <f t="shared" si="4"/>
        <v>0</v>
      </c>
      <c r="D20" s="18">
        <f t="shared" si="5"/>
        <v>2</v>
      </c>
      <c r="E20" s="19">
        <f t="shared" si="6"/>
        <v>0</v>
      </c>
      <c r="F20" s="18">
        <f t="shared" si="7"/>
        <v>1</v>
      </c>
      <c r="G20" s="29">
        <f t="shared" si="8"/>
        <v>1</v>
      </c>
      <c r="H20" s="20">
        <f t="shared" si="9"/>
        <v>1</v>
      </c>
      <c r="I20" s="21">
        <f>[10]集計対象年データー貼付!B81</f>
        <v>0</v>
      </c>
      <c r="J20" s="22">
        <f>[10]集計対象年データー貼付!D81</f>
        <v>2</v>
      </c>
      <c r="K20" s="22">
        <f>[10]集計対象前年データー貼付!B81</f>
        <v>0</v>
      </c>
      <c r="L20" s="22">
        <f>[10]集計対象前年データー貼付!D81</f>
        <v>1</v>
      </c>
      <c r="M20" s="23">
        <f t="shared" si="10"/>
        <v>1</v>
      </c>
      <c r="N20" s="24">
        <f>[10]集計対象年データー貼付!E81</f>
        <v>0</v>
      </c>
      <c r="O20" s="18">
        <f>[10]集計対象年データー貼付!G81</f>
        <v>0</v>
      </c>
      <c r="P20" s="18">
        <f>[10]集計対象前年データー貼付!E81</f>
        <v>0</v>
      </c>
      <c r="Q20" s="18">
        <f>[10]集計対象前年データー貼付!G81</f>
        <v>0</v>
      </c>
      <c r="R20" s="25">
        <f t="shared" si="0"/>
        <v>0</v>
      </c>
      <c r="S20" s="21">
        <f>[10]集計対象年データー貼付!H81</f>
        <v>0</v>
      </c>
      <c r="T20" s="22">
        <f>[10]集計対象年データー貼付!J81</f>
        <v>0</v>
      </c>
      <c r="U20" s="22">
        <f>[10]集計対象前年データー貼付!H81</f>
        <v>0</v>
      </c>
      <c r="V20" s="22">
        <f>[10]集計対象前年データー貼付!J81</f>
        <v>0</v>
      </c>
      <c r="W20" s="26">
        <f t="shared" si="1"/>
        <v>0</v>
      </c>
      <c r="X20" s="21">
        <f>[10]集計対象年データー貼付!K81</f>
        <v>0</v>
      </c>
      <c r="Y20" s="22">
        <f>[10]集計対象年データー貼付!M81</f>
        <v>0</v>
      </c>
      <c r="Z20" s="22">
        <f>[10]集計対象前年データー貼付!K81</f>
        <v>0</v>
      </c>
      <c r="AA20" s="22">
        <f>[10]集計対象前年データー貼付!M81</f>
        <v>0</v>
      </c>
      <c r="AB20" s="30">
        <f t="shared" si="2"/>
        <v>0</v>
      </c>
      <c r="AC20" s="21">
        <f>[10]集計対象年データー貼付!N81</f>
        <v>0</v>
      </c>
      <c r="AD20" s="22">
        <f>[10]集計対象年データー貼付!P81</f>
        <v>0</v>
      </c>
      <c r="AE20" s="22">
        <f>[10]集計対象前年データー貼付!N81</f>
        <v>0</v>
      </c>
      <c r="AF20" s="22">
        <f>[10]集計対象前年データー貼付!P81</f>
        <v>0</v>
      </c>
      <c r="AG20" s="30">
        <f t="shared" si="3"/>
        <v>0</v>
      </c>
      <c r="AH20" s="1"/>
    </row>
    <row r="21" spans="1:34" ht="12.75" customHeight="1">
      <c r="A21" s="111"/>
      <c r="B21" s="31" t="s">
        <v>27</v>
      </c>
      <c r="C21" s="28">
        <f t="shared" si="4"/>
        <v>0</v>
      </c>
      <c r="D21" s="18">
        <f t="shared" si="5"/>
        <v>4</v>
      </c>
      <c r="E21" s="19">
        <f t="shared" si="6"/>
        <v>1</v>
      </c>
      <c r="F21" s="18">
        <f t="shared" si="7"/>
        <v>4</v>
      </c>
      <c r="G21" s="29">
        <f t="shared" si="8"/>
        <v>0</v>
      </c>
      <c r="H21" s="20">
        <f t="shared" si="9"/>
        <v>0</v>
      </c>
      <c r="I21" s="21">
        <f>[10]集計対象年データー貼付!B86</f>
        <v>0</v>
      </c>
      <c r="J21" s="22">
        <f>[10]集計対象年データー貼付!D86</f>
        <v>0</v>
      </c>
      <c r="K21" s="22">
        <f>[10]集計対象前年データー貼付!B86</f>
        <v>0</v>
      </c>
      <c r="L21" s="22">
        <f>[10]集計対象前年データー貼付!D86</f>
        <v>0</v>
      </c>
      <c r="M21" s="23">
        <f t="shared" si="10"/>
        <v>0</v>
      </c>
      <c r="N21" s="24">
        <f>[10]集計対象年データー貼付!E86</f>
        <v>0</v>
      </c>
      <c r="O21" s="18">
        <f>[10]集計対象年データー貼付!G86</f>
        <v>3</v>
      </c>
      <c r="P21" s="18">
        <f>[10]集計対象前年データー貼付!E86</f>
        <v>1</v>
      </c>
      <c r="Q21" s="18">
        <f>[10]集計対象前年データー貼付!G86</f>
        <v>3</v>
      </c>
      <c r="R21" s="25">
        <f t="shared" si="0"/>
        <v>0</v>
      </c>
      <c r="S21" s="21">
        <f>[10]集計対象年データー貼付!H86</f>
        <v>0</v>
      </c>
      <c r="T21" s="22">
        <f>[10]集計対象年データー貼付!J86</f>
        <v>1</v>
      </c>
      <c r="U21" s="22">
        <f>[10]集計対象前年データー貼付!H86</f>
        <v>0</v>
      </c>
      <c r="V21" s="22">
        <f>[10]集計対象前年データー貼付!J86</f>
        <v>1</v>
      </c>
      <c r="W21" s="26">
        <f t="shared" si="1"/>
        <v>0</v>
      </c>
      <c r="X21" s="21">
        <f>[10]集計対象年データー貼付!K86</f>
        <v>0</v>
      </c>
      <c r="Y21" s="22">
        <f>[10]集計対象年データー貼付!M86</f>
        <v>0</v>
      </c>
      <c r="Z21" s="22">
        <f>[10]集計対象前年データー貼付!K86</f>
        <v>0</v>
      </c>
      <c r="AA21" s="22">
        <f>[10]集計対象前年データー貼付!M86</f>
        <v>0</v>
      </c>
      <c r="AB21" s="30">
        <f t="shared" si="2"/>
        <v>0</v>
      </c>
      <c r="AC21" s="21">
        <f>[10]集計対象年データー貼付!N86</f>
        <v>0</v>
      </c>
      <c r="AD21" s="22">
        <f>[10]集計対象年データー貼付!P86</f>
        <v>0</v>
      </c>
      <c r="AE21" s="22">
        <f>[10]集計対象前年データー貼付!N86</f>
        <v>0</v>
      </c>
      <c r="AF21" s="22">
        <f>[10]集計対象前年データー貼付!P86</f>
        <v>0</v>
      </c>
      <c r="AG21" s="30">
        <f t="shared" si="3"/>
        <v>0</v>
      </c>
      <c r="AH21" s="1"/>
    </row>
    <row r="22" spans="1:34" ht="12.75" customHeight="1">
      <c r="A22" s="111"/>
      <c r="B22" s="31" t="s">
        <v>28</v>
      </c>
      <c r="C22" s="28">
        <f t="shared" si="4"/>
        <v>0</v>
      </c>
      <c r="D22" s="18">
        <f t="shared" si="5"/>
        <v>0</v>
      </c>
      <c r="E22" s="19">
        <f t="shared" si="6"/>
        <v>0</v>
      </c>
      <c r="F22" s="18">
        <f t="shared" si="7"/>
        <v>1</v>
      </c>
      <c r="G22" s="29">
        <f t="shared" si="8"/>
        <v>-1</v>
      </c>
      <c r="H22" s="20">
        <f t="shared" si="9"/>
        <v>-1</v>
      </c>
      <c r="I22" s="21">
        <f>[10]集計対象年データー貼付!B91</f>
        <v>0</v>
      </c>
      <c r="J22" s="22">
        <f>[10]集計対象年データー貼付!D91</f>
        <v>0</v>
      </c>
      <c r="K22" s="22">
        <f>[10]集計対象前年データー貼付!B91</f>
        <v>0</v>
      </c>
      <c r="L22" s="22">
        <f>[10]集計対象前年データー貼付!D91</f>
        <v>1</v>
      </c>
      <c r="M22" s="23">
        <f t="shared" si="10"/>
        <v>-1</v>
      </c>
      <c r="N22" s="24">
        <f>[10]集計対象年データー貼付!E91</f>
        <v>0</v>
      </c>
      <c r="O22" s="18">
        <f>[10]集計対象年データー貼付!G91</f>
        <v>0</v>
      </c>
      <c r="P22" s="18">
        <f>[10]集計対象前年データー貼付!E91</f>
        <v>0</v>
      </c>
      <c r="Q22" s="18">
        <f>[10]集計対象前年データー貼付!G91</f>
        <v>0</v>
      </c>
      <c r="R22" s="25">
        <f t="shared" si="0"/>
        <v>0</v>
      </c>
      <c r="S22" s="21">
        <f>[10]集計対象年データー貼付!H91</f>
        <v>0</v>
      </c>
      <c r="T22" s="22">
        <f>[10]集計対象年データー貼付!J91</f>
        <v>0</v>
      </c>
      <c r="U22" s="22">
        <f>[10]集計対象前年データー貼付!H91</f>
        <v>0</v>
      </c>
      <c r="V22" s="22">
        <f>[10]集計対象前年データー貼付!J91</f>
        <v>0</v>
      </c>
      <c r="W22" s="26">
        <f t="shared" si="1"/>
        <v>0</v>
      </c>
      <c r="X22" s="21">
        <f>[10]集計対象年データー貼付!K91</f>
        <v>0</v>
      </c>
      <c r="Y22" s="22">
        <f>[10]集計対象年データー貼付!M91</f>
        <v>0</v>
      </c>
      <c r="Z22" s="22">
        <f>[10]集計対象前年データー貼付!K91</f>
        <v>0</v>
      </c>
      <c r="AA22" s="22">
        <f>[10]集計対象前年データー貼付!M91</f>
        <v>0</v>
      </c>
      <c r="AB22" s="30">
        <f t="shared" si="2"/>
        <v>0</v>
      </c>
      <c r="AC22" s="21">
        <f>[10]集計対象年データー貼付!N91</f>
        <v>0</v>
      </c>
      <c r="AD22" s="22">
        <f>[10]集計対象年データー貼付!P91</f>
        <v>0</v>
      </c>
      <c r="AE22" s="22">
        <f>[10]集計対象前年データー貼付!N91</f>
        <v>0</v>
      </c>
      <c r="AF22" s="22">
        <f>[10]集計対象前年データー貼付!P91</f>
        <v>0</v>
      </c>
      <c r="AG22" s="30">
        <f t="shared" si="3"/>
        <v>0</v>
      </c>
      <c r="AH22" s="1"/>
    </row>
    <row r="23" spans="1:34" ht="12.75" customHeight="1" thickBot="1">
      <c r="A23" s="111"/>
      <c r="B23" s="32" t="s">
        <v>29</v>
      </c>
      <c r="C23" s="33">
        <f t="shared" si="4"/>
        <v>1</v>
      </c>
      <c r="D23" s="34">
        <f t="shared" si="5"/>
        <v>14</v>
      </c>
      <c r="E23" s="35">
        <f t="shared" si="6"/>
        <v>0</v>
      </c>
      <c r="F23" s="34">
        <f t="shared" si="7"/>
        <v>19</v>
      </c>
      <c r="G23" s="36">
        <f t="shared" si="8"/>
        <v>-5</v>
      </c>
      <c r="H23" s="37">
        <f t="shared" si="9"/>
        <v>-0.26315789473684209</v>
      </c>
      <c r="I23" s="21">
        <f>[10]集計対象年データー貼付!B97</f>
        <v>1</v>
      </c>
      <c r="J23" s="22">
        <f>[10]集計対象年データー貼付!D97</f>
        <v>9</v>
      </c>
      <c r="K23" s="22">
        <f>[10]集計対象前年データー貼付!B97</f>
        <v>0</v>
      </c>
      <c r="L23" s="22">
        <f>[10]集計対象前年データー貼付!D97</f>
        <v>15</v>
      </c>
      <c r="M23" s="23">
        <f t="shared" si="10"/>
        <v>-6</v>
      </c>
      <c r="N23" s="24">
        <f>[10]集計対象年データー貼付!E97</f>
        <v>0</v>
      </c>
      <c r="O23" s="18">
        <f>[10]集計対象年データー貼付!G97</f>
        <v>3</v>
      </c>
      <c r="P23" s="18">
        <f>[10]集計対象前年データー貼付!E97</f>
        <v>0</v>
      </c>
      <c r="Q23" s="18">
        <f>[10]集計対象前年データー貼付!G97</f>
        <v>2</v>
      </c>
      <c r="R23" s="25">
        <f t="shared" si="0"/>
        <v>1</v>
      </c>
      <c r="S23" s="21">
        <f>[10]集計対象年データー貼付!H97</f>
        <v>0</v>
      </c>
      <c r="T23" s="22">
        <f>[10]集計対象年データー貼付!J97</f>
        <v>1</v>
      </c>
      <c r="U23" s="22">
        <f>[10]集計対象前年データー貼付!H97</f>
        <v>0</v>
      </c>
      <c r="V23" s="22">
        <f>[10]集計対象前年データー貼付!J97</f>
        <v>0</v>
      </c>
      <c r="W23" s="26">
        <f t="shared" si="1"/>
        <v>1</v>
      </c>
      <c r="X23" s="21">
        <f>[10]集計対象年データー貼付!K97</f>
        <v>0</v>
      </c>
      <c r="Y23" s="22">
        <f>[10]集計対象年データー貼付!M97</f>
        <v>1</v>
      </c>
      <c r="Z23" s="22">
        <f>[10]集計対象前年データー貼付!K97</f>
        <v>0</v>
      </c>
      <c r="AA23" s="22">
        <f>[10]集計対象前年データー貼付!M97</f>
        <v>2</v>
      </c>
      <c r="AB23" s="38">
        <f t="shared" si="2"/>
        <v>-1</v>
      </c>
      <c r="AC23" s="21">
        <f>[10]集計対象年データー貼付!N97</f>
        <v>0</v>
      </c>
      <c r="AD23" s="22">
        <f>[10]集計対象年データー貼付!P97</f>
        <v>0</v>
      </c>
      <c r="AE23" s="22">
        <f>[10]集計対象前年データー貼付!N97</f>
        <v>0</v>
      </c>
      <c r="AF23" s="22">
        <f>[10]集計対象前年データー貼付!P97</f>
        <v>0</v>
      </c>
      <c r="AG23" s="38">
        <f t="shared" si="3"/>
        <v>0</v>
      </c>
      <c r="AH23" s="1"/>
    </row>
    <row r="24" spans="1:34" ht="12.75" customHeight="1" thickBot="1">
      <c r="A24" s="112"/>
      <c r="B24" s="39" t="s">
        <v>30</v>
      </c>
      <c r="C24" s="40">
        <f t="shared" si="4"/>
        <v>1</v>
      </c>
      <c r="D24" s="41">
        <f t="shared" si="5"/>
        <v>195</v>
      </c>
      <c r="E24" s="42">
        <f t="shared" si="6"/>
        <v>3</v>
      </c>
      <c r="F24" s="41">
        <f t="shared" si="7"/>
        <v>199</v>
      </c>
      <c r="G24" s="43">
        <f t="shared" si="8"/>
        <v>-4</v>
      </c>
      <c r="H24" s="44">
        <f t="shared" si="9"/>
        <v>-2.0100502512562814E-2</v>
      </c>
      <c r="I24" s="45">
        <f>SUM(I7:I23)</f>
        <v>1</v>
      </c>
      <c r="J24" s="46">
        <f>SUM(J7:J23)</f>
        <v>90</v>
      </c>
      <c r="K24" s="46">
        <f>SUM(K7:K23)</f>
        <v>1</v>
      </c>
      <c r="L24" s="46">
        <f>SUM(L7:L23)</f>
        <v>98</v>
      </c>
      <c r="M24" s="47">
        <f t="shared" si="10"/>
        <v>-8</v>
      </c>
      <c r="N24" s="48">
        <f>SUM(N7:N23)</f>
        <v>0</v>
      </c>
      <c r="O24" s="49">
        <f>SUM(O7:O23)</f>
        <v>39</v>
      </c>
      <c r="P24" s="49">
        <f>SUM(P7:P23)</f>
        <v>1</v>
      </c>
      <c r="Q24" s="49">
        <f>SUM(Q7:Q23)</f>
        <v>33</v>
      </c>
      <c r="R24" s="50">
        <f t="shared" si="0"/>
        <v>6</v>
      </c>
      <c r="S24" s="51">
        <f>SUM(S7:S23)</f>
        <v>0</v>
      </c>
      <c r="T24" s="52">
        <f>SUM(T7:T23)</f>
        <v>34</v>
      </c>
      <c r="U24" s="52">
        <f>SUM(U7:U23)</f>
        <v>1</v>
      </c>
      <c r="V24" s="52">
        <f>SUM(V7:V23)</f>
        <v>32</v>
      </c>
      <c r="W24" s="53">
        <f t="shared" si="1"/>
        <v>2</v>
      </c>
      <c r="X24" s="51">
        <f>SUM(X7:X23)</f>
        <v>0</v>
      </c>
      <c r="Y24" s="52">
        <f>SUM(Y7:Y23)</f>
        <v>29</v>
      </c>
      <c r="Z24" s="52">
        <f>SUM(Z7:Z23)</f>
        <v>0</v>
      </c>
      <c r="AA24" s="52">
        <f>SUM(AA7:AA23)</f>
        <v>30</v>
      </c>
      <c r="AB24" s="53">
        <f t="shared" si="2"/>
        <v>-1</v>
      </c>
      <c r="AC24" s="51">
        <f>SUM(AC7:AC23)</f>
        <v>0</v>
      </c>
      <c r="AD24" s="52">
        <f>SUM(AD7:AD23)</f>
        <v>3</v>
      </c>
      <c r="AE24" s="52">
        <f>SUM(AE7:AE23)</f>
        <v>0</v>
      </c>
      <c r="AF24" s="52">
        <f>SUM(AF7:AF23)</f>
        <v>6</v>
      </c>
      <c r="AG24" s="53">
        <f t="shared" si="3"/>
        <v>-3</v>
      </c>
      <c r="AH24" s="1"/>
    </row>
    <row r="25" spans="1:34" ht="12.75" customHeight="1" thickBot="1">
      <c r="A25" s="113" t="s">
        <v>31</v>
      </c>
      <c r="B25" s="114"/>
      <c r="C25" s="40">
        <f t="shared" si="4"/>
        <v>0</v>
      </c>
      <c r="D25" s="41">
        <f t="shared" si="5"/>
        <v>2</v>
      </c>
      <c r="E25" s="54">
        <f t="shared" si="6"/>
        <v>0</v>
      </c>
      <c r="F25" s="41">
        <f t="shared" si="7"/>
        <v>1</v>
      </c>
      <c r="G25" s="41">
        <f t="shared" si="8"/>
        <v>1</v>
      </c>
      <c r="H25" s="44">
        <f t="shared" si="9"/>
        <v>1</v>
      </c>
      <c r="I25" s="55">
        <f>[10]集計対象年データー貼付!B110</f>
        <v>0</v>
      </c>
      <c r="J25" s="56">
        <f>[10]集計対象年データー貼付!D110</f>
        <v>0</v>
      </c>
      <c r="K25" s="56">
        <f>[10]集計対象前年データー貼付!B110</f>
        <v>0</v>
      </c>
      <c r="L25" s="56">
        <f>[10]集計対象前年データー貼付!D110</f>
        <v>1</v>
      </c>
      <c r="M25" s="57">
        <f t="shared" si="10"/>
        <v>-1</v>
      </c>
      <c r="N25" s="58">
        <f>[10]集計対象年データー貼付!E110</f>
        <v>0</v>
      </c>
      <c r="O25" s="41">
        <f>[10]集計対象年データー貼付!G110</f>
        <v>0</v>
      </c>
      <c r="P25" s="41">
        <f>[10]集計対象前年データー貼付!E110</f>
        <v>0</v>
      </c>
      <c r="Q25" s="41">
        <f>[10]集計対象前年データー貼付!G110</f>
        <v>0</v>
      </c>
      <c r="R25" s="57">
        <f t="shared" si="0"/>
        <v>0</v>
      </c>
      <c r="S25" s="55">
        <f>[10]集計対象年データー貼付!H110</f>
        <v>0</v>
      </c>
      <c r="T25" s="56">
        <f>[10]集計対象年データー貼付!J110</f>
        <v>2</v>
      </c>
      <c r="U25" s="56">
        <f>[10]集計対象前年データー貼付!H110</f>
        <v>0</v>
      </c>
      <c r="V25" s="56">
        <f>[10]集計対象前年データー貼付!J110</f>
        <v>0</v>
      </c>
      <c r="W25" s="57">
        <f t="shared" si="1"/>
        <v>2</v>
      </c>
      <c r="X25" s="55">
        <f>[10]集計対象年データー貼付!K110</f>
        <v>0</v>
      </c>
      <c r="Y25" s="56">
        <f>[10]集計対象年データー貼付!M110</f>
        <v>0</v>
      </c>
      <c r="Z25" s="56">
        <f>[10]集計対象前年データー貼付!K110</f>
        <v>0</v>
      </c>
      <c r="AA25" s="56">
        <f>[10]集計対象前年データー貼付!M110</f>
        <v>0</v>
      </c>
      <c r="AB25" s="57">
        <f t="shared" si="2"/>
        <v>0</v>
      </c>
      <c r="AC25" s="55">
        <f>[10]集計対象年データー貼付!N110</f>
        <v>0</v>
      </c>
      <c r="AD25" s="56">
        <f>[10]集計対象年データー貼付!P110</f>
        <v>0</v>
      </c>
      <c r="AE25" s="56">
        <f>[10]集計対象前年データー貼付!N110</f>
        <v>0</v>
      </c>
      <c r="AF25" s="56">
        <f>[10]集計対象前年データー貼付!P110</f>
        <v>0</v>
      </c>
      <c r="AG25" s="57">
        <f t="shared" si="3"/>
        <v>0</v>
      </c>
      <c r="AH25" s="1"/>
    </row>
    <row r="26" spans="1:34" ht="12.75" customHeight="1">
      <c r="A26" s="110" t="s">
        <v>32</v>
      </c>
      <c r="B26" s="59" t="s">
        <v>33</v>
      </c>
      <c r="C26" s="28">
        <f t="shared" si="4"/>
        <v>0</v>
      </c>
      <c r="D26" s="18">
        <f t="shared" si="5"/>
        <v>43</v>
      </c>
      <c r="E26" s="19">
        <f t="shared" si="6"/>
        <v>0</v>
      </c>
      <c r="F26" s="18">
        <f t="shared" si="7"/>
        <v>46</v>
      </c>
      <c r="G26" s="18">
        <f t="shared" si="8"/>
        <v>-3</v>
      </c>
      <c r="H26" s="20">
        <f t="shared" si="9"/>
        <v>-6.5217391304347824E-2</v>
      </c>
      <c r="I26" s="21">
        <f>[10]集計対象年データー貼付!B123</f>
        <v>0</v>
      </c>
      <c r="J26" s="22">
        <f>[10]集計対象年データー貼付!D123</f>
        <v>12</v>
      </c>
      <c r="K26" s="22">
        <f>[10]集計対象前年データー貼付!B123</f>
        <v>0</v>
      </c>
      <c r="L26" s="22">
        <f>[10]集計対象前年データー貼付!D123</f>
        <v>12</v>
      </c>
      <c r="M26" s="23">
        <f t="shared" si="10"/>
        <v>0</v>
      </c>
      <c r="N26" s="24">
        <f>[10]集計対象年データー貼付!E123</f>
        <v>0</v>
      </c>
      <c r="O26" s="18">
        <f>[10]集計対象年データー貼付!G123</f>
        <v>16</v>
      </c>
      <c r="P26" s="18">
        <f>[10]集計対象前年データー貼付!E123</f>
        <v>0</v>
      </c>
      <c r="Q26" s="18">
        <f>[10]集計対象前年データー貼付!G123</f>
        <v>9</v>
      </c>
      <c r="R26" s="25">
        <f t="shared" si="0"/>
        <v>7</v>
      </c>
      <c r="S26" s="21">
        <f>[10]集計対象年データー貼付!H123</f>
        <v>0</v>
      </c>
      <c r="T26" s="22">
        <f>[10]集計対象年データー貼付!J123</f>
        <v>4</v>
      </c>
      <c r="U26" s="22">
        <f>[10]集計対象前年データー貼付!H123</f>
        <v>0</v>
      </c>
      <c r="V26" s="22">
        <f>[10]集計対象前年データー貼付!J123</f>
        <v>4</v>
      </c>
      <c r="W26" s="26">
        <f t="shared" si="1"/>
        <v>0</v>
      </c>
      <c r="X26" s="21">
        <f>[10]集計対象年データー貼付!K123</f>
        <v>0</v>
      </c>
      <c r="Y26" s="22">
        <f>[10]集計対象年データー貼付!M123</f>
        <v>7</v>
      </c>
      <c r="Z26" s="22">
        <f>[10]集計対象前年データー貼付!K123</f>
        <v>0</v>
      </c>
      <c r="AA26" s="22">
        <f>[10]集計対象前年データー貼付!M123</f>
        <v>13</v>
      </c>
      <c r="AB26" s="26">
        <f t="shared" si="2"/>
        <v>-6</v>
      </c>
      <c r="AC26" s="21">
        <f>[10]集計対象年データー貼付!N123</f>
        <v>0</v>
      </c>
      <c r="AD26" s="22">
        <f>[10]集計対象年データー貼付!P123</f>
        <v>4</v>
      </c>
      <c r="AE26" s="22">
        <f>[10]集計対象前年データー貼付!N123</f>
        <v>0</v>
      </c>
      <c r="AF26" s="22">
        <f>[10]集計対象前年データー貼付!P123</f>
        <v>8</v>
      </c>
      <c r="AG26" s="26">
        <f t="shared" si="3"/>
        <v>-4</v>
      </c>
      <c r="AH26" s="1"/>
    </row>
    <row r="27" spans="1:34" ht="12.75" customHeight="1">
      <c r="A27" s="111"/>
      <c r="B27" s="31" t="s">
        <v>34</v>
      </c>
      <c r="C27" s="28">
        <f t="shared" si="4"/>
        <v>1</v>
      </c>
      <c r="D27" s="18">
        <f t="shared" si="5"/>
        <v>62</v>
      </c>
      <c r="E27" s="19">
        <f t="shared" si="6"/>
        <v>1</v>
      </c>
      <c r="F27" s="18">
        <f t="shared" si="7"/>
        <v>69</v>
      </c>
      <c r="G27" s="29">
        <f t="shared" si="8"/>
        <v>-7</v>
      </c>
      <c r="H27" s="20">
        <f t="shared" si="9"/>
        <v>-0.10144927536231885</v>
      </c>
      <c r="I27" s="21">
        <f>[10]集計対象年データー貼付!B128</f>
        <v>0</v>
      </c>
      <c r="J27" s="22">
        <f>[10]集計対象年データー貼付!D128</f>
        <v>34</v>
      </c>
      <c r="K27" s="22">
        <f>[10]集計対象前年データー貼付!B128</f>
        <v>1</v>
      </c>
      <c r="L27" s="22">
        <f>[10]集計対象前年データー貼付!D128</f>
        <v>22</v>
      </c>
      <c r="M27" s="23">
        <f t="shared" si="10"/>
        <v>12</v>
      </c>
      <c r="N27" s="24">
        <f>[10]集計対象年データー貼付!E128</f>
        <v>0</v>
      </c>
      <c r="O27" s="18">
        <f>[10]集計対象年データー貼付!G128</f>
        <v>6</v>
      </c>
      <c r="P27" s="18">
        <f>[10]集計対象前年データー貼付!E128</f>
        <v>0</v>
      </c>
      <c r="Q27" s="18">
        <f>[10]集計対象前年データー貼付!G128</f>
        <v>10</v>
      </c>
      <c r="R27" s="60">
        <f t="shared" si="0"/>
        <v>-4</v>
      </c>
      <c r="S27" s="21">
        <f>[10]集計対象年データー貼付!H128</f>
        <v>1</v>
      </c>
      <c r="T27" s="22">
        <f>[10]集計対象年データー貼付!J128</f>
        <v>5</v>
      </c>
      <c r="U27" s="22">
        <f>[10]集計対象前年データー貼付!H128</f>
        <v>0</v>
      </c>
      <c r="V27" s="22">
        <f>[10]集計対象前年データー貼付!J128</f>
        <v>12</v>
      </c>
      <c r="W27" s="30">
        <f t="shared" si="1"/>
        <v>-7</v>
      </c>
      <c r="X27" s="21">
        <f>[10]集計対象年データー貼付!K128</f>
        <v>0</v>
      </c>
      <c r="Y27" s="22">
        <f>[10]集計対象年データー貼付!M128</f>
        <v>11</v>
      </c>
      <c r="Z27" s="22">
        <f>[10]集計対象前年データー貼付!K128</f>
        <v>0</v>
      </c>
      <c r="AA27" s="22">
        <f>[10]集計対象前年データー貼付!M128</f>
        <v>13</v>
      </c>
      <c r="AB27" s="30">
        <f t="shared" si="2"/>
        <v>-2</v>
      </c>
      <c r="AC27" s="21">
        <f>[10]集計対象年データー貼付!N128</f>
        <v>0</v>
      </c>
      <c r="AD27" s="22">
        <f>[10]集計対象年データー貼付!P128</f>
        <v>6</v>
      </c>
      <c r="AE27" s="22">
        <f>[10]集計対象前年データー貼付!N128</f>
        <v>0</v>
      </c>
      <c r="AF27" s="22">
        <f>[10]集計対象前年データー貼付!P128</f>
        <v>12</v>
      </c>
      <c r="AG27" s="30">
        <f t="shared" si="3"/>
        <v>-6</v>
      </c>
      <c r="AH27" s="1"/>
    </row>
    <row r="28" spans="1:34" ht="12.75" customHeight="1" thickBot="1">
      <c r="A28" s="111"/>
      <c r="B28" s="32" t="s">
        <v>35</v>
      </c>
      <c r="C28" s="33">
        <f t="shared" si="4"/>
        <v>0</v>
      </c>
      <c r="D28" s="34">
        <f t="shared" si="5"/>
        <v>17</v>
      </c>
      <c r="E28" s="35">
        <f t="shared" si="6"/>
        <v>0</v>
      </c>
      <c r="F28" s="34">
        <f t="shared" si="7"/>
        <v>16</v>
      </c>
      <c r="G28" s="36">
        <f t="shared" si="8"/>
        <v>1</v>
      </c>
      <c r="H28" s="37">
        <f t="shared" si="9"/>
        <v>6.25E-2</v>
      </c>
      <c r="I28" s="21">
        <f>[10]集計対象年データー貼付!B132</f>
        <v>0</v>
      </c>
      <c r="J28" s="22">
        <f>[10]集計対象年データー貼付!D132</f>
        <v>2</v>
      </c>
      <c r="K28" s="22">
        <f>[10]集計対象前年データー貼付!B132</f>
        <v>0</v>
      </c>
      <c r="L28" s="22">
        <f>[10]集計対象前年データー貼付!D132</f>
        <v>5</v>
      </c>
      <c r="M28" s="23">
        <f t="shared" si="10"/>
        <v>-3</v>
      </c>
      <c r="N28" s="24">
        <f>[10]集計対象年データー貼付!E132</f>
        <v>0</v>
      </c>
      <c r="O28" s="18">
        <f>[10]集計対象年データー貼付!G132</f>
        <v>9</v>
      </c>
      <c r="P28" s="18">
        <f>[10]集計対象前年データー貼付!E132</f>
        <v>0</v>
      </c>
      <c r="Q28" s="18">
        <f>[10]集計対象前年データー貼付!G132</f>
        <v>8</v>
      </c>
      <c r="R28" s="61">
        <f t="shared" si="0"/>
        <v>1</v>
      </c>
      <c r="S28" s="21">
        <f>[10]集計対象年データー貼付!H132</f>
        <v>0</v>
      </c>
      <c r="T28" s="22">
        <f>[10]集計対象年データー貼付!J132</f>
        <v>2</v>
      </c>
      <c r="U28" s="22">
        <f>[10]集計対象前年データー貼付!H132</f>
        <v>0</v>
      </c>
      <c r="V28" s="22">
        <f>[10]集計対象前年データー貼付!J132</f>
        <v>0</v>
      </c>
      <c r="W28" s="38">
        <f t="shared" si="1"/>
        <v>2</v>
      </c>
      <c r="X28" s="21">
        <f>[10]集計対象年データー貼付!K132</f>
        <v>0</v>
      </c>
      <c r="Y28" s="22">
        <f>[10]集計対象年データー貼付!M132</f>
        <v>1</v>
      </c>
      <c r="Z28" s="22">
        <f>[10]集計対象前年データー貼付!K132</f>
        <v>0</v>
      </c>
      <c r="AA28" s="22">
        <f>[10]集計対象前年データー貼付!M132</f>
        <v>1</v>
      </c>
      <c r="AB28" s="62">
        <f>Y28-AA28</f>
        <v>0</v>
      </c>
      <c r="AC28" s="21">
        <f>[10]集計対象年データー貼付!N132</f>
        <v>0</v>
      </c>
      <c r="AD28" s="22">
        <f>[10]集計対象年データー貼付!P132</f>
        <v>3</v>
      </c>
      <c r="AE28" s="22">
        <f>[10]集計対象前年データー貼付!N132</f>
        <v>0</v>
      </c>
      <c r="AF28" s="22">
        <f>[10]集計対象前年データー貼付!P132</f>
        <v>2</v>
      </c>
      <c r="AG28" s="38">
        <f t="shared" si="3"/>
        <v>1</v>
      </c>
      <c r="AH28" s="1"/>
    </row>
    <row r="29" spans="1:34" ht="12.75" customHeight="1" thickBot="1">
      <c r="A29" s="112"/>
      <c r="B29" s="63" t="s">
        <v>36</v>
      </c>
      <c r="C29" s="40">
        <f t="shared" si="4"/>
        <v>1</v>
      </c>
      <c r="D29" s="41">
        <f t="shared" si="5"/>
        <v>122</v>
      </c>
      <c r="E29" s="54">
        <f t="shared" si="6"/>
        <v>1</v>
      </c>
      <c r="F29" s="41">
        <f t="shared" si="7"/>
        <v>131</v>
      </c>
      <c r="G29" s="41">
        <f t="shared" si="8"/>
        <v>-9</v>
      </c>
      <c r="H29" s="44">
        <f t="shared" si="9"/>
        <v>-6.8702290076335881E-2</v>
      </c>
      <c r="I29" s="45">
        <f>SUM(I26:I28)</f>
        <v>0</v>
      </c>
      <c r="J29" s="46">
        <f>SUM(J26:J28)</f>
        <v>48</v>
      </c>
      <c r="K29" s="46">
        <f>SUM(K26:K28)</f>
        <v>1</v>
      </c>
      <c r="L29" s="46">
        <f>SUM(L26:L28)</f>
        <v>39</v>
      </c>
      <c r="M29" s="47">
        <f t="shared" si="10"/>
        <v>9</v>
      </c>
      <c r="N29" s="48">
        <f>SUM(N26:N28)</f>
        <v>0</v>
      </c>
      <c r="O29" s="49">
        <f>SUM(O26:O28)</f>
        <v>31</v>
      </c>
      <c r="P29" s="49">
        <f>SUM(P26:P28)</f>
        <v>0</v>
      </c>
      <c r="Q29" s="49">
        <f>SUM(Q26:Q28)</f>
        <v>27</v>
      </c>
      <c r="R29" s="50">
        <f t="shared" si="0"/>
        <v>4</v>
      </c>
      <c r="S29" s="51">
        <f>SUM(S26:S28)</f>
        <v>1</v>
      </c>
      <c r="T29" s="52">
        <f>SUM(T26:T28)</f>
        <v>11</v>
      </c>
      <c r="U29" s="52">
        <f>SUM(U26:U28)</f>
        <v>0</v>
      </c>
      <c r="V29" s="52">
        <f>SUM(V26:V28)</f>
        <v>16</v>
      </c>
      <c r="W29" s="53">
        <f t="shared" si="1"/>
        <v>-5</v>
      </c>
      <c r="X29" s="51">
        <f>SUM(X26:X28)</f>
        <v>0</v>
      </c>
      <c r="Y29" s="52">
        <f>SUM(Y26:Y28)</f>
        <v>19</v>
      </c>
      <c r="Z29" s="52">
        <f>SUM(Z26:Z28)</f>
        <v>0</v>
      </c>
      <c r="AA29" s="52">
        <f>SUM(AA26:AA28)</f>
        <v>27</v>
      </c>
      <c r="AB29" s="53">
        <f t="shared" si="2"/>
        <v>-8</v>
      </c>
      <c r="AC29" s="51">
        <f>SUM(AC26:AC28)</f>
        <v>0</v>
      </c>
      <c r="AD29" s="52">
        <f>SUM(AD26:AD28)</f>
        <v>13</v>
      </c>
      <c r="AE29" s="52">
        <f>SUM(AE26:AE28)</f>
        <v>0</v>
      </c>
      <c r="AF29" s="52">
        <f>SUM(AF26:AF28)</f>
        <v>22</v>
      </c>
      <c r="AG29" s="53">
        <f t="shared" si="3"/>
        <v>-9</v>
      </c>
      <c r="AH29" s="1"/>
    </row>
    <row r="30" spans="1:34" ht="12.75" customHeight="1">
      <c r="A30" s="103" t="s">
        <v>37</v>
      </c>
      <c r="B30" s="64" t="s">
        <v>38</v>
      </c>
      <c r="C30" s="28">
        <f t="shared" si="4"/>
        <v>0</v>
      </c>
      <c r="D30" s="18">
        <f t="shared" si="5"/>
        <v>1</v>
      </c>
      <c r="E30" s="19">
        <f t="shared" si="6"/>
        <v>0</v>
      </c>
      <c r="F30" s="18">
        <f t="shared" si="7"/>
        <v>2</v>
      </c>
      <c r="G30" s="18">
        <f t="shared" si="8"/>
        <v>-1</v>
      </c>
      <c r="H30" s="20">
        <f t="shared" si="9"/>
        <v>-0.5</v>
      </c>
      <c r="I30" s="21">
        <f>[10]集計対象年データー貼付!B137</f>
        <v>0</v>
      </c>
      <c r="J30" s="22">
        <f>[10]集計対象年データー貼付!D137</f>
        <v>1</v>
      </c>
      <c r="K30" s="22">
        <f>[10]集計対象前年データー貼付!B137</f>
        <v>0</v>
      </c>
      <c r="L30" s="22">
        <f>[10]集計対象前年データー貼付!D137</f>
        <v>2</v>
      </c>
      <c r="M30" s="23">
        <f t="shared" si="10"/>
        <v>-1</v>
      </c>
      <c r="N30" s="24">
        <f>[10]集計対象年データー貼付!E137</f>
        <v>0</v>
      </c>
      <c r="O30" s="18">
        <f>[10]集計対象年データー貼付!G137</f>
        <v>0</v>
      </c>
      <c r="P30" s="18">
        <f>[10]集計対象前年データー貼付!E137</f>
        <v>0</v>
      </c>
      <c r="Q30" s="18">
        <f>[10]集計対象前年データー貼付!G137</f>
        <v>0</v>
      </c>
      <c r="R30" s="25">
        <f t="shared" si="0"/>
        <v>0</v>
      </c>
      <c r="S30" s="21">
        <f>[10]集計対象年データー貼付!H137</f>
        <v>0</v>
      </c>
      <c r="T30" s="22">
        <f>[10]集計対象年データー貼付!J137</f>
        <v>0</v>
      </c>
      <c r="U30" s="22">
        <f>[10]集計対象前年データー貼付!H137</f>
        <v>0</v>
      </c>
      <c r="V30" s="22">
        <f>[10]集計対象前年データー貼付!J137</f>
        <v>0</v>
      </c>
      <c r="W30" s="26">
        <f t="shared" si="1"/>
        <v>0</v>
      </c>
      <c r="X30" s="21">
        <f>[10]集計対象年データー貼付!K137</f>
        <v>0</v>
      </c>
      <c r="Y30" s="22">
        <f>[10]集計対象年データー貼付!M137</f>
        <v>0</v>
      </c>
      <c r="Z30" s="22">
        <f>[10]集計対象前年データー貼付!K137</f>
        <v>0</v>
      </c>
      <c r="AA30" s="22">
        <f>[10]集計対象前年データー貼付!M137</f>
        <v>0</v>
      </c>
      <c r="AB30" s="26">
        <f t="shared" si="2"/>
        <v>0</v>
      </c>
      <c r="AC30" s="21">
        <f>[10]集計対象年データー貼付!N137</f>
        <v>0</v>
      </c>
      <c r="AD30" s="22">
        <f>[10]集計対象年データー貼付!P137</f>
        <v>0</v>
      </c>
      <c r="AE30" s="22">
        <f>[10]集計対象前年データー貼付!N137</f>
        <v>0</v>
      </c>
      <c r="AF30" s="22">
        <f>[10]集計対象前年データー貼付!P137</f>
        <v>0</v>
      </c>
      <c r="AG30" s="26">
        <f t="shared" si="3"/>
        <v>0</v>
      </c>
      <c r="AH30" s="1"/>
    </row>
    <row r="31" spans="1:34" ht="12.75" customHeight="1">
      <c r="A31" s="104"/>
      <c r="B31" s="65" t="s">
        <v>39</v>
      </c>
      <c r="C31" s="28">
        <f t="shared" si="4"/>
        <v>1</v>
      </c>
      <c r="D31" s="18">
        <f t="shared" si="5"/>
        <v>7</v>
      </c>
      <c r="E31" s="19">
        <f t="shared" si="6"/>
        <v>0</v>
      </c>
      <c r="F31" s="18">
        <f t="shared" si="7"/>
        <v>11</v>
      </c>
      <c r="G31" s="29">
        <f t="shared" si="8"/>
        <v>-4</v>
      </c>
      <c r="H31" s="20">
        <f t="shared" si="9"/>
        <v>-0.36363636363636365</v>
      </c>
      <c r="I31" s="21">
        <f>[10]集計対象年データー貼付!B141</f>
        <v>1</v>
      </c>
      <c r="J31" s="22">
        <f>[10]集計対象年データー貼付!D141</f>
        <v>6</v>
      </c>
      <c r="K31" s="22">
        <f>[10]集計対象前年データー貼付!B141</f>
        <v>0</v>
      </c>
      <c r="L31" s="22">
        <f>[10]集計対象前年データー貼付!D141</f>
        <v>5</v>
      </c>
      <c r="M31" s="66">
        <f t="shared" si="10"/>
        <v>1</v>
      </c>
      <c r="N31" s="24">
        <f>[10]集計対象年データー貼付!E141</f>
        <v>0</v>
      </c>
      <c r="O31" s="18">
        <f>[10]集計対象年データー貼付!G141</f>
        <v>0</v>
      </c>
      <c r="P31" s="18">
        <f>[10]集計対象前年データー貼付!E141</f>
        <v>0</v>
      </c>
      <c r="Q31" s="18">
        <f>[10]集計対象前年データー貼付!G141</f>
        <v>0</v>
      </c>
      <c r="R31" s="60">
        <f t="shared" si="0"/>
        <v>0</v>
      </c>
      <c r="S31" s="21">
        <f>[10]集計対象年データー貼付!H141</f>
        <v>0</v>
      </c>
      <c r="T31" s="22">
        <f>[10]集計対象年データー貼付!J141</f>
        <v>0</v>
      </c>
      <c r="U31" s="22">
        <f>[10]集計対象前年データー貼付!H141</f>
        <v>0</v>
      </c>
      <c r="V31" s="22">
        <f>[10]集計対象前年データー貼付!J141</f>
        <v>2</v>
      </c>
      <c r="W31" s="30">
        <f t="shared" si="1"/>
        <v>-2</v>
      </c>
      <c r="X31" s="21">
        <f>[10]集計対象年データー貼付!K141</f>
        <v>0</v>
      </c>
      <c r="Y31" s="22">
        <f>[10]集計対象年データー貼付!M141</f>
        <v>1</v>
      </c>
      <c r="Z31" s="22">
        <f>[10]集計対象前年データー貼付!K141</f>
        <v>0</v>
      </c>
      <c r="AA31" s="22">
        <f>[10]集計対象前年データー貼付!M141</f>
        <v>3</v>
      </c>
      <c r="AB31" s="30">
        <f t="shared" si="2"/>
        <v>-2</v>
      </c>
      <c r="AC31" s="21">
        <f>[10]集計対象年データー貼付!N141</f>
        <v>0</v>
      </c>
      <c r="AD31" s="22">
        <f>[10]集計対象年データー貼付!P141</f>
        <v>0</v>
      </c>
      <c r="AE31" s="22">
        <f>[10]集計対象前年データー貼付!N141</f>
        <v>0</v>
      </c>
      <c r="AF31" s="22">
        <f>[10]集計対象前年データー貼付!P141</f>
        <v>1</v>
      </c>
      <c r="AG31" s="30">
        <f t="shared" si="3"/>
        <v>-1</v>
      </c>
      <c r="AH31" s="1"/>
    </row>
    <row r="32" spans="1:34" ht="12.75" customHeight="1">
      <c r="A32" s="104"/>
      <c r="B32" s="65" t="s">
        <v>40</v>
      </c>
      <c r="C32" s="28">
        <f t="shared" si="4"/>
        <v>3</v>
      </c>
      <c r="D32" s="18">
        <f t="shared" si="5"/>
        <v>88</v>
      </c>
      <c r="E32" s="19">
        <f t="shared" si="6"/>
        <v>0</v>
      </c>
      <c r="F32" s="18">
        <f t="shared" si="7"/>
        <v>66</v>
      </c>
      <c r="G32" s="29">
        <f t="shared" si="8"/>
        <v>22</v>
      </c>
      <c r="H32" s="20">
        <f t="shared" si="9"/>
        <v>0.33333333333333331</v>
      </c>
      <c r="I32" s="21">
        <f>[10]集計対象年データー貼付!B146</f>
        <v>3</v>
      </c>
      <c r="J32" s="22">
        <f>[10]集計対象年データー貼付!D146</f>
        <v>53</v>
      </c>
      <c r="K32" s="22">
        <f>[10]集計対象前年データー貼付!B146</f>
        <v>0</v>
      </c>
      <c r="L32" s="22">
        <f>[10]集計対象前年データー貼付!D146</f>
        <v>38</v>
      </c>
      <c r="M32" s="66">
        <f t="shared" si="10"/>
        <v>15</v>
      </c>
      <c r="N32" s="24">
        <f>[10]集計対象年データー貼付!E146</f>
        <v>0</v>
      </c>
      <c r="O32" s="18">
        <f>[10]集計対象年データー貼付!G146</f>
        <v>10</v>
      </c>
      <c r="P32" s="18">
        <f>[10]集計対象前年データー貼付!E146</f>
        <v>0</v>
      </c>
      <c r="Q32" s="18">
        <f>[10]集計対象前年データー貼付!G146</f>
        <v>11</v>
      </c>
      <c r="R32" s="60">
        <f t="shared" si="0"/>
        <v>-1</v>
      </c>
      <c r="S32" s="21">
        <f>[10]集計対象年データー貼付!H146</f>
        <v>0</v>
      </c>
      <c r="T32" s="22">
        <f>[10]集計対象年データー貼付!J146</f>
        <v>12</v>
      </c>
      <c r="U32" s="22">
        <f>[10]集計対象前年データー貼付!H146</f>
        <v>0</v>
      </c>
      <c r="V32" s="22">
        <f>[10]集計対象前年データー貼付!J146</f>
        <v>8</v>
      </c>
      <c r="W32" s="30">
        <f t="shared" si="1"/>
        <v>4</v>
      </c>
      <c r="X32" s="21">
        <f>[10]集計対象年データー貼付!K146</f>
        <v>0</v>
      </c>
      <c r="Y32" s="22">
        <f>[10]集計対象年データー貼付!M146</f>
        <v>7</v>
      </c>
      <c r="Z32" s="22">
        <f>[10]集計対象前年データー貼付!K146</f>
        <v>0</v>
      </c>
      <c r="AA32" s="22">
        <f>[10]集計対象前年データー貼付!M146</f>
        <v>7</v>
      </c>
      <c r="AB32" s="30">
        <f t="shared" si="2"/>
        <v>0</v>
      </c>
      <c r="AC32" s="21">
        <f>[10]集計対象年データー貼付!N146</f>
        <v>0</v>
      </c>
      <c r="AD32" s="22">
        <f>[10]集計対象年データー貼付!P146</f>
        <v>6</v>
      </c>
      <c r="AE32" s="22">
        <f>[10]集計対象前年データー貼付!N146</f>
        <v>0</v>
      </c>
      <c r="AF32" s="22">
        <f>[10]集計対象前年データー貼付!P146</f>
        <v>2</v>
      </c>
      <c r="AG32" s="30">
        <f t="shared" si="3"/>
        <v>4</v>
      </c>
      <c r="AH32" s="1"/>
    </row>
    <row r="33" spans="1:37" ht="12.75" customHeight="1" thickBot="1">
      <c r="A33" s="104"/>
      <c r="B33" s="67" t="s">
        <v>41</v>
      </c>
      <c r="C33" s="33">
        <f t="shared" si="4"/>
        <v>0</v>
      </c>
      <c r="D33" s="34">
        <f t="shared" si="5"/>
        <v>0</v>
      </c>
      <c r="E33" s="35">
        <f t="shared" si="6"/>
        <v>0</v>
      </c>
      <c r="F33" s="34">
        <f t="shared" si="7"/>
        <v>0</v>
      </c>
      <c r="G33" s="36">
        <f t="shared" si="8"/>
        <v>0</v>
      </c>
      <c r="H33" s="37">
        <f t="shared" si="9"/>
        <v>0</v>
      </c>
      <c r="I33" s="21">
        <f>[10]集計対象年データー貼付!B148</f>
        <v>0</v>
      </c>
      <c r="J33" s="22">
        <f>[10]集計対象年データー貼付!D148</f>
        <v>0</v>
      </c>
      <c r="K33" s="22">
        <f>[10]集計対象前年データー貼付!B148</f>
        <v>0</v>
      </c>
      <c r="L33" s="22">
        <f>[10]集計対象前年データー貼付!D148</f>
        <v>0</v>
      </c>
      <c r="M33" s="68">
        <f t="shared" si="10"/>
        <v>0</v>
      </c>
      <c r="N33" s="24">
        <f>[10]集計対象年データー貼付!E148</f>
        <v>0</v>
      </c>
      <c r="O33" s="18">
        <f>[10]集計対象年データー貼付!G148</f>
        <v>0</v>
      </c>
      <c r="P33" s="18">
        <f>[10]集計対象前年データー貼付!E148</f>
        <v>0</v>
      </c>
      <c r="Q33" s="18">
        <f>[10]集計対象前年データー貼付!G148</f>
        <v>0</v>
      </c>
      <c r="R33" s="61">
        <f t="shared" si="0"/>
        <v>0</v>
      </c>
      <c r="S33" s="21">
        <f>[10]集計対象年データー貼付!H148</f>
        <v>0</v>
      </c>
      <c r="T33" s="22">
        <f>[10]集計対象年データー貼付!J148</f>
        <v>0</v>
      </c>
      <c r="U33" s="22">
        <f>[10]集計対象前年データー貼付!H148</f>
        <v>0</v>
      </c>
      <c r="V33" s="22">
        <f>[10]集計対象前年データー貼付!J148</f>
        <v>0</v>
      </c>
      <c r="W33" s="38">
        <f t="shared" si="1"/>
        <v>0</v>
      </c>
      <c r="X33" s="21">
        <f>[10]集計対象年データー貼付!K148</f>
        <v>0</v>
      </c>
      <c r="Y33" s="22">
        <f>[10]集計対象年データー貼付!M148</f>
        <v>0</v>
      </c>
      <c r="Z33" s="22">
        <f>[10]集計対象前年データー貼付!K148</f>
        <v>0</v>
      </c>
      <c r="AA33" s="22">
        <f>[10]集計対象前年データー貼付!M148</f>
        <v>0</v>
      </c>
      <c r="AB33" s="38">
        <f t="shared" si="2"/>
        <v>0</v>
      </c>
      <c r="AC33" s="21">
        <f>[10]集計対象年データー貼付!N148</f>
        <v>0</v>
      </c>
      <c r="AD33" s="22">
        <f>[10]集計対象年データー貼付!P148</f>
        <v>0</v>
      </c>
      <c r="AE33" s="22">
        <f>[10]集計対象前年データー貼付!N148</f>
        <v>0</v>
      </c>
      <c r="AF33" s="22">
        <f>[10]集計対象前年データー貼付!P148</f>
        <v>0</v>
      </c>
      <c r="AG33" s="38">
        <f t="shared" si="3"/>
        <v>0</v>
      </c>
      <c r="AH33" s="1"/>
    </row>
    <row r="34" spans="1:37" ht="12.75" customHeight="1" thickBot="1">
      <c r="A34" s="105"/>
      <c r="B34" s="69" t="s">
        <v>42</v>
      </c>
      <c r="C34" s="40">
        <f t="shared" si="4"/>
        <v>4</v>
      </c>
      <c r="D34" s="41">
        <f t="shared" si="5"/>
        <v>96</v>
      </c>
      <c r="E34" s="54">
        <f t="shared" si="6"/>
        <v>0</v>
      </c>
      <c r="F34" s="41">
        <f t="shared" si="7"/>
        <v>79</v>
      </c>
      <c r="G34" s="41">
        <f t="shared" si="8"/>
        <v>17</v>
      </c>
      <c r="H34" s="44">
        <f t="shared" si="9"/>
        <v>0.21518987341772153</v>
      </c>
      <c r="I34" s="45">
        <f>SUM(I30:I33)</f>
        <v>4</v>
      </c>
      <c r="J34" s="46">
        <f>SUM(J30:J33)</f>
        <v>60</v>
      </c>
      <c r="K34" s="46">
        <f>SUM(K30:K33)</f>
        <v>0</v>
      </c>
      <c r="L34" s="46">
        <f>SUM(L30:L33)</f>
        <v>45</v>
      </c>
      <c r="M34" s="47">
        <f t="shared" si="10"/>
        <v>15</v>
      </c>
      <c r="N34" s="48">
        <f>SUM(N30:N33)</f>
        <v>0</v>
      </c>
      <c r="O34" s="49">
        <f>SUM(O30:O33)</f>
        <v>10</v>
      </c>
      <c r="P34" s="49">
        <f>SUM(P30:P33)</f>
        <v>0</v>
      </c>
      <c r="Q34" s="49">
        <f>SUM(Q30:Q33)</f>
        <v>11</v>
      </c>
      <c r="R34" s="50">
        <f t="shared" si="0"/>
        <v>-1</v>
      </c>
      <c r="S34" s="51">
        <f>SUM(S30:S33)</f>
        <v>0</v>
      </c>
      <c r="T34" s="52">
        <f>SUM(T30:T33)</f>
        <v>12</v>
      </c>
      <c r="U34" s="52">
        <f>SUM(U30:U33)</f>
        <v>0</v>
      </c>
      <c r="V34" s="52">
        <f>SUM(V30:V33)</f>
        <v>10</v>
      </c>
      <c r="W34" s="53">
        <f t="shared" si="1"/>
        <v>2</v>
      </c>
      <c r="X34" s="51">
        <f>SUM(X30:X33)</f>
        <v>0</v>
      </c>
      <c r="Y34" s="52">
        <f>SUM(Y30:Y33)</f>
        <v>8</v>
      </c>
      <c r="Z34" s="52">
        <f>SUM(Z30:Z33)</f>
        <v>0</v>
      </c>
      <c r="AA34" s="52">
        <f>SUM(AA30:AA33)</f>
        <v>10</v>
      </c>
      <c r="AB34" s="53">
        <f t="shared" si="2"/>
        <v>-2</v>
      </c>
      <c r="AC34" s="51">
        <f>SUM(AC30:AC33)</f>
        <v>0</v>
      </c>
      <c r="AD34" s="52">
        <f>SUM(AD30:AD33)</f>
        <v>6</v>
      </c>
      <c r="AE34" s="52">
        <f>SUM(AE30:AE33)</f>
        <v>0</v>
      </c>
      <c r="AF34" s="52">
        <f>SUM(AF30:AF33)</f>
        <v>3</v>
      </c>
      <c r="AG34" s="53">
        <f t="shared" si="3"/>
        <v>3</v>
      </c>
      <c r="AH34" s="1"/>
    </row>
    <row r="35" spans="1:37" ht="12.75" customHeight="1">
      <c r="A35" s="115" t="s">
        <v>43</v>
      </c>
      <c r="B35" s="64" t="s">
        <v>44</v>
      </c>
      <c r="C35" s="28">
        <f t="shared" si="4"/>
        <v>0</v>
      </c>
      <c r="D35" s="18">
        <f t="shared" si="5"/>
        <v>3</v>
      </c>
      <c r="E35" s="19">
        <f t="shared" si="6"/>
        <v>0</v>
      </c>
      <c r="F35" s="18">
        <f t="shared" si="7"/>
        <v>2</v>
      </c>
      <c r="G35" s="18">
        <f t="shared" si="8"/>
        <v>1</v>
      </c>
      <c r="H35" s="20">
        <f t="shared" si="9"/>
        <v>0.5</v>
      </c>
      <c r="I35" s="21">
        <f>[10]集計対象年データー貼付!B151</f>
        <v>0</v>
      </c>
      <c r="J35" s="22">
        <f>[10]集計対象年データー貼付!D151</f>
        <v>3</v>
      </c>
      <c r="K35" s="22">
        <f>[10]集計対象前年データー貼付!B151</f>
        <v>0</v>
      </c>
      <c r="L35" s="22">
        <f>[10]集計対象前年データー貼付!D151</f>
        <v>0</v>
      </c>
      <c r="M35" s="23">
        <f t="shared" si="10"/>
        <v>3</v>
      </c>
      <c r="N35" s="24">
        <f>[10]集計対象年データー貼付!E151</f>
        <v>0</v>
      </c>
      <c r="O35" s="18">
        <f>[10]集計対象年データー貼付!G151</f>
        <v>0</v>
      </c>
      <c r="P35" s="18">
        <f>[10]集計対象前年データー貼付!E151</f>
        <v>0</v>
      </c>
      <c r="Q35" s="18">
        <f>[10]集計対象前年データー貼付!G151</f>
        <v>1</v>
      </c>
      <c r="R35" s="25">
        <f t="shared" si="0"/>
        <v>-1</v>
      </c>
      <c r="S35" s="21">
        <f>[10]集計対象年データー貼付!H151</f>
        <v>0</v>
      </c>
      <c r="T35" s="22">
        <f>[10]集計対象年データー貼付!J151</f>
        <v>0</v>
      </c>
      <c r="U35" s="22">
        <f>[10]集計対象前年データー貼付!H151</f>
        <v>0</v>
      </c>
      <c r="V35" s="22">
        <f>[10]集計対象前年データー貼付!J151</f>
        <v>1</v>
      </c>
      <c r="W35" s="26">
        <f t="shared" si="1"/>
        <v>-1</v>
      </c>
      <c r="X35" s="21">
        <f>[10]集計対象年データー貼付!K151</f>
        <v>0</v>
      </c>
      <c r="Y35" s="22">
        <f>[10]集計対象年データー貼付!M151</f>
        <v>0</v>
      </c>
      <c r="Z35" s="22">
        <f>[10]集計対象前年データー貼付!K151</f>
        <v>0</v>
      </c>
      <c r="AA35" s="22">
        <f>[10]集計対象前年データー貼付!M151</f>
        <v>0</v>
      </c>
      <c r="AB35" s="26">
        <f t="shared" si="2"/>
        <v>0</v>
      </c>
      <c r="AC35" s="21">
        <f>[10]集計対象年データー貼付!N151</f>
        <v>0</v>
      </c>
      <c r="AD35" s="22">
        <f>[10]集計対象年データー貼付!P151</f>
        <v>0</v>
      </c>
      <c r="AE35" s="22">
        <f>[10]集計対象前年データー貼付!N151</f>
        <v>0</v>
      </c>
      <c r="AF35" s="22">
        <f>[10]集計対象前年データー貼付!P151</f>
        <v>0</v>
      </c>
      <c r="AG35" s="26">
        <f t="shared" si="3"/>
        <v>0</v>
      </c>
      <c r="AH35" s="1"/>
    </row>
    <row r="36" spans="1:37" ht="12.75" customHeight="1" thickBot="1">
      <c r="A36" s="116"/>
      <c r="B36" s="67" t="s">
        <v>45</v>
      </c>
      <c r="C36" s="33">
        <f t="shared" si="4"/>
        <v>0</v>
      </c>
      <c r="D36" s="34">
        <f t="shared" si="5"/>
        <v>1</v>
      </c>
      <c r="E36" s="35">
        <f t="shared" si="6"/>
        <v>0</v>
      </c>
      <c r="F36" s="34">
        <f t="shared" si="7"/>
        <v>1</v>
      </c>
      <c r="G36" s="36">
        <f t="shared" si="8"/>
        <v>0</v>
      </c>
      <c r="H36" s="37">
        <f t="shared" si="9"/>
        <v>0</v>
      </c>
      <c r="I36" s="21">
        <f>[10]集計対象年データー貼付!B155</f>
        <v>0</v>
      </c>
      <c r="J36" s="22">
        <f>[10]集計対象年データー貼付!D155</f>
        <v>0</v>
      </c>
      <c r="K36" s="22">
        <f>[10]集計対象前年データー貼付!B155</f>
        <v>0</v>
      </c>
      <c r="L36" s="22">
        <f>[10]集計対象前年データー貼付!D155</f>
        <v>1</v>
      </c>
      <c r="M36" s="68">
        <f t="shared" si="10"/>
        <v>-1</v>
      </c>
      <c r="N36" s="24">
        <f>[10]集計対象年データー貼付!E155</f>
        <v>0</v>
      </c>
      <c r="O36" s="18">
        <f>[10]集計対象年データー貼付!G155</f>
        <v>0</v>
      </c>
      <c r="P36" s="18">
        <f>[10]集計対象前年データー貼付!E155</f>
        <v>0</v>
      </c>
      <c r="Q36" s="18">
        <f>[10]集計対象前年データー貼付!G155</f>
        <v>0</v>
      </c>
      <c r="R36" s="61">
        <f t="shared" si="0"/>
        <v>0</v>
      </c>
      <c r="S36" s="21">
        <f>[10]集計対象年データー貼付!H1155</f>
        <v>0</v>
      </c>
      <c r="T36" s="22">
        <f>[10]集計対象年データー貼付!J155</f>
        <v>0</v>
      </c>
      <c r="U36" s="22">
        <f>[10]集計対象前年データー貼付!H155</f>
        <v>0</v>
      </c>
      <c r="V36" s="22">
        <f>[10]集計対象前年データー貼付!J155</f>
        <v>0</v>
      </c>
      <c r="W36" s="38">
        <f t="shared" si="1"/>
        <v>0</v>
      </c>
      <c r="X36" s="21">
        <f>[10]集計対象年データー貼付!K155</f>
        <v>0</v>
      </c>
      <c r="Y36" s="22">
        <f>[10]集計対象年データー貼付!M155</f>
        <v>0</v>
      </c>
      <c r="Z36" s="22">
        <f>[10]集計対象前年データー貼付!K155</f>
        <v>0</v>
      </c>
      <c r="AA36" s="22">
        <f>[10]集計対象前年データー貼付!M155</f>
        <v>0</v>
      </c>
      <c r="AB36" s="38">
        <f t="shared" si="2"/>
        <v>0</v>
      </c>
      <c r="AC36" s="21">
        <f>[10]集計対象年データー貼付!N155</f>
        <v>0</v>
      </c>
      <c r="AD36" s="22">
        <f>[10]集計対象年データー貼付!P155</f>
        <v>1</v>
      </c>
      <c r="AE36" s="22">
        <f>[10]集計対象前年データー貼付!N155</f>
        <v>0</v>
      </c>
      <c r="AF36" s="22">
        <f>[10]集計対象前年データー貼付!P155</f>
        <v>0</v>
      </c>
      <c r="AG36" s="38">
        <f t="shared" si="3"/>
        <v>1</v>
      </c>
      <c r="AH36" s="1"/>
    </row>
    <row r="37" spans="1:37" ht="12.75" customHeight="1" thickBot="1">
      <c r="A37" s="117"/>
      <c r="B37" s="69" t="s">
        <v>46</v>
      </c>
      <c r="C37" s="40">
        <f t="shared" si="4"/>
        <v>0</v>
      </c>
      <c r="D37" s="41">
        <f t="shared" si="5"/>
        <v>4</v>
      </c>
      <c r="E37" s="54">
        <f t="shared" si="6"/>
        <v>0</v>
      </c>
      <c r="F37" s="41">
        <f t="shared" si="7"/>
        <v>3</v>
      </c>
      <c r="G37" s="41">
        <f t="shared" si="8"/>
        <v>1</v>
      </c>
      <c r="H37" s="44">
        <f t="shared" si="9"/>
        <v>0.33333333333333331</v>
      </c>
      <c r="I37" s="70">
        <f>SUM(I35:I36)</f>
        <v>0</v>
      </c>
      <c r="J37" s="46">
        <f>SUM(J35:J36)</f>
        <v>3</v>
      </c>
      <c r="K37" s="46">
        <f>SUM(K35:K36)</f>
        <v>0</v>
      </c>
      <c r="L37" s="46">
        <f>SUM(L35:L36)</f>
        <v>1</v>
      </c>
      <c r="M37" s="47">
        <f t="shared" si="10"/>
        <v>2</v>
      </c>
      <c r="N37" s="48">
        <f>SUM(N35:N36)</f>
        <v>0</v>
      </c>
      <c r="O37" s="49">
        <f>SUM(O35:O36)</f>
        <v>0</v>
      </c>
      <c r="P37" s="49">
        <f>SUM(P35:P36)</f>
        <v>0</v>
      </c>
      <c r="Q37" s="49">
        <f>SUM(Q35:Q36)</f>
        <v>1</v>
      </c>
      <c r="R37" s="50">
        <f t="shared" si="0"/>
        <v>-1</v>
      </c>
      <c r="S37" s="51">
        <f>SUM(S35:S36)</f>
        <v>0</v>
      </c>
      <c r="T37" s="52">
        <f>SUM(T35:T36)</f>
        <v>0</v>
      </c>
      <c r="U37" s="52">
        <f>SUM(U35:U36)</f>
        <v>0</v>
      </c>
      <c r="V37" s="52">
        <f>SUM(V35:V36)</f>
        <v>1</v>
      </c>
      <c r="W37" s="53">
        <f t="shared" si="1"/>
        <v>-1</v>
      </c>
      <c r="X37" s="51">
        <f>SUM(X35:X36)</f>
        <v>0</v>
      </c>
      <c r="Y37" s="52">
        <f>SUM(Y35:Y36)</f>
        <v>0</v>
      </c>
      <c r="Z37" s="52">
        <f>SUM(Z35:Z36)</f>
        <v>0</v>
      </c>
      <c r="AA37" s="52">
        <f>SUM(AA35:AA36)</f>
        <v>0</v>
      </c>
      <c r="AB37" s="53">
        <f t="shared" si="2"/>
        <v>0</v>
      </c>
      <c r="AC37" s="51">
        <f>SUM(AC35:AC36)</f>
        <v>0</v>
      </c>
      <c r="AD37" s="52">
        <f>SUM(AD35:AD36)</f>
        <v>1</v>
      </c>
      <c r="AE37" s="52">
        <f>SUM(AE35:AE36)</f>
        <v>0</v>
      </c>
      <c r="AF37" s="52">
        <f>SUM(AF35:AF36)</f>
        <v>0</v>
      </c>
      <c r="AG37" s="53">
        <f t="shared" si="3"/>
        <v>1</v>
      </c>
      <c r="AH37" s="71"/>
      <c r="AI37" s="72"/>
      <c r="AJ37" s="72"/>
      <c r="AK37" s="72"/>
    </row>
    <row r="38" spans="1:37" ht="12.75" customHeight="1">
      <c r="A38" s="103" t="s">
        <v>47</v>
      </c>
      <c r="B38" s="64" t="s">
        <v>48</v>
      </c>
      <c r="C38" s="28">
        <f t="shared" si="4"/>
        <v>0</v>
      </c>
      <c r="D38" s="18">
        <f t="shared" si="5"/>
        <v>33</v>
      </c>
      <c r="E38" s="19">
        <f t="shared" si="6"/>
        <v>0</v>
      </c>
      <c r="F38" s="18">
        <f t="shared" si="7"/>
        <v>23</v>
      </c>
      <c r="G38" s="18">
        <f t="shared" si="8"/>
        <v>10</v>
      </c>
      <c r="H38" s="20">
        <f t="shared" si="9"/>
        <v>0.43478260869565216</v>
      </c>
      <c r="I38" s="21">
        <f>[10]集計対象年データー貼付!B158</f>
        <v>0</v>
      </c>
      <c r="J38" s="22">
        <f>[10]集計対象年データー貼付!D158</f>
        <v>6</v>
      </c>
      <c r="K38" s="22">
        <f>[10]集計対象前年データー貼付!B158</f>
        <v>0</v>
      </c>
      <c r="L38" s="22">
        <f>[10]集計対象前年データー貼付!D158</f>
        <v>1</v>
      </c>
      <c r="M38" s="23">
        <f t="shared" si="10"/>
        <v>5</v>
      </c>
      <c r="N38" s="24">
        <f>[10]集計対象年データー貼付!E158</f>
        <v>0</v>
      </c>
      <c r="O38" s="18">
        <f>[10]集計対象年データー貼付!G158</f>
        <v>9</v>
      </c>
      <c r="P38" s="18">
        <f>[10]集計対象前年データー貼付!E158</f>
        <v>0</v>
      </c>
      <c r="Q38" s="18">
        <f>[10]集計対象前年データー貼付!G158</f>
        <v>9</v>
      </c>
      <c r="R38" s="25">
        <f t="shared" si="0"/>
        <v>0</v>
      </c>
      <c r="S38" s="21">
        <f>[10]集計対象年データー貼付!H158</f>
        <v>0</v>
      </c>
      <c r="T38" s="22">
        <f>[10]集計対象年データー貼付!J158</f>
        <v>5</v>
      </c>
      <c r="U38" s="22">
        <f>[10]集計対象前年データー貼付!H158</f>
        <v>0</v>
      </c>
      <c r="V38" s="22">
        <f>[10]集計対象前年データー貼付!J158</f>
        <v>2</v>
      </c>
      <c r="W38" s="26">
        <f t="shared" si="1"/>
        <v>3</v>
      </c>
      <c r="X38" s="21">
        <f>[10]集計対象年データー貼付!K158</f>
        <v>0</v>
      </c>
      <c r="Y38" s="22">
        <f>[10]集計対象年データー貼付!M158</f>
        <v>13</v>
      </c>
      <c r="Z38" s="22">
        <f>[10]集計対象前年データー貼付!K158</f>
        <v>0</v>
      </c>
      <c r="AA38" s="22">
        <f>[10]集計対象前年データー貼付!M158</f>
        <v>11</v>
      </c>
      <c r="AB38" s="26">
        <f t="shared" si="2"/>
        <v>2</v>
      </c>
      <c r="AC38" s="21">
        <f>[10]集計対象年データー貼付!N158</f>
        <v>0</v>
      </c>
      <c r="AD38" s="22">
        <f>[10]集計対象年データー貼付!P158</f>
        <v>0</v>
      </c>
      <c r="AE38" s="22">
        <f>[10]集計対象前年データー貼付!N158</f>
        <v>0</v>
      </c>
      <c r="AF38" s="22">
        <f>[10]集計対象前年データー貼付!P158</f>
        <v>0</v>
      </c>
      <c r="AG38" s="73">
        <f t="shared" si="3"/>
        <v>0</v>
      </c>
      <c r="AH38" s="1"/>
    </row>
    <row r="39" spans="1:37" ht="12.75" customHeight="1" thickBot="1">
      <c r="A39" s="104"/>
      <c r="B39" s="67" t="s">
        <v>49</v>
      </c>
      <c r="C39" s="33">
        <f t="shared" si="4"/>
        <v>0</v>
      </c>
      <c r="D39" s="34">
        <f t="shared" si="5"/>
        <v>40</v>
      </c>
      <c r="E39" s="35">
        <f t="shared" si="6"/>
        <v>2</v>
      </c>
      <c r="F39" s="34">
        <f t="shared" si="7"/>
        <v>43</v>
      </c>
      <c r="G39" s="36">
        <f t="shared" si="8"/>
        <v>-3</v>
      </c>
      <c r="H39" s="37">
        <f t="shared" si="9"/>
        <v>-6.9767441860465115E-2</v>
      </c>
      <c r="I39" s="21">
        <f>[10]集計対象年データー貼付!B161</f>
        <v>0</v>
      </c>
      <c r="J39" s="22">
        <f>[10]集計対象年データー貼付!D161</f>
        <v>0</v>
      </c>
      <c r="K39" s="22">
        <f>[10]集計対象前年データー貼付!B161</f>
        <v>0</v>
      </c>
      <c r="L39" s="22">
        <f>[10]集計対象前年データー貼付!D161</f>
        <v>0</v>
      </c>
      <c r="M39" s="68">
        <f t="shared" si="10"/>
        <v>0</v>
      </c>
      <c r="N39" s="24">
        <f>[10]集計対象年データー貼付!E161</f>
        <v>0</v>
      </c>
      <c r="O39" s="18">
        <f>[10]集計対象年データー貼付!G161</f>
        <v>8</v>
      </c>
      <c r="P39" s="18">
        <f>[10]集計対象前年データー貼付!E161</f>
        <v>0</v>
      </c>
      <c r="Q39" s="18">
        <f>[10]集計対象前年データー貼付!G161</f>
        <v>7</v>
      </c>
      <c r="R39" s="61">
        <f t="shared" si="0"/>
        <v>1</v>
      </c>
      <c r="S39" s="21">
        <f>[10]集計対象年データー貼付!H161</f>
        <v>0</v>
      </c>
      <c r="T39" s="22">
        <f>[10]集計対象年データー貼付!J161</f>
        <v>5</v>
      </c>
      <c r="U39" s="22">
        <f>[10]集計対象前年データー貼付!H161</f>
        <v>0</v>
      </c>
      <c r="V39" s="22">
        <f>[10]集計対象前年データー貼付!J161</f>
        <v>2</v>
      </c>
      <c r="W39" s="38">
        <f t="shared" si="1"/>
        <v>3</v>
      </c>
      <c r="X39" s="21">
        <f>[10]集計対象年データー貼付!K161</f>
        <v>0</v>
      </c>
      <c r="Y39" s="22">
        <f>[10]集計対象年データー貼付!M161</f>
        <v>18</v>
      </c>
      <c r="Z39" s="22">
        <f>[10]集計対象前年データー貼付!K161</f>
        <v>1</v>
      </c>
      <c r="AA39" s="22">
        <f>[10]集計対象前年データー貼付!M161</f>
        <v>19</v>
      </c>
      <c r="AB39" s="38">
        <f t="shared" si="2"/>
        <v>-1</v>
      </c>
      <c r="AC39" s="21">
        <f>[10]集計対象年データー貼付!N161</f>
        <v>0</v>
      </c>
      <c r="AD39" s="22">
        <f>[10]集計対象年データー貼付!P161</f>
        <v>9</v>
      </c>
      <c r="AE39" s="22">
        <f>[10]集計対象前年データー貼付!N161</f>
        <v>1</v>
      </c>
      <c r="AF39" s="22">
        <f>[10]集計対象前年データー貼付!P161</f>
        <v>15</v>
      </c>
      <c r="AG39" s="74">
        <f t="shared" si="3"/>
        <v>-6</v>
      </c>
      <c r="AH39" s="1"/>
    </row>
    <row r="40" spans="1:37" ht="12.75" customHeight="1" thickBot="1">
      <c r="A40" s="105"/>
      <c r="B40" s="69" t="s">
        <v>50</v>
      </c>
      <c r="C40" s="40">
        <f t="shared" si="4"/>
        <v>0</v>
      </c>
      <c r="D40" s="41">
        <f t="shared" si="5"/>
        <v>73</v>
      </c>
      <c r="E40" s="54">
        <f t="shared" si="6"/>
        <v>2</v>
      </c>
      <c r="F40" s="41">
        <f t="shared" si="7"/>
        <v>66</v>
      </c>
      <c r="G40" s="41">
        <f t="shared" si="8"/>
        <v>7</v>
      </c>
      <c r="H40" s="44">
        <f t="shared" si="9"/>
        <v>0.10606060606060606</v>
      </c>
      <c r="I40" s="46">
        <f>SUM(I38:I39)</f>
        <v>0</v>
      </c>
      <c r="J40" s="46">
        <f>SUM(J38:J39)</f>
        <v>6</v>
      </c>
      <c r="K40" s="46">
        <f>SUM(K38:K39)</f>
        <v>0</v>
      </c>
      <c r="L40" s="46">
        <f>SUM(L38:L39)</f>
        <v>1</v>
      </c>
      <c r="M40" s="47">
        <f t="shared" si="10"/>
        <v>5</v>
      </c>
      <c r="N40" s="48">
        <f>SUM(N38:N39)</f>
        <v>0</v>
      </c>
      <c r="O40" s="49">
        <f>SUM(O38:O39)</f>
        <v>17</v>
      </c>
      <c r="P40" s="49">
        <f>SUM(P38:P39)</f>
        <v>0</v>
      </c>
      <c r="Q40" s="49">
        <f>SUM(Q38:Q39)</f>
        <v>16</v>
      </c>
      <c r="R40" s="50">
        <f t="shared" si="0"/>
        <v>1</v>
      </c>
      <c r="S40" s="51">
        <f>SUM(S38:S39)</f>
        <v>0</v>
      </c>
      <c r="T40" s="52">
        <f>SUM(T38:T39)</f>
        <v>10</v>
      </c>
      <c r="U40" s="52">
        <f>SUM(U38:U39)</f>
        <v>0</v>
      </c>
      <c r="V40" s="52">
        <f>SUM(V38:V39)</f>
        <v>4</v>
      </c>
      <c r="W40" s="53">
        <f t="shared" si="1"/>
        <v>6</v>
      </c>
      <c r="X40" s="51">
        <f>SUM(X38:X39)</f>
        <v>0</v>
      </c>
      <c r="Y40" s="52">
        <f>SUM(Y38:Y39)</f>
        <v>31</v>
      </c>
      <c r="Z40" s="52">
        <f>SUM(Z38:Z39)</f>
        <v>1</v>
      </c>
      <c r="AA40" s="52">
        <f>SUM(AA38:AA39)</f>
        <v>30</v>
      </c>
      <c r="AB40" s="53">
        <f t="shared" si="2"/>
        <v>1</v>
      </c>
      <c r="AC40" s="51">
        <f>SUM(AC38:AC39)</f>
        <v>0</v>
      </c>
      <c r="AD40" s="52">
        <f>SUM(AD38:AD39)</f>
        <v>9</v>
      </c>
      <c r="AE40" s="52">
        <f>SUM(AE38:AE39)</f>
        <v>1</v>
      </c>
      <c r="AF40" s="52">
        <f>SUM(AF38:AF39)</f>
        <v>15</v>
      </c>
      <c r="AG40" s="53">
        <f t="shared" si="3"/>
        <v>-6</v>
      </c>
      <c r="AH40" s="1"/>
    </row>
    <row r="41" spans="1:37" ht="12.75" customHeight="1" thickBot="1">
      <c r="A41" s="120" t="s">
        <v>51</v>
      </c>
      <c r="B41" s="121"/>
      <c r="C41" s="40">
        <f t="shared" si="4"/>
        <v>2</v>
      </c>
      <c r="D41" s="41">
        <f t="shared" si="5"/>
        <v>21</v>
      </c>
      <c r="E41" s="54">
        <f t="shared" si="6"/>
        <v>1</v>
      </c>
      <c r="F41" s="41">
        <f t="shared" si="7"/>
        <v>11</v>
      </c>
      <c r="G41" s="41">
        <f t="shared" si="8"/>
        <v>10</v>
      </c>
      <c r="H41" s="44">
        <f t="shared" si="9"/>
        <v>0.90909090909090906</v>
      </c>
      <c r="I41" s="55">
        <f>[10]集計対象年データー貼付!B168</f>
        <v>0</v>
      </c>
      <c r="J41" s="56">
        <f>[10]集計対象年データー貼付!D168</f>
        <v>0</v>
      </c>
      <c r="K41" s="56">
        <f>[10]集計対象前年データー貼付!B168</f>
        <v>0</v>
      </c>
      <c r="L41" s="56">
        <f>[10]集計対象前年データー貼付!D168</f>
        <v>0</v>
      </c>
      <c r="M41" s="57">
        <f t="shared" si="10"/>
        <v>0</v>
      </c>
      <c r="N41" s="58">
        <f>[10]集計対象年データー貼付!E168</f>
        <v>2</v>
      </c>
      <c r="O41" s="41">
        <f>[10]集計対象年データー貼付!G168</f>
        <v>7</v>
      </c>
      <c r="P41" s="41">
        <f>[10]集計対象前年データー貼付!E168</f>
        <v>1</v>
      </c>
      <c r="Q41" s="41">
        <f>[10]集計対象前年データー貼付!G168</f>
        <v>4</v>
      </c>
      <c r="R41" s="75">
        <f t="shared" si="0"/>
        <v>3</v>
      </c>
      <c r="S41" s="55">
        <f>[10]集計対象年データー貼付!H168</f>
        <v>0</v>
      </c>
      <c r="T41" s="56">
        <f>[10]集計対象年データー貼付!J168</f>
        <v>0</v>
      </c>
      <c r="U41" s="56">
        <f>[10]集計対象前年データー貼付!H168</f>
        <v>0</v>
      </c>
      <c r="V41" s="56">
        <f>[10]集計対象前年データー貼付!J168</f>
        <v>0</v>
      </c>
      <c r="W41" s="76">
        <f t="shared" si="1"/>
        <v>0</v>
      </c>
      <c r="X41" s="55">
        <f>[10]集計対象年データー貼付!K168</f>
        <v>0</v>
      </c>
      <c r="Y41" s="56">
        <f>[10]集計対象年データー貼付!M168</f>
        <v>8</v>
      </c>
      <c r="Z41" s="56">
        <f>[10]集計対象前年データー貼付!K168</f>
        <v>0</v>
      </c>
      <c r="AA41" s="56">
        <f>[10]集計対象前年データー貼付!M168</f>
        <v>3</v>
      </c>
      <c r="AB41" s="76">
        <f t="shared" si="2"/>
        <v>5</v>
      </c>
      <c r="AC41" s="55">
        <f>[10]集計対象年データー貼付!N168</f>
        <v>0</v>
      </c>
      <c r="AD41" s="56">
        <f>[10]集計対象年データー貼付!P168</f>
        <v>6</v>
      </c>
      <c r="AE41" s="56">
        <f>[10]集計対象前年データー貼付!N168</f>
        <v>0</v>
      </c>
      <c r="AF41" s="56">
        <f>[10]集計対象前年データー貼付!P168</f>
        <v>4</v>
      </c>
      <c r="AG41" s="76">
        <f t="shared" si="3"/>
        <v>2</v>
      </c>
      <c r="AH41" s="1"/>
    </row>
    <row r="42" spans="1:37" ht="12.75" customHeight="1">
      <c r="A42" s="110" t="s">
        <v>52</v>
      </c>
      <c r="B42" s="64" t="s">
        <v>53</v>
      </c>
      <c r="C42" s="28">
        <f t="shared" si="4"/>
        <v>0</v>
      </c>
      <c r="D42" s="18">
        <f t="shared" si="5"/>
        <v>12</v>
      </c>
      <c r="E42" s="19">
        <f t="shared" si="6"/>
        <v>0</v>
      </c>
      <c r="F42" s="18">
        <f t="shared" si="7"/>
        <v>14</v>
      </c>
      <c r="G42" s="18">
        <f t="shared" si="8"/>
        <v>-2</v>
      </c>
      <c r="H42" s="20">
        <f t="shared" si="9"/>
        <v>-0.14285714285714285</v>
      </c>
      <c r="I42" s="21">
        <f>[10]集計対象年データー貼付!B172</f>
        <v>0</v>
      </c>
      <c r="J42" s="22">
        <f>[10]集計対象年データー貼付!D172</f>
        <v>8</v>
      </c>
      <c r="K42" s="22">
        <f>[10]集計対象前年データー貼付!B172</f>
        <v>0</v>
      </c>
      <c r="L42" s="22">
        <f>[10]集計対象前年データー貼付!D172</f>
        <v>11</v>
      </c>
      <c r="M42" s="23">
        <f t="shared" si="10"/>
        <v>-3</v>
      </c>
      <c r="N42" s="24">
        <f>[10]集計対象年データー貼付!E172</f>
        <v>0</v>
      </c>
      <c r="O42" s="18">
        <f>[10]集計対象年データー貼付!G172</f>
        <v>2</v>
      </c>
      <c r="P42" s="18">
        <f>[10]集計対象前年データー貼付!E172</f>
        <v>0</v>
      </c>
      <c r="Q42" s="18">
        <f>[10]集計対象前年データー貼付!G172</f>
        <v>0</v>
      </c>
      <c r="R42" s="25">
        <f t="shared" si="0"/>
        <v>2</v>
      </c>
      <c r="S42" s="21">
        <f>[10]集計対象年データー貼付!H172</f>
        <v>0</v>
      </c>
      <c r="T42" s="22">
        <f>[10]集計対象年データー貼付!J172</f>
        <v>1</v>
      </c>
      <c r="U42" s="22">
        <f>[10]集計対象前年データー貼付!H172</f>
        <v>0</v>
      </c>
      <c r="V42" s="22">
        <f>[10]集計対象前年データー貼付!J172</f>
        <v>0</v>
      </c>
      <c r="W42" s="26">
        <f t="shared" si="1"/>
        <v>1</v>
      </c>
      <c r="X42" s="21">
        <f>[10]集計対象年データー貼付!K172</f>
        <v>0</v>
      </c>
      <c r="Y42" s="22">
        <f>[10]集計対象年データー貼付!M172</f>
        <v>0</v>
      </c>
      <c r="Z42" s="22">
        <f>[10]集計対象前年データー貼付!K172</f>
        <v>0</v>
      </c>
      <c r="AA42" s="22">
        <f>[10]集計対象前年データー貼付!M172</f>
        <v>1</v>
      </c>
      <c r="AB42" s="26">
        <f t="shared" si="2"/>
        <v>-1</v>
      </c>
      <c r="AC42" s="21">
        <f>[10]集計対象年データー貼付!N172</f>
        <v>0</v>
      </c>
      <c r="AD42" s="22">
        <f>[10]集計対象年データー貼付!P172</f>
        <v>1</v>
      </c>
      <c r="AE42" s="22">
        <f>[10]集計対象前年データー貼付!N172</f>
        <v>0</v>
      </c>
      <c r="AF42" s="22">
        <f>[10]集計対象前年データー貼付!P172</f>
        <v>2</v>
      </c>
      <c r="AG42" s="26">
        <f t="shared" si="3"/>
        <v>-1</v>
      </c>
      <c r="AH42" s="1"/>
    </row>
    <row r="43" spans="1:37" ht="12.75" customHeight="1">
      <c r="A43" s="111"/>
      <c r="B43" s="65" t="s">
        <v>54</v>
      </c>
      <c r="C43" s="28">
        <f t="shared" si="4"/>
        <v>1</v>
      </c>
      <c r="D43" s="18">
        <f t="shared" si="5"/>
        <v>62</v>
      </c>
      <c r="E43" s="19">
        <f t="shared" si="6"/>
        <v>1</v>
      </c>
      <c r="F43" s="18">
        <f t="shared" si="7"/>
        <v>85</v>
      </c>
      <c r="G43" s="29">
        <f t="shared" si="8"/>
        <v>-23</v>
      </c>
      <c r="H43" s="20">
        <f t="shared" si="9"/>
        <v>-0.27058823529411763</v>
      </c>
      <c r="I43" s="21">
        <f>[10]集計対象年データー貼付!B179</f>
        <v>0</v>
      </c>
      <c r="J43" s="22">
        <f>[10]集計対象年データー貼付!D179</f>
        <v>33</v>
      </c>
      <c r="K43" s="22">
        <f>[10]集計対象前年データー貼付!B179</f>
        <v>1</v>
      </c>
      <c r="L43" s="22">
        <f>[10]集計対象前年データー貼付!D179</f>
        <v>49</v>
      </c>
      <c r="M43" s="66">
        <f t="shared" si="10"/>
        <v>-16</v>
      </c>
      <c r="N43" s="24">
        <f>[10]集計対象年データー貼付!E179</f>
        <v>0</v>
      </c>
      <c r="O43" s="18">
        <f>[10]集計対象年データー貼付!G179</f>
        <v>9</v>
      </c>
      <c r="P43" s="18">
        <f>[10]集計対象前年データー貼付!E179</f>
        <v>0</v>
      </c>
      <c r="Q43" s="18">
        <f>[10]集計対象前年データー貼付!G179</f>
        <v>12</v>
      </c>
      <c r="R43" s="60">
        <f t="shared" si="0"/>
        <v>-3</v>
      </c>
      <c r="S43" s="21">
        <f>[10]集計対象年データー貼付!H179</f>
        <v>0</v>
      </c>
      <c r="T43" s="22">
        <f>[10]集計対象年データー貼付!J179</f>
        <v>3</v>
      </c>
      <c r="U43" s="22">
        <f>[10]集計対象前年データー貼付!H179</f>
        <v>0</v>
      </c>
      <c r="V43" s="22">
        <f>[10]集計対象前年データー貼付!J179</f>
        <v>15</v>
      </c>
      <c r="W43" s="30">
        <f t="shared" si="1"/>
        <v>-12</v>
      </c>
      <c r="X43" s="21">
        <f>[10]集計対象年データー貼付!K179</f>
        <v>1</v>
      </c>
      <c r="Y43" s="22">
        <f>[10]集計対象年データー貼付!M179</f>
        <v>10</v>
      </c>
      <c r="Z43" s="22">
        <f>[10]集計対象前年データー貼付!K179</f>
        <v>0</v>
      </c>
      <c r="AA43" s="22">
        <f>[10]集計対象前年データー貼付!M179</f>
        <v>4</v>
      </c>
      <c r="AB43" s="30">
        <f t="shared" si="2"/>
        <v>6</v>
      </c>
      <c r="AC43" s="21">
        <f>[10]集計対象年データー貼付!N179</f>
        <v>0</v>
      </c>
      <c r="AD43" s="22">
        <f>[10]集計対象年データー貼付!P179</f>
        <v>7</v>
      </c>
      <c r="AE43" s="22">
        <f>[10]集計対象前年データー貼付!N179</f>
        <v>0</v>
      </c>
      <c r="AF43" s="22">
        <f>[10]集計対象前年データー貼付!P179</f>
        <v>5</v>
      </c>
      <c r="AG43" s="30">
        <f t="shared" si="3"/>
        <v>2</v>
      </c>
      <c r="AH43" s="1"/>
    </row>
    <row r="44" spans="1:37" ht="12.75" customHeight="1">
      <c r="A44" s="111"/>
      <c r="B44" s="65" t="s">
        <v>55</v>
      </c>
      <c r="C44" s="28">
        <f t="shared" si="4"/>
        <v>0</v>
      </c>
      <c r="D44" s="18">
        <f t="shared" si="5"/>
        <v>0</v>
      </c>
      <c r="E44" s="19">
        <f t="shared" si="6"/>
        <v>0</v>
      </c>
      <c r="F44" s="18">
        <f t="shared" si="7"/>
        <v>1</v>
      </c>
      <c r="G44" s="29">
        <f t="shared" si="8"/>
        <v>-1</v>
      </c>
      <c r="H44" s="20">
        <f t="shared" si="9"/>
        <v>-1</v>
      </c>
      <c r="I44" s="21">
        <f>[10]集計対象年データー貼付!B182</f>
        <v>0</v>
      </c>
      <c r="J44" s="22">
        <f>[10]集計対象年データー貼付!D182</f>
        <v>0</v>
      </c>
      <c r="K44" s="22">
        <f>[10]集計対象前年データー貼付!B182</f>
        <v>0</v>
      </c>
      <c r="L44" s="22">
        <f>[10]集計対象前年データー貼付!D182</f>
        <v>0</v>
      </c>
      <c r="M44" s="66">
        <f t="shared" si="10"/>
        <v>0</v>
      </c>
      <c r="N44" s="24">
        <f>[10]集計対象年データー貼付!E182</f>
        <v>0</v>
      </c>
      <c r="O44" s="18">
        <f>[10]集計対象年データー貼付!G182</f>
        <v>0</v>
      </c>
      <c r="P44" s="18">
        <f>[10]集計対象前年データー貼付!E182</f>
        <v>0</v>
      </c>
      <c r="Q44" s="18">
        <f>[10]集計対象前年データー貼付!G182</f>
        <v>0</v>
      </c>
      <c r="R44" s="60">
        <f t="shared" si="0"/>
        <v>0</v>
      </c>
      <c r="S44" s="21">
        <f>[10]集計対象年データー貼付!H182</f>
        <v>0</v>
      </c>
      <c r="T44" s="22">
        <f>[10]集計対象年データー貼付!J182</f>
        <v>0</v>
      </c>
      <c r="U44" s="22">
        <f>[10]集計対象前年データー貼付!H182</f>
        <v>0</v>
      </c>
      <c r="V44" s="22">
        <f>[10]集計対象前年データー貼付!J182</f>
        <v>0</v>
      </c>
      <c r="W44" s="30">
        <f t="shared" si="1"/>
        <v>0</v>
      </c>
      <c r="X44" s="21">
        <f>[10]集計対象年データー貼付!K182</f>
        <v>0</v>
      </c>
      <c r="Y44" s="22">
        <f>[10]集計対象年データー貼付!M182</f>
        <v>0</v>
      </c>
      <c r="Z44" s="22">
        <f>[10]集計対象前年データー貼付!K182</f>
        <v>0</v>
      </c>
      <c r="AA44" s="22">
        <f>[10]集計対象前年データー貼付!M182</f>
        <v>0</v>
      </c>
      <c r="AB44" s="30">
        <f t="shared" si="2"/>
        <v>0</v>
      </c>
      <c r="AC44" s="21">
        <f>[10]集計対象年データー貼付!N182</f>
        <v>0</v>
      </c>
      <c r="AD44" s="22">
        <f>[10]集計対象年データー貼付!P182</f>
        <v>0</v>
      </c>
      <c r="AE44" s="22">
        <f>[10]集計対象前年データー貼付!N182</f>
        <v>0</v>
      </c>
      <c r="AF44" s="22">
        <f>[10]集計対象前年データー貼付!P182</f>
        <v>1</v>
      </c>
      <c r="AG44" s="30">
        <f t="shared" si="3"/>
        <v>-1</v>
      </c>
      <c r="AH44" s="1"/>
    </row>
    <row r="45" spans="1:37" ht="12.75" customHeight="1" thickBot="1">
      <c r="A45" s="111"/>
      <c r="B45" s="67" t="s">
        <v>56</v>
      </c>
      <c r="C45" s="33">
        <f t="shared" si="4"/>
        <v>0</v>
      </c>
      <c r="D45" s="34">
        <f t="shared" si="5"/>
        <v>6</v>
      </c>
      <c r="E45" s="35">
        <f t="shared" si="6"/>
        <v>0</v>
      </c>
      <c r="F45" s="34">
        <f t="shared" si="7"/>
        <v>4</v>
      </c>
      <c r="G45" s="36">
        <f t="shared" si="8"/>
        <v>2</v>
      </c>
      <c r="H45" s="37">
        <f t="shared" si="9"/>
        <v>0.5</v>
      </c>
      <c r="I45" s="21">
        <f>[10]集計対象年データー貼付!B185</f>
        <v>0</v>
      </c>
      <c r="J45" s="22">
        <f>[10]集計対象年データー貼付!D185</f>
        <v>2</v>
      </c>
      <c r="K45" s="22">
        <f>[10]集計対象前年データー貼付!B185</f>
        <v>0</v>
      </c>
      <c r="L45" s="22">
        <f>[10]集計対象前年データー貼付!D185</f>
        <v>3</v>
      </c>
      <c r="M45" s="68">
        <f t="shared" si="10"/>
        <v>-1</v>
      </c>
      <c r="N45" s="24">
        <f>[10]集計対象年データー貼付!E185</f>
        <v>0</v>
      </c>
      <c r="O45" s="18">
        <f>[10]集計対象年データー貼付!G185</f>
        <v>1</v>
      </c>
      <c r="P45" s="18">
        <f>[10]集計対象前年データー貼付!E185</f>
        <v>0</v>
      </c>
      <c r="Q45" s="18">
        <f>[10]集計対象前年データー貼付!G185</f>
        <v>0</v>
      </c>
      <c r="R45" s="61">
        <f t="shared" si="0"/>
        <v>1</v>
      </c>
      <c r="S45" s="21">
        <f>[10]集計対象年データー貼付!H185</f>
        <v>0</v>
      </c>
      <c r="T45" s="22">
        <f>[10]集計対象年データー貼付!J185</f>
        <v>1</v>
      </c>
      <c r="U45" s="22">
        <f>[10]集計対象前年データー貼付!H185</f>
        <v>0</v>
      </c>
      <c r="V45" s="22">
        <f>[10]集計対象前年データー貼付!J185</f>
        <v>0</v>
      </c>
      <c r="W45" s="38">
        <f t="shared" si="1"/>
        <v>1</v>
      </c>
      <c r="X45" s="21">
        <f>[10]集計対象年データー貼付!K185</f>
        <v>0</v>
      </c>
      <c r="Y45" s="22">
        <f>[10]集計対象年データー貼付!M185</f>
        <v>0</v>
      </c>
      <c r="Z45" s="22">
        <f>[10]集計対象前年データー貼付!K185</f>
        <v>0</v>
      </c>
      <c r="AA45" s="22">
        <f>[10]集計対象前年データー貼付!M185</f>
        <v>1</v>
      </c>
      <c r="AB45" s="38">
        <f t="shared" si="2"/>
        <v>-1</v>
      </c>
      <c r="AC45" s="21">
        <f>[10]集計対象年データー貼付!N185</f>
        <v>0</v>
      </c>
      <c r="AD45" s="22">
        <f>[10]集計対象年データー貼付!P185</f>
        <v>2</v>
      </c>
      <c r="AE45" s="22">
        <f>[10]集計対象前年データー貼付!N185</f>
        <v>0</v>
      </c>
      <c r="AF45" s="22">
        <f>[10]集計対象前年データー貼付!P185</f>
        <v>0</v>
      </c>
      <c r="AG45" s="38">
        <f t="shared" si="3"/>
        <v>2</v>
      </c>
      <c r="AH45" s="1"/>
    </row>
    <row r="46" spans="1:37" ht="12.75" customHeight="1" thickBot="1">
      <c r="A46" s="112"/>
      <c r="B46" s="69" t="s">
        <v>57</v>
      </c>
      <c r="C46" s="40">
        <f t="shared" si="4"/>
        <v>1</v>
      </c>
      <c r="D46" s="41">
        <f t="shared" si="5"/>
        <v>80</v>
      </c>
      <c r="E46" s="54">
        <f t="shared" si="6"/>
        <v>1</v>
      </c>
      <c r="F46" s="41">
        <f t="shared" si="7"/>
        <v>104</v>
      </c>
      <c r="G46" s="41">
        <f t="shared" si="8"/>
        <v>-24</v>
      </c>
      <c r="H46" s="44">
        <f t="shared" si="9"/>
        <v>-0.23076923076923078</v>
      </c>
      <c r="I46" s="46">
        <f>SUM(I42:I45)</f>
        <v>0</v>
      </c>
      <c r="J46" s="46">
        <f>SUM(J42:J45)</f>
        <v>43</v>
      </c>
      <c r="K46" s="46">
        <f>SUM(K42:K45)</f>
        <v>1</v>
      </c>
      <c r="L46" s="46">
        <f>SUM(L42:L45)</f>
        <v>63</v>
      </c>
      <c r="M46" s="47">
        <f t="shared" si="10"/>
        <v>-20</v>
      </c>
      <c r="N46" s="48">
        <f>SUM(N42:N45)</f>
        <v>0</v>
      </c>
      <c r="O46" s="49">
        <f>SUM(O42:O45)</f>
        <v>12</v>
      </c>
      <c r="P46" s="49">
        <f>SUM(P42:P45)</f>
        <v>0</v>
      </c>
      <c r="Q46" s="49">
        <f>SUM(Q42:Q45)</f>
        <v>12</v>
      </c>
      <c r="R46" s="50">
        <f t="shared" si="0"/>
        <v>0</v>
      </c>
      <c r="S46" s="51">
        <f>SUM(S42:S45)</f>
        <v>0</v>
      </c>
      <c r="T46" s="52">
        <f>SUM(T42:T45)</f>
        <v>5</v>
      </c>
      <c r="U46" s="52">
        <f>SUM(U42:U45)</f>
        <v>0</v>
      </c>
      <c r="V46" s="52">
        <f>SUM(V42:V45)</f>
        <v>15</v>
      </c>
      <c r="W46" s="53">
        <f t="shared" si="1"/>
        <v>-10</v>
      </c>
      <c r="X46" s="51">
        <f>SUM(X42:X45)</f>
        <v>1</v>
      </c>
      <c r="Y46" s="52">
        <f>SUM(Y42:Y45)</f>
        <v>10</v>
      </c>
      <c r="Z46" s="52">
        <f>SUM(Z42:Z45)</f>
        <v>0</v>
      </c>
      <c r="AA46" s="52">
        <f>SUM(AA42:AA45)</f>
        <v>6</v>
      </c>
      <c r="AB46" s="53">
        <f t="shared" si="2"/>
        <v>4</v>
      </c>
      <c r="AC46" s="51">
        <f>SUM(AC42:AC45)</f>
        <v>0</v>
      </c>
      <c r="AD46" s="52">
        <f>SUM(AD42:AD45)</f>
        <v>10</v>
      </c>
      <c r="AE46" s="52">
        <f>SUM(AE42:AE45)</f>
        <v>0</v>
      </c>
      <c r="AF46" s="52">
        <f>SUM(AF42:AF45)</f>
        <v>8</v>
      </c>
      <c r="AG46" s="53">
        <f t="shared" si="3"/>
        <v>2</v>
      </c>
      <c r="AH46" s="1"/>
    </row>
    <row r="47" spans="1:37" ht="12.75" customHeight="1">
      <c r="A47" s="122" t="s">
        <v>58</v>
      </c>
      <c r="B47" s="64" t="s">
        <v>59</v>
      </c>
      <c r="C47" s="28">
        <f t="shared" si="4"/>
        <v>0</v>
      </c>
      <c r="D47" s="18">
        <f t="shared" si="5"/>
        <v>6</v>
      </c>
      <c r="E47" s="19">
        <f t="shared" si="6"/>
        <v>0</v>
      </c>
      <c r="F47" s="18">
        <f t="shared" si="7"/>
        <v>4</v>
      </c>
      <c r="G47" s="18">
        <f t="shared" si="8"/>
        <v>2</v>
      </c>
      <c r="H47" s="20">
        <f t="shared" si="9"/>
        <v>0.5</v>
      </c>
      <c r="I47" s="21">
        <f>[10]集計対象年データー貼付!B191</f>
        <v>0</v>
      </c>
      <c r="J47" s="22">
        <f>[10]集計対象年データー貼付!D191</f>
        <v>3</v>
      </c>
      <c r="K47" s="22">
        <f>[10]集計対象前年データー貼付!B191</f>
        <v>0</v>
      </c>
      <c r="L47" s="22">
        <f>[10]集計対象前年データー貼付!D191</f>
        <v>3</v>
      </c>
      <c r="M47" s="23">
        <f t="shared" si="10"/>
        <v>0</v>
      </c>
      <c r="N47" s="24">
        <f>[10]集計対象年データー貼付!E191</f>
        <v>0</v>
      </c>
      <c r="O47" s="18">
        <f>[10]集計対象年データー貼付!G191</f>
        <v>1</v>
      </c>
      <c r="P47" s="18">
        <f>[10]集計対象前年データー貼付!E191</f>
        <v>0</v>
      </c>
      <c r="Q47" s="18">
        <f>[10]集計対象前年データー貼付!G191</f>
        <v>1</v>
      </c>
      <c r="R47" s="25">
        <f t="shared" si="0"/>
        <v>0</v>
      </c>
      <c r="S47" s="21">
        <f>[10]集計対象年データー貼付!H191</f>
        <v>0</v>
      </c>
      <c r="T47" s="22">
        <f>[10]集計対象年データー貼付!J191</f>
        <v>0</v>
      </c>
      <c r="U47" s="22">
        <f>[10]集計対象前年データー貼付!H191</f>
        <v>0</v>
      </c>
      <c r="V47" s="22">
        <f>[10]集計対象前年データー貼付!J191</f>
        <v>0</v>
      </c>
      <c r="W47" s="26">
        <f t="shared" si="1"/>
        <v>0</v>
      </c>
      <c r="X47" s="21">
        <f>[10]集計対象年データー貼付!K191</f>
        <v>0</v>
      </c>
      <c r="Y47" s="22">
        <f>[10]集計対象年データー貼付!M191</f>
        <v>0</v>
      </c>
      <c r="Z47" s="22">
        <f>[10]集計対象前年データー貼付!K191</f>
        <v>0</v>
      </c>
      <c r="AA47" s="22">
        <f>[10]集計対象前年データー貼付!M191</f>
        <v>0</v>
      </c>
      <c r="AB47" s="26">
        <f t="shared" si="2"/>
        <v>0</v>
      </c>
      <c r="AC47" s="21">
        <f>[10]集計対象年データー貼付!N191</f>
        <v>0</v>
      </c>
      <c r="AD47" s="22">
        <f>[10]集計対象年データー貼付!P191</f>
        <v>2</v>
      </c>
      <c r="AE47" s="22">
        <f>[10]集計対象前年データー貼付!N191</f>
        <v>0</v>
      </c>
      <c r="AF47" s="22">
        <f>[10]集計対象前年データー貼付!P191</f>
        <v>0</v>
      </c>
      <c r="AG47" s="26">
        <f t="shared" si="3"/>
        <v>2</v>
      </c>
      <c r="AH47" s="1"/>
    </row>
    <row r="48" spans="1:37" ht="12.75" customHeight="1" thickBot="1">
      <c r="A48" s="123"/>
      <c r="B48" s="67" t="s">
        <v>60</v>
      </c>
      <c r="C48" s="33">
        <f t="shared" si="4"/>
        <v>0</v>
      </c>
      <c r="D48" s="34">
        <f t="shared" si="5"/>
        <v>0</v>
      </c>
      <c r="E48" s="35">
        <f t="shared" si="6"/>
        <v>0</v>
      </c>
      <c r="F48" s="34">
        <f t="shared" si="7"/>
        <v>1</v>
      </c>
      <c r="G48" s="36">
        <f t="shared" si="8"/>
        <v>-1</v>
      </c>
      <c r="H48" s="37">
        <f t="shared" si="9"/>
        <v>-1</v>
      </c>
      <c r="I48" s="21">
        <f>[10]集計対象年データー貼付!B194</f>
        <v>0</v>
      </c>
      <c r="J48" s="22">
        <f>[10]集計対象年データー貼付!D194</f>
        <v>0</v>
      </c>
      <c r="K48" s="22">
        <f>[10]集計対象前年データー貼付!B194</f>
        <v>0</v>
      </c>
      <c r="L48" s="22">
        <f>[10]集計対象前年データー貼付!D194</f>
        <v>1</v>
      </c>
      <c r="M48" s="68">
        <f t="shared" si="10"/>
        <v>-1</v>
      </c>
      <c r="N48" s="24">
        <f>[10]集計対象年データー貼付!E194</f>
        <v>0</v>
      </c>
      <c r="O48" s="18">
        <f>[10]集計対象年データー貼付!G194</f>
        <v>0</v>
      </c>
      <c r="P48" s="18">
        <f>[10]集計対象前年データー貼付!E194</f>
        <v>0</v>
      </c>
      <c r="Q48" s="18">
        <f>[10]集計対象前年データー貼付!G194</f>
        <v>0</v>
      </c>
      <c r="R48" s="61">
        <f t="shared" si="0"/>
        <v>0</v>
      </c>
      <c r="S48" s="21">
        <f>[10]集計対象年データー貼付!H194</f>
        <v>0</v>
      </c>
      <c r="T48" s="22">
        <f>[10]集計対象年データー貼付!J194</f>
        <v>0</v>
      </c>
      <c r="U48" s="22">
        <f>[10]集計対象前年データー貼付!H194</f>
        <v>0</v>
      </c>
      <c r="V48" s="22">
        <f>[10]集計対象前年データー貼付!J194</f>
        <v>0</v>
      </c>
      <c r="W48" s="38">
        <f t="shared" si="1"/>
        <v>0</v>
      </c>
      <c r="X48" s="21">
        <f>[10]集計対象年データー貼付!K194</f>
        <v>0</v>
      </c>
      <c r="Y48" s="22">
        <f>[10]集計対象年データー貼付!M194</f>
        <v>0</v>
      </c>
      <c r="Z48" s="22">
        <f>[10]集計対象前年データー貼付!K194</f>
        <v>0</v>
      </c>
      <c r="AA48" s="22">
        <f>[10]集計対象前年データー貼付!M194</f>
        <v>0</v>
      </c>
      <c r="AB48" s="38">
        <f t="shared" si="2"/>
        <v>0</v>
      </c>
      <c r="AC48" s="21">
        <f>[10]集計対象年データー貼付!N194</f>
        <v>0</v>
      </c>
      <c r="AD48" s="22">
        <f>[10]集計対象年データー貼付!P194</f>
        <v>0</v>
      </c>
      <c r="AE48" s="22">
        <f>[10]集計対象前年データー貼付!N194</f>
        <v>0</v>
      </c>
      <c r="AF48" s="22">
        <f>[10]集計対象前年データー貼付!P194</f>
        <v>0</v>
      </c>
      <c r="AG48" s="38">
        <f t="shared" si="3"/>
        <v>0</v>
      </c>
      <c r="AH48" s="1"/>
    </row>
    <row r="49" spans="1:34" ht="12.75" customHeight="1" thickBot="1">
      <c r="A49" s="124"/>
      <c r="B49" s="69" t="s">
        <v>61</v>
      </c>
      <c r="C49" s="40">
        <f t="shared" si="4"/>
        <v>0</v>
      </c>
      <c r="D49" s="41">
        <f t="shared" si="5"/>
        <v>6</v>
      </c>
      <c r="E49" s="54">
        <f t="shared" si="6"/>
        <v>0</v>
      </c>
      <c r="F49" s="41">
        <f t="shared" si="7"/>
        <v>5</v>
      </c>
      <c r="G49" s="41">
        <f t="shared" si="8"/>
        <v>1</v>
      </c>
      <c r="H49" s="44">
        <f t="shared" si="9"/>
        <v>0.2</v>
      </c>
      <c r="I49" s="46">
        <f>SUM(I47:I48)</f>
        <v>0</v>
      </c>
      <c r="J49" s="46">
        <f>SUM(J47:J48)</f>
        <v>3</v>
      </c>
      <c r="K49" s="46">
        <f>SUM(K47:K48)</f>
        <v>0</v>
      </c>
      <c r="L49" s="46">
        <f>SUM(L47:L48)</f>
        <v>4</v>
      </c>
      <c r="M49" s="47">
        <f t="shared" si="10"/>
        <v>-1</v>
      </c>
      <c r="N49" s="48">
        <f>SUM(N47:N48)</f>
        <v>0</v>
      </c>
      <c r="O49" s="77">
        <f>SUM(O47:O48)</f>
        <v>1</v>
      </c>
      <c r="P49" s="49">
        <f>SUM(P47:P48)</f>
        <v>0</v>
      </c>
      <c r="Q49" s="49">
        <f>SUM(Q47:Q48)</f>
        <v>1</v>
      </c>
      <c r="R49" s="50">
        <f t="shared" si="0"/>
        <v>0</v>
      </c>
      <c r="S49" s="51">
        <f>SUM(S47:S48)</f>
        <v>0</v>
      </c>
      <c r="T49" s="52">
        <f>SUM(T47:T48)</f>
        <v>0</v>
      </c>
      <c r="U49" s="52">
        <f>SUM(U47:U48)</f>
        <v>0</v>
      </c>
      <c r="V49" s="52">
        <f>SUM(V47:V48)</f>
        <v>0</v>
      </c>
      <c r="W49" s="53">
        <f t="shared" si="1"/>
        <v>0</v>
      </c>
      <c r="X49" s="51">
        <f>SUM(X47:X48)</f>
        <v>0</v>
      </c>
      <c r="Y49" s="52">
        <f>SUM(Y47:Y48)</f>
        <v>0</v>
      </c>
      <c r="Z49" s="52">
        <f>SUM(Z47:Z48)</f>
        <v>0</v>
      </c>
      <c r="AA49" s="52">
        <f>SUM(AA47:AA48)</f>
        <v>0</v>
      </c>
      <c r="AB49" s="53">
        <f t="shared" si="2"/>
        <v>0</v>
      </c>
      <c r="AC49" s="51">
        <f>SUM(AC47:AC48)</f>
        <v>0</v>
      </c>
      <c r="AD49" s="52">
        <f>SUM(AD47:AD48)</f>
        <v>2</v>
      </c>
      <c r="AE49" s="52">
        <f>SUM(AE47:AE48)</f>
        <v>0</v>
      </c>
      <c r="AF49" s="52">
        <f>SUM(AF47:AF48)</f>
        <v>0</v>
      </c>
      <c r="AG49" s="53">
        <f t="shared" si="3"/>
        <v>2</v>
      </c>
      <c r="AH49" s="1"/>
    </row>
    <row r="50" spans="1:34" ht="12.75" customHeight="1" thickBot="1">
      <c r="A50" s="120" t="s">
        <v>62</v>
      </c>
      <c r="B50" s="121"/>
      <c r="C50" s="40">
        <f t="shared" si="4"/>
        <v>0</v>
      </c>
      <c r="D50" s="41">
        <f t="shared" si="5"/>
        <v>0</v>
      </c>
      <c r="E50" s="54">
        <f t="shared" si="6"/>
        <v>0</v>
      </c>
      <c r="F50" s="41">
        <f t="shared" si="7"/>
        <v>0</v>
      </c>
      <c r="G50" s="41">
        <f t="shared" si="8"/>
        <v>0</v>
      </c>
      <c r="H50" s="44">
        <f t="shared" si="9"/>
        <v>0</v>
      </c>
      <c r="I50" s="78">
        <f>[10]集計対象年データー貼付!B200</f>
        <v>0</v>
      </c>
      <c r="J50" s="79">
        <f>[10]集計対象年データー貼付!D200</f>
        <v>0</v>
      </c>
      <c r="K50" s="79">
        <f>[10]集計対象前年データー貼付!B200</f>
        <v>0</v>
      </c>
      <c r="L50" s="79">
        <f>[10]集計対象前年データー貼付!D200</f>
        <v>0</v>
      </c>
      <c r="M50" s="80">
        <f t="shared" si="10"/>
        <v>0</v>
      </c>
      <c r="N50" s="81">
        <f>[10]集計対象年データー貼付!E200</f>
        <v>0</v>
      </c>
      <c r="O50" s="34">
        <f>[10]集計対象年データー貼付!G200</f>
        <v>0</v>
      </c>
      <c r="P50" s="34">
        <f>[10]集計対象前年データー貼付!E200</f>
        <v>0</v>
      </c>
      <c r="Q50" s="34">
        <f>[10]集計対象前年データー貼付!G200</f>
        <v>0</v>
      </c>
      <c r="R50" s="82">
        <f t="shared" si="0"/>
        <v>0</v>
      </c>
      <c r="S50" s="78">
        <f>[10]集計対象年データー貼付!H200</f>
        <v>0</v>
      </c>
      <c r="T50" s="79">
        <f>[10]集計対象年データー貼付!J200</f>
        <v>0</v>
      </c>
      <c r="U50" s="79">
        <f>[10]集計対象前年データー貼付!H200</f>
        <v>0</v>
      </c>
      <c r="V50" s="79">
        <f>[10]集計対象前年データー貼付!J200</f>
        <v>0</v>
      </c>
      <c r="W50" s="83">
        <f t="shared" si="1"/>
        <v>0</v>
      </c>
      <c r="X50" s="78">
        <f>[10]集計対象年データー貼付!K200</f>
        <v>0</v>
      </c>
      <c r="Y50" s="79">
        <f>[10]集計対象年データー貼付!M200</f>
        <v>0</v>
      </c>
      <c r="Z50" s="79">
        <f>[10]集計対象前年データー貼付!K200</f>
        <v>0</v>
      </c>
      <c r="AA50" s="79">
        <f>[10]集計対象前年データー貼付!M200</f>
        <v>0</v>
      </c>
      <c r="AB50" s="83">
        <f t="shared" si="2"/>
        <v>0</v>
      </c>
      <c r="AC50" s="78">
        <f>[10]集計対象年データー貼付!N200</f>
        <v>0</v>
      </c>
      <c r="AD50" s="79">
        <f>[10]集計対象年データー貼付!P200</f>
        <v>0</v>
      </c>
      <c r="AE50" s="79">
        <f>[10]集計対象前年データー貼付!N200</f>
        <v>0</v>
      </c>
      <c r="AF50" s="79">
        <f>[10]集計対象前年データー貼付!P200</f>
        <v>0</v>
      </c>
      <c r="AG50" s="83">
        <f t="shared" si="3"/>
        <v>0</v>
      </c>
      <c r="AH50" s="1"/>
    </row>
    <row r="51" spans="1:34" ht="12.75" customHeight="1" thickBot="1">
      <c r="A51" s="120" t="s">
        <v>63</v>
      </c>
      <c r="B51" s="121"/>
      <c r="C51" s="40">
        <f t="shared" si="4"/>
        <v>0</v>
      </c>
      <c r="D51" s="41">
        <f t="shared" si="5"/>
        <v>14</v>
      </c>
      <c r="E51" s="54">
        <f t="shared" si="6"/>
        <v>0</v>
      </c>
      <c r="F51" s="41">
        <f t="shared" si="7"/>
        <v>20</v>
      </c>
      <c r="G51" s="41">
        <f t="shared" si="8"/>
        <v>-6</v>
      </c>
      <c r="H51" s="44">
        <f t="shared" si="9"/>
        <v>-0.3</v>
      </c>
      <c r="I51" s="55">
        <f>[10]集計対象年データー貼付!B203</f>
        <v>0</v>
      </c>
      <c r="J51" s="56">
        <f>[10]集計対象年データー貼付!D203</f>
        <v>9</v>
      </c>
      <c r="K51" s="56">
        <f>[10]集計対象前年データー貼付!B203</f>
        <v>0</v>
      </c>
      <c r="L51" s="56">
        <f>[10]集計対象前年データー貼付!D203</f>
        <v>8</v>
      </c>
      <c r="M51" s="57">
        <f t="shared" si="10"/>
        <v>1</v>
      </c>
      <c r="N51" s="58">
        <f>[10]集計対象年データー貼付!E203</f>
        <v>0</v>
      </c>
      <c r="O51" s="41">
        <f>[10]集計対象年データー貼付!G203</f>
        <v>2</v>
      </c>
      <c r="P51" s="41">
        <f>[10]集計対象前年データー貼付!E203</f>
        <v>0</v>
      </c>
      <c r="Q51" s="41">
        <f>[10]集計対象前年データー貼付!G203</f>
        <v>1</v>
      </c>
      <c r="R51" s="75">
        <f t="shared" si="0"/>
        <v>1</v>
      </c>
      <c r="S51" s="55">
        <f>[10]集計対象年データー貼付!H203</f>
        <v>0</v>
      </c>
      <c r="T51" s="56">
        <f>[10]集計対象年データー貼付!J203</f>
        <v>1</v>
      </c>
      <c r="U51" s="56">
        <f>[10]集計対象前年データー貼付!H203</f>
        <v>0</v>
      </c>
      <c r="V51" s="56">
        <f>[10]集計対象前年データー貼付!J203</f>
        <v>4</v>
      </c>
      <c r="W51" s="76">
        <f t="shared" si="1"/>
        <v>-3</v>
      </c>
      <c r="X51" s="55">
        <f>[10]集計対象年データー貼付!K203</f>
        <v>0</v>
      </c>
      <c r="Y51" s="56">
        <f>[10]集計対象年データー貼付!M203</f>
        <v>0</v>
      </c>
      <c r="Z51" s="56">
        <f>[10]集計対象前年データー貼付!K203</f>
        <v>0</v>
      </c>
      <c r="AA51" s="56">
        <f>[10]集計対象前年データー貼付!M203</f>
        <v>5</v>
      </c>
      <c r="AB51" s="76">
        <f t="shared" si="2"/>
        <v>-5</v>
      </c>
      <c r="AC51" s="55">
        <f>[10]集計対象年データー貼付!N203</f>
        <v>0</v>
      </c>
      <c r="AD51" s="56">
        <f>[10]集計対象年データー貼付!P203</f>
        <v>2</v>
      </c>
      <c r="AE51" s="56">
        <f>[10]集計対象前年データー貼付!N203</f>
        <v>0</v>
      </c>
      <c r="AF51" s="56">
        <f>[10]集計対象前年データー貼付!P203</f>
        <v>2</v>
      </c>
      <c r="AG51" s="76">
        <f t="shared" si="3"/>
        <v>0</v>
      </c>
      <c r="AH51" s="1"/>
    </row>
    <row r="52" spans="1:34" ht="12.75" customHeight="1" thickBot="1">
      <c r="A52" s="120" t="s">
        <v>64</v>
      </c>
      <c r="B52" s="121"/>
      <c r="C52" s="40">
        <f t="shared" si="4"/>
        <v>0</v>
      </c>
      <c r="D52" s="41">
        <f t="shared" si="5"/>
        <v>2</v>
      </c>
      <c r="E52" s="54">
        <f t="shared" si="6"/>
        <v>0</v>
      </c>
      <c r="F52" s="41">
        <f t="shared" si="7"/>
        <v>1</v>
      </c>
      <c r="G52" s="41">
        <f t="shared" si="8"/>
        <v>1</v>
      </c>
      <c r="H52" s="44">
        <f t="shared" si="9"/>
        <v>1</v>
      </c>
      <c r="I52" s="55">
        <f>[10]集計対象年データー貼付!B208</f>
        <v>0</v>
      </c>
      <c r="J52" s="56">
        <f>[10]集計対象年データー貼付!D208</f>
        <v>2</v>
      </c>
      <c r="K52" s="56">
        <f>[10]集計対象前年データー貼付!B208</f>
        <v>0</v>
      </c>
      <c r="L52" s="56">
        <f>[10]集計対象前年データー貼付!D208</f>
        <v>1</v>
      </c>
      <c r="M52" s="57">
        <f t="shared" si="10"/>
        <v>1</v>
      </c>
      <c r="N52" s="58">
        <f>[10]集計対象年データー貼付!E208</f>
        <v>0</v>
      </c>
      <c r="O52" s="41">
        <f>[10]集計対象年データー貼付!G208</f>
        <v>0</v>
      </c>
      <c r="P52" s="41">
        <f>[10]集計対象前年データー貼付!E208</f>
        <v>0</v>
      </c>
      <c r="Q52" s="41">
        <f>[10]集計対象前年データー貼付!G208</f>
        <v>0</v>
      </c>
      <c r="R52" s="75">
        <f t="shared" si="0"/>
        <v>0</v>
      </c>
      <c r="S52" s="55">
        <f>[10]集計対象年データー貼付!H208</f>
        <v>0</v>
      </c>
      <c r="T52" s="56">
        <f>[10]集計対象年データー貼付!J208</f>
        <v>0</v>
      </c>
      <c r="U52" s="56">
        <f>[10]集計対象前年データー貼付!H208</f>
        <v>0</v>
      </c>
      <c r="V52" s="56">
        <f>[10]集計対象前年データー貼付!J208</f>
        <v>0</v>
      </c>
      <c r="W52" s="76">
        <f t="shared" si="1"/>
        <v>0</v>
      </c>
      <c r="X52" s="55">
        <f>[10]集計対象年データー貼付!K208</f>
        <v>0</v>
      </c>
      <c r="Y52" s="56">
        <f>[10]集計対象年データー貼付!M208</f>
        <v>0</v>
      </c>
      <c r="Z52" s="56">
        <f>[10]集計対象前年データー貼付!K208</f>
        <v>0</v>
      </c>
      <c r="AA52" s="56">
        <f>[10]集計対象前年データー貼付!M208</f>
        <v>0</v>
      </c>
      <c r="AB52" s="76">
        <f t="shared" si="2"/>
        <v>0</v>
      </c>
      <c r="AC52" s="55">
        <f>[10]集計対象年データー貼付!N208</f>
        <v>0</v>
      </c>
      <c r="AD52" s="56">
        <f>[10]集計対象年データー貼付!P208</f>
        <v>0</v>
      </c>
      <c r="AE52" s="56">
        <f>[10]集計対象前年データー貼付!N208</f>
        <v>0</v>
      </c>
      <c r="AF52" s="56">
        <f>[10]集計対象前年データー貼付!P208</f>
        <v>0</v>
      </c>
      <c r="AG52" s="76">
        <f t="shared" si="3"/>
        <v>0</v>
      </c>
      <c r="AH52" s="1"/>
    </row>
    <row r="53" spans="1:34" ht="12.75" customHeight="1">
      <c r="A53" s="125" t="s">
        <v>65</v>
      </c>
      <c r="B53" s="64" t="s">
        <v>66</v>
      </c>
      <c r="C53" s="28">
        <f t="shared" si="4"/>
        <v>0</v>
      </c>
      <c r="D53" s="18">
        <f t="shared" si="5"/>
        <v>17</v>
      </c>
      <c r="E53" s="19">
        <f t="shared" si="6"/>
        <v>0</v>
      </c>
      <c r="F53" s="18">
        <f t="shared" si="7"/>
        <v>19</v>
      </c>
      <c r="G53" s="18">
        <f t="shared" si="8"/>
        <v>-2</v>
      </c>
      <c r="H53" s="20">
        <f t="shared" si="9"/>
        <v>-0.10526315789473684</v>
      </c>
      <c r="I53" s="21">
        <f>[10]集計対象年データー貼付!B212</f>
        <v>0</v>
      </c>
      <c r="J53" s="22">
        <f>[10]集計対象年データー貼付!D212</f>
        <v>6</v>
      </c>
      <c r="K53" s="22">
        <f>[10]集計対象前年データー貼付!B212</f>
        <v>0</v>
      </c>
      <c r="L53" s="22">
        <f>[10]集計対象前年データー貼付!D212</f>
        <v>11</v>
      </c>
      <c r="M53" s="23">
        <f t="shared" si="10"/>
        <v>-5</v>
      </c>
      <c r="N53" s="24">
        <f>[10]集計対象年データー貼付!E212</f>
        <v>0</v>
      </c>
      <c r="O53" s="18">
        <f>[10]集計対象年データー貼付!G212</f>
        <v>1</v>
      </c>
      <c r="P53" s="18">
        <f>[10]集計対象前年データー貼付!E212</f>
        <v>0</v>
      </c>
      <c r="Q53" s="18">
        <f>[10]集計対象前年データー貼付!G212</f>
        <v>1</v>
      </c>
      <c r="R53" s="25">
        <f t="shared" si="0"/>
        <v>0</v>
      </c>
      <c r="S53" s="21">
        <f>[10]集計対象年データー貼付!H212</f>
        <v>0</v>
      </c>
      <c r="T53" s="22">
        <f>[10]集計対象年データー貼付!J212</f>
        <v>1</v>
      </c>
      <c r="U53" s="22">
        <f>[10]集計対象前年データー貼付!H212</f>
        <v>0</v>
      </c>
      <c r="V53" s="22">
        <f>[10]集計対象前年データー貼付!J212</f>
        <v>0</v>
      </c>
      <c r="W53" s="26">
        <f t="shared" si="1"/>
        <v>1</v>
      </c>
      <c r="X53" s="21">
        <f>[10]集計対象年データー貼付!K212</f>
        <v>0</v>
      </c>
      <c r="Y53" s="22">
        <f>[10]集計対象年データー貼付!M212</f>
        <v>1</v>
      </c>
      <c r="Z53" s="22">
        <f>[10]集計対象前年データー貼付!K212</f>
        <v>0</v>
      </c>
      <c r="AA53" s="22">
        <f>[10]集計対象前年データー貼付!M212</f>
        <v>2</v>
      </c>
      <c r="AB53" s="26">
        <f t="shared" si="2"/>
        <v>-1</v>
      </c>
      <c r="AC53" s="21">
        <f>[10]集計対象年データー貼付!N212</f>
        <v>0</v>
      </c>
      <c r="AD53" s="22">
        <f>[10]集計対象年データー貼付!P212</f>
        <v>8</v>
      </c>
      <c r="AE53" s="22">
        <f>[10]集計対象前年データー貼付!N212</f>
        <v>0</v>
      </c>
      <c r="AF53" s="22">
        <f>[10]集計対象前年データー貼付!P212</f>
        <v>5</v>
      </c>
      <c r="AG53" s="26">
        <f t="shared" si="3"/>
        <v>3</v>
      </c>
      <c r="AH53" s="1"/>
    </row>
    <row r="54" spans="1:34" ht="12.75" customHeight="1">
      <c r="A54" s="126"/>
      <c r="B54" s="65" t="s">
        <v>67</v>
      </c>
      <c r="C54" s="28">
        <f t="shared" si="4"/>
        <v>0</v>
      </c>
      <c r="D54" s="18">
        <f t="shared" si="5"/>
        <v>66</v>
      </c>
      <c r="E54" s="19">
        <f t="shared" si="6"/>
        <v>0</v>
      </c>
      <c r="F54" s="18">
        <f t="shared" si="7"/>
        <v>63</v>
      </c>
      <c r="G54" s="29">
        <f t="shared" si="8"/>
        <v>3</v>
      </c>
      <c r="H54" s="20">
        <f t="shared" si="9"/>
        <v>4.7619047619047616E-2</v>
      </c>
      <c r="I54" s="21">
        <f>[10]集計対象年データー貼付!B214</f>
        <v>0</v>
      </c>
      <c r="J54" s="22">
        <f>[10]集計対象年データー貼付!D214</f>
        <v>27</v>
      </c>
      <c r="K54" s="22">
        <f>[10]集計対象前年データー貼付!B214</f>
        <v>0</v>
      </c>
      <c r="L54" s="22">
        <f>[10]集計対象前年データー貼付!D214</f>
        <v>33</v>
      </c>
      <c r="M54" s="66">
        <f t="shared" si="10"/>
        <v>-6</v>
      </c>
      <c r="N54" s="24">
        <f>[10]集計対象年データー貼付!E214</f>
        <v>0</v>
      </c>
      <c r="O54" s="18">
        <f>[10]集計対象年データー貼付!G214</f>
        <v>9</v>
      </c>
      <c r="P54" s="18">
        <f>[10]集計対象前年データー貼付!E214</f>
        <v>0</v>
      </c>
      <c r="Q54" s="18">
        <f>[10]集計対象前年データー貼付!G214</f>
        <v>9</v>
      </c>
      <c r="R54" s="60">
        <f t="shared" si="0"/>
        <v>0</v>
      </c>
      <c r="S54" s="21">
        <f>[10]集計対象年データー貼付!H214</f>
        <v>0</v>
      </c>
      <c r="T54" s="22">
        <f>[10]集計対象年データー貼付!J214</f>
        <v>9</v>
      </c>
      <c r="U54" s="22">
        <f>[10]集計対象前年データー貼付!H214</f>
        <v>0</v>
      </c>
      <c r="V54" s="22">
        <f>[10]集計対象前年データー貼付!J214</f>
        <v>6</v>
      </c>
      <c r="W54" s="30">
        <f t="shared" si="1"/>
        <v>3</v>
      </c>
      <c r="X54" s="21">
        <f>[10]集計対象年データー貼付!K214</f>
        <v>0</v>
      </c>
      <c r="Y54" s="22">
        <f>[10]集計対象年データー貼付!M214</f>
        <v>13</v>
      </c>
      <c r="Z54" s="22">
        <f>[10]集計対象前年データー貼付!K214</f>
        <v>0</v>
      </c>
      <c r="AA54" s="22">
        <f>[10]集計対象前年データー貼付!M214</f>
        <v>3</v>
      </c>
      <c r="AB54" s="30">
        <f t="shared" si="2"/>
        <v>10</v>
      </c>
      <c r="AC54" s="21">
        <f>[10]集計対象年データー貼付!N214</f>
        <v>0</v>
      </c>
      <c r="AD54" s="22">
        <f>[10]集計対象年データー貼付!P214</f>
        <v>8</v>
      </c>
      <c r="AE54" s="22">
        <f>[10]集計対象前年データー貼付!N214</f>
        <v>0</v>
      </c>
      <c r="AF54" s="22">
        <f>[10]集計対象前年データー貼付!P214</f>
        <v>12</v>
      </c>
      <c r="AG54" s="30">
        <f t="shared" si="3"/>
        <v>-4</v>
      </c>
      <c r="AH54" s="1"/>
    </row>
    <row r="55" spans="1:34" ht="12.75" customHeight="1" thickBot="1">
      <c r="A55" s="126"/>
      <c r="B55" s="67" t="s">
        <v>68</v>
      </c>
      <c r="C55" s="33">
        <f t="shared" si="4"/>
        <v>0</v>
      </c>
      <c r="D55" s="34">
        <f t="shared" si="5"/>
        <v>1</v>
      </c>
      <c r="E55" s="35">
        <f t="shared" si="6"/>
        <v>0</v>
      </c>
      <c r="F55" s="34">
        <f t="shared" si="7"/>
        <v>0</v>
      </c>
      <c r="G55" s="36">
        <f t="shared" si="8"/>
        <v>1</v>
      </c>
      <c r="H55" s="37">
        <f t="shared" si="9"/>
        <v>0</v>
      </c>
      <c r="I55" s="21">
        <f>[10]集計対象年データー貼付!B217</f>
        <v>0</v>
      </c>
      <c r="J55" s="22">
        <f>[10]集計対象年データー貼付!D217</f>
        <v>1</v>
      </c>
      <c r="K55" s="22">
        <f>[10]集計対象前年データー貼付!B217</f>
        <v>0</v>
      </c>
      <c r="L55" s="22">
        <f>[10]集計対象前年データー貼付!D217</f>
        <v>0</v>
      </c>
      <c r="M55" s="68">
        <f t="shared" si="10"/>
        <v>1</v>
      </c>
      <c r="N55" s="24">
        <f>[10]集計対象年データー貼付!E217</f>
        <v>0</v>
      </c>
      <c r="O55" s="18">
        <f>[10]集計対象年データー貼付!G217</f>
        <v>0</v>
      </c>
      <c r="P55" s="18">
        <f>[10]集計対象前年データー貼付!E217</f>
        <v>0</v>
      </c>
      <c r="Q55" s="18">
        <f>[10]集計対象前年データー貼付!G217</f>
        <v>0</v>
      </c>
      <c r="R55" s="61">
        <f t="shared" si="0"/>
        <v>0</v>
      </c>
      <c r="S55" s="21">
        <f>[10]集計対象年データー貼付!H217</f>
        <v>0</v>
      </c>
      <c r="T55" s="22">
        <f>[10]集計対象年データー貼付!J217</f>
        <v>0</v>
      </c>
      <c r="U55" s="22">
        <f>[10]集計対象前年データー貼付!H217</f>
        <v>0</v>
      </c>
      <c r="V55" s="22">
        <f>[10]集計対象前年データー貼付!J217</f>
        <v>0</v>
      </c>
      <c r="W55" s="38">
        <f t="shared" si="1"/>
        <v>0</v>
      </c>
      <c r="X55" s="21">
        <f>[10]集計対象年データー貼付!K217</f>
        <v>0</v>
      </c>
      <c r="Y55" s="22">
        <f>[10]集計対象年データー貼付!M217</f>
        <v>0</v>
      </c>
      <c r="Z55" s="22">
        <f>[10]集計対象前年データー貼付!K217</f>
        <v>0</v>
      </c>
      <c r="AA55" s="22">
        <f>[10]集計対象前年データー貼付!M217</f>
        <v>0</v>
      </c>
      <c r="AB55" s="38">
        <f t="shared" si="2"/>
        <v>0</v>
      </c>
      <c r="AC55" s="21">
        <f>[10]集計対象年データー貼付!N217</f>
        <v>0</v>
      </c>
      <c r="AD55" s="22">
        <f>[10]集計対象年データー貼付!P217</f>
        <v>0</v>
      </c>
      <c r="AE55" s="22">
        <f>[10]集計対象前年データー貼付!N217</f>
        <v>0</v>
      </c>
      <c r="AF55" s="22">
        <f>[10]集計対象前年データー貼付!P217</f>
        <v>0</v>
      </c>
      <c r="AG55" s="38">
        <f t="shared" si="3"/>
        <v>0</v>
      </c>
      <c r="AH55" s="1"/>
    </row>
    <row r="56" spans="1:34" ht="12.75" customHeight="1" thickBot="1">
      <c r="A56" s="127"/>
      <c r="B56" s="69" t="s">
        <v>69</v>
      </c>
      <c r="C56" s="40">
        <f t="shared" si="4"/>
        <v>0</v>
      </c>
      <c r="D56" s="41">
        <f t="shared" si="5"/>
        <v>84</v>
      </c>
      <c r="E56" s="54">
        <f t="shared" si="6"/>
        <v>0</v>
      </c>
      <c r="F56" s="41">
        <f t="shared" si="7"/>
        <v>82</v>
      </c>
      <c r="G56" s="41">
        <f t="shared" si="8"/>
        <v>2</v>
      </c>
      <c r="H56" s="44">
        <f t="shared" si="9"/>
        <v>2.4390243902439025E-2</v>
      </c>
      <c r="I56" s="45">
        <f>SUM(I53:I55)</f>
        <v>0</v>
      </c>
      <c r="J56" s="46">
        <f>SUM(J53:J55)</f>
        <v>34</v>
      </c>
      <c r="K56" s="46">
        <f>SUM(K53:K55)</f>
        <v>0</v>
      </c>
      <c r="L56" s="46">
        <f>SUM(L53:L55)</f>
        <v>44</v>
      </c>
      <c r="M56" s="47">
        <f t="shared" si="10"/>
        <v>-10</v>
      </c>
      <c r="N56" s="48">
        <f>SUM(N53:N55)</f>
        <v>0</v>
      </c>
      <c r="O56" s="49">
        <f>SUM(O53:O55)</f>
        <v>10</v>
      </c>
      <c r="P56" s="49">
        <f>SUM(P53:P55)</f>
        <v>0</v>
      </c>
      <c r="Q56" s="49">
        <f>SUM(Q53:Q55)</f>
        <v>10</v>
      </c>
      <c r="R56" s="50">
        <f t="shared" si="0"/>
        <v>0</v>
      </c>
      <c r="S56" s="51">
        <f>SUM(S53:S55)</f>
        <v>0</v>
      </c>
      <c r="T56" s="52">
        <f>SUM(T53:T55)</f>
        <v>10</v>
      </c>
      <c r="U56" s="52">
        <f>SUM(U53:U55)</f>
        <v>0</v>
      </c>
      <c r="V56" s="52">
        <f>SUM(V53:V55)</f>
        <v>6</v>
      </c>
      <c r="W56" s="53">
        <f t="shared" si="1"/>
        <v>4</v>
      </c>
      <c r="X56" s="51">
        <f>SUM(X53:X55)</f>
        <v>0</v>
      </c>
      <c r="Y56" s="52">
        <f>SUM(Y53:Y55)</f>
        <v>14</v>
      </c>
      <c r="Z56" s="52">
        <f>SUM(Z53:Z55)</f>
        <v>0</v>
      </c>
      <c r="AA56" s="52">
        <f>SUM(AA53:AA55)</f>
        <v>5</v>
      </c>
      <c r="AB56" s="53">
        <f t="shared" si="2"/>
        <v>9</v>
      </c>
      <c r="AC56" s="51">
        <f>SUM(AC53:AC55)</f>
        <v>0</v>
      </c>
      <c r="AD56" s="52">
        <f>SUM(AD53:AD55)</f>
        <v>16</v>
      </c>
      <c r="AE56" s="52">
        <f>SUM(AE53:AE55)</f>
        <v>0</v>
      </c>
      <c r="AF56" s="52">
        <f>SUM(AF53:AF55)</f>
        <v>17</v>
      </c>
      <c r="AG56" s="53">
        <f t="shared" si="3"/>
        <v>-1</v>
      </c>
      <c r="AH56" s="1"/>
    </row>
    <row r="57" spans="1:34" ht="12.75" customHeight="1">
      <c r="A57" s="125" t="s">
        <v>70</v>
      </c>
      <c r="B57" s="64" t="s">
        <v>71</v>
      </c>
      <c r="C57" s="28">
        <f t="shared" si="4"/>
        <v>0</v>
      </c>
      <c r="D57" s="18">
        <f t="shared" si="5"/>
        <v>16</v>
      </c>
      <c r="E57" s="19">
        <f t="shared" si="6"/>
        <v>0</v>
      </c>
      <c r="F57" s="18">
        <f t="shared" si="7"/>
        <v>18</v>
      </c>
      <c r="G57" s="18">
        <f t="shared" si="8"/>
        <v>-2</v>
      </c>
      <c r="H57" s="20">
        <f t="shared" si="9"/>
        <v>-0.1111111111111111</v>
      </c>
      <c r="I57" s="21">
        <f>[10]集計対象年データー貼付!B220</f>
        <v>0</v>
      </c>
      <c r="J57" s="22">
        <f>[10]集計対象年データー貼付!D220</f>
        <v>3</v>
      </c>
      <c r="K57" s="22">
        <f>[10]集計対象前年データー貼付!B220</f>
        <v>0</v>
      </c>
      <c r="L57" s="22">
        <f>[10]集計対象前年データー貼付!D220</f>
        <v>2</v>
      </c>
      <c r="M57" s="23">
        <f t="shared" si="10"/>
        <v>1</v>
      </c>
      <c r="N57" s="24">
        <f>[10]集計対象年データー貼付!E220</f>
        <v>0</v>
      </c>
      <c r="O57" s="18">
        <f>[10]集計対象年データー貼付!G220</f>
        <v>0</v>
      </c>
      <c r="P57" s="18">
        <f>[10]集計対象前年データー貼付!E220</f>
        <v>0</v>
      </c>
      <c r="Q57" s="18">
        <f>[10]集計対象前年データー貼付!G220</f>
        <v>2</v>
      </c>
      <c r="R57" s="25">
        <f t="shared" si="0"/>
        <v>-2</v>
      </c>
      <c r="S57" s="21">
        <f>[10]集計対象年データー貼付!H220</f>
        <v>0</v>
      </c>
      <c r="T57" s="22">
        <f>[10]集計対象年データー貼付!J220</f>
        <v>4</v>
      </c>
      <c r="U57" s="22">
        <f>[10]集計対象前年データー貼付!H220</f>
        <v>0</v>
      </c>
      <c r="V57" s="22">
        <f>[10]集計対象前年データー貼付!J220</f>
        <v>1</v>
      </c>
      <c r="W57" s="26">
        <f t="shared" si="1"/>
        <v>3</v>
      </c>
      <c r="X57" s="21">
        <f>[10]集計対象年データー貼付!K220</f>
        <v>0</v>
      </c>
      <c r="Y57" s="22">
        <f>[10]集計対象年データー貼付!M220</f>
        <v>4</v>
      </c>
      <c r="Z57" s="22">
        <f>[10]集計対象前年データー貼付!K220</f>
        <v>0</v>
      </c>
      <c r="AA57" s="22">
        <f>[10]集計対象前年データー貼付!M220</f>
        <v>9</v>
      </c>
      <c r="AB57" s="26">
        <f t="shared" si="2"/>
        <v>-5</v>
      </c>
      <c r="AC57" s="21">
        <f>[10]集計対象年データー貼付!N220</f>
        <v>0</v>
      </c>
      <c r="AD57" s="22">
        <f>[10]集計対象年データー貼付!P220</f>
        <v>5</v>
      </c>
      <c r="AE57" s="22">
        <f>[10]集計対象前年データー貼付!N220</f>
        <v>0</v>
      </c>
      <c r="AF57" s="22">
        <f>[10]集計対象前年データー貼付!P220</f>
        <v>4</v>
      </c>
      <c r="AG57" s="26">
        <f t="shared" si="3"/>
        <v>1</v>
      </c>
      <c r="AH57" s="1"/>
    </row>
    <row r="58" spans="1:34" ht="12.75" customHeight="1">
      <c r="A58" s="126"/>
      <c r="B58" s="65" t="s">
        <v>72</v>
      </c>
      <c r="C58" s="28">
        <f t="shared" si="4"/>
        <v>0</v>
      </c>
      <c r="D58" s="18">
        <f t="shared" si="5"/>
        <v>28</v>
      </c>
      <c r="E58" s="19">
        <f t="shared" si="6"/>
        <v>0</v>
      </c>
      <c r="F58" s="18">
        <f t="shared" si="7"/>
        <v>23</v>
      </c>
      <c r="G58" s="29">
        <f t="shared" si="8"/>
        <v>5</v>
      </c>
      <c r="H58" s="20">
        <f t="shared" si="9"/>
        <v>0.21739130434782608</v>
      </c>
      <c r="I58" s="21">
        <f>[10]集計対象年データー貼付!B223</f>
        <v>0</v>
      </c>
      <c r="J58" s="22">
        <f>[10]集計対象年データー貼付!D223</f>
        <v>14</v>
      </c>
      <c r="K58" s="22">
        <f>[10]集計対象前年データー貼付!B223</f>
        <v>0</v>
      </c>
      <c r="L58" s="22">
        <f>[10]集計対象前年データー貼付!D223</f>
        <v>11</v>
      </c>
      <c r="M58" s="66">
        <f t="shared" si="10"/>
        <v>3</v>
      </c>
      <c r="N58" s="24">
        <f>[10]集計対象年データー貼付!E223</f>
        <v>0</v>
      </c>
      <c r="O58" s="18">
        <f>[10]集計対象年データー貼付!G223</f>
        <v>6</v>
      </c>
      <c r="P58" s="18">
        <f>[10]集計対象前年データー貼付!E223</f>
        <v>0</v>
      </c>
      <c r="Q58" s="18">
        <f>[10]集計対象前年データー貼付!G223</f>
        <v>0</v>
      </c>
      <c r="R58" s="60">
        <f t="shared" si="0"/>
        <v>6</v>
      </c>
      <c r="S58" s="21">
        <f>[10]集計対象年データー貼付!H223</f>
        <v>0</v>
      </c>
      <c r="T58" s="22">
        <f>[10]集計対象年データー貼付!J223</f>
        <v>5</v>
      </c>
      <c r="U58" s="22">
        <f>[10]集計対象前年データー貼付!H223</f>
        <v>0</v>
      </c>
      <c r="V58" s="22">
        <f>[10]集計対象前年データー貼付!J223</f>
        <v>6</v>
      </c>
      <c r="W58" s="30">
        <f t="shared" si="1"/>
        <v>-1</v>
      </c>
      <c r="X58" s="21">
        <f>[10]集計対象年データー貼付!K223</f>
        <v>0</v>
      </c>
      <c r="Y58" s="22">
        <f>[10]集計対象年データー貼付!M223</f>
        <v>2</v>
      </c>
      <c r="Z58" s="22">
        <f>[10]集計対象前年データー貼付!K223</f>
        <v>0</v>
      </c>
      <c r="AA58" s="22">
        <f>[10]集計対象前年データー貼付!M223</f>
        <v>5</v>
      </c>
      <c r="AB58" s="30">
        <f t="shared" si="2"/>
        <v>-3</v>
      </c>
      <c r="AC58" s="21">
        <f>[10]集計対象年データー貼付!N223</f>
        <v>0</v>
      </c>
      <c r="AD58" s="22">
        <f>[10]集計対象年データー貼付!P223</f>
        <v>1</v>
      </c>
      <c r="AE58" s="22">
        <f>[10]集計対象前年データー貼付!N223</f>
        <v>0</v>
      </c>
      <c r="AF58" s="22">
        <f>[10]集計対象前年データー貼付!P223</f>
        <v>1</v>
      </c>
      <c r="AG58" s="30">
        <f t="shared" si="3"/>
        <v>0</v>
      </c>
      <c r="AH58" s="1"/>
    </row>
    <row r="59" spans="1:34" ht="12.75" customHeight="1" thickBot="1">
      <c r="A59" s="126"/>
      <c r="B59" s="67" t="s">
        <v>73</v>
      </c>
      <c r="C59" s="33">
        <f t="shared" si="4"/>
        <v>0</v>
      </c>
      <c r="D59" s="34">
        <f t="shared" si="5"/>
        <v>12</v>
      </c>
      <c r="E59" s="35">
        <f t="shared" si="6"/>
        <v>0</v>
      </c>
      <c r="F59" s="34">
        <f t="shared" si="7"/>
        <v>6</v>
      </c>
      <c r="G59" s="36">
        <f t="shared" si="8"/>
        <v>6</v>
      </c>
      <c r="H59" s="37">
        <f t="shared" si="9"/>
        <v>1</v>
      </c>
      <c r="I59" s="21">
        <f>[10]集計対象年データー貼付!B227</f>
        <v>0</v>
      </c>
      <c r="J59" s="22">
        <f>[10]集計対象年データー貼付!D227</f>
        <v>7</v>
      </c>
      <c r="K59" s="22">
        <f>[10]集計対象前年データー貼付!B227</f>
        <v>0</v>
      </c>
      <c r="L59" s="22">
        <f>[10]集計対象前年データー貼付!D227</f>
        <v>3</v>
      </c>
      <c r="M59" s="68">
        <f t="shared" si="10"/>
        <v>4</v>
      </c>
      <c r="N59" s="24">
        <f>[10]集計対象年データー貼付!E227</f>
        <v>0</v>
      </c>
      <c r="O59" s="18">
        <f>[10]集計対象年データー貼付!G227</f>
        <v>0</v>
      </c>
      <c r="P59" s="18">
        <f>[10]集計対象前年データー貼付!E227</f>
        <v>0</v>
      </c>
      <c r="Q59" s="18">
        <f>[10]集計対象前年データー貼付!G227</f>
        <v>2</v>
      </c>
      <c r="R59" s="61">
        <f t="shared" si="0"/>
        <v>-2</v>
      </c>
      <c r="S59" s="21">
        <f>[10]集計対象年データー貼付!H227</f>
        <v>0</v>
      </c>
      <c r="T59" s="22">
        <f>[10]集計対象年データー貼付!J227</f>
        <v>2</v>
      </c>
      <c r="U59" s="22">
        <f>[10]集計対象前年データー貼付!H227</f>
        <v>0</v>
      </c>
      <c r="V59" s="22">
        <f>[10]集計対象前年データー貼付!J227</f>
        <v>0</v>
      </c>
      <c r="W59" s="38">
        <f t="shared" si="1"/>
        <v>2</v>
      </c>
      <c r="X59" s="21">
        <f>[10]集計対象年データー貼付!K227</f>
        <v>0</v>
      </c>
      <c r="Y59" s="22">
        <f>[10]集計対象年データー貼付!M227</f>
        <v>3</v>
      </c>
      <c r="Z59" s="22">
        <f>[10]集計対象前年データー貼付!K227</f>
        <v>0</v>
      </c>
      <c r="AA59" s="22">
        <f>[10]集計対象前年データー貼付!M227</f>
        <v>0</v>
      </c>
      <c r="AB59" s="38">
        <f t="shared" si="2"/>
        <v>3</v>
      </c>
      <c r="AC59" s="21">
        <f>[10]集計対象年データー貼付!N227</f>
        <v>0</v>
      </c>
      <c r="AD59" s="22">
        <f>[10]集計対象年データー貼付!P227</f>
        <v>0</v>
      </c>
      <c r="AE59" s="22">
        <f>[10]集計対象前年データー貼付!N227</f>
        <v>0</v>
      </c>
      <c r="AF59" s="22">
        <f>[10]集計対象前年データー貼付!P227</f>
        <v>1</v>
      </c>
      <c r="AG59" s="38">
        <f t="shared" si="3"/>
        <v>-1</v>
      </c>
      <c r="AH59" s="1"/>
    </row>
    <row r="60" spans="1:34" ht="12.75" customHeight="1" thickBot="1">
      <c r="A60" s="127"/>
      <c r="B60" s="69" t="s">
        <v>74</v>
      </c>
      <c r="C60" s="40">
        <f t="shared" si="4"/>
        <v>0</v>
      </c>
      <c r="D60" s="41">
        <f t="shared" si="5"/>
        <v>56</v>
      </c>
      <c r="E60" s="54">
        <f t="shared" si="6"/>
        <v>0</v>
      </c>
      <c r="F60" s="41">
        <f t="shared" si="7"/>
        <v>47</v>
      </c>
      <c r="G60" s="41">
        <f t="shared" si="8"/>
        <v>9</v>
      </c>
      <c r="H60" s="44">
        <f t="shared" si="9"/>
        <v>0.19148936170212766</v>
      </c>
      <c r="I60" s="45">
        <f>SUM(I57:I59)</f>
        <v>0</v>
      </c>
      <c r="J60" s="46">
        <f>SUM(J57:J59)</f>
        <v>24</v>
      </c>
      <c r="K60" s="46">
        <f>SUM(K57:K59)</f>
        <v>0</v>
      </c>
      <c r="L60" s="46">
        <f>SUM(L57:L59)</f>
        <v>16</v>
      </c>
      <c r="M60" s="47">
        <f t="shared" si="10"/>
        <v>8</v>
      </c>
      <c r="N60" s="48">
        <f>SUM(N57:N59)</f>
        <v>0</v>
      </c>
      <c r="O60" s="49">
        <f>SUM(O57:O59)</f>
        <v>6</v>
      </c>
      <c r="P60" s="49">
        <f>SUM(P57:P59)</f>
        <v>0</v>
      </c>
      <c r="Q60" s="49">
        <f>SUM(Q57:Q59)</f>
        <v>4</v>
      </c>
      <c r="R60" s="50">
        <f t="shared" si="0"/>
        <v>2</v>
      </c>
      <c r="S60" s="51">
        <f>SUM(S57:S59)</f>
        <v>0</v>
      </c>
      <c r="T60" s="52">
        <f>SUM(T57:T59)</f>
        <v>11</v>
      </c>
      <c r="U60" s="52">
        <f>SUM(U57:U59)</f>
        <v>0</v>
      </c>
      <c r="V60" s="52">
        <f>SUM(V57:V59)</f>
        <v>7</v>
      </c>
      <c r="W60" s="53">
        <f t="shared" si="1"/>
        <v>4</v>
      </c>
      <c r="X60" s="51">
        <f>SUM(X57:X59)</f>
        <v>0</v>
      </c>
      <c r="Y60" s="52">
        <f>SUM(Y57:Y59)</f>
        <v>9</v>
      </c>
      <c r="Z60" s="52">
        <f>SUM(Z57:Z59)</f>
        <v>0</v>
      </c>
      <c r="AA60" s="52">
        <f>SUM(AA57:AA59)</f>
        <v>14</v>
      </c>
      <c r="AB60" s="53">
        <f t="shared" si="2"/>
        <v>-5</v>
      </c>
      <c r="AC60" s="51">
        <f>SUM(AC57:AC59)</f>
        <v>0</v>
      </c>
      <c r="AD60" s="52">
        <f>SUM(AD57:AD59)</f>
        <v>6</v>
      </c>
      <c r="AE60" s="52">
        <f>SUM(AE57:AE59)</f>
        <v>0</v>
      </c>
      <c r="AF60" s="52">
        <f>SUM(AF57:AF59)</f>
        <v>6</v>
      </c>
      <c r="AG60" s="53">
        <f t="shared" si="3"/>
        <v>0</v>
      </c>
      <c r="AH60" s="1"/>
    </row>
    <row r="61" spans="1:34" ht="12.75" customHeight="1" thickBot="1">
      <c r="A61" s="128" t="s">
        <v>75</v>
      </c>
      <c r="B61" s="129"/>
      <c r="C61" s="40">
        <f t="shared" si="4"/>
        <v>0</v>
      </c>
      <c r="D61" s="41">
        <f t="shared" si="5"/>
        <v>29</v>
      </c>
      <c r="E61" s="54">
        <f t="shared" si="6"/>
        <v>1</v>
      </c>
      <c r="F61" s="41">
        <f t="shared" si="7"/>
        <v>24</v>
      </c>
      <c r="G61" s="41">
        <f t="shared" si="8"/>
        <v>5</v>
      </c>
      <c r="H61" s="44">
        <f t="shared" si="9"/>
        <v>0.20833333333333334</v>
      </c>
      <c r="I61" s="78">
        <f>[10]集計対象年データー貼付!B236</f>
        <v>0</v>
      </c>
      <c r="J61" s="79">
        <f>[10]集計対象年データー貼付!D236</f>
        <v>9</v>
      </c>
      <c r="K61" s="79">
        <f>[10]集計対象前年データー貼付!B236</f>
        <v>1</v>
      </c>
      <c r="L61" s="79">
        <f>[10]集計対象前年データー貼付!D236</f>
        <v>17</v>
      </c>
      <c r="M61" s="80">
        <f t="shared" si="10"/>
        <v>-8</v>
      </c>
      <c r="N61" s="81">
        <f>[10]集計対象年データー貼付!E236</f>
        <v>0</v>
      </c>
      <c r="O61" s="34">
        <f>[10]集計対象年データー貼付!G236</f>
        <v>9</v>
      </c>
      <c r="P61" s="34">
        <f>[10]集計対象前年データー貼付!E236</f>
        <v>0</v>
      </c>
      <c r="Q61" s="34">
        <f>[10]集計対象前年データー貼付!G236</f>
        <v>3</v>
      </c>
      <c r="R61" s="82">
        <f t="shared" si="0"/>
        <v>6</v>
      </c>
      <c r="S61" s="78">
        <f>[10]集計対象年データー貼付!H236</f>
        <v>0</v>
      </c>
      <c r="T61" s="79">
        <f>[10]集計対象年データー貼付!J236</f>
        <v>3</v>
      </c>
      <c r="U61" s="79">
        <f>[10]集計対象前年データー貼付!H236</f>
        <v>0</v>
      </c>
      <c r="V61" s="79">
        <f>[10]集計対象前年データー貼付!J236</f>
        <v>0</v>
      </c>
      <c r="W61" s="83">
        <f t="shared" si="1"/>
        <v>3</v>
      </c>
      <c r="X61" s="78">
        <f>[10]集計対象年データー貼付!K236</f>
        <v>0</v>
      </c>
      <c r="Y61" s="79">
        <f>[10]集計対象年データー貼付!M236</f>
        <v>5</v>
      </c>
      <c r="Z61" s="79">
        <f>[10]集計対象前年データー貼付!K236</f>
        <v>0</v>
      </c>
      <c r="AA61" s="79">
        <f>[10]集計対象前年データー貼付!M236</f>
        <v>4</v>
      </c>
      <c r="AB61" s="83">
        <f t="shared" si="2"/>
        <v>1</v>
      </c>
      <c r="AC61" s="78">
        <f>[10]集計対象年データー貼付!N236</f>
        <v>0</v>
      </c>
      <c r="AD61" s="79">
        <f>[10]集計対象年データー貼付!P236</f>
        <v>3</v>
      </c>
      <c r="AE61" s="79">
        <f>[10]集計対象前年データー貼付!N236</f>
        <v>0</v>
      </c>
      <c r="AF61" s="79">
        <f>[10]集計対象前年データー貼付!P236</f>
        <v>0</v>
      </c>
      <c r="AG61" s="83">
        <f t="shared" si="3"/>
        <v>3</v>
      </c>
      <c r="AH61" s="1"/>
    </row>
    <row r="62" spans="1:34" ht="12.75" customHeight="1" thickBot="1">
      <c r="A62" s="128" t="s">
        <v>76</v>
      </c>
      <c r="B62" s="129"/>
      <c r="C62" s="40">
        <f t="shared" si="4"/>
        <v>0</v>
      </c>
      <c r="D62" s="41">
        <f t="shared" si="5"/>
        <v>1</v>
      </c>
      <c r="E62" s="54">
        <f t="shared" si="6"/>
        <v>0</v>
      </c>
      <c r="F62" s="41">
        <f t="shared" si="7"/>
        <v>0</v>
      </c>
      <c r="G62" s="41">
        <f t="shared" si="8"/>
        <v>1</v>
      </c>
      <c r="H62" s="44">
        <f t="shared" si="9"/>
        <v>0</v>
      </c>
      <c r="I62" s="55">
        <f>[10]集計対象年データー貼付!B239</f>
        <v>0</v>
      </c>
      <c r="J62" s="56">
        <f>[10]集計対象年データー貼付!D239</f>
        <v>0</v>
      </c>
      <c r="K62" s="56">
        <f>[10]集計対象前年データー貼付!B239</f>
        <v>0</v>
      </c>
      <c r="L62" s="56">
        <f>[10]集計対象前年データー貼付!D239</f>
        <v>0</v>
      </c>
      <c r="M62" s="57">
        <f t="shared" si="10"/>
        <v>0</v>
      </c>
      <c r="N62" s="58">
        <f>[10]集計対象年データー貼付!E239</f>
        <v>0</v>
      </c>
      <c r="O62" s="41">
        <f>[10]集計対象年データー貼付!G239</f>
        <v>0</v>
      </c>
      <c r="P62" s="41">
        <f>[10]集計対象前年データー貼付!E239</f>
        <v>0</v>
      </c>
      <c r="Q62" s="41">
        <f>[10]集計対象前年データー貼付!G239</f>
        <v>0</v>
      </c>
      <c r="R62" s="75">
        <f t="shared" si="0"/>
        <v>0</v>
      </c>
      <c r="S62" s="55">
        <f>[10]集計対象年データー貼付!H239</f>
        <v>0</v>
      </c>
      <c r="T62" s="56">
        <f>[10]集計対象年データー貼付!J239</f>
        <v>0</v>
      </c>
      <c r="U62" s="56">
        <f>[10]集計対象前年データー貼付!H239</f>
        <v>0</v>
      </c>
      <c r="V62" s="56">
        <f>[10]集計対象前年データー貼付!J239</f>
        <v>0</v>
      </c>
      <c r="W62" s="76">
        <f t="shared" si="1"/>
        <v>0</v>
      </c>
      <c r="X62" s="55">
        <f>[10]集計対象年データー貼付!K67</f>
        <v>0</v>
      </c>
      <c r="Y62" s="56">
        <f>[10]集計対象年データー貼付!M239</f>
        <v>0</v>
      </c>
      <c r="Z62" s="56">
        <f>[10]集計対象前年データー貼付!K239</f>
        <v>0</v>
      </c>
      <c r="AA62" s="56">
        <f>[10]集計対象前年データー貼付!M239</f>
        <v>0</v>
      </c>
      <c r="AB62" s="76">
        <f t="shared" si="2"/>
        <v>0</v>
      </c>
      <c r="AC62" s="55">
        <f>[10]集計対象年データー貼付!N239</f>
        <v>0</v>
      </c>
      <c r="AD62" s="56">
        <f>[10]集計対象年データー貼付!P239</f>
        <v>1</v>
      </c>
      <c r="AE62" s="56">
        <f>[10]集計対象前年データー貼付!N239</f>
        <v>0</v>
      </c>
      <c r="AF62" s="56">
        <f>[10]集計対象前年データー貼付!P239</f>
        <v>0</v>
      </c>
      <c r="AG62" s="76">
        <f t="shared" si="3"/>
        <v>1</v>
      </c>
      <c r="AH62" s="1"/>
    </row>
    <row r="63" spans="1:34" ht="12.75" customHeight="1">
      <c r="A63" s="122" t="s">
        <v>77</v>
      </c>
      <c r="B63" s="64" t="s">
        <v>78</v>
      </c>
      <c r="C63" s="28">
        <f t="shared" si="4"/>
        <v>0</v>
      </c>
      <c r="D63" s="18">
        <f t="shared" si="5"/>
        <v>0</v>
      </c>
      <c r="E63" s="19">
        <f t="shared" si="6"/>
        <v>0</v>
      </c>
      <c r="F63" s="18">
        <f t="shared" si="7"/>
        <v>0</v>
      </c>
      <c r="G63" s="18">
        <f t="shared" si="8"/>
        <v>0</v>
      </c>
      <c r="H63" s="20">
        <f t="shared" si="9"/>
        <v>0</v>
      </c>
      <c r="I63" s="21">
        <f>[10]集計対象年データー貼付!B241</f>
        <v>0</v>
      </c>
      <c r="J63" s="22">
        <f>[10]集計対象年データー貼付!D241</f>
        <v>0</v>
      </c>
      <c r="K63" s="22">
        <f>[10]集計対象前年データー貼付!B241</f>
        <v>0</v>
      </c>
      <c r="L63" s="22">
        <f>[10]集計対象前年データー貼付!D241</f>
        <v>0</v>
      </c>
      <c r="M63" s="23">
        <f t="shared" si="10"/>
        <v>0</v>
      </c>
      <c r="N63" s="24">
        <f>[10]集計対象年データー貼付!E241</f>
        <v>0</v>
      </c>
      <c r="O63" s="18">
        <f>[10]集計対象年データー貼付!G241</f>
        <v>0</v>
      </c>
      <c r="P63" s="18">
        <f>[10]集計対象前年データー貼付!E241</f>
        <v>0</v>
      </c>
      <c r="Q63" s="18">
        <f>[10]集計対象前年データー貼付!G241</f>
        <v>0</v>
      </c>
      <c r="R63" s="25">
        <f t="shared" si="0"/>
        <v>0</v>
      </c>
      <c r="S63" s="21">
        <f>[10]集計対象年データー貼付!H241</f>
        <v>0</v>
      </c>
      <c r="T63" s="22">
        <f>[10]集計対象年データー貼付!J241</f>
        <v>0</v>
      </c>
      <c r="U63" s="22">
        <f>[10]集計対象前年データー貼付!H241</f>
        <v>0</v>
      </c>
      <c r="V63" s="22">
        <f>[10]集計対象前年データー貼付!J241</f>
        <v>0</v>
      </c>
      <c r="W63" s="26">
        <f t="shared" si="1"/>
        <v>0</v>
      </c>
      <c r="X63" s="21">
        <f>[10]集計対象年データー貼付!K241</f>
        <v>0</v>
      </c>
      <c r="Y63" s="22">
        <f>[10]集計対象年データー貼付!M241</f>
        <v>0</v>
      </c>
      <c r="Z63" s="22">
        <f>[10]集計対象前年データー貼付!K241</f>
        <v>0</v>
      </c>
      <c r="AA63" s="22">
        <f>[10]集計対象前年データー貼付!M241</f>
        <v>0</v>
      </c>
      <c r="AB63" s="26">
        <f t="shared" si="2"/>
        <v>0</v>
      </c>
      <c r="AC63" s="21">
        <f>[10]集計対象年データー貼付!N241</f>
        <v>0</v>
      </c>
      <c r="AD63" s="22">
        <f>[10]集計対象年データー貼付!P241</f>
        <v>0</v>
      </c>
      <c r="AE63" s="22">
        <f>[10]集計対象前年データー貼付!N241</f>
        <v>0</v>
      </c>
      <c r="AF63" s="22">
        <f>[10]集計対象前年データー貼付!P241</f>
        <v>0</v>
      </c>
      <c r="AG63" s="26">
        <f t="shared" si="3"/>
        <v>0</v>
      </c>
      <c r="AH63" s="1"/>
    </row>
    <row r="64" spans="1:34" ht="12.75" customHeight="1" thickBot="1">
      <c r="A64" s="123"/>
      <c r="B64" s="67" t="s">
        <v>77</v>
      </c>
      <c r="C64" s="33">
        <f t="shared" si="4"/>
        <v>0</v>
      </c>
      <c r="D64" s="34">
        <f t="shared" si="5"/>
        <v>31</v>
      </c>
      <c r="E64" s="35">
        <f t="shared" si="6"/>
        <v>0</v>
      </c>
      <c r="F64" s="34">
        <f t="shared" si="7"/>
        <v>21</v>
      </c>
      <c r="G64" s="36">
        <f t="shared" si="8"/>
        <v>10</v>
      </c>
      <c r="H64" s="37">
        <f t="shared" si="9"/>
        <v>0.47619047619047616</v>
      </c>
      <c r="I64" s="21">
        <f>[10]集計対象年データー貼付!B245</f>
        <v>0</v>
      </c>
      <c r="J64" s="22">
        <f>[10]集計対象年データー貼付!D245</f>
        <v>14</v>
      </c>
      <c r="K64" s="22">
        <f>[10]集計対象前年データー貼付!B245</f>
        <v>0</v>
      </c>
      <c r="L64" s="22">
        <f>[10]集計対象前年データー貼付!D245</f>
        <v>9</v>
      </c>
      <c r="M64" s="68">
        <f t="shared" si="10"/>
        <v>5</v>
      </c>
      <c r="N64" s="24">
        <f>[10]集計対象年データー貼付!E245</f>
        <v>0</v>
      </c>
      <c r="O64" s="18">
        <f>[10]集計対象年データー貼付!G245</f>
        <v>6</v>
      </c>
      <c r="P64" s="18">
        <f>[10]集計対象前年データー貼付!E245</f>
        <v>0</v>
      </c>
      <c r="Q64" s="18">
        <f>[10]集計対象前年データー貼付!G245</f>
        <v>3</v>
      </c>
      <c r="R64" s="61">
        <f t="shared" si="0"/>
        <v>3</v>
      </c>
      <c r="S64" s="21">
        <f>[10]集計対象年データー貼付!H245</f>
        <v>0</v>
      </c>
      <c r="T64" s="22">
        <f>[10]集計対象年データー貼付!J245</f>
        <v>4</v>
      </c>
      <c r="U64" s="22">
        <f>[10]集計対象前年データー貼付!H245</f>
        <v>0</v>
      </c>
      <c r="V64" s="22">
        <f>[10]集計対象前年データー貼付!J245</f>
        <v>5</v>
      </c>
      <c r="W64" s="38">
        <f t="shared" si="1"/>
        <v>-1</v>
      </c>
      <c r="X64" s="21">
        <f>[10]集計対象年データー貼付!K245</f>
        <v>0</v>
      </c>
      <c r="Y64" s="22">
        <f>[10]集計対象年データー貼付!M245</f>
        <v>4</v>
      </c>
      <c r="Z64" s="22">
        <f>[10]集計対象前年データー貼付!K245</f>
        <v>0</v>
      </c>
      <c r="AA64" s="22">
        <f>[10]集計対象前年データー貼付!M245</f>
        <v>3</v>
      </c>
      <c r="AB64" s="30">
        <f t="shared" si="2"/>
        <v>1</v>
      </c>
      <c r="AC64" s="21">
        <f>[10]集計対象年データー貼付!N245</f>
        <v>0</v>
      </c>
      <c r="AD64" s="22">
        <f>[10]集計対象年データー貼付!P245</f>
        <v>3</v>
      </c>
      <c r="AE64" s="22">
        <f>[10]集計対象前年データー貼付!N245</f>
        <v>0</v>
      </c>
      <c r="AF64" s="22">
        <f>[10]集計対象前年データー貼付!P245</f>
        <v>1</v>
      </c>
      <c r="AG64" s="38">
        <f t="shared" si="3"/>
        <v>2</v>
      </c>
      <c r="AH64" s="1"/>
    </row>
    <row r="65" spans="1:34" ht="12.75" customHeight="1" thickBot="1">
      <c r="A65" s="124"/>
      <c r="B65" s="69" t="s">
        <v>79</v>
      </c>
      <c r="C65" s="40">
        <f t="shared" si="4"/>
        <v>0</v>
      </c>
      <c r="D65" s="41">
        <f t="shared" si="5"/>
        <v>31</v>
      </c>
      <c r="E65" s="54">
        <f t="shared" si="6"/>
        <v>0</v>
      </c>
      <c r="F65" s="41">
        <f t="shared" si="7"/>
        <v>21</v>
      </c>
      <c r="G65" s="41">
        <f t="shared" si="8"/>
        <v>10</v>
      </c>
      <c r="H65" s="44">
        <f t="shared" si="9"/>
        <v>0.47619047619047616</v>
      </c>
      <c r="I65" s="70">
        <f>SUM(I63:I64)</f>
        <v>0</v>
      </c>
      <c r="J65" s="46">
        <f>SUM(J63:J64)</f>
        <v>14</v>
      </c>
      <c r="K65" s="46">
        <f>SUM(K63:K64)</f>
        <v>0</v>
      </c>
      <c r="L65" s="84">
        <f>SUM(L63:L64)</f>
        <v>9</v>
      </c>
      <c r="M65" s="47">
        <f t="shared" si="10"/>
        <v>5</v>
      </c>
      <c r="N65" s="48">
        <f>SUM(N63:N64)</f>
        <v>0</v>
      </c>
      <c r="O65" s="49">
        <f>SUM(O63:O64)</f>
        <v>6</v>
      </c>
      <c r="P65" s="49">
        <f>SUM(P63:P64)</f>
        <v>0</v>
      </c>
      <c r="Q65" s="49">
        <f>SUM(Q63:Q64)</f>
        <v>3</v>
      </c>
      <c r="R65" s="50">
        <f t="shared" si="0"/>
        <v>3</v>
      </c>
      <c r="S65" s="51">
        <f>SUM(S63:S64)</f>
        <v>0</v>
      </c>
      <c r="T65" s="52">
        <f>SUM(T63:T64)</f>
        <v>4</v>
      </c>
      <c r="U65" s="52">
        <f>SUM(U63:U64)</f>
        <v>0</v>
      </c>
      <c r="V65" s="52">
        <f>SUM(V63:V64)</f>
        <v>5</v>
      </c>
      <c r="W65" s="53">
        <f t="shared" si="1"/>
        <v>-1</v>
      </c>
      <c r="X65" s="51">
        <f>SUM(X63:X64)</f>
        <v>0</v>
      </c>
      <c r="Y65" s="52">
        <f>SUM(Y63:Y64)</f>
        <v>4</v>
      </c>
      <c r="Z65" s="52">
        <f>SUM(Z63:Z64)</f>
        <v>0</v>
      </c>
      <c r="AA65" s="52">
        <f>SUM(AA63:AA64)</f>
        <v>3</v>
      </c>
      <c r="AB65" s="53">
        <f t="shared" si="2"/>
        <v>1</v>
      </c>
      <c r="AC65" s="51">
        <f>SUM(AC63:AC64)</f>
        <v>0</v>
      </c>
      <c r="AD65" s="52">
        <f>SUM(AD63:AD64)</f>
        <v>3</v>
      </c>
      <c r="AE65" s="52">
        <f>SUM(AE63:AE64)</f>
        <v>0</v>
      </c>
      <c r="AF65" s="52">
        <f>SUM(AF63:AF64)</f>
        <v>1</v>
      </c>
      <c r="AG65" s="53">
        <f t="shared" si="3"/>
        <v>2</v>
      </c>
      <c r="AH65" s="1"/>
    </row>
    <row r="66" spans="1:34" ht="12.75" customHeight="1" thickBot="1">
      <c r="A66" s="118" t="s">
        <v>80</v>
      </c>
      <c r="B66" s="119"/>
      <c r="C66" s="40">
        <f t="shared" si="4"/>
        <v>9</v>
      </c>
      <c r="D66" s="85">
        <f t="shared" si="5"/>
        <v>816</v>
      </c>
      <c r="E66" s="86">
        <f t="shared" si="6"/>
        <v>9</v>
      </c>
      <c r="F66" s="85">
        <f t="shared" si="7"/>
        <v>794</v>
      </c>
      <c r="G66" s="41">
        <f t="shared" si="8"/>
        <v>22</v>
      </c>
      <c r="H66" s="44">
        <f t="shared" si="9"/>
        <v>2.7707808564231738E-2</v>
      </c>
      <c r="I66" s="45">
        <f>IF(ISERROR(I24+I25+I29+I34+I37+I40+I41+I46+I49+I50+I51+I52+I56+I60+I61+I62+I65),"",(I24+I25+I29+I34+I37+I40+I41+I46+I49+I50+I51+I52+I56+I60+I61+I62+I65))</f>
        <v>5</v>
      </c>
      <c r="J66" s="87">
        <f>J24+J25+J29+J34+J37+J40+J41+J46+J49+J50+J51+J52+J56+J60+J61+J62+J65</f>
        <v>345</v>
      </c>
      <c r="K66" s="46">
        <f>IF(ISERROR(K24+K25+K29+K34+K37+K40+K41+K46+K49+K50+K51+K52+K56+K60+K61+K62+K65),"",(K24+K25+K29+K34+K37+K40+K41+K46+K49+K50+K51+K52+K56+K60+K61+K62+K65))</f>
        <v>4</v>
      </c>
      <c r="L66" s="46">
        <f>IF(ISERROR(L24+L25+L29+L34+L37+L40+L41+L46+L49+L50+L51+L52+L56+L60+L61+L62+L65),"",(L24+L25+L29+L34+L37+L40+L41+L46+L49+L50+L51+L52+L56+L60+L61+L62+L65))</f>
        <v>347</v>
      </c>
      <c r="M66" s="47">
        <f t="shared" si="10"/>
        <v>-2</v>
      </c>
      <c r="N66" s="48">
        <f>N24+N25+N29+N34+N37+N40+N41+N46+N49+N50+N51+N52+N56+N60+N61+N62+N65</f>
        <v>2</v>
      </c>
      <c r="O66" s="49">
        <f>SUM(O24+O25+O29+O34+O37+O40+O41+O46+O49+O50+O51+O52+O56+O60+O61+O62+O65)</f>
        <v>150</v>
      </c>
      <c r="P66" s="49">
        <f>P24+P25+P29+P34+P37+P40+P41+P46+P49+P50+P51+P52+P56+P60+P61+P62+P65</f>
        <v>2</v>
      </c>
      <c r="Q66" s="49">
        <f>Q24+Q25+Q29+Q34+Q37+Q40+Q41+Q46+Q49+Q50+Q51+Q52+Q56+Q60+Q61+Q62+Q65</f>
        <v>126</v>
      </c>
      <c r="R66" s="88">
        <f t="shared" si="0"/>
        <v>24</v>
      </c>
      <c r="S66" s="51">
        <f>S24+S25+S29+S34+S37+S40+S41+S46+S49+S50+S51+S52+S56+S60+S61+S62+S65</f>
        <v>1</v>
      </c>
      <c r="T66" s="52">
        <f>T24+T25+T29+T34+T37+T40+T41+T46+T49+T50+T51+T52+T56+T60+T61+T62+T65</f>
        <v>103</v>
      </c>
      <c r="U66" s="52">
        <f>U24+U25+U29+U34+U37+U40+U41+U46+U49+U50+U51+U52+U56+U60+U61+U62+U65</f>
        <v>1</v>
      </c>
      <c r="V66" s="52">
        <f>V24+V25+V29+V34+V37+V40+V41+V46+V49+V50+V51+V52+V56+V60+V61+V62+V65</f>
        <v>100</v>
      </c>
      <c r="W66" s="53">
        <f t="shared" si="1"/>
        <v>3</v>
      </c>
      <c r="X66" s="51">
        <f>X24+X25+X29+X34+X37+X40+X41+X46+X49+X50+X51+X52+X56+X60+X61+X62+X65</f>
        <v>1</v>
      </c>
      <c r="Y66" s="52">
        <f>Y24+Y25+Y29+Y34+Y37+Y40+Y41+Y46+Y49+Y50+Y51+Y52+Y56+Y60+Y61+Y62+Y65</f>
        <v>137</v>
      </c>
      <c r="Z66" s="52">
        <f>Z24+Z25+Z29+Z34+Z37+Z40+Z41+Z46+Z49+Z50+Z51+Z52+Z56+Z60+Z61+Z62+Z65</f>
        <v>1</v>
      </c>
      <c r="AA66" s="52">
        <f>AA24+AA25+AA29+AA34+AA37+AA40+AA41+AA46+AA49+AA50+AA51+AA52+AA56+AA60+AA61+AA62+AA65</f>
        <v>137</v>
      </c>
      <c r="AB66" s="53">
        <f t="shared" si="2"/>
        <v>0</v>
      </c>
      <c r="AC66" s="51">
        <f>AC24+AC25+AC29+AC34+AC37+AC40+AC41+AC46+AC49+AC50+AC51+AC52+AC56+AC60+AC61+AC62+AC65</f>
        <v>0</v>
      </c>
      <c r="AD66" s="52">
        <f>AD24+AD25+AD29+AD34+AD37+AD40+AD41+AD46+AD49+AD50+AD51+AD52+AD56+AD60+AD61+AD62+AD65</f>
        <v>81</v>
      </c>
      <c r="AE66" s="52">
        <f>AE24+AE25+AE29+AE34+AE37+AE40+AE41+AE46+AE49+AE50+AE51+AE52+AE56+AE60+AE61+AE62+AE65</f>
        <v>1</v>
      </c>
      <c r="AF66" s="52">
        <f>AF24+AF25+AF29+AF34+AF37+AF40+AF41+AF46+AF49+AF50+AF51+AF52+AF56+AF60+AF61+AF62+AF65</f>
        <v>84</v>
      </c>
      <c r="AG66" s="53">
        <f t="shared" si="3"/>
        <v>-3</v>
      </c>
      <c r="AH66" s="1"/>
    </row>
    <row r="67" spans="1:34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 t="s">
        <v>81</v>
      </c>
      <c r="AE67" s="1"/>
      <c r="AF67" s="1"/>
      <c r="AG67" s="1"/>
      <c r="AH67" s="1"/>
    </row>
  </sheetData>
  <sheetProtection sheet="1"/>
  <dataConsolidate/>
  <mergeCells count="44">
    <mergeCell ref="I1:T1"/>
    <mergeCell ref="Z1:AE1"/>
    <mergeCell ref="C4:H4"/>
    <mergeCell ref="I4:M4"/>
    <mergeCell ref="N4:R4"/>
    <mergeCell ref="S4:W4"/>
    <mergeCell ref="X4:AB4"/>
    <mergeCell ref="AC4:AG4"/>
    <mergeCell ref="AE5:AF5"/>
    <mergeCell ref="AG5:AG6"/>
    <mergeCell ref="N5:O5"/>
    <mergeCell ref="P5:Q5"/>
    <mergeCell ref="R5:R6"/>
    <mergeCell ref="S5:T5"/>
    <mergeCell ref="U5:V5"/>
    <mergeCell ref="W5:W6"/>
    <mergeCell ref="A38:A40"/>
    <mergeCell ref="X5:Y5"/>
    <mergeCell ref="Z5:AA5"/>
    <mergeCell ref="AB5:AB6"/>
    <mergeCell ref="AC5:AD5"/>
    <mergeCell ref="C5:D5"/>
    <mergeCell ref="E5:F5"/>
    <mergeCell ref="G5:G6"/>
    <mergeCell ref="I5:J5"/>
    <mergeCell ref="K5:L5"/>
    <mergeCell ref="M5:M6"/>
    <mergeCell ref="A7:A24"/>
    <mergeCell ref="A25:B25"/>
    <mergeCell ref="A26:A29"/>
    <mergeCell ref="A30:A34"/>
    <mergeCell ref="A35:A37"/>
    <mergeCell ref="A66:B66"/>
    <mergeCell ref="A41:B41"/>
    <mergeCell ref="A42:A46"/>
    <mergeCell ref="A47:A49"/>
    <mergeCell ref="A50:B50"/>
    <mergeCell ref="A51:B51"/>
    <mergeCell ref="A52:B52"/>
    <mergeCell ref="A53:A56"/>
    <mergeCell ref="A57:A60"/>
    <mergeCell ref="A61:B61"/>
    <mergeCell ref="A62:B62"/>
    <mergeCell ref="A63:A65"/>
  </mergeCells>
  <phoneticPr fontId="8"/>
  <pageMargins left="1.3779527559055118" right="0.98425196850393704" top="0.39370078740157483" bottom="0.19685039370078741" header="0.51181102362204722" footer="0.51181102362204722"/>
  <pageSetup paperSize="8"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K67"/>
  <sheetViews>
    <sheetView showGridLines="0" showZeros="0" zoomScaleNormal="10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Z2" sqref="Z2"/>
    </sheetView>
  </sheetViews>
  <sheetFormatPr defaultRowHeight="13.5"/>
  <cols>
    <col min="1" max="1" width="6.6640625" style="3" customWidth="1"/>
    <col min="2" max="2" width="23" style="3" customWidth="1"/>
    <col min="3" max="3" width="5.5" style="3" customWidth="1"/>
    <col min="4" max="4" width="8.1640625" style="3" customWidth="1"/>
    <col min="5" max="5" width="5.6640625" style="89" customWidth="1"/>
    <col min="6" max="6" width="8.1640625" style="3" customWidth="1"/>
    <col min="7" max="7" width="6.5" style="3" customWidth="1"/>
    <col min="8" max="8" width="10.1640625" style="3" customWidth="1"/>
    <col min="9" max="9" width="5.5" style="3" customWidth="1"/>
    <col min="10" max="10" width="8.1640625" style="3" customWidth="1"/>
    <col min="11" max="11" width="5.5" style="3" customWidth="1"/>
    <col min="12" max="12" width="8.1640625" style="3" customWidth="1"/>
    <col min="13" max="13" width="6.33203125" style="3" customWidth="1"/>
    <col min="14" max="14" width="5.5" style="3" customWidth="1"/>
    <col min="15" max="15" width="8.1640625" style="3" customWidth="1"/>
    <col min="16" max="16" width="5.5" style="3" customWidth="1"/>
    <col min="17" max="17" width="8.1640625" style="3" customWidth="1"/>
    <col min="18" max="18" width="6" style="3" customWidth="1"/>
    <col min="19" max="19" width="5.5" style="3" customWidth="1"/>
    <col min="20" max="20" width="8.1640625" style="3" customWidth="1"/>
    <col min="21" max="21" width="5.5" style="3" customWidth="1"/>
    <col min="22" max="22" width="8.1640625" style="3" customWidth="1"/>
    <col min="23" max="23" width="6.1640625" style="3" customWidth="1"/>
    <col min="24" max="24" width="5.5" style="3" customWidth="1"/>
    <col min="25" max="25" width="8.1640625" style="3" customWidth="1"/>
    <col min="26" max="26" width="5.5" style="3" customWidth="1"/>
    <col min="27" max="27" width="8.1640625" style="3" customWidth="1"/>
    <col min="28" max="28" width="6.33203125" style="3" customWidth="1"/>
    <col min="29" max="29" width="5.5" style="3" customWidth="1"/>
    <col min="30" max="30" width="8.1640625" style="3" customWidth="1"/>
    <col min="31" max="31" width="5.5" style="3" customWidth="1"/>
    <col min="32" max="32" width="8.1640625" style="3" customWidth="1"/>
    <col min="33" max="33" width="6" style="3" customWidth="1"/>
    <col min="34" max="256" width="9.33203125" style="3"/>
    <col min="257" max="257" width="6.6640625" style="3" customWidth="1"/>
    <col min="258" max="258" width="23" style="3" customWidth="1"/>
    <col min="259" max="259" width="5.5" style="3" customWidth="1"/>
    <col min="260" max="260" width="8.1640625" style="3" customWidth="1"/>
    <col min="261" max="261" width="5.6640625" style="3" customWidth="1"/>
    <col min="262" max="262" width="8.1640625" style="3" customWidth="1"/>
    <col min="263" max="263" width="6.5" style="3" customWidth="1"/>
    <col min="264" max="264" width="10.1640625" style="3" customWidth="1"/>
    <col min="265" max="265" width="5.5" style="3" customWidth="1"/>
    <col min="266" max="266" width="8.1640625" style="3" customWidth="1"/>
    <col min="267" max="267" width="5.5" style="3" customWidth="1"/>
    <col min="268" max="268" width="8.1640625" style="3" customWidth="1"/>
    <col min="269" max="269" width="6.33203125" style="3" customWidth="1"/>
    <col min="270" max="270" width="5.5" style="3" customWidth="1"/>
    <col min="271" max="271" width="8.1640625" style="3" customWidth="1"/>
    <col min="272" max="272" width="5.5" style="3" customWidth="1"/>
    <col min="273" max="273" width="8.1640625" style="3" customWidth="1"/>
    <col min="274" max="274" width="6" style="3" customWidth="1"/>
    <col min="275" max="275" width="5.5" style="3" customWidth="1"/>
    <col min="276" max="276" width="8.1640625" style="3" customWidth="1"/>
    <col min="277" max="277" width="5.5" style="3" customWidth="1"/>
    <col min="278" max="278" width="8.1640625" style="3" customWidth="1"/>
    <col min="279" max="279" width="6.1640625" style="3" customWidth="1"/>
    <col min="280" max="280" width="5.5" style="3" customWidth="1"/>
    <col min="281" max="281" width="8.1640625" style="3" customWidth="1"/>
    <col min="282" max="282" width="5.5" style="3" customWidth="1"/>
    <col min="283" max="283" width="8.1640625" style="3" customWidth="1"/>
    <col min="284" max="284" width="6.33203125" style="3" customWidth="1"/>
    <col min="285" max="285" width="5.5" style="3" customWidth="1"/>
    <col min="286" max="286" width="8.1640625" style="3" customWidth="1"/>
    <col min="287" max="287" width="5.5" style="3" customWidth="1"/>
    <col min="288" max="288" width="8.1640625" style="3" customWidth="1"/>
    <col min="289" max="289" width="6" style="3" customWidth="1"/>
    <col min="290" max="512" width="9.33203125" style="3"/>
    <col min="513" max="513" width="6.6640625" style="3" customWidth="1"/>
    <col min="514" max="514" width="23" style="3" customWidth="1"/>
    <col min="515" max="515" width="5.5" style="3" customWidth="1"/>
    <col min="516" max="516" width="8.1640625" style="3" customWidth="1"/>
    <col min="517" max="517" width="5.6640625" style="3" customWidth="1"/>
    <col min="518" max="518" width="8.1640625" style="3" customWidth="1"/>
    <col min="519" max="519" width="6.5" style="3" customWidth="1"/>
    <col min="520" max="520" width="10.1640625" style="3" customWidth="1"/>
    <col min="521" max="521" width="5.5" style="3" customWidth="1"/>
    <col min="522" max="522" width="8.1640625" style="3" customWidth="1"/>
    <col min="523" max="523" width="5.5" style="3" customWidth="1"/>
    <col min="524" max="524" width="8.1640625" style="3" customWidth="1"/>
    <col min="525" max="525" width="6.33203125" style="3" customWidth="1"/>
    <col min="526" max="526" width="5.5" style="3" customWidth="1"/>
    <col min="527" max="527" width="8.1640625" style="3" customWidth="1"/>
    <col min="528" max="528" width="5.5" style="3" customWidth="1"/>
    <col min="529" max="529" width="8.1640625" style="3" customWidth="1"/>
    <col min="530" max="530" width="6" style="3" customWidth="1"/>
    <col min="531" max="531" width="5.5" style="3" customWidth="1"/>
    <col min="532" max="532" width="8.1640625" style="3" customWidth="1"/>
    <col min="533" max="533" width="5.5" style="3" customWidth="1"/>
    <col min="534" max="534" width="8.1640625" style="3" customWidth="1"/>
    <col min="535" max="535" width="6.1640625" style="3" customWidth="1"/>
    <col min="536" max="536" width="5.5" style="3" customWidth="1"/>
    <col min="537" max="537" width="8.1640625" style="3" customWidth="1"/>
    <col min="538" max="538" width="5.5" style="3" customWidth="1"/>
    <col min="539" max="539" width="8.1640625" style="3" customWidth="1"/>
    <col min="540" max="540" width="6.33203125" style="3" customWidth="1"/>
    <col min="541" max="541" width="5.5" style="3" customWidth="1"/>
    <col min="542" max="542" width="8.1640625" style="3" customWidth="1"/>
    <col min="543" max="543" width="5.5" style="3" customWidth="1"/>
    <col min="544" max="544" width="8.1640625" style="3" customWidth="1"/>
    <col min="545" max="545" width="6" style="3" customWidth="1"/>
    <col min="546" max="768" width="9.33203125" style="3"/>
    <col min="769" max="769" width="6.6640625" style="3" customWidth="1"/>
    <col min="770" max="770" width="23" style="3" customWidth="1"/>
    <col min="771" max="771" width="5.5" style="3" customWidth="1"/>
    <col min="772" max="772" width="8.1640625" style="3" customWidth="1"/>
    <col min="773" max="773" width="5.6640625" style="3" customWidth="1"/>
    <col min="774" max="774" width="8.1640625" style="3" customWidth="1"/>
    <col min="775" max="775" width="6.5" style="3" customWidth="1"/>
    <col min="776" max="776" width="10.1640625" style="3" customWidth="1"/>
    <col min="777" max="777" width="5.5" style="3" customWidth="1"/>
    <col min="778" max="778" width="8.1640625" style="3" customWidth="1"/>
    <col min="779" max="779" width="5.5" style="3" customWidth="1"/>
    <col min="780" max="780" width="8.1640625" style="3" customWidth="1"/>
    <col min="781" max="781" width="6.33203125" style="3" customWidth="1"/>
    <col min="782" max="782" width="5.5" style="3" customWidth="1"/>
    <col min="783" max="783" width="8.1640625" style="3" customWidth="1"/>
    <col min="784" max="784" width="5.5" style="3" customWidth="1"/>
    <col min="785" max="785" width="8.1640625" style="3" customWidth="1"/>
    <col min="786" max="786" width="6" style="3" customWidth="1"/>
    <col min="787" max="787" width="5.5" style="3" customWidth="1"/>
    <col min="788" max="788" width="8.1640625" style="3" customWidth="1"/>
    <col min="789" max="789" width="5.5" style="3" customWidth="1"/>
    <col min="790" max="790" width="8.1640625" style="3" customWidth="1"/>
    <col min="791" max="791" width="6.1640625" style="3" customWidth="1"/>
    <col min="792" max="792" width="5.5" style="3" customWidth="1"/>
    <col min="793" max="793" width="8.1640625" style="3" customWidth="1"/>
    <col min="794" max="794" width="5.5" style="3" customWidth="1"/>
    <col min="795" max="795" width="8.1640625" style="3" customWidth="1"/>
    <col min="796" max="796" width="6.33203125" style="3" customWidth="1"/>
    <col min="797" max="797" width="5.5" style="3" customWidth="1"/>
    <col min="798" max="798" width="8.1640625" style="3" customWidth="1"/>
    <col min="799" max="799" width="5.5" style="3" customWidth="1"/>
    <col min="800" max="800" width="8.1640625" style="3" customWidth="1"/>
    <col min="801" max="801" width="6" style="3" customWidth="1"/>
    <col min="802" max="1024" width="9.33203125" style="3"/>
    <col min="1025" max="1025" width="6.6640625" style="3" customWidth="1"/>
    <col min="1026" max="1026" width="23" style="3" customWidth="1"/>
    <col min="1027" max="1027" width="5.5" style="3" customWidth="1"/>
    <col min="1028" max="1028" width="8.1640625" style="3" customWidth="1"/>
    <col min="1029" max="1029" width="5.6640625" style="3" customWidth="1"/>
    <col min="1030" max="1030" width="8.1640625" style="3" customWidth="1"/>
    <col min="1031" max="1031" width="6.5" style="3" customWidth="1"/>
    <col min="1032" max="1032" width="10.1640625" style="3" customWidth="1"/>
    <col min="1033" max="1033" width="5.5" style="3" customWidth="1"/>
    <col min="1034" max="1034" width="8.1640625" style="3" customWidth="1"/>
    <col min="1035" max="1035" width="5.5" style="3" customWidth="1"/>
    <col min="1036" max="1036" width="8.1640625" style="3" customWidth="1"/>
    <col min="1037" max="1037" width="6.33203125" style="3" customWidth="1"/>
    <col min="1038" max="1038" width="5.5" style="3" customWidth="1"/>
    <col min="1039" max="1039" width="8.1640625" style="3" customWidth="1"/>
    <col min="1040" max="1040" width="5.5" style="3" customWidth="1"/>
    <col min="1041" max="1041" width="8.1640625" style="3" customWidth="1"/>
    <col min="1042" max="1042" width="6" style="3" customWidth="1"/>
    <col min="1043" max="1043" width="5.5" style="3" customWidth="1"/>
    <col min="1044" max="1044" width="8.1640625" style="3" customWidth="1"/>
    <col min="1045" max="1045" width="5.5" style="3" customWidth="1"/>
    <col min="1046" max="1046" width="8.1640625" style="3" customWidth="1"/>
    <col min="1047" max="1047" width="6.1640625" style="3" customWidth="1"/>
    <col min="1048" max="1048" width="5.5" style="3" customWidth="1"/>
    <col min="1049" max="1049" width="8.1640625" style="3" customWidth="1"/>
    <col min="1050" max="1050" width="5.5" style="3" customWidth="1"/>
    <col min="1051" max="1051" width="8.1640625" style="3" customWidth="1"/>
    <col min="1052" max="1052" width="6.33203125" style="3" customWidth="1"/>
    <col min="1053" max="1053" width="5.5" style="3" customWidth="1"/>
    <col min="1054" max="1054" width="8.1640625" style="3" customWidth="1"/>
    <col min="1055" max="1055" width="5.5" style="3" customWidth="1"/>
    <col min="1056" max="1056" width="8.1640625" style="3" customWidth="1"/>
    <col min="1057" max="1057" width="6" style="3" customWidth="1"/>
    <col min="1058" max="1280" width="9.33203125" style="3"/>
    <col min="1281" max="1281" width="6.6640625" style="3" customWidth="1"/>
    <col min="1282" max="1282" width="23" style="3" customWidth="1"/>
    <col min="1283" max="1283" width="5.5" style="3" customWidth="1"/>
    <col min="1284" max="1284" width="8.1640625" style="3" customWidth="1"/>
    <col min="1285" max="1285" width="5.6640625" style="3" customWidth="1"/>
    <col min="1286" max="1286" width="8.1640625" style="3" customWidth="1"/>
    <col min="1287" max="1287" width="6.5" style="3" customWidth="1"/>
    <col min="1288" max="1288" width="10.1640625" style="3" customWidth="1"/>
    <col min="1289" max="1289" width="5.5" style="3" customWidth="1"/>
    <col min="1290" max="1290" width="8.1640625" style="3" customWidth="1"/>
    <col min="1291" max="1291" width="5.5" style="3" customWidth="1"/>
    <col min="1292" max="1292" width="8.1640625" style="3" customWidth="1"/>
    <col min="1293" max="1293" width="6.33203125" style="3" customWidth="1"/>
    <col min="1294" max="1294" width="5.5" style="3" customWidth="1"/>
    <col min="1295" max="1295" width="8.1640625" style="3" customWidth="1"/>
    <col min="1296" max="1296" width="5.5" style="3" customWidth="1"/>
    <col min="1297" max="1297" width="8.1640625" style="3" customWidth="1"/>
    <col min="1298" max="1298" width="6" style="3" customWidth="1"/>
    <col min="1299" max="1299" width="5.5" style="3" customWidth="1"/>
    <col min="1300" max="1300" width="8.1640625" style="3" customWidth="1"/>
    <col min="1301" max="1301" width="5.5" style="3" customWidth="1"/>
    <col min="1302" max="1302" width="8.1640625" style="3" customWidth="1"/>
    <col min="1303" max="1303" width="6.1640625" style="3" customWidth="1"/>
    <col min="1304" max="1304" width="5.5" style="3" customWidth="1"/>
    <col min="1305" max="1305" width="8.1640625" style="3" customWidth="1"/>
    <col min="1306" max="1306" width="5.5" style="3" customWidth="1"/>
    <col min="1307" max="1307" width="8.1640625" style="3" customWidth="1"/>
    <col min="1308" max="1308" width="6.33203125" style="3" customWidth="1"/>
    <col min="1309" max="1309" width="5.5" style="3" customWidth="1"/>
    <col min="1310" max="1310" width="8.1640625" style="3" customWidth="1"/>
    <col min="1311" max="1311" width="5.5" style="3" customWidth="1"/>
    <col min="1312" max="1312" width="8.1640625" style="3" customWidth="1"/>
    <col min="1313" max="1313" width="6" style="3" customWidth="1"/>
    <col min="1314" max="1536" width="9.33203125" style="3"/>
    <col min="1537" max="1537" width="6.6640625" style="3" customWidth="1"/>
    <col min="1538" max="1538" width="23" style="3" customWidth="1"/>
    <col min="1539" max="1539" width="5.5" style="3" customWidth="1"/>
    <col min="1540" max="1540" width="8.1640625" style="3" customWidth="1"/>
    <col min="1541" max="1541" width="5.6640625" style="3" customWidth="1"/>
    <col min="1542" max="1542" width="8.1640625" style="3" customWidth="1"/>
    <col min="1543" max="1543" width="6.5" style="3" customWidth="1"/>
    <col min="1544" max="1544" width="10.1640625" style="3" customWidth="1"/>
    <col min="1545" max="1545" width="5.5" style="3" customWidth="1"/>
    <col min="1546" max="1546" width="8.1640625" style="3" customWidth="1"/>
    <col min="1547" max="1547" width="5.5" style="3" customWidth="1"/>
    <col min="1548" max="1548" width="8.1640625" style="3" customWidth="1"/>
    <col min="1549" max="1549" width="6.33203125" style="3" customWidth="1"/>
    <col min="1550" max="1550" width="5.5" style="3" customWidth="1"/>
    <col min="1551" max="1551" width="8.1640625" style="3" customWidth="1"/>
    <col min="1552" max="1552" width="5.5" style="3" customWidth="1"/>
    <col min="1553" max="1553" width="8.1640625" style="3" customWidth="1"/>
    <col min="1554" max="1554" width="6" style="3" customWidth="1"/>
    <col min="1555" max="1555" width="5.5" style="3" customWidth="1"/>
    <col min="1556" max="1556" width="8.1640625" style="3" customWidth="1"/>
    <col min="1557" max="1557" width="5.5" style="3" customWidth="1"/>
    <col min="1558" max="1558" width="8.1640625" style="3" customWidth="1"/>
    <col min="1559" max="1559" width="6.1640625" style="3" customWidth="1"/>
    <col min="1560" max="1560" width="5.5" style="3" customWidth="1"/>
    <col min="1561" max="1561" width="8.1640625" style="3" customWidth="1"/>
    <col min="1562" max="1562" width="5.5" style="3" customWidth="1"/>
    <col min="1563" max="1563" width="8.1640625" style="3" customWidth="1"/>
    <col min="1564" max="1564" width="6.33203125" style="3" customWidth="1"/>
    <col min="1565" max="1565" width="5.5" style="3" customWidth="1"/>
    <col min="1566" max="1566" width="8.1640625" style="3" customWidth="1"/>
    <col min="1567" max="1567" width="5.5" style="3" customWidth="1"/>
    <col min="1568" max="1568" width="8.1640625" style="3" customWidth="1"/>
    <col min="1569" max="1569" width="6" style="3" customWidth="1"/>
    <col min="1570" max="1792" width="9.33203125" style="3"/>
    <col min="1793" max="1793" width="6.6640625" style="3" customWidth="1"/>
    <col min="1794" max="1794" width="23" style="3" customWidth="1"/>
    <col min="1795" max="1795" width="5.5" style="3" customWidth="1"/>
    <col min="1796" max="1796" width="8.1640625" style="3" customWidth="1"/>
    <col min="1797" max="1797" width="5.6640625" style="3" customWidth="1"/>
    <col min="1798" max="1798" width="8.1640625" style="3" customWidth="1"/>
    <col min="1799" max="1799" width="6.5" style="3" customWidth="1"/>
    <col min="1800" max="1800" width="10.1640625" style="3" customWidth="1"/>
    <col min="1801" max="1801" width="5.5" style="3" customWidth="1"/>
    <col min="1802" max="1802" width="8.1640625" style="3" customWidth="1"/>
    <col min="1803" max="1803" width="5.5" style="3" customWidth="1"/>
    <col min="1804" max="1804" width="8.1640625" style="3" customWidth="1"/>
    <col min="1805" max="1805" width="6.33203125" style="3" customWidth="1"/>
    <col min="1806" max="1806" width="5.5" style="3" customWidth="1"/>
    <col min="1807" max="1807" width="8.1640625" style="3" customWidth="1"/>
    <col min="1808" max="1808" width="5.5" style="3" customWidth="1"/>
    <col min="1809" max="1809" width="8.1640625" style="3" customWidth="1"/>
    <col min="1810" max="1810" width="6" style="3" customWidth="1"/>
    <col min="1811" max="1811" width="5.5" style="3" customWidth="1"/>
    <col min="1812" max="1812" width="8.1640625" style="3" customWidth="1"/>
    <col min="1813" max="1813" width="5.5" style="3" customWidth="1"/>
    <col min="1814" max="1814" width="8.1640625" style="3" customWidth="1"/>
    <col min="1815" max="1815" width="6.1640625" style="3" customWidth="1"/>
    <col min="1816" max="1816" width="5.5" style="3" customWidth="1"/>
    <col min="1817" max="1817" width="8.1640625" style="3" customWidth="1"/>
    <col min="1818" max="1818" width="5.5" style="3" customWidth="1"/>
    <col min="1819" max="1819" width="8.1640625" style="3" customWidth="1"/>
    <col min="1820" max="1820" width="6.33203125" style="3" customWidth="1"/>
    <col min="1821" max="1821" width="5.5" style="3" customWidth="1"/>
    <col min="1822" max="1822" width="8.1640625" style="3" customWidth="1"/>
    <col min="1823" max="1823" width="5.5" style="3" customWidth="1"/>
    <col min="1824" max="1824" width="8.1640625" style="3" customWidth="1"/>
    <col min="1825" max="1825" width="6" style="3" customWidth="1"/>
    <col min="1826" max="2048" width="9.33203125" style="3"/>
    <col min="2049" max="2049" width="6.6640625" style="3" customWidth="1"/>
    <col min="2050" max="2050" width="23" style="3" customWidth="1"/>
    <col min="2051" max="2051" width="5.5" style="3" customWidth="1"/>
    <col min="2052" max="2052" width="8.1640625" style="3" customWidth="1"/>
    <col min="2053" max="2053" width="5.6640625" style="3" customWidth="1"/>
    <col min="2054" max="2054" width="8.1640625" style="3" customWidth="1"/>
    <col min="2055" max="2055" width="6.5" style="3" customWidth="1"/>
    <col min="2056" max="2056" width="10.1640625" style="3" customWidth="1"/>
    <col min="2057" max="2057" width="5.5" style="3" customWidth="1"/>
    <col min="2058" max="2058" width="8.1640625" style="3" customWidth="1"/>
    <col min="2059" max="2059" width="5.5" style="3" customWidth="1"/>
    <col min="2060" max="2060" width="8.1640625" style="3" customWidth="1"/>
    <col min="2061" max="2061" width="6.33203125" style="3" customWidth="1"/>
    <col min="2062" max="2062" width="5.5" style="3" customWidth="1"/>
    <col min="2063" max="2063" width="8.1640625" style="3" customWidth="1"/>
    <col min="2064" max="2064" width="5.5" style="3" customWidth="1"/>
    <col min="2065" max="2065" width="8.1640625" style="3" customWidth="1"/>
    <col min="2066" max="2066" width="6" style="3" customWidth="1"/>
    <col min="2067" max="2067" width="5.5" style="3" customWidth="1"/>
    <col min="2068" max="2068" width="8.1640625" style="3" customWidth="1"/>
    <col min="2069" max="2069" width="5.5" style="3" customWidth="1"/>
    <col min="2070" max="2070" width="8.1640625" style="3" customWidth="1"/>
    <col min="2071" max="2071" width="6.1640625" style="3" customWidth="1"/>
    <col min="2072" max="2072" width="5.5" style="3" customWidth="1"/>
    <col min="2073" max="2073" width="8.1640625" style="3" customWidth="1"/>
    <col min="2074" max="2074" width="5.5" style="3" customWidth="1"/>
    <col min="2075" max="2075" width="8.1640625" style="3" customWidth="1"/>
    <col min="2076" max="2076" width="6.33203125" style="3" customWidth="1"/>
    <col min="2077" max="2077" width="5.5" style="3" customWidth="1"/>
    <col min="2078" max="2078" width="8.1640625" style="3" customWidth="1"/>
    <col min="2079" max="2079" width="5.5" style="3" customWidth="1"/>
    <col min="2080" max="2080" width="8.1640625" style="3" customWidth="1"/>
    <col min="2081" max="2081" width="6" style="3" customWidth="1"/>
    <col min="2082" max="2304" width="9.33203125" style="3"/>
    <col min="2305" max="2305" width="6.6640625" style="3" customWidth="1"/>
    <col min="2306" max="2306" width="23" style="3" customWidth="1"/>
    <col min="2307" max="2307" width="5.5" style="3" customWidth="1"/>
    <col min="2308" max="2308" width="8.1640625" style="3" customWidth="1"/>
    <col min="2309" max="2309" width="5.6640625" style="3" customWidth="1"/>
    <col min="2310" max="2310" width="8.1640625" style="3" customWidth="1"/>
    <col min="2311" max="2311" width="6.5" style="3" customWidth="1"/>
    <col min="2312" max="2312" width="10.1640625" style="3" customWidth="1"/>
    <col min="2313" max="2313" width="5.5" style="3" customWidth="1"/>
    <col min="2314" max="2314" width="8.1640625" style="3" customWidth="1"/>
    <col min="2315" max="2315" width="5.5" style="3" customWidth="1"/>
    <col min="2316" max="2316" width="8.1640625" style="3" customWidth="1"/>
    <col min="2317" max="2317" width="6.33203125" style="3" customWidth="1"/>
    <col min="2318" max="2318" width="5.5" style="3" customWidth="1"/>
    <col min="2319" max="2319" width="8.1640625" style="3" customWidth="1"/>
    <col min="2320" max="2320" width="5.5" style="3" customWidth="1"/>
    <col min="2321" max="2321" width="8.1640625" style="3" customWidth="1"/>
    <col min="2322" max="2322" width="6" style="3" customWidth="1"/>
    <col min="2323" max="2323" width="5.5" style="3" customWidth="1"/>
    <col min="2324" max="2324" width="8.1640625" style="3" customWidth="1"/>
    <col min="2325" max="2325" width="5.5" style="3" customWidth="1"/>
    <col min="2326" max="2326" width="8.1640625" style="3" customWidth="1"/>
    <col min="2327" max="2327" width="6.1640625" style="3" customWidth="1"/>
    <col min="2328" max="2328" width="5.5" style="3" customWidth="1"/>
    <col min="2329" max="2329" width="8.1640625" style="3" customWidth="1"/>
    <col min="2330" max="2330" width="5.5" style="3" customWidth="1"/>
    <col min="2331" max="2331" width="8.1640625" style="3" customWidth="1"/>
    <col min="2332" max="2332" width="6.33203125" style="3" customWidth="1"/>
    <col min="2333" max="2333" width="5.5" style="3" customWidth="1"/>
    <col min="2334" max="2334" width="8.1640625" style="3" customWidth="1"/>
    <col min="2335" max="2335" width="5.5" style="3" customWidth="1"/>
    <col min="2336" max="2336" width="8.1640625" style="3" customWidth="1"/>
    <col min="2337" max="2337" width="6" style="3" customWidth="1"/>
    <col min="2338" max="2560" width="9.33203125" style="3"/>
    <col min="2561" max="2561" width="6.6640625" style="3" customWidth="1"/>
    <col min="2562" max="2562" width="23" style="3" customWidth="1"/>
    <col min="2563" max="2563" width="5.5" style="3" customWidth="1"/>
    <col min="2564" max="2564" width="8.1640625" style="3" customWidth="1"/>
    <col min="2565" max="2565" width="5.6640625" style="3" customWidth="1"/>
    <col min="2566" max="2566" width="8.1640625" style="3" customWidth="1"/>
    <col min="2567" max="2567" width="6.5" style="3" customWidth="1"/>
    <col min="2568" max="2568" width="10.1640625" style="3" customWidth="1"/>
    <col min="2569" max="2569" width="5.5" style="3" customWidth="1"/>
    <col min="2570" max="2570" width="8.1640625" style="3" customWidth="1"/>
    <col min="2571" max="2571" width="5.5" style="3" customWidth="1"/>
    <col min="2572" max="2572" width="8.1640625" style="3" customWidth="1"/>
    <col min="2573" max="2573" width="6.33203125" style="3" customWidth="1"/>
    <col min="2574" max="2574" width="5.5" style="3" customWidth="1"/>
    <col min="2575" max="2575" width="8.1640625" style="3" customWidth="1"/>
    <col min="2576" max="2576" width="5.5" style="3" customWidth="1"/>
    <col min="2577" max="2577" width="8.1640625" style="3" customWidth="1"/>
    <col min="2578" max="2578" width="6" style="3" customWidth="1"/>
    <col min="2579" max="2579" width="5.5" style="3" customWidth="1"/>
    <col min="2580" max="2580" width="8.1640625" style="3" customWidth="1"/>
    <col min="2581" max="2581" width="5.5" style="3" customWidth="1"/>
    <col min="2582" max="2582" width="8.1640625" style="3" customWidth="1"/>
    <col min="2583" max="2583" width="6.1640625" style="3" customWidth="1"/>
    <col min="2584" max="2584" width="5.5" style="3" customWidth="1"/>
    <col min="2585" max="2585" width="8.1640625" style="3" customWidth="1"/>
    <col min="2586" max="2586" width="5.5" style="3" customWidth="1"/>
    <col min="2587" max="2587" width="8.1640625" style="3" customWidth="1"/>
    <col min="2588" max="2588" width="6.33203125" style="3" customWidth="1"/>
    <col min="2589" max="2589" width="5.5" style="3" customWidth="1"/>
    <col min="2590" max="2590" width="8.1640625" style="3" customWidth="1"/>
    <col min="2591" max="2591" width="5.5" style="3" customWidth="1"/>
    <col min="2592" max="2592" width="8.1640625" style="3" customWidth="1"/>
    <col min="2593" max="2593" width="6" style="3" customWidth="1"/>
    <col min="2594" max="2816" width="9.33203125" style="3"/>
    <col min="2817" max="2817" width="6.6640625" style="3" customWidth="1"/>
    <col min="2818" max="2818" width="23" style="3" customWidth="1"/>
    <col min="2819" max="2819" width="5.5" style="3" customWidth="1"/>
    <col min="2820" max="2820" width="8.1640625" style="3" customWidth="1"/>
    <col min="2821" max="2821" width="5.6640625" style="3" customWidth="1"/>
    <col min="2822" max="2822" width="8.1640625" style="3" customWidth="1"/>
    <col min="2823" max="2823" width="6.5" style="3" customWidth="1"/>
    <col min="2824" max="2824" width="10.1640625" style="3" customWidth="1"/>
    <col min="2825" max="2825" width="5.5" style="3" customWidth="1"/>
    <col min="2826" max="2826" width="8.1640625" style="3" customWidth="1"/>
    <col min="2827" max="2827" width="5.5" style="3" customWidth="1"/>
    <col min="2828" max="2828" width="8.1640625" style="3" customWidth="1"/>
    <col min="2829" max="2829" width="6.33203125" style="3" customWidth="1"/>
    <col min="2830" max="2830" width="5.5" style="3" customWidth="1"/>
    <col min="2831" max="2831" width="8.1640625" style="3" customWidth="1"/>
    <col min="2832" max="2832" width="5.5" style="3" customWidth="1"/>
    <col min="2833" max="2833" width="8.1640625" style="3" customWidth="1"/>
    <col min="2834" max="2834" width="6" style="3" customWidth="1"/>
    <col min="2835" max="2835" width="5.5" style="3" customWidth="1"/>
    <col min="2836" max="2836" width="8.1640625" style="3" customWidth="1"/>
    <col min="2837" max="2837" width="5.5" style="3" customWidth="1"/>
    <col min="2838" max="2838" width="8.1640625" style="3" customWidth="1"/>
    <col min="2839" max="2839" width="6.1640625" style="3" customWidth="1"/>
    <col min="2840" max="2840" width="5.5" style="3" customWidth="1"/>
    <col min="2841" max="2841" width="8.1640625" style="3" customWidth="1"/>
    <col min="2842" max="2842" width="5.5" style="3" customWidth="1"/>
    <col min="2843" max="2843" width="8.1640625" style="3" customWidth="1"/>
    <col min="2844" max="2844" width="6.33203125" style="3" customWidth="1"/>
    <col min="2845" max="2845" width="5.5" style="3" customWidth="1"/>
    <col min="2846" max="2846" width="8.1640625" style="3" customWidth="1"/>
    <col min="2847" max="2847" width="5.5" style="3" customWidth="1"/>
    <col min="2848" max="2848" width="8.1640625" style="3" customWidth="1"/>
    <col min="2849" max="2849" width="6" style="3" customWidth="1"/>
    <col min="2850" max="3072" width="9.33203125" style="3"/>
    <col min="3073" max="3073" width="6.6640625" style="3" customWidth="1"/>
    <col min="3074" max="3074" width="23" style="3" customWidth="1"/>
    <col min="3075" max="3075" width="5.5" style="3" customWidth="1"/>
    <col min="3076" max="3076" width="8.1640625" style="3" customWidth="1"/>
    <col min="3077" max="3077" width="5.6640625" style="3" customWidth="1"/>
    <col min="3078" max="3078" width="8.1640625" style="3" customWidth="1"/>
    <col min="3079" max="3079" width="6.5" style="3" customWidth="1"/>
    <col min="3080" max="3080" width="10.1640625" style="3" customWidth="1"/>
    <col min="3081" max="3081" width="5.5" style="3" customWidth="1"/>
    <col min="3082" max="3082" width="8.1640625" style="3" customWidth="1"/>
    <col min="3083" max="3083" width="5.5" style="3" customWidth="1"/>
    <col min="3084" max="3084" width="8.1640625" style="3" customWidth="1"/>
    <col min="3085" max="3085" width="6.33203125" style="3" customWidth="1"/>
    <col min="3086" max="3086" width="5.5" style="3" customWidth="1"/>
    <col min="3087" max="3087" width="8.1640625" style="3" customWidth="1"/>
    <col min="3088" max="3088" width="5.5" style="3" customWidth="1"/>
    <col min="3089" max="3089" width="8.1640625" style="3" customWidth="1"/>
    <col min="3090" max="3090" width="6" style="3" customWidth="1"/>
    <col min="3091" max="3091" width="5.5" style="3" customWidth="1"/>
    <col min="3092" max="3092" width="8.1640625" style="3" customWidth="1"/>
    <col min="3093" max="3093" width="5.5" style="3" customWidth="1"/>
    <col min="3094" max="3094" width="8.1640625" style="3" customWidth="1"/>
    <col min="3095" max="3095" width="6.1640625" style="3" customWidth="1"/>
    <col min="3096" max="3096" width="5.5" style="3" customWidth="1"/>
    <col min="3097" max="3097" width="8.1640625" style="3" customWidth="1"/>
    <col min="3098" max="3098" width="5.5" style="3" customWidth="1"/>
    <col min="3099" max="3099" width="8.1640625" style="3" customWidth="1"/>
    <col min="3100" max="3100" width="6.33203125" style="3" customWidth="1"/>
    <col min="3101" max="3101" width="5.5" style="3" customWidth="1"/>
    <col min="3102" max="3102" width="8.1640625" style="3" customWidth="1"/>
    <col min="3103" max="3103" width="5.5" style="3" customWidth="1"/>
    <col min="3104" max="3104" width="8.1640625" style="3" customWidth="1"/>
    <col min="3105" max="3105" width="6" style="3" customWidth="1"/>
    <col min="3106" max="3328" width="9.33203125" style="3"/>
    <col min="3329" max="3329" width="6.6640625" style="3" customWidth="1"/>
    <col min="3330" max="3330" width="23" style="3" customWidth="1"/>
    <col min="3331" max="3331" width="5.5" style="3" customWidth="1"/>
    <col min="3332" max="3332" width="8.1640625" style="3" customWidth="1"/>
    <col min="3333" max="3333" width="5.6640625" style="3" customWidth="1"/>
    <col min="3334" max="3334" width="8.1640625" style="3" customWidth="1"/>
    <col min="3335" max="3335" width="6.5" style="3" customWidth="1"/>
    <col min="3336" max="3336" width="10.1640625" style="3" customWidth="1"/>
    <col min="3337" max="3337" width="5.5" style="3" customWidth="1"/>
    <col min="3338" max="3338" width="8.1640625" style="3" customWidth="1"/>
    <col min="3339" max="3339" width="5.5" style="3" customWidth="1"/>
    <col min="3340" max="3340" width="8.1640625" style="3" customWidth="1"/>
    <col min="3341" max="3341" width="6.33203125" style="3" customWidth="1"/>
    <col min="3342" max="3342" width="5.5" style="3" customWidth="1"/>
    <col min="3343" max="3343" width="8.1640625" style="3" customWidth="1"/>
    <col min="3344" max="3344" width="5.5" style="3" customWidth="1"/>
    <col min="3345" max="3345" width="8.1640625" style="3" customWidth="1"/>
    <col min="3346" max="3346" width="6" style="3" customWidth="1"/>
    <col min="3347" max="3347" width="5.5" style="3" customWidth="1"/>
    <col min="3348" max="3348" width="8.1640625" style="3" customWidth="1"/>
    <col min="3349" max="3349" width="5.5" style="3" customWidth="1"/>
    <col min="3350" max="3350" width="8.1640625" style="3" customWidth="1"/>
    <col min="3351" max="3351" width="6.1640625" style="3" customWidth="1"/>
    <col min="3352" max="3352" width="5.5" style="3" customWidth="1"/>
    <col min="3353" max="3353" width="8.1640625" style="3" customWidth="1"/>
    <col min="3354" max="3354" width="5.5" style="3" customWidth="1"/>
    <col min="3355" max="3355" width="8.1640625" style="3" customWidth="1"/>
    <col min="3356" max="3356" width="6.33203125" style="3" customWidth="1"/>
    <col min="3357" max="3357" width="5.5" style="3" customWidth="1"/>
    <col min="3358" max="3358" width="8.1640625" style="3" customWidth="1"/>
    <col min="3359" max="3359" width="5.5" style="3" customWidth="1"/>
    <col min="3360" max="3360" width="8.1640625" style="3" customWidth="1"/>
    <col min="3361" max="3361" width="6" style="3" customWidth="1"/>
    <col min="3362" max="3584" width="9.33203125" style="3"/>
    <col min="3585" max="3585" width="6.6640625" style="3" customWidth="1"/>
    <col min="3586" max="3586" width="23" style="3" customWidth="1"/>
    <col min="3587" max="3587" width="5.5" style="3" customWidth="1"/>
    <col min="3588" max="3588" width="8.1640625" style="3" customWidth="1"/>
    <col min="3589" max="3589" width="5.6640625" style="3" customWidth="1"/>
    <col min="3590" max="3590" width="8.1640625" style="3" customWidth="1"/>
    <col min="3591" max="3591" width="6.5" style="3" customWidth="1"/>
    <col min="3592" max="3592" width="10.1640625" style="3" customWidth="1"/>
    <col min="3593" max="3593" width="5.5" style="3" customWidth="1"/>
    <col min="3594" max="3594" width="8.1640625" style="3" customWidth="1"/>
    <col min="3595" max="3595" width="5.5" style="3" customWidth="1"/>
    <col min="3596" max="3596" width="8.1640625" style="3" customWidth="1"/>
    <col min="3597" max="3597" width="6.33203125" style="3" customWidth="1"/>
    <col min="3598" max="3598" width="5.5" style="3" customWidth="1"/>
    <col min="3599" max="3599" width="8.1640625" style="3" customWidth="1"/>
    <col min="3600" max="3600" width="5.5" style="3" customWidth="1"/>
    <col min="3601" max="3601" width="8.1640625" style="3" customWidth="1"/>
    <col min="3602" max="3602" width="6" style="3" customWidth="1"/>
    <col min="3603" max="3603" width="5.5" style="3" customWidth="1"/>
    <col min="3604" max="3604" width="8.1640625" style="3" customWidth="1"/>
    <col min="3605" max="3605" width="5.5" style="3" customWidth="1"/>
    <col min="3606" max="3606" width="8.1640625" style="3" customWidth="1"/>
    <col min="3607" max="3607" width="6.1640625" style="3" customWidth="1"/>
    <col min="3608" max="3608" width="5.5" style="3" customWidth="1"/>
    <col min="3609" max="3609" width="8.1640625" style="3" customWidth="1"/>
    <col min="3610" max="3610" width="5.5" style="3" customWidth="1"/>
    <col min="3611" max="3611" width="8.1640625" style="3" customWidth="1"/>
    <col min="3612" max="3612" width="6.33203125" style="3" customWidth="1"/>
    <col min="3613" max="3613" width="5.5" style="3" customWidth="1"/>
    <col min="3614" max="3614" width="8.1640625" style="3" customWidth="1"/>
    <col min="3615" max="3615" width="5.5" style="3" customWidth="1"/>
    <col min="3616" max="3616" width="8.1640625" style="3" customWidth="1"/>
    <col min="3617" max="3617" width="6" style="3" customWidth="1"/>
    <col min="3618" max="3840" width="9.33203125" style="3"/>
    <col min="3841" max="3841" width="6.6640625" style="3" customWidth="1"/>
    <col min="3842" max="3842" width="23" style="3" customWidth="1"/>
    <col min="3843" max="3843" width="5.5" style="3" customWidth="1"/>
    <col min="3844" max="3844" width="8.1640625" style="3" customWidth="1"/>
    <col min="3845" max="3845" width="5.6640625" style="3" customWidth="1"/>
    <col min="3846" max="3846" width="8.1640625" style="3" customWidth="1"/>
    <col min="3847" max="3847" width="6.5" style="3" customWidth="1"/>
    <col min="3848" max="3848" width="10.1640625" style="3" customWidth="1"/>
    <col min="3849" max="3849" width="5.5" style="3" customWidth="1"/>
    <col min="3850" max="3850" width="8.1640625" style="3" customWidth="1"/>
    <col min="3851" max="3851" width="5.5" style="3" customWidth="1"/>
    <col min="3852" max="3852" width="8.1640625" style="3" customWidth="1"/>
    <col min="3853" max="3853" width="6.33203125" style="3" customWidth="1"/>
    <col min="3854" max="3854" width="5.5" style="3" customWidth="1"/>
    <col min="3855" max="3855" width="8.1640625" style="3" customWidth="1"/>
    <col min="3856" max="3856" width="5.5" style="3" customWidth="1"/>
    <col min="3857" max="3857" width="8.1640625" style="3" customWidth="1"/>
    <col min="3858" max="3858" width="6" style="3" customWidth="1"/>
    <col min="3859" max="3859" width="5.5" style="3" customWidth="1"/>
    <col min="3860" max="3860" width="8.1640625" style="3" customWidth="1"/>
    <col min="3861" max="3861" width="5.5" style="3" customWidth="1"/>
    <col min="3862" max="3862" width="8.1640625" style="3" customWidth="1"/>
    <col min="3863" max="3863" width="6.1640625" style="3" customWidth="1"/>
    <col min="3864" max="3864" width="5.5" style="3" customWidth="1"/>
    <col min="3865" max="3865" width="8.1640625" style="3" customWidth="1"/>
    <col min="3866" max="3866" width="5.5" style="3" customWidth="1"/>
    <col min="3867" max="3867" width="8.1640625" style="3" customWidth="1"/>
    <col min="3868" max="3868" width="6.33203125" style="3" customWidth="1"/>
    <col min="3869" max="3869" width="5.5" style="3" customWidth="1"/>
    <col min="3870" max="3870" width="8.1640625" style="3" customWidth="1"/>
    <col min="3871" max="3871" width="5.5" style="3" customWidth="1"/>
    <col min="3872" max="3872" width="8.1640625" style="3" customWidth="1"/>
    <col min="3873" max="3873" width="6" style="3" customWidth="1"/>
    <col min="3874" max="4096" width="9.33203125" style="3"/>
    <col min="4097" max="4097" width="6.6640625" style="3" customWidth="1"/>
    <col min="4098" max="4098" width="23" style="3" customWidth="1"/>
    <col min="4099" max="4099" width="5.5" style="3" customWidth="1"/>
    <col min="4100" max="4100" width="8.1640625" style="3" customWidth="1"/>
    <col min="4101" max="4101" width="5.6640625" style="3" customWidth="1"/>
    <col min="4102" max="4102" width="8.1640625" style="3" customWidth="1"/>
    <col min="4103" max="4103" width="6.5" style="3" customWidth="1"/>
    <col min="4104" max="4104" width="10.1640625" style="3" customWidth="1"/>
    <col min="4105" max="4105" width="5.5" style="3" customWidth="1"/>
    <col min="4106" max="4106" width="8.1640625" style="3" customWidth="1"/>
    <col min="4107" max="4107" width="5.5" style="3" customWidth="1"/>
    <col min="4108" max="4108" width="8.1640625" style="3" customWidth="1"/>
    <col min="4109" max="4109" width="6.33203125" style="3" customWidth="1"/>
    <col min="4110" max="4110" width="5.5" style="3" customWidth="1"/>
    <col min="4111" max="4111" width="8.1640625" style="3" customWidth="1"/>
    <col min="4112" max="4112" width="5.5" style="3" customWidth="1"/>
    <col min="4113" max="4113" width="8.1640625" style="3" customWidth="1"/>
    <col min="4114" max="4114" width="6" style="3" customWidth="1"/>
    <col min="4115" max="4115" width="5.5" style="3" customWidth="1"/>
    <col min="4116" max="4116" width="8.1640625" style="3" customWidth="1"/>
    <col min="4117" max="4117" width="5.5" style="3" customWidth="1"/>
    <col min="4118" max="4118" width="8.1640625" style="3" customWidth="1"/>
    <col min="4119" max="4119" width="6.1640625" style="3" customWidth="1"/>
    <col min="4120" max="4120" width="5.5" style="3" customWidth="1"/>
    <col min="4121" max="4121" width="8.1640625" style="3" customWidth="1"/>
    <col min="4122" max="4122" width="5.5" style="3" customWidth="1"/>
    <col min="4123" max="4123" width="8.1640625" style="3" customWidth="1"/>
    <col min="4124" max="4124" width="6.33203125" style="3" customWidth="1"/>
    <col min="4125" max="4125" width="5.5" style="3" customWidth="1"/>
    <col min="4126" max="4126" width="8.1640625" style="3" customWidth="1"/>
    <col min="4127" max="4127" width="5.5" style="3" customWidth="1"/>
    <col min="4128" max="4128" width="8.1640625" style="3" customWidth="1"/>
    <col min="4129" max="4129" width="6" style="3" customWidth="1"/>
    <col min="4130" max="4352" width="9.33203125" style="3"/>
    <col min="4353" max="4353" width="6.6640625" style="3" customWidth="1"/>
    <col min="4354" max="4354" width="23" style="3" customWidth="1"/>
    <col min="4355" max="4355" width="5.5" style="3" customWidth="1"/>
    <col min="4356" max="4356" width="8.1640625" style="3" customWidth="1"/>
    <col min="4357" max="4357" width="5.6640625" style="3" customWidth="1"/>
    <col min="4358" max="4358" width="8.1640625" style="3" customWidth="1"/>
    <col min="4359" max="4359" width="6.5" style="3" customWidth="1"/>
    <col min="4360" max="4360" width="10.1640625" style="3" customWidth="1"/>
    <col min="4361" max="4361" width="5.5" style="3" customWidth="1"/>
    <col min="4362" max="4362" width="8.1640625" style="3" customWidth="1"/>
    <col min="4363" max="4363" width="5.5" style="3" customWidth="1"/>
    <col min="4364" max="4364" width="8.1640625" style="3" customWidth="1"/>
    <col min="4365" max="4365" width="6.33203125" style="3" customWidth="1"/>
    <col min="4366" max="4366" width="5.5" style="3" customWidth="1"/>
    <col min="4367" max="4367" width="8.1640625" style="3" customWidth="1"/>
    <col min="4368" max="4368" width="5.5" style="3" customWidth="1"/>
    <col min="4369" max="4369" width="8.1640625" style="3" customWidth="1"/>
    <col min="4370" max="4370" width="6" style="3" customWidth="1"/>
    <col min="4371" max="4371" width="5.5" style="3" customWidth="1"/>
    <col min="4372" max="4372" width="8.1640625" style="3" customWidth="1"/>
    <col min="4373" max="4373" width="5.5" style="3" customWidth="1"/>
    <col min="4374" max="4374" width="8.1640625" style="3" customWidth="1"/>
    <col min="4375" max="4375" width="6.1640625" style="3" customWidth="1"/>
    <col min="4376" max="4376" width="5.5" style="3" customWidth="1"/>
    <col min="4377" max="4377" width="8.1640625" style="3" customWidth="1"/>
    <col min="4378" max="4378" width="5.5" style="3" customWidth="1"/>
    <col min="4379" max="4379" width="8.1640625" style="3" customWidth="1"/>
    <col min="4380" max="4380" width="6.33203125" style="3" customWidth="1"/>
    <col min="4381" max="4381" width="5.5" style="3" customWidth="1"/>
    <col min="4382" max="4382" width="8.1640625" style="3" customWidth="1"/>
    <col min="4383" max="4383" width="5.5" style="3" customWidth="1"/>
    <col min="4384" max="4384" width="8.1640625" style="3" customWidth="1"/>
    <col min="4385" max="4385" width="6" style="3" customWidth="1"/>
    <col min="4386" max="4608" width="9.33203125" style="3"/>
    <col min="4609" max="4609" width="6.6640625" style="3" customWidth="1"/>
    <col min="4610" max="4610" width="23" style="3" customWidth="1"/>
    <col min="4611" max="4611" width="5.5" style="3" customWidth="1"/>
    <col min="4612" max="4612" width="8.1640625" style="3" customWidth="1"/>
    <col min="4613" max="4613" width="5.6640625" style="3" customWidth="1"/>
    <col min="4614" max="4614" width="8.1640625" style="3" customWidth="1"/>
    <col min="4615" max="4615" width="6.5" style="3" customWidth="1"/>
    <col min="4616" max="4616" width="10.1640625" style="3" customWidth="1"/>
    <col min="4617" max="4617" width="5.5" style="3" customWidth="1"/>
    <col min="4618" max="4618" width="8.1640625" style="3" customWidth="1"/>
    <col min="4619" max="4619" width="5.5" style="3" customWidth="1"/>
    <col min="4620" max="4620" width="8.1640625" style="3" customWidth="1"/>
    <col min="4621" max="4621" width="6.33203125" style="3" customWidth="1"/>
    <col min="4622" max="4622" width="5.5" style="3" customWidth="1"/>
    <col min="4623" max="4623" width="8.1640625" style="3" customWidth="1"/>
    <col min="4624" max="4624" width="5.5" style="3" customWidth="1"/>
    <col min="4625" max="4625" width="8.1640625" style="3" customWidth="1"/>
    <col min="4626" max="4626" width="6" style="3" customWidth="1"/>
    <col min="4627" max="4627" width="5.5" style="3" customWidth="1"/>
    <col min="4628" max="4628" width="8.1640625" style="3" customWidth="1"/>
    <col min="4629" max="4629" width="5.5" style="3" customWidth="1"/>
    <col min="4630" max="4630" width="8.1640625" style="3" customWidth="1"/>
    <col min="4631" max="4631" width="6.1640625" style="3" customWidth="1"/>
    <col min="4632" max="4632" width="5.5" style="3" customWidth="1"/>
    <col min="4633" max="4633" width="8.1640625" style="3" customWidth="1"/>
    <col min="4634" max="4634" width="5.5" style="3" customWidth="1"/>
    <col min="4635" max="4635" width="8.1640625" style="3" customWidth="1"/>
    <col min="4636" max="4636" width="6.33203125" style="3" customWidth="1"/>
    <col min="4637" max="4637" width="5.5" style="3" customWidth="1"/>
    <col min="4638" max="4638" width="8.1640625" style="3" customWidth="1"/>
    <col min="4639" max="4639" width="5.5" style="3" customWidth="1"/>
    <col min="4640" max="4640" width="8.1640625" style="3" customWidth="1"/>
    <col min="4641" max="4641" width="6" style="3" customWidth="1"/>
    <col min="4642" max="4864" width="9.33203125" style="3"/>
    <col min="4865" max="4865" width="6.6640625" style="3" customWidth="1"/>
    <col min="4866" max="4866" width="23" style="3" customWidth="1"/>
    <col min="4867" max="4867" width="5.5" style="3" customWidth="1"/>
    <col min="4868" max="4868" width="8.1640625" style="3" customWidth="1"/>
    <col min="4869" max="4869" width="5.6640625" style="3" customWidth="1"/>
    <col min="4870" max="4870" width="8.1640625" style="3" customWidth="1"/>
    <col min="4871" max="4871" width="6.5" style="3" customWidth="1"/>
    <col min="4872" max="4872" width="10.1640625" style="3" customWidth="1"/>
    <col min="4873" max="4873" width="5.5" style="3" customWidth="1"/>
    <col min="4874" max="4874" width="8.1640625" style="3" customWidth="1"/>
    <col min="4875" max="4875" width="5.5" style="3" customWidth="1"/>
    <col min="4876" max="4876" width="8.1640625" style="3" customWidth="1"/>
    <col min="4877" max="4877" width="6.33203125" style="3" customWidth="1"/>
    <col min="4878" max="4878" width="5.5" style="3" customWidth="1"/>
    <col min="4879" max="4879" width="8.1640625" style="3" customWidth="1"/>
    <col min="4880" max="4880" width="5.5" style="3" customWidth="1"/>
    <col min="4881" max="4881" width="8.1640625" style="3" customWidth="1"/>
    <col min="4882" max="4882" width="6" style="3" customWidth="1"/>
    <col min="4883" max="4883" width="5.5" style="3" customWidth="1"/>
    <col min="4884" max="4884" width="8.1640625" style="3" customWidth="1"/>
    <col min="4885" max="4885" width="5.5" style="3" customWidth="1"/>
    <col min="4886" max="4886" width="8.1640625" style="3" customWidth="1"/>
    <col min="4887" max="4887" width="6.1640625" style="3" customWidth="1"/>
    <col min="4888" max="4888" width="5.5" style="3" customWidth="1"/>
    <col min="4889" max="4889" width="8.1640625" style="3" customWidth="1"/>
    <col min="4890" max="4890" width="5.5" style="3" customWidth="1"/>
    <col min="4891" max="4891" width="8.1640625" style="3" customWidth="1"/>
    <col min="4892" max="4892" width="6.33203125" style="3" customWidth="1"/>
    <col min="4893" max="4893" width="5.5" style="3" customWidth="1"/>
    <col min="4894" max="4894" width="8.1640625" style="3" customWidth="1"/>
    <col min="4895" max="4895" width="5.5" style="3" customWidth="1"/>
    <col min="4896" max="4896" width="8.1640625" style="3" customWidth="1"/>
    <col min="4897" max="4897" width="6" style="3" customWidth="1"/>
    <col min="4898" max="5120" width="9.33203125" style="3"/>
    <col min="5121" max="5121" width="6.6640625" style="3" customWidth="1"/>
    <col min="5122" max="5122" width="23" style="3" customWidth="1"/>
    <col min="5123" max="5123" width="5.5" style="3" customWidth="1"/>
    <col min="5124" max="5124" width="8.1640625" style="3" customWidth="1"/>
    <col min="5125" max="5125" width="5.6640625" style="3" customWidth="1"/>
    <col min="5126" max="5126" width="8.1640625" style="3" customWidth="1"/>
    <col min="5127" max="5127" width="6.5" style="3" customWidth="1"/>
    <col min="5128" max="5128" width="10.1640625" style="3" customWidth="1"/>
    <col min="5129" max="5129" width="5.5" style="3" customWidth="1"/>
    <col min="5130" max="5130" width="8.1640625" style="3" customWidth="1"/>
    <col min="5131" max="5131" width="5.5" style="3" customWidth="1"/>
    <col min="5132" max="5132" width="8.1640625" style="3" customWidth="1"/>
    <col min="5133" max="5133" width="6.33203125" style="3" customWidth="1"/>
    <col min="5134" max="5134" width="5.5" style="3" customWidth="1"/>
    <col min="5135" max="5135" width="8.1640625" style="3" customWidth="1"/>
    <col min="5136" max="5136" width="5.5" style="3" customWidth="1"/>
    <col min="5137" max="5137" width="8.1640625" style="3" customWidth="1"/>
    <col min="5138" max="5138" width="6" style="3" customWidth="1"/>
    <col min="5139" max="5139" width="5.5" style="3" customWidth="1"/>
    <col min="5140" max="5140" width="8.1640625" style="3" customWidth="1"/>
    <col min="5141" max="5141" width="5.5" style="3" customWidth="1"/>
    <col min="5142" max="5142" width="8.1640625" style="3" customWidth="1"/>
    <col min="5143" max="5143" width="6.1640625" style="3" customWidth="1"/>
    <col min="5144" max="5144" width="5.5" style="3" customWidth="1"/>
    <col min="5145" max="5145" width="8.1640625" style="3" customWidth="1"/>
    <col min="5146" max="5146" width="5.5" style="3" customWidth="1"/>
    <col min="5147" max="5147" width="8.1640625" style="3" customWidth="1"/>
    <col min="5148" max="5148" width="6.33203125" style="3" customWidth="1"/>
    <col min="5149" max="5149" width="5.5" style="3" customWidth="1"/>
    <col min="5150" max="5150" width="8.1640625" style="3" customWidth="1"/>
    <col min="5151" max="5151" width="5.5" style="3" customWidth="1"/>
    <col min="5152" max="5152" width="8.1640625" style="3" customWidth="1"/>
    <col min="5153" max="5153" width="6" style="3" customWidth="1"/>
    <col min="5154" max="5376" width="9.33203125" style="3"/>
    <col min="5377" max="5377" width="6.6640625" style="3" customWidth="1"/>
    <col min="5378" max="5378" width="23" style="3" customWidth="1"/>
    <col min="5379" max="5379" width="5.5" style="3" customWidth="1"/>
    <col min="5380" max="5380" width="8.1640625" style="3" customWidth="1"/>
    <col min="5381" max="5381" width="5.6640625" style="3" customWidth="1"/>
    <col min="5382" max="5382" width="8.1640625" style="3" customWidth="1"/>
    <col min="5383" max="5383" width="6.5" style="3" customWidth="1"/>
    <col min="5384" max="5384" width="10.1640625" style="3" customWidth="1"/>
    <col min="5385" max="5385" width="5.5" style="3" customWidth="1"/>
    <col min="5386" max="5386" width="8.1640625" style="3" customWidth="1"/>
    <col min="5387" max="5387" width="5.5" style="3" customWidth="1"/>
    <col min="5388" max="5388" width="8.1640625" style="3" customWidth="1"/>
    <col min="5389" max="5389" width="6.33203125" style="3" customWidth="1"/>
    <col min="5390" max="5390" width="5.5" style="3" customWidth="1"/>
    <col min="5391" max="5391" width="8.1640625" style="3" customWidth="1"/>
    <col min="5392" max="5392" width="5.5" style="3" customWidth="1"/>
    <col min="5393" max="5393" width="8.1640625" style="3" customWidth="1"/>
    <col min="5394" max="5394" width="6" style="3" customWidth="1"/>
    <col min="5395" max="5395" width="5.5" style="3" customWidth="1"/>
    <col min="5396" max="5396" width="8.1640625" style="3" customWidth="1"/>
    <col min="5397" max="5397" width="5.5" style="3" customWidth="1"/>
    <col min="5398" max="5398" width="8.1640625" style="3" customWidth="1"/>
    <col min="5399" max="5399" width="6.1640625" style="3" customWidth="1"/>
    <col min="5400" max="5400" width="5.5" style="3" customWidth="1"/>
    <col min="5401" max="5401" width="8.1640625" style="3" customWidth="1"/>
    <col min="5402" max="5402" width="5.5" style="3" customWidth="1"/>
    <col min="5403" max="5403" width="8.1640625" style="3" customWidth="1"/>
    <col min="5404" max="5404" width="6.33203125" style="3" customWidth="1"/>
    <col min="5405" max="5405" width="5.5" style="3" customWidth="1"/>
    <col min="5406" max="5406" width="8.1640625" style="3" customWidth="1"/>
    <col min="5407" max="5407" width="5.5" style="3" customWidth="1"/>
    <col min="5408" max="5408" width="8.1640625" style="3" customWidth="1"/>
    <col min="5409" max="5409" width="6" style="3" customWidth="1"/>
    <col min="5410" max="5632" width="9.33203125" style="3"/>
    <col min="5633" max="5633" width="6.6640625" style="3" customWidth="1"/>
    <col min="5634" max="5634" width="23" style="3" customWidth="1"/>
    <col min="5635" max="5635" width="5.5" style="3" customWidth="1"/>
    <col min="5636" max="5636" width="8.1640625" style="3" customWidth="1"/>
    <col min="5637" max="5637" width="5.6640625" style="3" customWidth="1"/>
    <col min="5638" max="5638" width="8.1640625" style="3" customWidth="1"/>
    <col min="5639" max="5639" width="6.5" style="3" customWidth="1"/>
    <col min="5640" max="5640" width="10.1640625" style="3" customWidth="1"/>
    <col min="5641" max="5641" width="5.5" style="3" customWidth="1"/>
    <col min="5642" max="5642" width="8.1640625" style="3" customWidth="1"/>
    <col min="5643" max="5643" width="5.5" style="3" customWidth="1"/>
    <col min="5644" max="5644" width="8.1640625" style="3" customWidth="1"/>
    <col min="5645" max="5645" width="6.33203125" style="3" customWidth="1"/>
    <col min="5646" max="5646" width="5.5" style="3" customWidth="1"/>
    <col min="5647" max="5647" width="8.1640625" style="3" customWidth="1"/>
    <col min="5648" max="5648" width="5.5" style="3" customWidth="1"/>
    <col min="5649" max="5649" width="8.1640625" style="3" customWidth="1"/>
    <col min="5650" max="5650" width="6" style="3" customWidth="1"/>
    <col min="5651" max="5651" width="5.5" style="3" customWidth="1"/>
    <col min="5652" max="5652" width="8.1640625" style="3" customWidth="1"/>
    <col min="5653" max="5653" width="5.5" style="3" customWidth="1"/>
    <col min="5654" max="5654" width="8.1640625" style="3" customWidth="1"/>
    <col min="5655" max="5655" width="6.1640625" style="3" customWidth="1"/>
    <col min="5656" max="5656" width="5.5" style="3" customWidth="1"/>
    <col min="5657" max="5657" width="8.1640625" style="3" customWidth="1"/>
    <col min="5658" max="5658" width="5.5" style="3" customWidth="1"/>
    <col min="5659" max="5659" width="8.1640625" style="3" customWidth="1"/>
    <col min="5660" max="5660" width="6.33203125" style="3" customWidth="1"/>
    <col min="5661" max="5661" width="5.5" style="3" customWidth="1"/>
    <col min="5662" max="5662" width="8.1640625" style="3" customWidth="1"/>
    <col min="5663" max="5663" width="5.5" style="3" customWidth="1"/>
    <col min="5664" max="5664" width="8.1640625" style="3" customWidth="1"/>
    <col min="5665" max="5665" width="6" style="3" customWidth="1"/>
    <col min="5666" max="5888" width="9.33203125" style="3"/>
    <col min="5889" max="5889" width="6.6640625" style="3" customWidth="1"/>
    <col min="5890" max="5890" width="23" style="3" customWidth="1"/>
    <col min="5891" max="5891" width="5.5" style="3" customWidth="1"/>
    <col min="5892" max="5892" width="8.1640625" style="3" customWidth="1"/>
    <col min="5893" max="5893" width="5.6640625" style="3" customWidth="1"/>
    <col min="5894" max="5894" width="8.1640625" style="3" customWidth="1"/>
    <col min="5895" max="5895" width="6.5" style="3" customWidth="1"/>
    <col min="5896" max="5896" width="10.1640625" style="3" customWidth="1"/>
    <col min="5897" max="5897" width="5.5" style="3" customWidth="1"/>
    <col min="5898" max="5898" width="8.1640625" style="3" customWidth="1"/>
    <col min="5899" max="5899" width="5.5" style="3" customWidth="1"/>
    <col min="5900" max="5900" width="8.1640625" style="3" customWidth="1"/>
    <col min="5901" max="5901" width="6.33203125" style="3" customWidth="1"/>
    <col min="5902" max="5902" width="5.5" style="3" customWidth="1"/>
    <col min="5903" max="5903" width="8.1640625" style="3" customWidth="1"/>
    <col min="5904" max="5904" width="5.5" style="3" customWidth="1"/>
    <col min="5905" max="5905" width="8.1640625" style="3" customWidth="1"/>
    <col min="5906" max="5906" width="6" style="3" customWidth="1"/>
    <col min="5907" max="5907" width="5.5" style="3" customWidth="1"/>
    <col min="5908" max="5908" width="8.1640625" style="3" customWidth="1"/>
    <col min="5909" max="5909" width="5.5" style="3" customWidth="1"/>
    <col min="5910" max="5910" width="8.1640625" style="3" customWidth="1"/>
    <col min="5911" max="5911" width="6.1640625" style="3" customWidth="1"/>
    <col min="5912" max="5912" width="5.5" style="3" customWidth="1"/>
    <col min="5913" max="5913" width="8.1640625" style="3" customWidth="1"/>
    <col min="5914" max="5914" width="5.5" style="3" customWidth="1"/>
    <col min="5915" max="5915" width="8.1640625" style="3" customWidth="1"/>
    <col min="5916" max="5916" width="6.33203125" style="3" customWidth="1"/>
    <col min="5917" max="5917" width="5.5" style="3" customWidth="1"/>
    <col min="5918" max="5918" width="8.1640625" style="3" customWidth="1"/>
    <col min="5919" max="5919" width="5.5" style="3" customWidth="1"/>
    <col min="5920" max="5920" width="8.1640625" style="3" customWidth="1"/>
    <col min="5921" max="5921" width="6" style="3" customWidth="1"/>
    <col min="5922" max="6144" width="9.33203125" style="3"/>
    <col min="6145" max="6145" width="6.6640625" style="3" customWidth="1"/>
    <col min="6146" max="6146" width="23" style="3" customWidth="1"/>
    <col min="6147" max="6147" width="5.5" style="3" customWidth="1"/>
    <col min="6148" max="6148" width="8.1640625" style="3" customWidth="1"/>
    <col min="6149" max="6149" width="5.6640625" style="3" customWidth="1"/>
    <col min="6150" max="6150" width="8.1640625" style="3" customWidth="1"/>
    <col min="6151" max="6151" width="6.5" style="3" customWidth="1"/>
    <col min="6152" max="6152" width="10.1640625" style="3" customWidth="1"/>
    <col min="6153" max="6153" width="5.5" style="3" customWidth="1"/>
    <col min="6154" max="6154" width="8.1640625" style="3" customWidth="1"/>
    <col min="6155" max="6155" width="5.5" style="3" customWidth="1"/>
    <col min="6156" max="6156" width="8.1640625" style="3" customWidth="1"/>
    <col min="6157" max="6157" width="6.33203125" style="3" customWidth="1"/>
    <col min="6158" max="6158" width="5.5" style="3" customWidth="1"/>
    <col min="6159" max="6159" width="8.1640625" style="3" customWidth="1"/>
    <col min="6160" max="6160" width="5.5" style="3" customWidth="1"/>
    <col min="6161" max="6161" width="8.1640625" style="3" customWidth="1"/>
    <col min="6162" max="6162" width="6" style="3" customWidth="1"/>
    <col min="6163" max="6163" width="5.5" style="3" customWidth="1"/>
    <col min="6164" max="6164" width="8.1640625" style="3" customWidth="1"/>
    <col min="6165" max="6165" width="5.5" style="3" customWidth="1"/>
    <col min="6166" max="6166" width="8.1640625" style="3" customWidth="1"/>
    <col min="6167" max="6167" width="6.1640625" style="3" customWidth="1"/>
    <col min="6168" max="6168" width="5.5" style="3" customWidth="1"/>
    <col min="6169" max="6169" width="8.1640625" style="3" customWidth="1"/>
    <col min="6170" max="6170" width="5.5" style="3" customWidth="1"/>
    <col min="6171" max="6171" width="8.1640625" style="3" customWidth="1"/>
    <col min="6172" max="6172" width="6.33203125" style="3" customWidth="1"/>
    <col min="6173" max="6173" width="5.5" style="3" customWidth="1"/>
    <col min="6174" max="6174" width="8.1640625" style="3" customWidth="1"/>
    <col min="6175" max="6175" width="5.5" style="3" customWidth="1"/>
    <col min="6176" max="6176" width="8.1640625" style="3" customWidth="1"/>
    <col min="6177" max="6177" width="6" style="3" customWidth="1"/>
    <col min="6178" max="6400" width="9.33203125" style="3"/>
    <col min="6401" max="6401" width="6.6640625" style="3" customWidth="1"/>
    <col min="6402" max="6402" width="23" style="3" customWidth="1"/>
    <col min="6403" max="6403" width="5.5" style="3" customWidth="1"/>
    <col min="6404" max="6404" width="8.1640625" style="3" customWidth="1"/>
    <col min="6405" max="6405" width="5.6640625" style="3" customWidth="1"/>
    <col min="6406" max="6406" width="8.1640625" style="3" customWidth="1"/>
    <col min="6407" max="6407" width="6.5" style="3" customWidth="1"/>
    <col min="6408" max="6408" width="10.1640625" style="3" customWidth="1"/>
    <col min="6409" max="6409" width="5.5" style="3" customWidth="1"/>
    <col min="6410" max="6410" width="8.1640625" style="3" customWidth="1"/>
    <col min="6411" max="6411" width="5.5" style="3" customWidth="1"/>
    <col min="6412" max="6412" width="8.1640625" style="3" customWidth="1"/>
    <col min="6413" max="6413" width="6.33203125" style="3" customWidth="1"/>
    <col min="6414" max="6414" width="5.5" style="3" customWidth="1"/>
    <col min="6415" max="6415" width="8.1640625" style="3" customWidth="1"/>
    <col min="6416" max="6416" width="5.5" style="3" customWidth="1"/>
    <col min="6417" max="6417" width="8.1640625" style="3" customWidth="1"/>
    <col min="6418" max="6418" width="6" style="3" customWidth="1"/>
    <col min="6419" max="6419" width="5.5" style="3" customWidth="1"/>
    <col min="6420" max="6420" width="8.1640625" style="3" customWidth="1"/>
    <col min="6421" max="6421" width="5.5" style="3" customWidth="1"/>
    <col min="6422" max="6422" width="8.1640625" style="3" customWidth="1"/>
    <col min="6423" max="6423" width="6.1640625" style="3" customWidth="1"/>
    <col min="6424" max="6424" width="5.5" style="3" customWidth="1"/>
    <col min="6425" max="6425" width="8.1640625" style="3" customWidth="1"/>
    <col min="6426" max="6426" width="5.5" style="3" customWidth="1"/>
    <col min="6427" max="6427" width="8.1640625" style="3" customWidth="1"/>
    <col min="6428" max="6428" width="6.33203125" style="3" customWidth="1"/>
    <col min="6429" max="6429" width="5.5" style="3" customWidth="1"/>
    <col min="6430" max="6430" width="8.1640625" style="3" customWidth="1"/>
    <col min="6431" max="6431" width="5.5" style="3" customWidth="1"/>
    <col min="6432" max="6432" width="8.1640625" style="3" customWidth="1"/>
    <col min="6433" max="6433" width="6" style="3" customWidth="1"/>
    <col min="6434" max="6656" width="9.33203125" style="3"/>
    <col min="6657" max="6657" width="6.6640625" style="3" customWidth="1"/>
    <col min="6658" max="6658" width="23" style="3" customWidth="1"/>
    <col min="6659" max="6659" width="5.5" style="3" customWidth="1"/>
    <col min="6660" max="6660" width="8.1640625" style="3" customWidth="1"/>
    <col min="6661" max="6661" width="5.6640625" style="3" customWidth="1"/>
    <col min="6662" max="6662" width="8.1640625" style="3" customWidth="1"/>
    <col min="6663" max="6663" width="6.5" style="3" customWidth="1"/>
    <col min="6664" max="6664" width="10.1640625" style="3" customWidth="1"/>
    <col min="6665" max="6665" width="5.5" style="3" customWidth="1"/>
    <col min="6666" max="6666" width="8.1640625" style="3" customWidth="1"/>
    <col min="6667" max="6667" width="5.5" style="3" customWidth="1"/>
    <col min="6668" max="6668" width="8.1640625" style="3" customWidth="1"/>
    <col min="6669" max="6669" width="6.33203125" style="3" customWidth="1"/>
    <col min="6670" max="6670" width="5.5" style="3" customWidth="1"/>
    <col min="6671" max="6671" width="8.1640625" style="3" customWidth="1"/>
    <col min="6672" max="6672" width="5.5" style="3" customWidth="1"/>
    <col min="6673" max="6673" width="8.1640625" style="3" customWidth="1"/>
    <col min="6674" max="6674" width="6" style="3" customWidth="1"/>
    <col min="6675" max="6675" width="5.5" style="3" customWidth="1"/>
    <col min="6676" max="6676" width="8.1640625" style="3" customWidth="1"/>
    <col min="6677" max="6677" width="5.5" style="3" customWidth="1"/>
    <col min="6678" max="6678" width="8.1640625" style="3" customWidth="1"/>
    <col min="6679" max="6679" width="6.1640625" style="3" customWidth="1"/>
    <col min="6680" max="6680" width="5.5" style="3" customWidth="1"/>
    <col min="6681" max="6681" width="8.1640625" style="3" customWidth="1"/>
    <col min="6682" max="6682" width="5.5" style="3" customWidth="1"/>
    <col min="6683" max="6683" width="8.1640625" style="3" customWidth="1"/>
    <col min="6684" max="6684" width="6.33203125" style="3" customWidth="1"/>
    <col min="6685" max="6685" width="5.5" style="3" customWidth="1"/>
    <col min="6686" max="6686" width="8.1640625" style="3" customWidth="1"/>
    <col min="6687" max="6687" width="5.5" style="3" customWidth="1"/>
    <col min="6688" max="6688" width="8.1640625" style="3" customWidth="1"/>
    <col min="6689" max="6689" width="6" style="3" customWidth="1"/>
    <col min="6690" max="6912" width="9.33203125" style="3"/>
    <col min="6913" max="6913" width="6.6640625" style="3" customWidth="1"/>
    <col min="6914" max="6914" width="23" style="3" customWidth="1"/>
    <col min="6915" max="6915" width="5.5" style="3" customWidth="1"/>
    <col min="6916" max="6916" width="8.1640625" style="3" customWidth="1"/>
    <col min="6917" max="6917" width="5.6640625" style="3" customWidth="1"/>
    <col min="6918" max="6918" width="8.1640625" style="3" customWidth="1"/>
    <col min="6919" max="6919" width="6.5" style="3" customWidth="1"/>
    <col min="6920" max="6920" width="10.1640625" style="3" customWidth="1"/>
    <col min="6921" max="6921" width="5.5" style="3" customWidth="1"/>
    <col min="6922" max="6922" width="8.1640625" style="3" customWidth="1"/>
    <col min="6923" max="6923" width="5.5" style="3" customWidth="1"/>
    <col min="6924" max="6924" width="8.1640625" style="3" customWidth="1"/>
    <col min="6925" max="6925" width="6.33203125" style="3" customWidth="1"/>
    <col min="6926" max="6926" width="5.5" style="3" customWidth="1"/>
    <col min="6927" max="6927" width="8.1640625" style="3" customWidth="1"/>
    <col min="6928" max="6928" width="5.5" style="3" customWidth="1"/>
    <col min="6929" max="6929" width="8.1640625" style="3" customWidth="1"/>
    <col min="6930" max="6930" width="6" style="3" customWidth="1"/>
    <col min="6931" max="6931" width="5.5" style="3" customWidth="1"/>
    <col min="6932" max="6932" width="8.1640625" style="3" customWidth="1"/>
    <col min="6933" max="6933" width="5.5" style="3" customWidth="1"/>
    <col min="6934" max="6934" width="8.1640625" style="3" customWidth="1"/>
    <col min="6935" max="6935" width="6.1640625" style="3" customWidth="1"/>
    <col min="6936" max="6936" width="5.5" style="3" customWidth="1"/>
    <col min="6937" max="6937" width="8.1640625" style="3" customWidth="1"/>
    <col min="6938" max="6938" width="5.5" style="3" customWidth="1"/>
    <col min="6939" max="6939" width="8.1640625" style="3" customWidth="1"/>
    <col min="6940" max="6940" width="6.33203125" style="3" customWidth="1"/>
    <col min="6941" max="6941" width="5.5" style="3" customWidth="1"/>
    <col min="6942" max="6942" width="8.1640625" style="3" customWidth="1"/>
    <col min="6943" max="6943" width="5.5" style="3" customWidth="1"/>
    <col min="6944" max="6944" width="8.1640625" style="3" customWidth="1"/>
    <col min="6945" max="6945" width="6" style="3" customWidth="1"/>
    <col min="6946" max="7168" width="9.33203125" style="3"/>
    <col min="7169" max="7169" width="6.6640625" style="3" customWidth="1"/>
    <col min="7170" max="7170" width="23" style="3" customWidth="1"/>
    <col min="7171" max="7171" width="5.5" style="3" customWidth="1"/>
    <col min="7172" max="7172" width="8.1640625" style="3" customWidth="1"/>
    <col min="7173" max="7173" width="5.6640625" style="3" customWidth="1"/>
    <col min="7174" max="7174" width="8.1640625" style="3" customWidth="1"/>
    <col min="7175" max="7175" width="6.5" style="3" customWidth="1"/>
    <col min="7176" max="7176" width="10.1640625" style="3" customWidth="1"/>
    <col min="7177" max="7177" width="5.5" style="3" customWidth="1"/>
    <col min="7178" max="7178" width="8.1640625" style="3" customWidth="1"/>
    <col min="7179" max="7179" width="5.5" style="3" customWidth="1"/>
    <col min="7180" max="7180" width="8.1640625" style="3" customWidth="1"/>
    <col min="7181" max="7181" width="6.33203125" style="3" customWidth="1"/>
    <col min="7182" max="7182" width="5.5" style="3" customWidth="1"/>
    <col min="7183" max="7183" width="8.1640625" style="3" customWidth="1"/>
    <col min="7184" max="7184" width="5.5" style="3" customWidth="1"/>
    <col min="7185" max="7185" width="8.1640625" style="3" customWidth="1"/>
    <col min="7186" max="7186" width="6" style="3" customWidth="1"/>
    <col min="7187" max="7187" width="5.5" style="3" customWidth="1"/>
    <col min="7188" max="7188" width="8.1640625" style="3" customWidth="1"/>
    <col min="7189" max="7189" width="5.5" style="3" customWidth="1"/>
    <col min="7190" max="7190" width="8.1640625" style="3" customWidth="1"/>
    <col min="7191" max="7191" width="6.1640625" style="3" customWidth="1"/>
    <col min="7192" max="7192" width="5.5" style="3" customWidth="1"/>
    <col min="7193" max="7193" width="8.1640625" style="3" customWidth="1"/>
    <col min="7194" max="7194" width="5.5" style="3" customWidth="1"/>
    <col min="7195" max="7195" width="8.1640625" style="3" customWidth="1"/>
    <col min="7196" max="7196" width="6.33203125" style="3" customWidth="1"/>
    <col min="7197" max="7197" width="5.5" style="3" customWidth="1"/>
    <col min="7198" max="7198" width="8.1640625" style="3" customWidth="1"/>
    <col min="7199" max="7199" width="5.5" style="3" customWidth="1"/>
    <col min="7200" max="7200" width="8.1640625" style="3" customWidth="1"/>
    <col min="7201" max="7201" width="6" style="3" customWidth="1"/>
    <col min="7202" max="7424" width="9.33203125" style="3"/>
    <col min="7425" max="7425" width="6.6640625" style="3" customWidth="1"/>
    <col min="7426" max="7426" width="23" style="3" customWidth="1"/>
    <col min="7427" max="7427" width="5.5" style="3" customWidth="1"/>
    <col min="7428" max="7428" width="8.1640625" style="3" customWidth="1"/>
    <col min="7429" max="7429" width="5.6640625" style="3" customWidth="1"/>
    <col min="7430" max="7430" width="8.1640625" style="3" customWidth="1"/>
    <col min="7431" max="7431" width="6.5" style="3" customWidth="1"/>
    <col min="7432" max="7432" width="10.1640625" style="3" customWidth="1"/>
    <col min="7433" max="7433" width="5.5" style="3" customWidth="1"/>
    <col min="7434" max="7434" width="8.1640625" style="3" customWidth="1"/>
    <col min="7435" max="7435" width="5.5" style="3" customWidth="1"/>
    <col min="7436" max="7436" width="8.1640625" style="3" customWidth="1"/>
    <col min="7437" max="7437" width="6.33203125" style="3" customWidth="1"/>
    <col min="7438" max="7438" width="5.5" style="3" customWidth="1"/>
    <col min="7439" max="7439" width="8.1640625" style="3" customWidth="1"/>
    <col min="7440" max="7440" width="5.5" style="3" customWidth="1"/>
    <col min="7441" max="7441" width="8.1640625" style="3" customWidth="1"/>
    <col min="7442" max="7442" width="6" style="3" customWidth="1"/>
    <col min="7443" max="7443" width="5.5" style="3" customWidth="1"/>
    <col min="7444" max="7444" width="8.1640625" style="3" customWidth="1"/>
    <col min="7445" max="7445" width="5.5" style="3" customWidth="1"/>
    <col min="7446" max="7446" width="8.1640625" style="3" customWidth="1"/>
    <col min="7447" max="7447" width="6.1640625" style="3" customWidth="1"/>
    <col min="7448" max="7448" width="5.5" style="3" customWidth="1"/>
    <col min="7449" max="7449" width="8.1640625" style="3" customWidth="1"/>
    <col min="7450" max="7450" width="5.5" style="3" customWidth="1"/>
    <col min="7451" max="7451" width="8.1640625" style="3" customWidth="1"/>
    <col min="7452" max="7452" width="6.33203125" style="3" customWidth="1"/>
    <col min="7453" max="7453" width="5.5" style="3" customWidth="1"/>
    <col min="7454" max="7454" width="8.1640625" style="3" customWidth="1"/>
    <col min="7455" max="7455" width="5.5" style="3" customWidth="1"/>
    <col min="7456" max="7456" width="8.1640625" style="3" customWidth="1"/>
    <col min="7457" max="7457" width="6" style="3" customWidth="1"/>
    <col min="7458" max="7680" width="9.33203125" style="3"/>
    <col min="7681" max="7681" width="6.6640625" style="3" customWidth="1"/>
    <col min="7682" max="7682" width="23" style="3" customWidth="1"/>
    <col min="7683" max="7683" width="5.5" style="3" customWidth="1"/>
    <col min="7684" max="7684" width="8.1640625" style="3" customWidth="1"/>
    <col min="7685" max="7685" width="5.6640625" style="3" customWidth="1"/>
    <col min="7686" max="7686" width="8.1640625" style="3" customWidth="1"/>
    <col min="7687" max="7687" width="6.5" style="3" customWidth="1"/>
    <col min="7688" max="7688" width="10.1640625" style="3" customWidth="1"/>
    <col min="7689" max="7689" width="5.5" style="3" customWidth="1"/>
    <col min="7690" max="7690" width="8.1640625" style="3" customWidth="1"/>
    <col min="7691" max="7691" width="5.5" style="3" customWidth="1"/>
    <col min="7692" max="7692" width="8.1640625" style="3" customWidth="1"/>
    <col min="7693" max="7693" width="6.33203125" style="3" customWidth="1"/>
    <col min="7694" max="7694" width="5.5" style="3" customWidth="1"/>
    <col min="7695" max="7695" width="8.1640625" style="3" customWidth="1"/>
    <col min="7696" max="7696" width="5.5" style="3" customWidth="1"/>
    <col min="7697" max="7697" width="8.1640625" style="3" customWidth="1"/>
    <col min="7698" max="7698" width="6" style="3" customWidth="1"/>
    <col min="7699" max="7699" width="5.5" style="3" customWidth="1"/>
    <col min="7700" max="7700" width="8.1640625" style="3" customWidth="1"/>
    <col min="7701" max="7701" width="5.5" style="3" customWidth="1"/>
    <col min="7702" max="7702" width="8.1640625" style="3" customWidth="1"/>
    <col min="7703" max="7703" width="6.1640625" style="3" customWidth="1"/>
    <col min="7704" max="7704" width="5.5" style="3" customWidth="1"/>
    <col min="7705" max="7705" width="8.1640625" style="3" customWidth="1"/>
    <col min="7706" max="7706" width="5.5" style="3" customWidth="1"/>
    <col min="7707" max="7707" width="8.1640625" style="3" customWidth="1"/>
    <col min="7708" max="7708" width="6.33203125" style="3" customWidth="1"/>
    <col min="7709" max="7709" width="5.5" style="3" customWidth="1"/>
    <col min="7710" max="7710" width="8.1640625" style="3" customWidth="1"/>
    <col min="7711" max="7711" width="5.5" style="3" customWidth="1"/>
    <col min="7712" max="7712" width="8.1640625" style="3" customWidth="1"/>
    <col min="7713" max="7713" width="6" style="3" customWidth="1"/>
    <col min="7714" max="7936" width="9.33203125" style="3"/>
    <col min="7937" max="7937" width="6.6640625" style="3" customWidth="1"/>
    <col min="7938" max="7938" width="23" style="3" customWidth="1"/>
    <col min="7939" max="7939" width="5.5" style="3" customWidth="1"/>
    <col min="7940" max="7940" width="8.1640625" style="3" customWidth="1"/>
    <col min="7941" max="7941" width="5.6640625" style="3" customWidth="1"/>
    <col min="7942" max="7942" width="8.1640625" style="3" customWidth="1"/>
    <col min="7943" max="7943" width="6.5" style="3" customWidth="1"/>
    <col min="7944" max="7944" width="10.1640625" style="3" customWidth="1"/>
    <col min="7945" max="7945" width="5.5" style="3" customWidth="1"/>
    <col min="7946" max="7946" width="8.1640625" style="3" customWidth="1"/>
    <col min="7947" max="7947" width="5.5" style="3" customWidth="1"/>
    <col min="7948" max="7948" width="8.1640625" style="3" customWidth="1"/>
    <col min="7949" max="7949" width="6.33203125" style="3" customWidth="1"/>
    <col min="7950" max="7950" width="5.5" style="3" customWidth="1"/>
    <col min="7951" max="7951" width="8.1640625" style="3" customWidth="1"/>
    <col min="7952" max="7952" width="5.5" style="3" customWidth="1"/>
    <col min="7953" max="7953" width="8.1640625" style="3" customWidth="1"/>
    <col min="7954" max="7954" width="6" style="3" customWidth="1"/>
    <col min="7955" max="7955" width="5.5" style="3" customWidth="1"/>
    <col min="7956" max="7956" width="8.1640625" style="3" customWidth="1"/>
    <col min="7957" max="7957" width="5.5" style="3" customWidth="1"/>
    <col min="7958" max="7958" width="8.1640625" style="3" customWidth="1"/>
    <col min="7959" max="7959" width="6.1640625" style="3" customWidth="1"/>
    <col min="7960" max="7960" width="5.5" style="3" customWidth="1"/>
    <col min="7961" max="7961" width="8.1640625" style="3" customWidth="1"/>
    <col min="7962" max="7962" width="5.5" style="3" customWidth="1"/>
    <col min="7963" max="7963" width="8.1640625" style="3" customWidth="1"/>
    <col min="7964" max="7964" width="6.33203125" style="3" customWidth="1"/>
    <col min="7965" max="7965" width="5.5" style="3" customWidth="1"/>
    <col min="7966" max="7966" width="8.1640625" style="3" customWidth="1"/>
    <col min="7967" max="7967" width="5.5" style="3" customWidth="1"/>
    <col min="7968" max="7968" width="8.1640625" style="3" customWidth="1"/>
    <col min="7969" max="7969" width="6" style="3" customWidth="1"/>
    <col min="7970" max="8192" width="9.33203125" style="3"/>
    <col min="8193" max="8193" width="6.6640625" style="3" customWidth="1"/>
    <col min="8194" max="8194" width="23" style="3" customWidth="1"/>
    <col min="8195" max="8195" width="5.5" style="3" customWidth="1"/>
    <col min="8196" max="8196" width="8.1640625" style="3" customWidth="1"/>
    <col min="8197" max="8197" width="5.6640625" style="3" customWidth="1"/>
    <col min="8198" max="8198" width="8.1640625" style="3" customWidth="1"/>
    <col min="8199" max="8199" width="6.5" style="3" customWidth="1"/>
    <col min="8200" max="8200" width="10.1640625" style="3" customWidth="1"/>
    <col min="8201" max="8201" width="5.5" style="3" customWidth="1"/>
    <col min="8202" max="8202" width="8.1640625" style="3" customWidth="1"/>
    <col min="8203" max="8203" width="5.5" style="3" customWidth="1"/>
    <col min="8204" max="8204" width="8.1640625" style="3" customWidth="1"/>
    <col min="8205" max="8205" width="6.33203125" style="3" customWidth="1"/>
    <col min="8206" max="8206" width="5.5" style="3" customWidth="1"/>
    <col min="8207" max="8207" width="8.1640625" style="3" customWidth="1"/>
    <col min="8208" max="8208" width="5.5" style="3" customWidth="1"/>
    <col min="8209" max="8209" width="8.1640625" style="3" customWidth="1"/>
    <col min="8210" max="8210" width="6" style="3" customWidth="1"/>
    <col min="8211" max="8211" width="5.5" style="3" customWidth="1"/>
    <col min="8212" max="8212" width="8.1640625" style="3" customWidth="1"/>
    <col min="8213" max="8213" width="5.5" style="3" customWidth="1"/>
    <col min="8214" max="8214" width="8.1640625" style="3" customWidth="1"/>
    <col min="8215" max="8215" width="6.1640625" style="3" customWidth="1"/>
    <col min="8216" max="8216" width="5.5" style="3" customWidth="1"/>
    <col min="8217" max="8217" width="8.1640625" style="3" customWidth="1"/>
    <col min="8218" max="8218" width="5.5" style="3" customWidth="1"/>
    <col min="8219" max="8219" width="8.1640625" style="3" customWidth="1"/>
    <col min="8220" max="8220" width="6.33203125" style="3" customWidth="1"/>
    <col min="8221" max="8221" width="5.5" style="3" customWidth="1"/>
    <col min="8222" max="8222" width="8.1640625" style="3" customWidth="1"/>
    <col min="8223" max="8223" width="5.5" style="3" customWidth="1"/>
    <col min="8224" max="8224" width="8.1640625" style="3" customWidth="1"/>
    <col min="8225" max="8225" width="6" style="3" customWidth="1"/>
    <col min="8226" max="8448" width="9.33203125" style="3"/>
    <col min="8449" max="8449" width="6.6640625" style="3" customWidth="1"/>
    <col min="8450" max="8450" width="23" style="3" customWidth="1"/>
    <col min="8451" max="8451" width="5.5" style="3" customWidth="1"/>
    <col min="8452" max="8452" width="8.1640625" style="3" customWidth="1"/>
    <col min="8453" max="8453" width="5.6640625" style="3" customWidth="1"/>
    <col min="8454" max="8454" width="8.1640625" style="3" customWidth="1"/>
    <col min="8455" max="8455" width="6.5" style="3" customWidth="1"/>
    <col min="8456" max="8456" width="10.1640625" style="3" customWidth="1"/>
    <col min="8457" max="8457" width="5.5" style="3" customWidth="1"/>
    <col min="8458" max="8458" width="8.1640625" style="3" customWidth="1"/>
    <col min="8459" max="8459" width="5.5" style="3" customWidth="1"/>
    <col min="8460" max="8460" width="8.1640625" style="3" customWidth="1"/>
    <col min="8461" max="8461" width="6.33203125" style="3" customWidth="1"/>
    <col min="8462" max="8462" width="5.5" style="3" customWidth="1"/>
    <col min="8463" max="8463" width="8.1640625" style="3" customWidth="1"/>
    <col min="8464" max="8464" width="5.5" style="3" customWidth="1"/>
    <col min="8465" max="8465" width="8.1640625" style="3" customWidth="1"/>
    <col min="8466" max="8466" width="6" style="3" customWidth="1"/>
    <col min="8467" max="8467" width="5.5" style="3" customWidth="1"/>
    <col min="8468" max="8468" width="8.1640625" style="3" customWidth="1"/>
    <col min="8469" max="8469" width="5.5" style="3" customWidth="1"/>
    <col min="8470" max="8470" width="8.1640625" style="3" customWidth="1"/>
    <col min="8471" max="8471" width="6.1640625" style="3" customWidth="1"/>
    <col min="8472" max="8472" width="5.5" style="3" customWidth="1"/>
    <col min="8473" max="8473" width="8.1640625" style="3" customWidth="1"/>
    <col min="8474" max="8474" width="5.5" style="3" customWidth="1"/>
    <col min="8475" max="8475" width="8.1640625" style="3" customWidth="1"/>
    <col min="8476" max="8476" width="6.33203125" style="3" customWidth="1"/>
    <col min="8477" max="8477" width="5.5" style="3" customWidth="1"/>
    <col min="8478" max="8478" width="8.1640625" style="3" customWidth="1"/>
    <col min="8479" max="8479" width="5.5" style="3" customWidth="1"/>
    <col min="8480" max="8480" width="8.1640625" style="3" customWidth="1"/>
    <col min="8481" max="8481" width="6" style="3" customWidth="1"/>
    <col min="8482" max="8704" width="9.33203125" style="3"/>
    <col min="8705" max="8705" width="6.6640625" style="3" customWidth="1"/>
    <col min="8706" max="8706" width="23" style="3" customWidth="1"/>
    <col min="8707" max="8707" width="5.5" style="3" customWidth="1"/>
    <col min="8708" max="8708" width="8.1640625" style="3" customWidth="1"/>
    <col min="8709" max="8709" width="5.6640625" style="3" customWidth="1"/>
    <col min="8710" max="8710" width="8.1640625" style="3" customWidth="1"/>
    <col min="8711" max="8711" width="6.5" style="3" customWidth="1"/>
    <col min="8712" max="8712" width="10.1640625" style="3" customWidth="1"/>
    <col min="8713" max="8713" width="5.5" style="3" customWidth="1"/>
    <col min="8714" max="8714" width="8.1640625" style="3" customWidth="1"/>
    <col min="8715" max="8715" width="5.5" style="3" customWidth="1"/>
    <col min="8716" max="8716" width="8.1640625" style="3" customWidth="1"/>
    <col min="8717" max="8717" width="6.33203125" style="3" customWidth="1"/>
    <col min="8718" max="8718" width="5.5" style="3" customWidth="1"/>
    <col min="8719" max="8719" width="8.1640625" style="3" customWidth="1"/>
    <col min="8720" max="8720" width="5.5" style="3" customWidth="1"/>
    <col min="8721" max="8721" width="8.1640625" style="3" customWidth="1"/>
    <col min="8722" max="8722" width="6" style="3" customWidth="1"/>
    <col min="8723" max="8723" width="5.5" style="3" customWidth="1"/>
    <col min="8724" max="8724" width="8.1640625" style="3" customWidth="1"/>
    <col min="8725" max="8725" width="5.5" style="3" customWidth="1"/>
    <col min="8726" max="8726" width="8.1640625" style="3" customWidth="1"/>
    <col min="8727" max="8727" width="6.1640625" style="3" customWidth="1"/>
    <col min="8728" max="8728" width="5.5" style="3" customWidth="1"/>
    <col min="8729" max="8729" width="8.1640625" style="3" customWidth="1"/>
    <col min="8730" max="8730" width="5.5" style="3" customWidth="1"/>
    <col min="8731" max="8731" width="8.1640625" style="3" customWidth="1"/>
    <col min="8732" max="8732" width="6.33203125" style="3" customWidth="1"/>
    <col min="8733" max="8733" width="5.5" style="3" customWidth="1"/>
    <col min="8734" max="8734" width="8.1640625" style="3" customWidth="1"/>
    <col min="8735" max="8735" width="5.5" style="3" customWidth="1"/>
    <col min="8736" max="8736" width="8.1640625" style="3" customWidth="1"/>
    <col min="8737" max="8737" width="6" style="3" customWidth="1"/>
    <col min="8738" max="8960" width="9.33203125" style="3"/>
    <col min="8961" max="8961" width="6.6640625" style="3" customWidth="1"/>
    <col min="8962" max="8962" width="23" style="3" customWidth="1"/>
    <col min="8963" max="8963" width="5.5" style="3" customWidth="1"/>
    <col min="8964" max="8964" width="8.1640625" style="3" customWidth="1"/>
    <col min="8965" max="8965" width="5.6640625" style="3" customWidth="1"/>
    <col min="8966" max="8966" width="8.1640625" style="3" customWidth="1"/>
    <col min="8967" max="8967" width="6.5" style="3" customWidth="1"/>
    <col min="8968" max="8968" width="10.1640625" style="3" customWidth="1"/>
    <col min="8969" max="8969" width="5.5" style="3" customWidth="1"/>
    <col min="8970" max="8970" width="8.1640625" style="3" customWidth="1"/>
    <col min="8971" max="8971" width="5.5" style="3" customWidth="1"/>
    <col min="8972" max="8972" width="8.1640625" style="3" customWidth="1"/>
    <col min="8973" max="8973" width="6.33203125" style="3" customWidth="1"/>
    <col min="8974" max="8974" width="5.5" style="3" customWidth="1"/>
    <col min="8975" max="8975" width="8.1640625" style="3" customWidth="1"/>
    <col min="8976" max="8976" width="5.5" style="3" customWidth="1"/>
    <col min="8977" max="8977" width="8.1640625" style="3" customWidth="1"/>
    <col min="8978" max="8978" width="6" style="3" customWidth="1"/>
    <col min="8979" max="8979" width="5.5" style="3" customWidth="1"/>
    <col min="8980" max="8980" width="8.1640625" style="3" customWidth="1"/>
    <col min="8981" max="8981" width="5.5" style="3" customWidth="1"/>
    <col min="8982" max="8982" width="8.1640625" style="3" customWidth="1"/>
    <col min="8983" max="8983" width="6.1640625" style="3" customWidth="1"/>
    <col min="8984" max="8984" width="5.5" style="3" customWidth="1"/>
    <col min="8985" max="8985" width="8.1640625" style="3" customWidth="1"/>
    <col min="8986" max="8986" width="5.5" style="3" customWidth="1"/>
    <col min="8987" max="8987" width="8.1640625" style="3" customWidth="1"/>
    <col min="8988" max="8988" width="6.33203125" style="3" customWidth="1"/>
    <col min="8989" max="8989" width="5.5" style="3" customWidth="1"/>
    <col min="8990" max="8990" width="8.1640625" style="3" customWidth="1"/>
    <col min="8991" max="8991" width="5.5" style="3" customWidth="1"/>
    <col min="8992" max="8992" width="8.1640625" style="3" customWidth="1"/>
    <col min="8993" max="8993" width="6" style="3" customWidth="1"/>
    <col min="8994" max="9216" width="9.33203125" style="3"/>
    <col min="9217" max="9217" width="6.6640625" style="3" customWidth="1"/>
    <col min="9218" max="9218" width="23" style="3" customWidth="1"/>
    <col min="9219" max="9219" width="5.5" style="3" customWidth="1"/>
    <col min="9220" max="9220" width="8.1640625" style="3" customWidth="1"/>
    <col min="9221" max="9221" width="5.6640625" style="3" customWidth="1"/>
    <col min="9222" max="9222" width="8.1640625" style="3" customWidth="1"/>
    <col min="9223" max="9223" width="6.5" style="3" customWidth="1"/>
    <col min="9224" max="9224" width="10.1640625" style="3" customWidth="1"/>
    <col min="9225" max="9225" width="5.5" style="3" customWidth="1"/>
    <col min="9226" max="9226" width="8.1640625" style="3" customWidth="1"/>
    <col min="9227" max="9227" width="5.5" style="3" customWidth="1"/>
    <col min="9228" max="9228" width="8.1640625" style="3" customWidth="1"/>
    <col min="9229" max="9229" width="6.33203125" style="3" customWidth="1"/>
    <col min="9230" max="9230" width="5.5" style="3" customWidth="1"/>
    <col min="9231" max="9231" width="8.1640625" style="3" customWidth="1"/>
    <col min="9232" max="9232" width="5.5" style="3" customWidth="1"/>
    <col min="9233" max="9233" width="8.1640625" style="3" customWidth="1"/>
    <col min="9234" max="9234" width="6" style="3" customWidth="1"/>
    <col min="9235" max="9235" width="5.5" style="3" customWidth="1"/>
    <col min="9236" max="9236" width="8.1640625" style="3" customWidth="1"/>
    <col min="9237" max="9237" width="5.5" style="3" customWidth="1"/>
    <col min="9238" max="9238" width="8.1640625" style="3" customWidth="1"/>
    <col min="9239" max="9239" width="6.1640625" style="3" customWidth="1"/>
    <col min="9240" max="9240" width="5.5" style="3" customWidth="1"/>
    <col min="9241" max="9241" width="8.1640625" style="3" customWidth="1"/>
    <col min="9242" max="9242" width="5.5" style="3" customWidth="1"/>
    <col min="9243" max="9243" width="8.1640625" style="3" customWidth="1"/>
    <col min="9244" max="9244" width="6.33203125" style="3" customWidth="1"/>
    <col min="9245" max="9245" width="5.5" style="3" customWidth="1"/>
    <col min="9246" max="9246" width="8.1640625" style="3" customWidth="1"/>
    <col min="9247" max="9247" width="5.5" style="3" customWidth="1"/>
    <col min="9248" max="9248" width="8.1640625" style="3" customWidth="1"/>
    <col min="9249" max="9249" width="6" style="3" customWidth="1"/>
    <col min="9250" max="9472" width="9.33203125" style="3"/>
    <col min="9473" max="9473" width="6.6640625" style="3" customWidth="1"/>
    <col min="9474" max="9474" width="23" style="3" customWidth="1"/>
    <col min="9475" max="9475" width="5.5" style="3" customWidth="1"/>
    <col min="9476" max="9476" width="8.1640625" style="3" customWidth="1"/>
    <col min="9477" max="9477" width="5.6640625" style="3" customWidth="1"/>
    <col min="9478" max="9478" width="8.1640625" style="3" customWidth="1"/>
    <col min="9479" max="9479" width="6.5" style="3" customWidth="1"/>
    <col min="9480" max="9480" width="10.1640625" style="3" customWidth="1"/>
    <col min="9481" max="9481" width="5.5" style="3" customWidth="1"/>
    <col min="9482" max="9482" width="8.1640625" style="3" customWidth="1"/>
    <col min="9483" max="9483" width="5.5" style="3" customWidth="1"/>
    <col min="9484" max="9484" width="8.1640625" style="3" customWidth="1"/>
    <col min="9485" max="9485" width="6.33203125" style="3" customWidth="1"/>
    <col min="9486" max="9486" width="5.5" style="3" customWidth="1"/>
    <col min="9487" max="9487" width="8.1640625" style="3" customWidth="1"/>
    <col min="9488" max="9488" width="5.5" style="3" customWidth="1"/>
    <col min="9489" max="9489" width="8.1640625" style="3" customWidth="1"/>
    <col min="9490" max="9490" width="6" style="3" customWidth="1"/>
    <col min="9491" max="9491" width="5.5" style="3" customWidth="1"/>
    <col min="9492" max="9492" width="8.1640625" style="3" customWidth="1"/>
    <col min="9493" max="9493" width="5.5" style="3" customWidth="1"/>
    <col min="9494" max="9494" width="8.1640625" style="3" customWidth="1"/>
    <col min="9495" max="9495" width="6.1640625" style="3" customWidth="1"/>
    <col min="9496" max="9496" width="5.5" style="3" customWidth="1"/>
    <col min="9497" max="9497" width="8.1640625" style="3" customWidth="1"/>
    <col min="9498" max="9498" width="5.5" style="3" customWidth="1"/>
    <col min="9499" max="9499" width="8.1640625" style="3" customWidth="1"/>
    <col min="9500" max="9500" width="6.33203125" style="3" customWidth="1"/>
    <col min="9501" max="9501" width="5.5" style="3" customWidth="1"/>
    <col min="9502" max="9502" width="8.1640625" style="3" customWidth="1"/>
    <col min="9503" max="9503" width="5.5" style="3" customWidth="1"/>
    <col min="9504" max="9504" width="8.1640625" style="3" customWidth="1"/>
    <col min="9505" max="9505" width="6" style="3" customWidth="1"/>
    <col min="9506" max="9728" width="9.33203125" style="3"/>
    <col min="9729" max="9729" width="6.6640625" style="3" customWidth="1"/>
    <col min="9730" max="9730" width="23" style="3" customWidth="1"/>
    <col min="9731" max="9731" width="5.5" style="3" customWidth="1"/>
    <col min="9732" max="9732" width="8.1640625" style="3" customWidth="1"/>
    <col min="9733" max="9733" width="5.6640625" style="3" customWidth="1"/>
    <col min="9734" max="9734" width="8.1640625" style="3" customWidth="1"/>
    <col min="9735" max="9735" width="6.5" style="3" customWidth="1"/>
    <col min="9736" max="9736" width="10.1640625" style="3" customWidth="1"/>
    <col min="9737" max="9737" width="5.5" style="3" customWidth="1"/>
    <col min="9738" max="9738" width="8.1640625" style="3" customWidth="1"/>
    <col min="9739" max="9739" width="5.5" style="3" customWidth="1"/>
    <col min="9740" max="9740" width="8.1640625" style="3" customWidth="1"/>
    <col min="9741" max="9741" width="6.33203125" style="3" customWidth="1"/>
    <col min="9742" max="9742" width="5.5" style="3" customWidth="1"/>
    <col min="9743" max="9743" width="8.1640625" style="3" customWidth="1"/>
    <col min="9744" max="9744" width="5.5" style="3" customWidth="1"/>
    <col min="9745" max="9745" width="8.1640625" style="3" customWidth="1"/>
    <col min="9746" max="9746" width="6" style="3" customWidth="1"/>
    <col min="9747" max="9747" width="5.5" style="3" customWidth="1"/>
    <col min="9748" max="9748" width="8.1640625" style="3" customWidth="1"/>
    <col min="9749" max="9749" width="5.5" style="3" customWidth="1"/>
    <col min="9750" max="9750" width="8.1640625" style="3" customWidth="1"/>
    <col min="9751" max="9751" width="6.1640625" style="3" customWidth="1"/>
    <col min="9752" max="9752" width="5.5" style="3" customWidth="1"/>
    <col min="9753" max="9753" width="8.1640625" style="3" customWidth="1"/>
    <col min="9754" max="9754" width="5.5" style="3" customWidth="1"/>
    <col min="9755" max="9755" width="8.1640625" style="3" customWidth="1"/>
    <col min="9756" max="9756" width="6.33203125" style="3" customWidth="1"/>
    <col min="9757" max="9757" width="5.5" style="3" customWidth="1"/>
    <col min="9758" max="9758" width="8.1640625" style="3" customWidth="1"/>
    <col min="9759" max="9759" width="5.5" style="3" customWidth="1"/>
    <col min="9760" max="9760" width="8.1640625" style="3" customWidth="1"/>
    <col min="9761" max="9761" width="6" style="3" customWidth="1"/>
    <col min="9762" max="9984" width="9.33203125" style="3"/>
    <col min="9985" max="9985" width="6.6640625" style="3" customWidth="1"/>
    <col min="9986" max="9986" width="23" style="3" customWidth="1"/>
    <col min="9987" max="9987" width="5.5" style="3" customWidth="1"/>
    <col min="9988" max="9988" width="8.1640625" style="3" customWidth="1"/>
    <col min="9989" max="9989" width="5.6640625" style="3" customWidth="1"/>
    <col min="9990" max="9990" width="8.1640625" style="3" customWidth="1"/>
    <col min="9991" max="9991" width="6.5" style="3" customWidth="1"/>
    <col min="9992" max="9992" width="10.1640625" style="3" customWidth="1"/>
    <col min="9993" max="9993" width="5.5" style="3" customWidth="1"/>
    <col min="9994" max="9994" width="8.1640625" style="3" customWidth="1"/>
    <col min="9995" max="9995" width="5.5" style="3" customWidth="1"/>
    <col min="9996" max="9996" width="8.1640625" style="3" customWidth="1"/>
    <col min="9997" max="9997" width="6.33203125" style="3" customWidth="1"/>
    <col min="9998" max="9998" width="5.5" style="3" customWidth="1"/>
    <col min="9999" max="9999" width="8.1640625" style="3" customWidth="1"/>
    <col min="10000" max="10000" width="5.5" style="3" customWidth="1"/>
    <col min="10001" max="10001" width="8.1640625" style="3" customWidth="1"/>
    <col min="10002" max="10002" width="6" style="3" customWidth="1"/>
    <col min="10003" max="10003" width="5.5" style="3" customWidth="1"/>
    <col min="10004" max="10004" width="8.1640625" style="3" customWidth="1"/>
    <col min="10005" max="10005" width="5.5" style="3" customWidth="1"/>
    <col min="10006" max="10006" width="8.1640625" style="3" customWidth="1"/>
    <col min="10007" max="10007" width="6.1640625" style="3" customWidth="1"/>
    <col min="10008" max="10008" width="5.5" style="3" customWidth="1"/>
    <col min="10009" max="10009" width="8.1640625" style="3" customWidth="1"/>
    <col min="10010" max="10010" width="5.5" style="3" customWidth="1"/>
    <col min="10011" max="10011" width="8.1640625" style="3" customWidth="1"/>
    <col min="10012" max="10012" width="6.33203125" style="3" customWidth="1"/>
    <col min="10013" max="10013" width="5.5" style="3" customWidth="1"/>
    <col min="10014" max="10014" width="8.1640625" style="3" customWidth="1"/>
    <col min="10015" max="10015" width="5.5" style="3" customWidth="1"/>
    <col min="10016" max="10016" width="8.1640625" style="3" customWidth="1"/>
    <col min="10017" max="10017" width="6" style="3" customWidth="1"/>
    <col min="10018" max="10240" width="9.33203125" style="3"/>
    <col min="10241" max="10241" width="6.6640625" style="3" customWidth="1"/>
    <col min="10242" max="10242" width="23" style="3" customWidth="1"/>
    <col min="10243" max="10243" width="5.5" style="3" customWidth="1"/>
    <col min="10244" max="10244" width="8.1640625" style="3" customWidth="1"/>
    <col min="10245" max="10245" width="5.6640625" style="3" customWidth="1"/>
    <col min="10246" max="10246" width="8.1640625" style="3" customWidth="1"/>
    <col min="10247" max="10247" width="6.5" style="3" customWidth="1"/>
    <col min="10248" max="10248" width="10.1640625" style="3" customWidth="1"/>
    <col min="10249" max="10249" width="5.5" style="3" customWidth="1"/>
    <col min="10250" max="10250" width="8.1640625" style="3" customWidth="1"/>
    <col min="10251" max="10251" width="5.5" style="3" customWidth="1"/>
    <col min="10252" max="10252" width="8.1640625" style="3" customWidth="1"/>
    <col min="10253" max="10253" width="6.33203125" style="3" customWidth="1"/>
    <col min="10254" max="10254" width="5.5" style="3" customWidth="1"/>
    <col min="10255" max="10255" width="8.1640625" style="3" customWidth="1"/>
    <col min="10256" max="10256" width="5.5" style="3" customWidth="1"/>
    <col min="10257" max="10257" width="8.1640625" style="3" customWidth="1"/>
    <col min="10258" max="10258" width="6" style="3" customWidth="1"/>
    <col min="10259" max="10259" width="5.5" style="3" customWidth="1"/>
    <col min="10260" max="10260" width="8.1640625" style="3" customWidth="1"/>
    <col min="10261" max="10261" width="5.5" style="3" customWidth="1"/>
    <col min="10262" max="10262" width="8.1640625" style="3" customWidth="1"/>
    <col min="10263" max="10263" width="6.1640625" style="3" customWidth="1"/>
    <col min="10264" max="10264" width="5.5" style="3" customWidth="1"/>
    <col min="10265" max="10265" width="8.1640625" style="3" customWidth="1"/>
    <col min="10266" max="10266" width="5.5" style="3" customWidth="1"/>
    <col min="10267" max="10267" width="8.1640625" style="3" customWidth="1"/>
    <col min="10268" max="10268" width="6.33203125" style="3" customWidth="1"/>
    <col min="10269" max="10269" width="5.5" style="3" customWidth="1"/>
    <col min="10270" max="10270" width="8.1640625" style="3" customWidth="1"/>
    <col min="10271" max="10271" width="5.5" style="3" customWidth="1"/>
    <col min="10272" max="10272" width="8.1640625" style="3" customWidth="1"/>
    <col min="10273" max="10273" width="6" style="3" customWidth="1"/>
    <col min="10274" max="10496" width="9.33203125" style="3"/>
    <col min="10497" max="10497" width="6.6640625" style="3" customWidth="1"/>
    <col min="10498" max="10498" width="23" style="3" customWidth="1"/>
    <col min="10499" max="10499" width="5.5" style="3" customWidth="1"/>
    <col min="10500" max="10500" width="8.1640625" style="3" customWidth="1"/>
    <col min="10501" max="10501" width="5.6640625" style="3" customWidth="1"/>
    <col min="10502" max="10502" width="8.1640625" style="3" customWidth="1"/>
    <col min="10503" max="10503" width="6.5" style="3" customWidth="1"/>
    <col min="10504" max="10504" width="10.1640625" style="3" customWidth="1"/>
    <col min="10505" max="10505" width="5.5" style="3" customWidth="1"/>
    <col min="10506" max="10506" width="8.1640625" style="3" customWidth="1"/>
    <col min="10507" max="10507" width="5.5" style="3" customWidth="1"/>
    <col min="10508" max="10508" width="8.1640625" style="3" customWidth="1"/>
    <col min="10509" max="10509" width="6.33203125" style="3" customWidth="1"/>
    <col min="10510" max="10510" width="5.5" style="3" customWidth="1"/>
    <col min="10511" max="10511" width="8.1640625" style="3" customWidth="1"/>
    <col min="10512" max="10512" width="5.5" style="3" customWidth="1"/>
    <col min="10513" max="10513" width="8.1640625" style="3" customWidth="1"/>
    <col min="10514" max="10514" width="6" style="3" customWidth="1"/>
    <col min="10515" max="10515" width="5.5" style="3" customWidth="1"/>
    <col min="10516" max="10516" width="8.1640625" style="3" customWidth="1"/>
    <col min="10517" max="10517" width="5.5" style="3" customWidth="1"/>
    <col min="10518" max="10518" width="8.1640625" style="3" customWidth="1"/>
    <col min="10519" max="10519" width="6.1640625" style="3" customWidth="1"/>
    <col min="10520" max="10520" width="5.5" style="3" customWidth="1"/>
    <col min="10521" max="10521" width="8.1640625" style="3" customWidth="1"/>
    <col min="10522" max="10522" width="5.5" style="3" customWidth="1"/>
    <col min="10523" max="10523" width="8.1640625" style="3" customWidth="1"/>
    <col min="10524" max="10524" width="6.33203125" style="3" customWidth="1"/>
    <col min="10525" max="10525" width="5.5" style="3" customWidth="1"/>
    <col min="10526" max="10526" width="8.1640625" style="3" customWidth="1"/>
    <col min="10527" max="10527" width="5.5" style="3" customWidth="1"/>
    <col min="10528" max="10528" width="8.1640625" style="3" customWidth="1"/>
    <col min="10529" max="10529" width="6" style="3" customWidth="1"/>
    <col min="10530" max="10752" width="9.33203125" style="3"/>
    <col min="10753" max="10753" width="6.6640625" style="3" customWidth="1"/>
    <col min="10754" max="10754" width="23" style="3" customWidth="1"/>
    <col min="10755" max="10755" width="5.5" style="3" customWidth="1"/>
    <col min="10756" max="10756" width="8.1640625" style="3" customWidth="1"/>
    <col min="10757" max="10757" width="5.6640625" style="3" customWidth="1"/>
    <col min="10758" max="10758" width="8.1640625" style="3" customWidth="1"/>
    <col min="10759" max="10759" width="6.5" style="3" customWidth="1"/>
    <col min="10760" max="10760" width="10.1640625" style="3" customWidth="1"/>
    <col min="10761" max="10761" width="5.5" style="3" customWidth="1"/>
    <col min="10762" max="10762" width="8.1640625" style="3" customWidth="1"/>
    <col min="10763" max="10763" width="5.5" style="3" customWidth="1"/>
    <col min="10764" max="10764" width="8.1640625" style="3" customWidth="1"/>
    <col min="10765" max="10765" width="6.33203125" style="3" customWidth="1"/>
    <col min="10766" max="10766" width="5.5" style="3" customWidth="1"/>
    <col min="10767" max="10767" width="8.1640625" style="3" customWidth="1"/>
    <col min="10768" max="10768" width="5.5" style="3" customWidth="1"/>
    <col min="10769" max="10769" width="8.1640625" style="3" customWidth="1"/>
    <col min="10770" max="10770" width="6" style="3" customWidth="1"/>
    <col min="10771" max="10771" width="5.5" style="3" customWidth="1"/>
    <col min="10772" max="10772" width="8.1640625" style="3" customWidth="1"/>
    <col min="10773" max="10773" width="5.5" style="3" customWidth="1"/>
    <col min="10774" max="10774" width="8.1640625" style="3" customWidth="1"/>
    <col min="10775" max="10775" width="6.1640625" style="3" customWidth="1"/>
    <col min="10776" max="10776" width="5.5" style="3" customWidth="1"/>
    <col min="10777" max="10777" width="8.1640625" style="3" customWidth="1"/>
    <col min="10778" max="10778" width="5.5" style="3" customWidth="1"/>
    <col min="10779" max="10779" width="8.1640625" style="3" customWidth="1"/>
    <col min="10780" max="10780" width="6.33203125" style="3" customWidth="1"/>
    <col min="10781" max="10781" width="5.5" style="3" customWidth="1"/>
    <col min="10782" max="10782" width="8.1640625" style="3" customWidth="1"/>
    <col min="10783" max="10783" width="5.5" style="3" customWidth="1"/>
    <col min="10784" max="10784" width="8.1640625" style="3" customWidth="1"/>
    <col min="10785" max="10785" width="6" style="3" customWidth="1"/>
    <col min="10786" max="11008" width="9.33203125" style="3"/>
    <col min="11009" max="11009" width="6.6640625" style="3" customWidth="1"/>
    <col min="11010" max="11010" width="23" style="3" customWidth="1"/>
    <col min="11011" max="11011" width="5.5" style="3" customWidth="1"/>
    <col min="11012" max="11012" width="8.1640625" style="3" customWidth="1"/>
    <col min="11013" max="11013" width="5.6640625" style="3" customWidth="1"/>
    <col min="11014" max="11014" width="8.1640625" style="3" customWidth="1"/>
    <col min="11015" max="11015" width="6.5" style="3" customWidth="1"/>
    <col min="11016" max="11016" width="10.1640625" style="3" customWidth="1"/>
    <col min="11017" max="11017" width="5.5" style="3" customWidth="1"/>
    <col min="11018" max="11018" width="8.1640625" style="3" customWidth="1"/>
    <col min="11019" max="11019" width="5.5" style="3" customWidth="1"/>
    <col min="11020" max="11020" width="8.1640625" style="3" customWidth="1"/>
    <col min="11021" max="11021" width="6.33203125" style="3" customWidth="1"/>
    <col min="11022" max="11022" width="5.5" style="3" customWidth="1"/>
    <col min="11023" max="11023" width="8.1640625" style="3" customWidth="1"/>
    <col min="11024" max="11024" width="5.5" style="3" customWidth="1"/>
    <col min="11025" max="11025" width="8.1640625" style="3" customWidth="1"/>
    <col min="11026" max="11026" width="6" style="3" customWidth="1"/>
    <col min="11027" max="11027" width="5.5" style="3" customWidth="1"/>
    <col min="11028" max="11028" width="8.1640625" style="3" customWidth="1"/>
    <col min="11029" max="11029" width="5.5" style="3" customWidth="1"/>
    <col min="11030" max="11030" width="8.1640625" style="3" customWidth="1"/>
    <col min="11031" max="11031" width="6.1640625" style="3" customWidth="1"/>
    <col min="11032" max="11032" width="5.5" style="3" customWidth="1"/>
    <col min="11033" max="11033" width="8.1640625" style="3" customWidth="1"/>
    <col min="11034" max="11034" width="5.5" style="3" customWidth="1"/>
    <col min="11035" max="11035" width="8.1640625" style="3" customWidth="1"/>
    <col min="11036" max="11036" width="6.33203125" style="3" customWidth="1"/>
    <col min="11037" max="11037" width="5.5" style="3" customWidth="1"/>
    <col min="11038" max="11038" width="8.1640625" style="3" customWidth="1"/>
    <col min="11039" max="11039" width="5.5" style="3" customWidth="1"/>
    <col min="11040" max="11040" width="8.1640625" style="3" customWidth="1"/>
    <col min="11041" max="11041" width="6" style="3" customWidth="1"/>
    <col min="11042" max="11264" width="9.33203125" style="3"/>
    <col min="11265" max="11265" width="6.6640625" style="3" customWidth="1"/>
    <col min="11266" max="11266" width="23" style="3" customWidth="1"/>
    <col min="11267" max="11267" width="5.5" style="3" customWidth="1"/>
    <col min="11268" max="11268" width="8.1640625" style="3" customWidth="1"/>
    <col min="11269" max="11269" width="5.6640625" style="3" customWidth="1"/>
    <col min="11270" max="11270" width="8.1640625" style="3" customWidth="1"/>
    <col min="11271" max="11271" width="6.5" style="3" customWidth="1"/>
    <col min="11272" max="11272" width="10.1640625" style="3" customWidth="1"/>
    <col min="11273" max="11273" width="5.5" style="3" customWidth="1"/>
    <col min="11274" max="11274" width="8.1640625" style="3" customWidth="1"/>
    <col min="11275" max="11275" width="5.5" style="3" customWidth="1"/>
    <col min="11276" max="11276" width="8.1640625" style="3" customWidth="1"/>
    <col min="11277" max="11277" width="6.33203125" style="3" customWidth="1"/>
    <col min="11278" max="11278" width="5.5" style="3" customWidth="1"/>
    <col min="11279" max="11279" width="8.1640625" style="3" customWidth="1"/>
    <col min="11280" max="11280" width="5.5" style="3" customWidth="1"/>
    <col min="11281" max="11281" width="8.1640625" style="3" customWidth="1"/>
    <col min="11282" max="11282" width="6" style="3" customWidth="1"/>
    <col min="11283" max="11283" width="5.5" style="3" customWidth="1"/>
    <col min="11284" max="11284" width="8.1640625" style="3" customWidth="1"/>
    <col min="11285" max="11285" width="5.5" style="3" customWidth="1"/>
    <col min="11286" max="11286" width="8.1640625" style="3" customWidth="1"/>
    <col min="11287" max="11287" width="6.1640625" style="3" customWidth="1"/>
    <col min="11288" max="11288" width="5.5" style="3" customWidth="1"/>
    <col min="11289" max="11289" width="8.1640625" style="3" customWidth="1"/>
    <col min="11290" max="11290" width="5.5" style="3" customWidth="1"/>
    <col min="11291" max="11291" width="8.1640625" style="3" customWidth="1"/>
    <col min="11292" max="11292" width="6.33203125" style="3" customWidth="1"/>
    <col min="11293" max="11293" width="5.5" style="3" customWidth="1"/>
    <col min="11294" max="11294" width="8.1640625" style="3" customWidth="1"/>
    <col min="11295" max="11295" width="5.5" style="3" customWidth="1"/>
    <col min="11296" max="11296" width="8.1640625" style="3" customWidth="1"/>
    <col min="11297" max="11297" width="6" style="3" customWidth="1"/>
    <col min="11298" max="11520" width="9.33203125" style="3"/>
    <col min="11521" max="11521" width="6.6640625" style="3" customWidth="1"/>
    <col min="11522" max="11522" width="23" style="3" customWidth="1"/>
    <col min="11523" max="11523" width="5.5" style="3" customWidth="1"/>
    <col min="11524" max="11524" width="8.1640625" style="3" customWidth="1"/>
    <col min="11525" max="11525" width="5.6640625" style="3" customWidth="1"/>
    <col min="11526" max="11526" width="8.1640625" style="3" customWidth="1"/>
    <col min="11527" max="11527" width="6.5" style="3" customWidth="1"/>
    <col min="11528" max="11528" width="10.1640625" style="3" customWidth="1"/>
    <col min="11529" max="11529" width="5.5" style="3" customWidth="1"/>
    <col min="11530" max="11530" width="8.1640625" style="3" customWidth="1"/>
    <col min="11531" max="11531" width="5.5" style="3" customWidth="1"/>
    <col min="11532" max="11532" width="8.1640625" style="3" customWidth="1"/>
    <col min="11533" max="11533" width="6.33203125" style="3" customWidth="1"/>
    <col min="11534" max="11534" width="5.5" style="3" customWidth="1"/>
    <col min="11535" max="11535" width="8.1640625" style="3" customWidth="1"/>
    <col min="11536" max="11536" width="5.5" style="3" customWidth="1"/>
    <col min="11537" max="11537" width="8.1640625" style="3" customWidth="1"/>
    <col min="11538" max="11538" width="6" style="3" customWidth="1"/>
    <col min="11539" max="11539" width="5.5" style="3" customWidth="1"/>
    <col min="11540" max="11540" width="8.1640625" style="3" customWidth="1"/>
    <col min="11541" max="11541" width="5.5" style="3" customWidth="1"/>
    <col min="11542" max="11542" width="8.1640625" style="3" customWidth="1"/>
    <col min="11543" max="11543" width="6.1640625" style="3" customWidth="1"/>
    <col min="11544" max="11544" width="5.5" style="3" customWidth="1"/>
    <col min="11545" max="11545" width="8.1640625" style="3" customWidth="1"/>
    <col min="11546" max="11546" width="5.5" style="3" customWidth="1"/>
    <col min="11547" max="11547" width="8.1640625" style="3" customWidth="1"/>
    <col min="11548" max="11548" width="6.33203125" style="3" customWidth="1"/>
    <col min="11549" max="11549" width="5.5" style="3" customWidth="1"/>
    <col min="11550" max="11550" width="8.1640625" style="3" customWidth="1"/>
    <col min="11551" max="11551" width="5.5" style="3" customWidth="1"/>
    <col min="11552" max="11552" width="8.1640625" style="3" customWidth="1"/>
    <col min="11553" max="11553" width="6" style="3" customWidth="1"/>
    <col min="11554" max="11776" width="9.33203125" style="3"/>
    <col min="11777" max="11777" width="6.6640625" style="3" customWidth="1"/>
    <col min="11778" max="11778" width="23" style="3" customWidth="1"/>
    <col min="11779" max="11779" width="5.5" style="3" customWidth="1"/>
    <col min="11780" max="11780" width="8.1640625" style="3" customWidth="1"/>
    <col min="11781" max="11781" width="5.6640625" style="3" customWidth="1"/>
    <col min="11782" max="11782" width="8.1640625" style="3" customWidth="1"/>
    <col min="11783" max="11783" width="6.5" style="3" customWidth="1"/>
    <col min="11784" max="11784" width="10.1640625" style="3" customWidth="1"/>
    <col min="11785" max="11785" width="5.5" style="3" customWidth="1"/>
    <col min="11786" max="11786" width="8.1640625" style="3" customWidth="1"/>
    <col min="11787" max="11787" width="5.5" style="3" customWidth="1"/>
    <col min="11788" max="11788" width="8.1640625" style="3" customWidth="1"/>
    <col min="11789" max="11789" width="6.33203125" style="3" customWidth="1"/>
    <col min="11790" max="11790" width="5.5" style="3" customWidth="1"/>
    <col min="11791" max="11791" width="8.1640625" style="3" customWidth="1"/>
    <col min="11792" max="11792" width="5.5" style="3" customWidth="1"/>
    <col min="11793" max="11793" width="8.1640625" style="3" customWidth="1"/>
    <col min="11794" max="11794" width="6" style="3" customWidth="1"/>
    <col min="11795" max="11795" width="5.5" style="3" customWidth="1"/>
    <col min="11796" max="11796" width="8.1640625" style="3" customWidth="1"/>
    <col min="11797" max="11797" width="5.5" style="3" customWidth="1"/>
    <col min="11798" max="11798" width="8.1640625" style="3" customWidth="1"/>
    <col min="11799" max="11799" width="6.1640625" style="3" customWidth="1"/>
    <col min="11800" max="11800" width="5.5" style="3" customWidth="1"/>
    <col min="11801" max="11801" width="8.1640625" style="3" customWidth="1"/>
    <col min="11802" max="11802" width="5.5" style="3" customWidth="1"/>
    <col min="11803" max="11803" width="8.1640625" style="3" customWidth="1"/>
    <col min="11804" max="11804" width="6.33203125" style="3" customWidth="1"/>
    <col min="11805" max="11805" width="5.5" style="3" customWidth="1"/>
    <col min="11806" max="11806" width="8.1640625" style="3" customWidth="1"/>
    <col min="11807" max="11807" width="5.5" style="3" customWidth="1"/>
    <col min="11808" max="11808" width="8.1640625" style="3" customWidth="1"/>
    <col min="11809" max="11809" width="6" style="3" customWidth="1"/>
    <col min="11810" max="12032" width="9.33203125" style="3"/>
    <col min="12033" max="12033" width="6.6640625" style="3" customWidth="1"/>
    <col min="12034" max="12034" width="23" style="3" customWidth="1"/>
    <col min="12035" max="12035" width="5.5" style="3" customWidth="1"/>
    <col min="12036" max="12036" width="8.1640625" style="3" customWidth="1"/>
    <col min="12037" max="12037" width="5.6640625" style="3" customWidth="1"/>
    <col min="12038" max="12038" width="8.1640625" style="3" customWidth="1"/>
    <col min="12039" max="12039" width="6.5" style="3" customWidth="1"/>
    <col min="12040" max="12040" width="10.1640625" style="3" customWidth="1"/>
    <col min="12041" max="12041" width="5.5" style="3" customWidth="1"/>
    <col min="12042" max="12042" width="8.1640625" style="3" customWidth="1"/>
    <col min="12043" max="12043" width="5.5" style="3" customWidth="1"/>
    <col min="12044" max="12044" width="8.1640625" style="3" customWidth="1"/>
    <col min="12045" max="12045" width="6.33203125" style="3" customWidth="1"/>
    <col min="12046" max="12046" width="5.5" style="3" customWidth="1"/>
    <col min="12047" max="12047" width="8.1640625" style="3" customWidth="1"/>
    <col min="12048" max="12048" width="5.5" style="3" customWidth="1"/>
    <col min="12049" max="12049" width="8.1640625" style="3" customWidth="1"/>
    <col min="12050" max="12050" width="6" style="3" customWidth="1"/>
    <col min="12051" max="12051" width="5.5" style="3" customWidth="1"/>
    <col min="12052" max="12052" width="8.1640625" style="3" customWidth="1"/>
    <col min="12053" max="12053" width="5.5" style="3" customWidth="1"/>
    <col min="12054" max="12054" width="8.1640625" style="3" customWidth="1"/>
    <col min="12055" max="12055" width="6.1640625" style="3" customWidth="1"/>
    <col min="12056" max="12056" width="5.5" style="3" customWidth="1"/>
    <col min="12057" max="12057" width="8.1640625" style="3" customWidth="1"/>
    <col min="12058" max="12058" width="5.5" style="3" customWidth="1"/>
    <col min="12059" max="12059" width="8.1640625" style="3" customWidth="1"/>
    <col min="12060" max="12060" width="6.33203125" style="3" customWidth="1"/>
    <col min="12061" max="12061" width="5.5" style="3" customWidth="1"/>
    <col min="12062" max="12062" width="8.1640625" style="3" customWidth="1"/>
    <col min="12063" max="12063" width="5.5" style="3" customWidth="1"/>
    <col min="12064" max="12064" width="8.1640625" style="3" customWidth="1"/>
    <col min="12065" max="12065" width="6" style="3" customWidth="1"/>
    <col min="12066" max="12288" width="9.33203125" style="3"/>
    <col min="12289" max="12289" width="6.6640625" style="3" customWidth="1"/>
    <col min="12290" max="12290" width="23" style="3" customWidth="1"/>
    <col min="12291" max="12291" width="5.5" style="3" customWidth="1"/>
    <col min="12292" max="12292" width="8.1640625" style="3" customWidth="1"/>
    <col min="12293" max="12293" width="5.6640625" style="3" customWidth="1"/>
    <col min="12294" max="12294" width="8.1640625" style="3" customWidth="1"/>
    <col min="12295" max="12295" width="6.5" style="3" customWidth="1"/>
    <col min="12296" max="12296" width="10.1640625" style="3" customWidth="1"/>
    <col min="12297" max="12297" width="5.5" style="3" customWidth="1"/>
    <col min="12298" max="12298" width="8.1640625" style="3" customWidth="1"/>
    <col min="12299" max="12299" width="5.5" style="3" customWidth="1"/>
    <col min="12300" max="12300" width="8.1640625" style="3" customWidth="1"/>
    <col min="12301" max="12301" width="6.33203125" style="3" customWidth="1"/>
    <col min="12302" max="12302" width="5.5" style="3" customWidth="1"/>
    <col min="12303" max="12303" width="8.1640625" style="3" customWidth="1"/>
    <col min="12304" max="12304" width="5.5" style="3" customWidth="1"/>
    <col min="12305" max="12305" width="8.1640625" style="3" customWidth="1"/>
    <col min="12306" max="12306" width="6" style="3" customWidth="1"/>
    <col min="12307" max="12307" width="5.5" style="3" customWidth="1"/>
    <col min="12308" max="12308" width="8.1640625" style="3" customWidth="1"/>
    <col min="12309" max="12309" width="5.5" style="3" customWidth="1"/>
    <col min="12310" max="12310" width="8.1640625" style="3" customWidth="1"/>
    <col min="12311" max="12311" width="6.1640625" style="3" customWidth="1"/>
    <col min="12312" max="12312" width="5.5" style="3" customWidth="1"/>
    <col min="12313" max="12313" width="8.1640625" style="3" customWidth="1"/>
    <col min="12314" max="12314" width="5.5" style="3" customWidth="1"/>
    <col min="12315" max="12315" width="8.1640625" style="3" customWidth="1"/>
    <col min="12316" max="12316" width="6.33203125" style="3" customWidth="1"/>
    <col min="12317" max="12317" width="5.5" style="3" customWidth="1"/>
    <col min="12318" max="12318" width="8.1640625" style="3" customWidth="1"/>
    <col min="12319" max="12319" width="5.5" style="3" customWidth="1"/>
    <col min="12320" max="12320" width="8.1640625" style="3" customWidth="1"/>
    <col min="12321" max="12321" width="6" style="3" customWidth="1"/>
    <col min="12322" max="12544" width="9.33203125" style="3"/>
    <col min="12545" max="12545" width="6.6640625" style="3" customWidth="1"/>
    <col min="12546" max="12546" width="23" style="3" customWidth="1"/>
    <col min="12547" max="12547" width="5.5" style="3" customWidth="1"/>
    <col min="12548" max="12548" width="8.1640625" style="3" customWidth="1"/>
    <col min="12549" max="12549" width="5.6640625" style="3" customWidth="1"/>
    <col min="12550" max="12550" width="8.1640625" style="3" customWidth="1"/>
    <col min="12551" max="12551" width="6.5" style="3" customWidth="1"/>
    <col min="12552" max="12552" width="10.1640625" style="3" customWidth="1"/>
    <col min="12553" max="12553" width="5.5" style="3" customWidth="1"/>
    <col min="12554" max="12554" width="8.1640625" style="3" customWidth="1"/>
    <col min="12555" max="12555" width="5.5" style="3" customWidth="1"/>
    <col min="12556" max="12556" width="8.1640625" style="3" customWidth="1"/>
    <col min="12557" max="12557" width="6.33203125" style="3" customWidth="1"/>
    <col min="12558" max="12558" width="5.5" style="3" customWidth="1"/>
    <col min="12559" max="12559" width="8.1640625" style="3" customWidth="1"/>
    <col min="12560" max="12560" width="5.5" style="3" customWidth="1"/>
    <col min="12561" max="12561" width="8.1640625" style="3" customWidth="1"/>
    <col min="12562" max="12562" width="6" style="3" customWidth="1"/>
    <col min="12563" max="12563" width="5.5" style="3" customWidth="1"/>
    <col min="12564" max="12564" width="8.1640625" style="3" customWidth="1"/>
    <col min="12565" max="12565" width="5.5" style="3" customWidth="1"/>
    <col min="12566" max="12566" width="8.1640625" style="3" customWidth="1"/>
    <col min="12567" max="12567" width="6.1640625" style="3" customWidth="1"/>
    <col min="12568" max="12568" width="5.5" style="3" customWidth="1"/>
    <col min="12569" max="12569" width="8.1640625" style="3" customWidth="1"/>
    <col min="12570" max="12570" width="5.5" style="3" customWidth="1"/>
    <col min="12571" max="12571" width="8.1640625" style="3" customWidth="1"/>
    <col min="12572" max="12572" width="6.33203125" style="3" customWidth="1"/>
    <col min="12573" max="12573" width="5.5" style="3" customWidth="1"/>
    <col min="12574" max="12574" width="8.1640625" style="3" customWidth="1"/>
    <col min="12575" max="12575" width="5.5" style="3" customWidth="1"/>
    <col min="12576" max="12576" width="8.1640625" style="3" customWidth="1"/>
    <col min="12577" max="12577" width="6" style="3" customWidth="1"/>
    <col min="12578" max="12800" width="9.33203125" style="3"/>
    <col min="12801" max="12801" width="6.6640625" style="3" customWidth="1"/>
    <col min="12802" max="12802" width="23" style="3" customWidth="1"/>
    <col min="12803" max="12803" width="5.5" style="3" customWidth="1"/>
    <col min="12804" max="12804" width="8.1640625" style="3" customWidth="1"/>
    <col min="12805" max="12805" width="5.6640625" style="3" customWidth="1"/>
    <col min="12806" max="12806" width="8.1640625" style="3" customWidth="1"/>
    <col min="12807" max="12807" width="6.5" style="3" customWidth="1"/>
    <col min="12808" max="12808" width="10.1640625" style="3" customWidth="1"/>
    <col min="12809" max="12809" width="5.5" style="3" customWidth="1"/>
    <col min="12810" max="12810" width="8.1640625" style="3" customWidth="1"/>
    <col min="12811" max="12811" width="5.5" style="3" customWidth="1"/>
    <col min="12812" max="12812" width="8.1640625" style="3" customWidth="1"/>
    <col min="12813" max="12813" width="6.33203125" style="3" customWidth="1"/>
    <col min="12814" max="12814" width="5.5" style="3" customWidth="1"/>
    <col min="12815" max="12815" width="8.1640625" style="3" customWidth="1"/>
    <col min="12816" max="12816" width="5.5" style="3" customWidth="1"/>
    <col min="12817" max="12817" width="8.1640625" style="3" customWidth="1"/>
    <col min="12818" max="12818" width="6" style="3" customWidth="1"/>
    <col min="12819" max="12819" width="5.5" style="3" customWidth="1"/>
    <col min="12820" max="12820" width="8.1640625" style="3" customWidth="1"/>
    <col min="12821" max="12821" width="5.5" style="3" customWidth="1"/>
    <col min="12822" max="12822" width="8.1640625" style="3" customWidth="1"/>
    <col min="12823" max="12823" width="6.1640625" style="3" customWidth="1"/>
    <col min="12824" max="12824" width="5.5" style="3" customWidth="1"/>
    <col min="12825" max="12825" width="8.1640625" style="3" customWidth="1"/>
    <col min="12826" max="12826" width="5.5" style="3" customWidth="1"/>
    <col min="12827" max="12827" width="8.1640625" style="3" customWidth="1"/>
    <col min="12828" max="12828" width="6.33203125" style="3" customWidth="1"/>
    <col min="12829" max="12829" width="5.5" style="3" customWidth="1"/>
    <col min="12830" max="12830" width="8.1640625" style="3" customWidth="1"/>
    <col min="12831" max="12831" width="5.5" style="3" customWidth="1"/>
    <col min="12832" max="12832" width="8.1640625" style="3" customWidth="1"/>
    <col min="12833" max="12833" width="6" style="3" customWidth="1"/>
    <col min="12834" max="13056" width="9.33203125" style="3"/>
    <col min="13057" max="13057" width="6.6640625" style="3" customWidth="1"/>
    <col min="13058" max="13058" width="23" style="3" customWidth="1"/>
    <col min="13059" max="13059" width="5.5" style="3" customWidth="1"/>
    <col min="13060" max="13060" width="8.1640625" style="3" customWidth="1"/>
    <col min="13061" max="13061" width="5.6640625" style="3" customWidth="1"/>
    <col min="13062" max="13062" width="8.1640625" style="3" customWidth="1"/>
    <col min="13063" max="13063" width="6.5" style="3" customWidth="1"/>
    <col min="13064" max="13064" width="10.1640625" style="3" customWidth="1"/>
    <col min="13065" max="13065" width="5.5" style="3" customWidth="1"/>
    <col min="13066" max="13066" width="8.1640625" style="3" customWidth="1"/>
    <col min="13067" max="13067" width="5.5" style="3" customWidth="1"/>
    <col min="13068" max="13068" width="8.1640625" style="3" customWidth="1"/>
    <col min="13069" max="13069" width="6.33203125" style="3" customWidth="1"/>
    <col min="13070" max="13070" width="5.5" style="3" customWidth="1"/>
    <col min="13071" max="13071" width="8.1640625" style="3" customWidth="1"/>
    <col min="13072" max="13072" width="5.5" style="3" customWidth="1"/>
    <col min="13073" max="13073" width="8.1640625" style="3" customWidth="1"/>
    <col min="13074" max="13074" width="6" style="3" customWidth="1"/>
    <col min="13075" max="13075" width="5.5" style="3" customWidth="1"/>
    <col min="13076" max="13076" width="8.1640625" style="3" customWidth="1"/>
    <col min="13077" max="13077" width="5.5" style="3" customWidth="1"/>
    <col min="13078" max="13078" width="8.1640625" style="3" customWidth="1"/>
    <col min="13079" max="13079" width="6.1640625" style="3" customWidth="1"/>
    <col min="13080" max="13080" width="5.5" style="3" customWidth="1"/>
    <col min="13081" max="13081" width="8.1640625" style="3" customWidth="1"/>
    <col min="13082" max="13082" width="5.5" style="3" customWidth="1"/>
    <col min="13083" max="13083" width="8.1640625" style="3" customWidth="1"/>
    <col min="13084" max="13084" width="6.33203125" style="3" customWidth="1"/>
    <col min="13085" max="13085" width="5.5" style="3" customWidth="1"/>
    <col min="13086" max="13086" width="8.1640625" style="3" customWidth="1"/>
    <col min="13087" max="13087" width="5.5" style="3" customWidth="1"/>
    <col min="13088" max="13088" width="8.1640625" style="3" customWidth="1"/>
    <col min="13089" max="13089" width="6" style="3" customWidth="1"/>
    <col min="13090" max="13312" width="9.33203125" style="3"/>
    <col min="13313" max="13313" width="6.6640625" style="3" customWidth="1"/>
    <col min="13314" max="13314" width="23" style="3" customWidth="1"/>
    <col min="13315" max="13315" width="5.5" style="3" customWidth="1"/>
    <col min="13316" max="13316" width="8.1640625" style="3" customWidth="1"/>
    <col min="13317" max="13317" width="5.6640625" style="3" customWidth="1"/>
    <col min="13318" max="13318" width="8.1640625" style="3" customWidth="1"/>
    <col min="13319" max="13319" width="6.5" style="3" customWidth="1"/>
    <col min="13320" max="13320" width="10.1640625" style="3" customWidth="1"/>
    <col min="13321" max="13321" width="5.5" style="3" customWidth="1"/>
    <col min="13322" max="13322" width="8.1640625" style="3" customWidth="1"/>
    <col min="13323" max="13323" width="5.5" style="3" customWidth="1"/>
    <col min="13324" max="13324" width="8.1640625" style="3" customWidth="1"/>
    <col min="13325" max="13325" width="6.33203125" style="3" customWidth="1"/>
    <col min="13326" max="13326" width="5.5" style="3" customWidth="1"/>
    <col min="13327" max="13327" width="8.1640625" style="3" customWidth="1"/>
    <col min="13328" max="13328" width="5.5" style="3" customWidth="1"/>
    <col min="13329" max="13329" width="8.1640625" style="3" customWidth="1"/>
    <col min="13330" max="13330" width="6" style="3" customWidth="1"/>
    <col min="13331" max="13331" width="5.5" style="3" customWidth="1"/>
    <col min="13332" max="13332" width="8.1640625" style="3" customWidth="1"/>
    <col min="13333" max="13333" width="5.5" style="3" customWidth="1"/>
    <col min="13334" max="13334" width="8.1640625" style="3" customWidth="1"/>
    <col min="13335" max="13335" width="6.1640625" style="3" customWidth="1"/>
    <col min="13336" max="13336" width="5.5" style="3" customWidth="1"/>
    <col min="13337" max="13337" width="8.1640625" style="3" customWidth="1"/>
    <col min="13338" max="13338" width="5.5" style="3" customWidth="1"/>
    <col min="13339" max="13339" width="8.1640625" style="3" customWidth="1"/>
    <col min="13340" max="13340" width="6.33203125" style="3" customWidth="1"/>
    <col min="13341" max="13341" width="5.5" style="3" customWidth="1"/>
    <col min="13342" max="13342" width="8.1640625" style="3" customWidth="1"/>
    <col min="13343" max="13343" width="5.5" style="3" customWidth="1"/>
    <col min="13344" max="13344" width="8.1640625" style="3" customWidth="1"/>
    <col min="13345" max="13345" width="6" style="3" customWidth="1"/>
    <col min="13346" max="13568" width="9.33203125" style="3"/>
    <col min="13569" max="13569" width="6.6640625" style="3" customWidth="1"/>
    <col min="13570" max="13570" width="23" style="3" customWidth="1"/>
    <col min="13571" max="13571" width="5.5" style="3" customWidth="1"/>
    <col min="13572" max="13572" width="8.1640625" style="3" customWidth="1"/>
    <col min="13573" max="13573" width="5.6640625" style="3" customWidth="1"/>
    <col min="13574" max="13574" width="8.1640625" style="3" customWidth="1"/>
    <col min="13575" max="13575" width="6.5" style="3" customWidth="1"/>
    <col min="13576" max="13576" width="10.1640625" style="3" customWidth="1"/>
    <col min="13577" max="13577" width="5.5" style="3" customWidth="1"/>
    <col min="13578" max="13578" width="8.1640625" style="3" customWidth="1"/>
    <col min="13579" max="13579" width="5.5" style="3" customWidth="1"/>
    <col min="13580" max="13580" width="8.1640625" style="3" customWidth="1"/>
    <col min="13581" max="13581" width="6.33203125" style="3" customWidth="1"/>
    <col min="13582" max="13582" width="5.5" style="3" customWidth="1"/>
    <col min="13583" max="13583" width="8.1640625" style="3" customWidth="1"/>
    <col min="13584" max="13584" width="5.5" style="3" customWidth="1"/>
    <col min="13585" max="13585" width="8.1640625" style="3" customWidth="1"/>
    <col min="13586" max="13586" width="6" style="3" customWidth="1"/>
    <col min="13587" max="13587" width="5.5" style="3" customWidth="1"/>
    <col min="13588" max="13588" width="8.1640625" style="3" customWidth="1"/>
    <col min="13589" max="13589" width="5.5" style="3" customWidth="1"/>
    <col min="13590" max="13590" width="8.1640625" style="3" customWidth="1"/>
    <col min="13591" max="13591" width="6.1640625" style="3" customWidth="1"/>
    <col min="13592" max="13592" width="5.5" style="3" customWidth="1"/>
    <col min="13593" max="13593" width="8.1640625" style="3" customWidth="1"/>
    <col min="13594" max="13594" width="5.5" style="3" customWidth="1"/>
    <col min="13595" max="13595" width="8.1640625" style="3" customWidth="1"/>
    <col min="13596" max="13596" width="6.33203125" style="3" customWidth="1"/>
    <col min="13597" max="13597" width="5.5" style="3" customWidth="1"/>
    <col min="13598" max="13598" width="8.1640625" style="3" customWidth="1"/>
    <col min="13599" max="13599" width="5.5" style="3" customWidth="1"/>
    <col min="13600" max="13600" width="8.1640625" style="3" customWidth="1"/>
    <col min="13601" max="13601" width="6" style="3" customWidth="1"/>
    <col min="13602" max="13824" width="9.33203125" style="3"/>
    <col min="13825" max="13825" width="6.6640625" style="3" customWidth="1"/>
    <col min="13826" max="13826" width="23" style="3" customWidth="1"/>
    <col min="13827" max="13827" width="5.5" style="3" customWidth="1"/>
    <col min="13828" max="13828" width="8.1640625" style="3" customWidth="1"/>
    <col min="13829" max="13829" width="5.6640625" style="3" customWidth="1"/>
    <col min="13830" max="13830" width="8.1640625" style="3" customWidth="1"/>
    <col min="13831" max="13831" width="6.5" style="3" customWidth="1"/>
    <col min="13832" max="13832" width="10.1640625" style="3" customWidth="1"/>
    <col min="13833" max="13833" width="5.5" style="3" customWidth="1"/>
    <col min="13834" max="13834" width="8.1640625" style="3" customWidth="1"/>
    <col min="13835" max="13835" width="5.5" style="3" customWidth="1"/>
    <col min="13836" max="13836" width="8.1640625" style="3" customWidth="1"/>
    <col min="13837" max="13837" width="6.33203125" style="3" customWidth="1"/>
    <col min="13838" max="13838" width="5.5" style="3" customWidth="1"/>
    <col min="13839" max="13839" width="8.1640625" style="3" customWidth="1"/>
    <col min="13840" max="13840" width="5.5" style="3" customWidth="1"/>
    <col min="13841" max="13841" width="8.1640625" style="3" customWidth="1"/>
    <col min="13842" max="13842" width="6" style="3" customWidth="1"/>
    <col min="13843" max="13843" width="5.5" style="3" customWidth="1"/>
    <col min="13844" max="13844" width="8.1640625" style="3" customWidth="1"/>
    <col min="13845" max="13845" width="5.5" style="3" customWidth="1"/>
    <col min="13846" max="13846" width="8.1640625" style="3" customWidth="1"/>
    <col min="13847" max="13847" width="6.1640625" style="3" customWidth="1"/>
    <col min="13848" max="13848" width="5.5" style="3" customWidth="1"/>
    <col min="13849" max="13849" width="8.1640625" style="3" customWidth="1"/>
    <col min="13850" max="13850" width="5.5" style="3" customWidth="1"/>
    <col min="13851" max="13851" width="8.1640625" style="3" customWidth="1"/>
    <col min="13852" max="13852" width="6.33203125" style="3" customWidth="1"/>
    <col min="13853" max="13853" width="5.5" style="3" customWidth="1"/>
    <col min="13854" max="13854" width="8.1640625" style="3" customWidth="1"/>
    <col min="13855" max="13855" width="5.5" style="3" customWidth="1"/>
    <col min="13856" max="13856" width="8.1640625" style="3" customWidth="1"/>
    <col min="13857" max="13857" width="6" style="3" customWidth="1"/>
    <col min="13858" max="14080" width="9.33203125" style="3"/>
    <col min="14081" max="14081" width="6.6640625" style="3" customWidth="1"/>
    <col min="14082" max="14082" width="23" style="3" customWidth="1"/>
    <col min="14083" max="14083" width="5.5" style="3" customWidth="1"/>
    <col min="14084" max="14084" width="8.1640625" style="3" customWidth="1"/>
    <col min="14085" max="14085" width="5.6640625" style="3" customWidth="1"/>
    <col min="14086" max="14086" width="8.1640625" style="3" customWidth="1"/>
    <col min="14087" max="14087" width="6.5" style="3" customWidth="1"/>
    <col min="14088" max="14088" width="10.1640625" style="3" customWidth="1"/>
    <col min="14089" max="14089" width="5.5" style="3" customWidth="1"/>
    <col min="14090" max="14090" width="8.1640625" style="3" customWidth="1"/>
    <col min="14091" max="14091" width="5.5" style="3" customWidth="1"/>
    <col min="14092" max="14092" width="8.1640625" style="3" customWidth="1"/>
    <col min="14093" max="14093" width="6.33203125" style="3" customWidth="1"/>
    <col min="14094" max="14094" width="5.5" style="3" customWidth="1"/>
    <col min="14095" max="14095" width="8.1640625" style="3" customWidth="1"/>
    <col min="14096" max="14096" width="5.5" style="3" customWidth="1"/>
    <col min="14097" max="14097" width="8.1640625" style="3" customWidth="1"/>
    <col min="14098" max="14098" width="6" style="3" customWidth="1"/>
    <col min="14099" max="14099" width="5.5" style="3" customWidth="1"/>
    <col min="14100" max="14100" width="8.1640625" style="3" customWidth="1"/>
    <col min="14101" max="14101" width="5.5" style="3" customWidth="1"/>
    <col min="14102" max="14102" width="8.1640625" style="3" customWidth="1"/>
    <col min="14103" max="14103" width="6.1640625" style="3" customWidth="1"/>
    <col min="14104" max="14104" width="5.5" style="3" customWidth="1"/>
    <col min="14105" max="14105" width="8.1640625" style="3" customWidth="1"/>
    <col min="14106" max="14106" width="5.5" style="3" customWidth="1"/>
    <col min="14107" max="14107" width="8.1640625" style="3" customWidth="1"/>
    <col min="14108" max="14108" width="6.33203125" style="3" customWidth="1"/>
    <col min="14109" max="14109" width="5.5" style="3" customWidth="1"/>
    <col min="14110" max="14110" width="8.1640625" style="3" customWidth="1"/>
    <col min="14111" max="14111" width="5.5" style="3" customWidth="1"/>
    <col min="14112" max="14112" width="8.1640625" style="3" customWidth="1"/>
    <col min="14113" max="14113" width="6" style="3" customWidth="1"/>
    <col min="14114" max="14336" width="9.33203125" style="3"/>
    <col min="14337" max="14337" width="6.6640625" style="3" customWidth="1"/>
    <col min="14338" max="14338" width="23" style="3" customWidth="1"/>
    <col min="14339" max="14339" width="5.5" style="3" customWidth="1"/>
    <col min="14340" max="14340" width="8.1640625" style="3" customWidth="1"/>
    <col min="14341" max="14341" width="5.6640625" style="3" customWidth="1"/>
    <col min="14342" max="14342" width="8.1640625" style="3" customWidth="1"/>
    <col min="14343" max="14343" width="6.5" style="3" customWidth="1"/>
    <col min="14344" max="14344" width="10.1640625" style="3" customWidth="1"/>
    <col min="14345" max="14345" width="5.5" style="3" customWidth="1"/>
    <col min="14346" max="14346" width="8.1640625" style="3" customWidth="1"/>
    <col min="14347" max="14347" width="5.5" style="3" customWidth="1"/>
    <col min="14348" max="14348" width="8.1640625" style="3" customWidth="1"/>
    <col min="14349" max="14349" width="6.33203125" style="3" customWidth="1"/>
    <col min="14350" max="14350" width="5.5" style="3" customWidth="1"/>
    <col min="14351" max="14351" width="8.1640625" style="3" customWidth="1"/>
    <col min="14352" max="14352" width="5.5" style="3" customWidth="1"/>
    <col min="14353" max="14353" width="8.1640625" style="3" customWidth="1"/>
    <col min="14354" max="14354" width="6" style="3" customWidth="1"/>
    <col min="14355" max="14355" width="5.5" style="3" customWidth="1"/>
    <col min="14356" max="14356" width="8.1640625" style="3" customWidth="1"/>
    <col min="14357" max="14357" width="5.5" style="3" customWidth="1"/>
    <col min="14358" max="14358" width="8.1640625" style="3" customWidth="1"/>
    <col min="14359" max="14359" width="6.1640625" style="3" customWidth="1"/>
    <col min="14360" max="14360" width="5.5" style="3" customWidth="1"/>
    <col min="14361" max="14361" width="8.1640625" style="3" customWidth="1"/>
    <col min="14362" max="14362" width="5.5" style="3" customWidth="1"/>
    <col min="14363" max="14363" width="8.1640625" style="3" customWidth="1"/>
    <col min="14364" max="14364" width="6.33203125" style="3" customWidth="1"/>
    <col min="14365" max="14365" width="5.5" style="3" customWidth="1"/>
    <col min="14366" max="14366" width="8.1640625" style="3" customWidth="1"/>
    <col min="14367" max="14367" width="5.5" style="3" customWidth="1"/>
    <col min="14368" max="14368" width="8.1640625" style="3" customWidth="1"/>
    <col min="14369" max="14369" width="6" style="3" customWidth="1"/>
    <col min="14370" max="14592" width="9.33203125" style="3"/>
    <col min="14593" max="14593" width="6.6640625" style="3" customWidth="1"/>
    <col min="14594" max="14594" width="23" style="3" customWidth="1"/>
    <col min="14595" max="14595" width="5.5" style="3" customWidth="1"/>
    <col min="14596" max="14596" width="8.1640625" style="3" customWidth="1"/>
    <col min="14597" max="14597" width="5.6640625" style="3" customWidth="1"/>
    <col min="14598" max="14598" width="8.1640625" style="3" customWidth="1"/>
    <col min="14599" max="14599" width="6.5" style="3" customWidth="1"/>
    <col min="14600" max="14600" width="10.1640625" style="3" customWidth="1"/>
    <col min="14601" max="14601" width="5.5" style="3" customWidth="1"/>
    <col min="14602" max="14602" width="8.1640625" style="3" customWidth="1"/>
    <col min="14603" max="14603" width="5.5" style="3" customWidth="1"/>
    <col min="14604" max="14604" width="8.1640625" style="3" customWidth="1"/>
    <col min="14605" max="14605" width="6.33203125" style="3" customWidth="1"/>
    <col min="14606" max="14606" width="5.5" style="3" customWidth="1"/>
    <col min="14607" max="14607" width="8.1640625" style="3" customWidth="1"/>
    <col min="14608" max="14608" width="5.5" style="3" customWidth="1"/>
    <col min="14609" max="14609" width="8.1640625" style="3" customWidth="1"/>
    <col min="14610" max="14610" width="6" style="3" customWidth="1"/>
    <col min="14611" max="14611" width="5.5" style="3" customWidth="1"/>
    <col min="14612" max="14612" width="8.1640625" style="3" customWidth="1"/>
    <col min="14613" max="14613" width="5.5" style="3" customWidth="1"/>
    <col min="14614" max="14614" width="8.1640625" style="3" customWidth="1"/>
    <col min="14615" max="14615" width="6.1640625" style="3" customWidth="1"/>
    <col min="14616" max="14616" width="5.5" style="3" customWidth="1"/>
    <col min="14617" max="14617" width="8.1640625" style="3" customWidth="1"/>
    <col min="14618" max="14618" width="5.5" style="3" customWidth="1"/>
    <col min="14619" max="14619" width="8.1640625" style="3" customWidth="1"/>
    <col min="14620" max="14620" width="6.33203125" style="3" customWidth="1"/>
    <col min="14621" max="14621" width="5.5" style="3" customWidth="1"/>
    <col min="14622" max="14622" width="8.1640625" style="3" customWidth="1"/>
    <col min="14623" max="14623" width="5.5" style="3" customWidth="1"/>
    <col min="14624" max="14624" width="8.1640625" style="3" customWidth="1"/>
    <col min="14625" max="14625" width="6" style="3" customWidth="1"/>
    <col min="14626" max="14848" width="9.33203125" style="3"/>
    <col min="14849" max="14849" width="6.6640625" style="3" customWidth="1"/>
    <col min="14850" max="14850" width="23" style="3" customWidth="1"/>
    <col min="14851" max="14851" width="5.5" style="3" customWidth="1"/>
    <col min="14852" max="14852" width="8.1640625" style="3" customWidth="1"/>
    <col min="14853" max="14853" width="5.6640625" style="3" customWidth="1"/>
    <col min="14854" max="14854" width="8.1640625" style="3" customWidth="1"/>
    <col min="14855" max="14855" width="6.5" style="3" customWidth="1"/>
    <col min="14856" max="14856" width="10.1640625" style="3" customWidth="1"/>
    <col min="14857" max="14857" width="5.5" style="3" customWidth="1"/>
    <col min="14858" max="14858" width="8.1640625" style="3" customWidth="1"/>
    <col min="14859" max="14859" width="5.5" style="3" customWidth="1"/>
    <col min="14860" max="14860" width="8.1640625" style="3" customWidth="1"/>
    <col min="14861" max="14861" width="6.33203125" style="3" customWidth="1"/>
    <col min="14862" max="14862" width="5.5" style="3" customWidth="1"/>
    <col min="14863" max="14863" width="8.1640625" style="3" customWidth="1"/>
    <col min="14864" max="14864" width="5.5" style="3" customWidth="1"/>
    <col min="14865" max="14865" width="8.1640625" style="3" customWidth="1"/>
    <col min="14866" max="14866" width="6" style="3" customWidth="1"/>
    <col min="14867" max="14867" width="5.5" style="3" customWidth="1"/>
    <col min="14868" max="14868" width="8.1640625" style="3" customWidth="1"/>
    <col min="14869" max="14869" width="5.5" style="3" customWidth="1"/>
    <col min="14870" max="14870" width="8.1640625" style="3" customWidth="1"/>
    <col min="14871" max="14871" width="6.1640625" style="3" customWidth="1"/>
    <col min="14872" max="14872" width="5.5" style="3" customWidth="1"/>
    <col min="14873" max="14873" width="8.1640625" style="3" customWidth="1"/>
    <col min="14874" max="14874" width="5.5" style="3" customWidth="1"/>
    <col min="14875" max="14875" width="8.1640625" style="3" customWidth="1"/>
    <col min="14876" max="14876" width="6.33203125" style="3" customWidth="1"/>
    <col min="14877" max="14877" width="5.5" style="3" customWidth="1"/>
    <col min="14878" max="14878" width="8.1640625" style="3" customWidth="1"/>
    <col min="14879" max="14879" width="5.5" style="3" customWidth="1"/>
    <col min="14880" max="14880" width="8.1640625" style="3" customWidth="1"/>
    <col min="14881" max="14881" width="6" style="3" customWidth="1"/>
    <col min="14882" max="15104" width="9.33203125" style="3"/>
    <col min="15105" max="15105" width="6.6640625" style="3" customWidth="1"/>
    <col min="15106" max="15106" width="23" style="3" customWidth="1"/>
    <col min="15107" max="15107" width="5.5" style="3" customWidth="1"/>
    <col min="15108" max="15108" width="8.1640625" style="3" customWidth="1"/>
    <col min="15109" max="15109" width="5.6640625" style="3" customWidth="1"/>
    <col min="15110" max="15110" width="8.1640625" style="3" customWidth="1"/>
    <col min="15111" max="15111" width="6.5" style="3" customWidth="1"/>
    <col min="15112" max="15112" width="10.1640625" style="3" customWidth="1"/>
    <col min="15113" max="15113" width="5.5" style="3" customWidth="1"/>
    <col min="15114" max="15114" width="8.1640625" style="3" customWidth="1"/>
    <col min="15115" max="15115" width="5.5" style="3" customWidth="1"/>
    <col min="15116" max="15116" width="8.1640625" style="3" customWidth="1"/>
    <col min="15117" max="15117" width="6.33203125" style="3" customWidth="1"/>
    <col min="15118" max="15118" width="5.5" style="3" customWidth="1"/>
    <col min="15119" max="15119" width="8.1640625" style="3" customWidth="1"/>
    <col min="15120" max="15120" width="5.5" style="3" customWidth="1"/>
    <col min="15121" max="15121" width="8.1640625" style="3" customWidth="1"/>
    <col min="15122" max="15122" width="6" style="3" customWidth="1"/>
    <col min="15123" max="15123" width="5.5" style="3" customWidth="1"/>
    <col min="15124" max="15124" width="8.1640625" style="3" customWidth="1"/>
    <col min="15125" max="15125" width="5.5" style="3" customWidth="1"/>
    <col min="15126" max="15126" width="8.1640625" style="3" customWidth="1"/>
    <col min="15127" max="15127" width="6.1640625" style="3" customWidth="1"/>
    <col min="15128" max="15128" width="5.5" style="3" customWidth="1"/>
    <col min="15129" max="15129" width="8.1640625" style="3" customWidth="1"/>
    <col min="15130" max="15130" width="5.5" style="3" customWidth="1"/>
    <col min="15131" max="15131" width="8.1640625" style="3" customWidth="1"/>
    <col min="15132" max="15132" width="6.33203125" style="3" customWidth="1"/>
    <col min="15133" max="15133" width="5.5" style="3" customWidth="1"/>
    <col min="15134" max="15134" width="8.1640625" style="3" customWidth="1"/>
    <col min="15135" max="15135" width="5.5" style="3" customWidth="1"/>
    <col min="15136" max="15136" width="8.1640625" style="3" customWidth="1"/>
    <col min="15137" max="15137" width="6" style="3" customWidth="1"/>
    <col min="15138" max="15360" width="9.33203125" style="3"/>
    <col min="15361" max="15361" width="6.6640625" style="3" customWidth="1"/>
    <col min="15362" max="15362" width="23" style="3" customWidth="1"/>
    <col min="15363" max="15363" width="5.5" style="3" customWidth="1"/>
    <col min="15364" max="15364" width="8.1640625" style="3" customWidth="1"/>
    <col min="15365" max="15365" width="5.6640625" style="3" customWidth="1"/>
    <col min="15366" max="15366" width="8.1640625" style="3" customWidth="1"/>
    <col min="15367" max="15367" width="6.5" style="3" customWidth="1"/>
    <col min="15368" max="15368" width="10.1640625" style="3" customWidth="1"/>
    <col min="15369" max="15369" width="5.5" style="3" customWidth="1"/>
    <col min="15370" max="15370" width="8.1640625" style="3" customWidth="1"/>
    <col min="15371" max="15371" width="5.5" style="3" customWidth="1"/>
    <col min="15372" max="15372" width="8.1640625" style="3" customWidth="1"/>
    <col min="15373" max="15373" width="6.33203125" style="3" customWidth="1"/>
    <col min="15374" max="15374" width="5.5" style="3" customWidth="1"/>
    <col min="15375" max="15375" width="8.1640625" style="3" customWidth="1"/>
    <col min="15376" max="15376" width="5.5" style="3" customWidth="1"/>
    <col min="15377" max="15377" width="8.1640625" style="3" customWidth="1"/>
    <col min="15378" max="15378" width="6" style="3" customWidth="1"/>
    <col min="15379" max="15379" width="5.5" style="3" customWidth="1"/>
    <col min="15380" max="15380" width="8.1640625" style="3" customWidth="1"/>
    <col min="15381" max="15381" width="5.5" style="3" customWidth="1"/>
    <col min="15382" max="15382" width="8.1640625" style="3" customWidth="1"/>
    <col min="15383" max="15383" width="6.1640625" style="3" customWidth="1"/>
    <col min="15384" max="15384" width="5.5" style="3" customWidth="1"/>
    <col min="15385" max="15385" width="8.1640625" style="3" customWidth="1"/>
    <col min="15386" max="15386" width="5.5" style="3" customWidth="1"/>
    <col min="15387" max="15387" width="8.1640625" style="3" customWidth="1"/>
    <col min="15388" max="15388" width="6.33203125" style="3" customWidth="1"/>
    <col min="15389" max="15389" width="5.5" style="3" customWidth="1"/>
    <col min="15390" max="15390" width="8.1640625" style="3" customWidth="1"/>
    <col min="15391" max="15391" width="5.5" style="3" customWidth="1"/>
    <col min="15392" max="15392" width="8.1640625" style="3" customWidth="1"/>
    <col min="15393" max="15393" width="6" style="3" customWidth="1"/>
    <col min="15394" max="15616" width="9.33203125" style="3"/>
    <col min="15617" max="15617" width="6.6640625" style="3" customWidth="1"/>
    <col min="15618" max="15618" width="23" style="3" customWidth="1"/>
    <col min="15619" max="15619" width="5.5" style="3" customWidth="1"/>
    <col min="15620" max="15620" width="8.1640625" style="3" customWidth="1"/>
    <col min="15621" max="15621" width="5.6640625" style="3" customWidth="1"/>
    <col min="15622" max="15622" width="8.1640625" style="3" customWidth="1"/>
    <col min="15623" max="15623" width="6.5" style="3" customWidth="1"/>
    <col min="15624" max="15624" width="10.1640625" style="3" customWidth="1"/>
    <col min="15625" max="15625" width="5.5" style="3" customWidth="1"/>
    <col min="15626" max="15626" width="8.1640625" style="3" customWidth="1"/>
    <col min="15627" max="15627" width="5.5" style="3" customWidth="1"/>
    <col min="15628" max="15628" width="8.1640625" style="3" customWidth="1"/>
    <col min="15629" max="15629" width="6.33203125" style="3" customWidth="1"/>
    <col min="15630" max="15630" width="5.5" style="3" customWidth="1"/>
    <col min="15631" max="15631" width="8.1640625" style="3" customWidth="1"/>
    <col min="15632" max="15632" width="5.5" style="3" customWidth="1"/>
    <col min="15633" max="15633" width="8.1640625" style="3" customWidth="1"/>
    <col min="15634" max="15634" width="6" style="3" customWidth="1"/>
    <col min="15635" max="15635" width="5.5" style="3" customWidth="1"/>
    <col min="15636" max="15636" width="8.1640625" style="3" customWidth="1"/>
    <col min="15637" max="15637" width="5.5" style="3" customWidth="1"/>
    <col min="15638" max="15638" width="8.1640625" style="3" customWidth="1"/>
    <col min="15639" max="15639" width="6.1640625" style="3" customWidth="1"/>
    <col min="15640" max="15640" width="5.5" style="3" customWidth="1"/>
    <col min="15641" max="15641" width="8.1640625" style="3" customWidth="1"/>
    <col min="15642" max="15642" width="5.5" style="3" customWidth="1"/>
    <col min="15643" max="15643" width="8.1640625" style="3" customWidth="1"/>
    <col min="15644" max="15644" width="6.33203125" style="3" customWidth="1"/>
    <col min="15645" max="15645" width="5.5" style="3" customWidth="1"/>
    <col min="15646" max="15646" width="8.1640625" style="3" customWidth="1"/>
    <col min="15647" max="15647" width="5.5" style="3" customWidth="1"/>
    <col min="15648" max="15648" width="8.1640625" style="3" customWidth="1"/>
    <col min="15649" max="15649" width="6" style="3" customWidth="1"/>
    <col min="15650" max="15872" width="9.33203125" style="3"/>
    <col min="15873" max="15873" width="6.6640625" style="3" customWidth="1"/>
    <col min="15874" max="15874" width="23" style="3" customWidth="1"/>
    <col min="15875" max="15875" width="5.5" style="3" customWidth="1"/>
    <col min="15876" max="15876" width="8.1640625" style="3" customWidth="1"/>
    <col min="15877" max="15877" width="5.6640625" style="3" customWidth="1"/>
    <col min="15878" max="15878" width="8.1640625" style="3" customWidth="1"/>
    <col min="15879" max="15879" width="6.5" style="3" customWidth="1"/>
    <col min="15880" max="15880" width="10.1640625" style="3" customWidth="1"/>
    <col min="15881" max="15881" width="5.5" style="3" customWidth="1"/>
    <col min="15882" max="15882" width="8.1640625" style="3" customWidth="1"/>
    <col min="15883" max="15883" width="5.5" style="3" customWidth="1"/>
    <col min="15884" max="15884" width="8.1640625" style="3" customWidth="1"/>
    <col min="15885" max="15885" width="6.33203125" style="3" customWidth="1"/>
    <col min="15886" max="15886" width="5.5" style="3" customWidth="1"/>
    <col min="15887" max="15887" width="8.1640625" style="3" customWidth="1"/>
    <col min="15888" max="15888" width="5.5" style="3" customWidth="1"/>
    <col min="15889" max="15889" width="8.1640625" style="3" customWidth="1"/>
    <col min="15890" max="15890" width="6" style="3" customWidth="1"/>
    <col min="15891" max="15891" width="5.5" style="3" customWidth="1"/>
    <col min="15892" max="15892" width="8.1640625" style="3" customWidth="1"/>
    <col min="15893" max="15893" width="5.5" style="3" customWidth="1"/>
    <col min="15894" max="15894" width="8.1640625" style="3" customWidth="1"/>
    <col min="15895" max="15895" width="6.1640625" style="3" customWidth="1"/>
    <col min="15896" max="15896" width="5.5" style="3" customWidth="1"/>
    <col min="15897" max="15897" width="8.1640625" style="3" customWidth="1"/>
    <col min="15898" max="15898" width="5.5" style="3" customWidth="1"/>
    <col min="15899" max="15899" width="8.1640625" style="3" customWidth="1"/>
    <col min="15900" max="15900" width="6.33203125" style="3" customWidth="1"/>
    <col min="15901" max="15901" width="5.5" style="3" customWidth="1"/>
    <col min="15902" max="15902" width="8.1640625" style="3" customWidth="1"/>
    <col min="15903" max="15903" width="5.5" style="3" customWidth="1"/>
    <col min="15904" max="15904" width="8.1640625" style="3" customWidth="1"/>
    <col min="15905" max="15905" width="6" style="3" customWidth="1"/>
    <col min="15906" max="16128" width="9.33203125" style="3"/>
    <col min="16129" max="16129" width="6.6640625" style="3" customWidth="1"/>
    <col min="16130" max="16130" width="23" style="3" customWidth="1"/>
    <col min="16131" max="16131" width="5.5" style="3" customWidth="1"/>
    <col min="16132" max="16132" width="8.1640625" style="3" customWidth="1"/>
    <col min="16133" max="16133" width="5.6640625" style="3" customWidth="1"/>
    <col min="16134" max="16134" width="8.1640625" style="3" customWidth="1"/>
    <col min="16135" max="16135" width="6.5" style="3" customWidth="1"/>
    <col min="16136" max="16136" width="10.1640625" style="3" customWidth="1"/>
    <col min="16137" max="16137" width="5.5" style="3" customWidth="1"/>
    <col min="16138" max="16138" width="8.1640625" style="3" customWidth="1"/>
    <col min="16139" max="16139" width="5.5" style="3" customWidth="1"/>
    <col min="16140" max="16140" width="8.1640625" style="3" customWidth="1"/>
    <col min="16141" max="16141" width="6.33203125" style="3" customWidth="1"/>
    <col min="16142" max="16142" width="5.5" style="3" customWidth="1"/>
    <col min="16143" max="16143" width="8.1640625" style="3" customWidth="1"/>
    <col min="16144" max="16144" width="5.5" style="3" customWidth="1"/>
    <col min="16145" max="16145" width="8.1640625" style="3" customWidth="1"/>
    <col min="16146" max="16146" width="6" style="3" customWidth="1"/>
    <col min="16147" max="16147" width="5.5" style="3" customWidth="1"/>
    <col min="16148" max="16148" width="8.1640625" style="3" customWidth="1"/>
    <col min="16149" max="16149" width="5.5" style="3" customWidth="1"/>
    <col min="16150" max="16150" width="8.1640625" style="3" customWidth="1"/>
    <col min="16151" max="16151" width="6.1640625" style="3" customWidth="1"/>
    <col min="16152" max="16152" width="5.5" style="3" customWidth="1"/>
    <col min="16153" max="16153" width="8.1640625" style="3" customWidth="1"/>
    <col min="16154" max="16154" width="5.5" style="3" customWidth="1"/>
    <col min="16155" max="16155" width="8.1640625" style="3" customWidth="1"/>
    <col min="16156" max="16156" width="6.33203125" style="3" customWidth="1"/>
    <col min="16157" max="16157" width="5.5" style="3" customWidth="1"/>
    <col min="16158" max="16158" width="8.1640625" style="3" customWidth="1"/>
    <col min="16159" max="16159" width="5.5" style="3" customWidth="1"/>
    <col min="16160" max="16160" width="8.1640625" style="3" customWidth="1"/>
    <col min="16161" max="16161" width="6" style="3" customWidth="1"/>
    <col min="16162" max="16384" width="9.33203125" style="3"/>
  </cols>
  <sheetData>
    <row r="1" spans="1:34" ht="36" customHeight="1">
      <c r="A1" s="1"/>
      <c r="B1" s="1"/>
      <c r="C1" s="1"/>
      <c r="D1" s="1"/>
      <c r="E1" s="2"/>
      <c r="F1" s="1"/>
      <c r="G1" s="1"/>
      <c r="H1" s="1"/>
      <c r="I1" s="90" t="s">
        <v>84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"/>
      <c r="V1" s="1"/>
      <c r="W1" s="1"/>
      <c r="X1" s="1"/>
      <c r="Y1" s="1"/>
      <c r="Z1" s="91" t="s">
        <v>94</v>
      </c>
      <c r="AA1" s="91"/>
      <c r="AB1" s="91"/>
      <c r="AC1" s="91"/>
      <c r="AD1" s="91"/>
      <c r="AE1" s="91"/>
      <c r="AF1" s="1"/>
      <c r="AG1" s="1"/>
      <c r="AH1" s="1"/>
    </row>
    <row r="2" spans="1:34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thickBo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0</v>
      </c>
      <c r="AD3" s="1"/>
      <c r="AE3" s="1"/>
      <c r="AF3" s="1"/>
      <c r="AG3" s="1"/>
      <c r="AH3" s="1"/>
    </row>
    <row r="4" spans="1:34">
      <c r="A4" s="4"/>
      <c r="B4" s="5"/>
      <c r="C4" s="92" t="s">
        <v>1</v>
      </c>
      <c r="D4" s="93"/>
      <c r="E4" s="93"/>
      <c r="F4" s="93"/>
      <c r="G4" s="93"/>
      <c r="H4" s="94"/>
      <c r="I4" s="95" t="s">
        <v>2</v>
      </c>
      <c r="J4" s="96"/>
      <c r="K4" s="96"/>
      <c r="L4" s="96"/>
      <c r="M4" s="97"/>
      <c r="N4" s="95" t="s">
        <v>3</v>
      </c>
      <c r="O4" s="96"/>
      <c r="P4" s="96"/>
      <c r="Q4" s="96"/>
      <c r="R4" s="97"/>
      <c r="S4" s="95" t="s">
        <v>4</v>
      </c>
      <c r="T4" s="96"/>
      <c r="U4" s="96"/>
      <c r="V4" s="96"/>
      <c r="W4" s="97"/>
      <c r="X4" s="95" t="s">
        <v>5</v>
      </c>
      <c r="Y4" s="96"/>
      <c r="Z4" s="96"/>
      <c r="AA4" s="96"/>
      <c r="AB4" s="97"/>
      <c r="AC4" s="95" t="s">
        <v>6</v>
      </c>
      <c r="AD4" s="96"/>
      <c r="AE4" s="96"/>
      <c r="AF4" s="96"/>
      <c r="AG4" s="97"/>
      <c r="AH4" s="1"/>
    </row>
    <row r="5" spans="1:34" ht="12.75" customHeight="1">
      <c r="A5" s="6"/>
      <c r="B5" s="7"/>
      <c r="C5" s="102" t="s">
        <v>85</v>
      </c>
      <c r="D5" s="99"/>
      <c r="E5" s="106" t="s">
        <v>7</v>
      </c>
      <c r="F5" s="107"/>
      <c r="G5" s="108" t="s">
        <v>8</v>
      </c>
      <c r="H5" s="8" t="s">
        <v>9</v>
      </c>
      <c r="I5" s="102" t="str">
        <f>C5</f>
        <v>平成２７年</v>
      </c>
      <c r="J5" s="99"/>
      <c r="K5" s="98" t="str">
        <f>E5</f>
        <v>平成２６年</v>
      </c>
      <c r="L5" s="99"/>
      <c r="M5" s="100" t="s">
        <v>8</v>
      </c>
      <c r="N5" s="102" t="str">
        <f>C5</f>
        <v>平成２７年</v>
      </c>
      <c r="O5" s="99"/>
      <c r="P5" s="98" t="str">
        <f>E5</f>
        <v>平成２６年</v>
      </c>
      <c r="Q5" s="99"/>
      <c r="R5" s="100" t="s">
        <v>8</v>
      </c>
      <c r="S5" s="102" t="str">
        <f>C5</f>
        <v>平成２７年</v>
      </c>
      <c r="T5" s="99"/>
      <c r="U5" s="98" t="str">
        <f>E5</f>
        <v>平成２６年</v>
      </c>
      <c r="V5" s="99"/>
      <c r="W5" s="100" t="s">
        <v>8</v>
      </c>
      <c r="X5" s="102" t="str">
        <f>C5</f>
        <v>平成２７年</v>
      </c>
      <c r="Y5" s="99"/>
      <c r="Z5" s="98" t="str">
        <f>E5</f>
        <v>平成２６年</v>
      </c>
      <c r="AA5" s="99"/>
      <c r="AB5" s="100" t="s">
        <v>8</v>
      </c>
      <c r="AC5" s="102" t="str">
        <f>C5</f>
        <v>平成２７年</v>
      </c>
      <c r="AD5" s="99"/>
      <c r="AE5" s="98" t="str">
        <f>E5</f>
        <v>平成２６年</v>
      </c>
      <c r="AF5" s="99"/>
      <c r="AG5" s="100" t="s">
        <v>8</v>
      </c>
      <c r="AH5" s="1"/>
    </row>
    <row r="6" spans="1:34" ht="12.75" customHeight="1" thickBot="1">
      <c r="A6" s="9"/>
      <c r="B6" s="10"/>
      <c r="C6" s="11" t="s">
        <v>10</v>
      </c>
      <c r="D6" s="12" t="s">
        <v>11</v>
      </c>
      <c r="E6" s="13" t="s">
        <v>10</v>
      </c>
      <c r="F6" s="12" t="s">
        <v>11</v>
      </c>
      <c r="G6" s="109"/>
      <c r="H6" s="14"/>
      <c r="I6" s="15" t="s">
        <v>10</v>
      </c>
      <c r="J6" s="12" t="s">
        <v>11</v>
      </c>
      <c r="K6" s="12" t="s">
        <v>10</v>
      </c>
      <c r="L6" s="12" t="s">
        <v>11</v>
      </c>
      <c r="M6" s="101"/>
      <c r="N6" s="15" t="s">
        <v>10</v>
      </c>
      <c r="O6" s="12" t="s">
        <v>11</v>
      </c>
      <c r="P6" s="12" t="s">
        <v>10</v>
      </c>
      <c r="Q6" s="12" t="s">
        <v>11</v>
      </c>
      <c r="R6" s="101"/>
      <c r="S6" s="15" t="s">
        <v>10</v>
      </c>
      <c r="T6" s="12" t="s">
        <v>11</v>
      </c>
      <c r="U6" s="12" t="s">
        <v>10</v>
      </c>
      <c r="V6" s="12" t="s">
        <v>11</v>
      </c>
      <c r="W6" s="101"/>
      <c r="X6" s="15" t="s">
        <v>10</v>
      </c>
      <c r="Y6" s="12" t="s">
        <v>11</v>
      </c>
      <c r="Z6" s="12" t="s">
        <v>10</v>
      </c>
      <c r="AA6" s="12" t="s">
        <v>11</v>
      </c>
      <c r="AB6" s="101"/>
      <c r="AC6" s="15" t="s">
        <v>10</v>
      </c>
      <c r="AD6" s="12" t="s">
        <v>11</v>
      </c>
      <c r="AE6" s="12" t="s">
        <v>10</v>
      </c>
      <c r="AF6" s="12" t="s">
        <v>11</v>
      </c>
      <c r="AG6" s="101"/>
      <c r="AH6" s="1"/>
    </row>
    <row r="7" spans="1:34" ht="12.75" customHeight="1">
      <c r="A7" s="110" t="s">
        <v>12</v>
      </c>
      <c r="B7" s="16" t="s">
        <v>13</v>
      </c>
      <c r="C7" s="17">
        <f>IF(ISERROR(SUM(I7+N7+S7+X7+AC7)),"",SUM(I7+N7+S7+X7+AC7))</f>
        <v>0</v>
      </c>
      <c r="D7" s="18">
        <f>IF(ISERROR(SUM(J7+O7+T7+Y7+AD7))," ",(SUM(J7+O7+T7+Y7+AD7)))</f>
        <v>68</v>
      </c>
      <c r="E7" s="19">
        <f>IF(ISERROR(SUM(K7+P7+U7+Z7+AE7)),,SUM(K7+P7+U7+Z7+AE7))</f>
        <v>0</v>
      </c>
      <c r="F7" s="18">
        <f>IF(ISERROR(SUM(L7+Q7+V7+AA7+AF7))," ",SUM(L7+Q7+V7+AA7+AF7))</f>
        <v>71</v>
      </c>
      <c r="G7" s="18">
        <f>IF(ISERROR(D7-F7),  ,(D7-F7))</f>
        <v>-3</v>
      </c>
      <c r="H7" s="20">
        <f>IF(ISERROR(IF(F7&lt;&gt;0,G7/F7,0)),"",(IF(F7&lt;&gt;0,G7/F7,0)))</f>
        <v>-4.2253521126760563E-2</v>
      </c>
      <c r="I7" s="21">
        <f>[11]集計対象年データー貼付!B12</f>
        <v>0</v>
      </c>
      <c r="J7" s="22">
        <f>[11]集計対象年データー貼付!D12</f>
        <v>29</v>
      </c>
      <c r="K7" s="22">
        <f>[11]集計対象前年データー貼付!B12</f>
        <v>0</v>
      </c>
      <c r="L7" s="22">
        <f>[11]集計対象前年データー貼付!D12</f>
        <v>29</v>
      </c>
      <c r="M7" s="23">
        <f>IF(ISERROR(J7-L7),"",(J7-L7))</f>
        <v>0</v>
      </c>
      <c r="N7" s="24">
        <f>[11]集計対象年データー貼付!E12</f>
        <v>0</v>
      </c>
      <c r="O7" s="18">
        <f>[11]集計対象年データー貼付!G12</f>
        <v>15</v>
      </c>
      <c r="P7" s="18">
        <f>[11]集計対象前年データー貼付!E12</f>
        <v>0</v>
      </c>
      <c r="Q7" s="18">
        <f>[11]集計対象前年データー貼付!G12</f>
        <v>9</v>
      </c>
      <c r="R7" s="25">
        <f t="shared" ref="R7:R66" si="0">O7-Q7</f>
        <v>6</v>
      </c>
      <c r="S7" s="21">
        <f>[11]集計対象年データー貼付!H12</f>
        <v>0</v>
      </c>
      <c r="T7" s="22">
        <f>[11]集計対象年データー貼付!J12</f>
        <v>6</v>
      </c>
      <c r="U7" s="22">
        <f>[11]集計対象前年データー貼付!H12</f>
        <v>0</v>
      </c>
      <c r="V7" s="22">
        <f>[11]集計対象前年データー貼付!J12</f>
        <v>8</v>
      </c>
      <c r="W7" s="26">
        <f t="shared" ref="W7:W66" si="1">T7-V7</f>
        <v>-2</v>
      </c>
      <c r="X7" s="21">
        <f>[11]集計対象年データー貼付!K12</f>
        <v>0</v>
      </c>
      <c r="Y7" s="22">
        <f>[11]集計対象年データー貼付!M12</f>
        <v>16</v>
      </c>
      <c r="Z7" s="22">
        <f>[11]集計対象前年データー貼付!K12</f>
        <v>0</v>
      </c>
      <c r="AA7" s="22">
        <f>[11]集計対象前年データー貼付!M12</f>
        <v>21</v>
      </c>
      <c r="AB7" s="26">
        <f t="shared" ref="AB7:AB66" si="2">Y7-AA7</f>
        <v>-5</v>
      </c>
      <c r="AC7" s="21">
        <f>[11]集計対象年データー貼付!N12</f>
        <v>0</v>
      </c>
      <c r="AD7" s="22">
        <f>[11]集計対象年データー貼付!P12</f>
        <v>2</v>
      </c>
      <c r="AE7" s="22">
        <f>[11]集計対象前年データー貼付!N12</f>
        <v>0</v>
      </c>
      <c r="AF7" s="22">
        <f>[11]集計対象前年データー貼付!P12</f>
        <v>4</v>
      </c>
      <c r="AG7" s="26">
        <f t="shared" ref="AG7:AG66" si="3">AD7-AF7</f>
        <v>-2</v>
      </c>
      <c r="AH7" s="1"/>
    </row>
    <row r="8" spans="1:34" ht="12.75" customHeight="1">
      <c r="A8" s="111"/>
      <c r="B8" s="27" t="s">
        <v>14</v>
      </c>
      <c r="C8" s="28">
        <f t="shared" ref="C8:C66" si="4">IF(ISERROR(SUM(I8+N8+S8+X8+AC8)),"",SUM(I8+N8+S8+X8+AC8))</f>
        <v>0</v>
      </c>
      <c r="D8" s="18">
        <f t="shared" ref="D8:D66" si="5">IF(ISERROR(SUM(J8+O8+T8+Y8+AD8))," ",(SUM(J8+O8+T8+Y8+AD8)))</f>
        <v>11</v>
      </c>
      <c r="E8" s="19">
        <f t="shared" ref="E8:E66" si="6">IF(ISERROR(SUM(K8+P8+U8+Z8+AE8)),,SUM(K8+P8+U8+Z8+AE8))</f>
        <v>1</v>
      </c>
      <c r="F8" s="18">
        <f t="shared" ref="F8:F66" si="7">IF(ISERROR(SUM(L8+Q8+V8+AA8+AF8))," ",SUM(L8+Q8+V8+AA8+AF8))</f>
        <v>14</v>
      </c>
      <c r="G8" s="29">
        <f t="shared" ref="G8:G66" si="8">IF(ISERROR(D8-F8),  ,(D8-F8))</f>
        <v>-3</v>
      </c>
      <c r="H8" s="20">
        <f t="shared" ref="H8:H66" si="9">IF(ISERROR(IF(F8&lt;&gt;0,G8/F8,0)),"",(IF(F8&lt;&gt;0,G8/F8,0)))</f>
        <v>-0.21428571428571427</v>
      </c>
      <c r="I8" s="21">
        <f>[11]集計対象年データー貼付!B18</f>
        <v>0</v>
      </c>
      <c r="J8" s="22">
        <f>[11]集計対象年データー貼付!D18</f>
        <v>5</v>
      </c>
      <c r="K8" s="22">
        <f>[11]集計対象前年データー貼付!B18</f>
        <v>0</v>
      </c>
      <c r="L8" s="22">
        <f>[11]集計対象前年データー貼付!D18</f>
        <v>6</v>
      </c>
      <c r="M8" s="23">
        <f t="shared" ref="M8:M66" si="10">IF(ISERROR(J8-L8),"",(J8-L8))</f>
        <v>-1</v>
      </c>
      <c r="N8" s="24">
        <f>[11]集計対象年データー貼付!E18</f>
        <v>0</v>
      </c>
      <c r="O8" s="18">
        <f>[11]集計対象年データー貼付!G18</f>
        <v>0</v>
      </c>
      <c r="P8" s="18">
        <f>[11]集計対象前年データー貼付!E18</f>
        <v>0</v>
      </c>
      <c r="Q8" s="18">
        <f>[11]集計対象前年データー貼付!G18</f>
        <v>1</v>
      </c>
      <c r="R8" s="25">
        <f t="shared" si="0"/>
        <v>-1</v>
      </c>
      <c r="S8" s="21">
        <f>[11]集計対象年データー貼付!H18</f>
        <v>0</v>
      </c>
      <c r="T8" s="22">
        <f>[11]集計対象年データー貼付!J18</f>
        <v>4</v>
      </c>
      <c r="U8" s="22">
        <f>[11]集計対象前年データー貼付!H18</f>
        <v>1</v>
      </c>
      <c r="V8" s="22">
        <f>[11]集計対象前年データー貼付!J18</f>
        <v>5</v>
      </c>
      <c r="W8" s="26">
        <f t="shared" si="1"/>
        <v>-1</v>
      </c>
      <c r="X8" s="21">
        <f>[11]集計対象年データー貼付!K18</f>
        <v>0</v>
      </c>
      <c r="Y8" s="22">
        <f>[11]集計対象年データー貼付!M18</f>
        <v>1</v>
      </c>
      <c r="Z8" s="22">
        <f>[11]集計対象前年データー貼付!K18</f>
        <v>0</v>
      </c>
      <c r="AA8" s="22">
        <f>[11]集計対象前年データー貼付!M18</f>
        <v>2</v>
      </c>
      <c r="AB8" s="30">
        <f t="shared" si="2"/>
        <v>-1</v>
      </c>
      <c r="AC8" s="21">
        <f>[11]集計対象年データー貼付!N18</f>
        <v>0</v>
      </c>
      <c r="AD8" s="22">
        <f>[11]集計対象年データー貼付!P18</f>
        <v>1</v>
      </c>
      <c r="AE8" s="22">
        <f>[11]集計対象前年データー貼付!N18</f>
        <v>0</v>
      </c>
      <c r="AF8" s="22">
        <f>[11]集計対象前年データー貼付!P18</f>
        <v>0</v>
      </c>
      <c r="AG8" s="30">
        <f t="shared" si="3"/>
        <v>1</v>
      </c>
      <c r="AH8" s="1"/>
    </row>
    <row r="9" spans="1:34" ht="12.75" customHeight="1">
      <c r="A9" s="111"/>
      <c r="B9" s="27" t="s">
        <v>15</v>
      </c>
      <c r="C9" s="28">
        <f t="shared" si="4"/>
        <v>0</v>
      </c>
      <c r="D9" s="18">
        <f t="shared" si="5"/>
        <v>5</v>
      </c>
      <c r="E9" s="19">
        <f t="shared" si="6"/>
        <v>0</v>
      </c>
      <c r="F9" s="18">
        <f t="shared" si="7"/>
        <v>1</v>
      </c>
      <c r="G9" s="29">
        <f t="shared" si="8"/>
        <v>4</v>
      </c>
      <c r="H9" s="20">
        <f t="shared" si="9"/>
        <v>4</v>
      </c>
      <c r="I9" s="21">
        <f>[11]集計対象年データー貼付!B21</f>
        <v>0</v>
      </c>
      <c r="J9" s="22">
        <f>[11]集計対象年データー貼付!D21</f>
        <v>2</v>
      </c>
      <c r="K9" s="22">
        <f>[11]集計対象前年データー貼付!B21</f>
        <v>0</v>
      </c>
      <c r="L9" s="22">
        <f>[11]集計対象前年データー貼付!D21</f>
        <v>1</v>
      </c>
      <c r="M9" s="23">
        <f t="shared" si="10"/>
        <v>1</v>
      </c>
      <c r="N9" s="24">
        <f>[11]集計対象年データー貼付!E21</f>
        <v>0</v>
      </c>
      <c r="O9" s="18">
        <f>[11]集計対象年データー貼付!G21</f>
        <v>2</v>
      </c>
      <c r="P9" s="18">
        <f>[11]集計対象前年データー貼付!E21</f>
        <v>0</v>
      </c>
      <c r="Q9" s="18">
        <f>[11]集計対象前年データー貼付!G21</f>
        <v>0</v>
      </c>
      <c r="R9" s="25">
        <f t="shared" si="0"/>
        <v>2</v>
      </c>
      <c r="S9" s="21">
        <f>[11]集計対象年データー貼付!H21</f>
        <v>0</v>
      </c>
      <c r="T9" s="22">
        <f>[11]集計対象年データー貼付!J21</f>
        <v>1</v>
      </c>
      <c r="U9" s="22">
        <f>[11]集計対象前年データー貼付!H21</f>
        <v>0</v>
      </c>
      <c r="V9" s="22">
        <f>[11]集計対象前年データー貼付!J21</f>
        <v>0</v>
      </c>
      <c r="W9" s="26">
        <f t="shared" si="1"/>
        <v>1</v>
      </c>
      <c r="X9" s="21">
        <f>[11]集計対象年データー貼付!K21</f>
        <v>0</v>
      </c>
      <c r="Y9" s="22">
        <f>[11]集計対象年データー貼付!M21</f>
        <v>0</v>
      </c>
      <c r="Z9" s="22">
        <f>[11]集計対象前年データー貼付!K21</f>
        <v>0</v>
      </c>
      <c r="AA9" s="22">
        <f>[11]集計対象前年データー貼付!M21</f>
        <v>0</v>
      </c>
      <c r="AB9" s="30">
        <f t="shared" si="2"/>
        <v>0</v>
      </c>
      <c r="AC9" s="21">
        <f>[11]集計対象年データー貼付!N21</f>
        <v>0</v>
      </c>
      <c r="AD9" s="22">
        <f>[11]集計対象年データー貼付!P21</f>
        <v>0</v>
      </c>
      <c r="AE9" s="22">
        <f>[11]集計対象前年データー貼付!N21</f>
        <v>0</v>
      </c>
      <c r="AF9" s="22">
        <f>[11]集計対象前年データー貼付!P21</f>
        <v>0</v>
      </c>
      <c r="AG9" s="30">
        <f t="shared" si="3"/>
        <v>0</v>
      </c>
      <c r="AH9" s="1"/>
    </row>
    <row r="10" spans="1:34" ht="12.75" customHeight="1">
      <c r="A10" s="111"/>
      <c r="B10" s="27" t="s">
        <v>16</v>
      </c>
      <c r="C10" s="28">
        <f t="shared" si="4"/>
        <v>0</v>
      </c>
      <c r="D10" s="18">
        <f t="shared" si="5"/>
        <v>16</v>
      </c>
      <c r="E10" s="19">
        <f t="shared" si="6"/>
        <v>0</v>
      </c>
      <c r="F10" s="18">
        <f t="shared" si="7"/>
        <v>12</v>
      </c>
      <c r="G10" s="29">
        <f t="shared" si="8"/>
        <v>4</v>
      </c>
      <c r="H10" s="20">
        <f t="shared" si="9"/>
        <v>0.33333333333333331</v>
      </c>
      <c r="I10" s="21">
        <f>[11]集計対象年データー貼付!B25</f>
        <v>0</v>
      </c>
      <c r="J10" s="22">
        <f>[11]集計対象年データー貼付!D25</f>
        <v>4</v>
      </c>
      <c r="K10" s="22">
        <f>[11]集計対象前年データー貼付!B25</f>
        <v>0</v>
      </c>
      <c r="L10" s="22">
        <f>[11]集計対象前年データー貼付!D25</f>
        <v>5</v>
      </c>
      <c r="M10" s="23">
        <f t="shared" si="10"/>
        <v>-1</v>
      </c>
      <c r="N10" s="24">
        <f>[11]集計対象年データー貼付!E25</f>
        <v>0</v>
      </c>
      <c r="O10" s="18">
        <f>[11]集計対象年データー貼付!G25</f>
        <v>5</v>
      </c>
      <c r="P10" s="18">
        <f>[11]集計対象前年データー貼付!E25</f>
        <v>0</v>
      </c>
      <c r="Q10" s="18">
        <f>[11]集計対象前年データー貼付!G25</f>
        <v>4</v>
      </c>
      <c r="R10" s="25">
        <f t="shared" si="0"/>
        <v>1</v>
      </c>
      <c r="S10" s="21">
        <f>[11]集計対象年データー貼付!H25</f>
        <v>0</v>
      </c>
      <c r="T10" s="22">
        <f>[11]集計対象年データー貼付!J25</f>
        <v>5</v>
      </c>
      <c r="U10" s="22">
        <f>[11]集計対象前年データー貼付!H25</f>
        <v>0</v>
      </c>
      <c r="V10" s="22">
        <f>[11]集計対象前年データー貼付!J25</f>
        <v>3</v>
      </c>
      <c r="W10" s="26">
        <f t="shared" si="1"/>
        <v>2</v>
      </c>
      <c r="X10" s="21">
        <f>[11]集計対象年データー貼付!K25</f>
        <v>0</v>
      </c>
      <c r="Y10" s="22">
        <f>[11]集計対象年データー貼付!M25</f>
        <v>2</v>
      </c>
      <c r="Z10" s="22">
        <f>[11]集計対象前年データー貼付!K25</f>
        <v>0</v>
      </c>
      <c r="AA10" s="22">
        <f>[11]集計対象前年データー貼付!M25</f>
        <v>0</v>
      </c>
      <c r="AB10" s="30">
        <f t="shared" si="2"/>
        <v>2</v>
      </c>
      <c r="AC10" s="21">
        <f>[11]集計対象年データー貼付!N25</f>
        <v>0</v>
      </c>
      <c r="AD10" s="22">
        <f>[11]集計対象年データー貼付!P25</f>
        <v>0</v>
      </c>
      <c r="AE10" s="22">
        <f>[11]集計対象前年データー貼付!N25</f>
        <v>0</v>
      </c>
      <c r="AF10" s="22">
        <f>[11]集計対象前年データー貼付!P25</f>
        <v>0</v>
      </c>
      <c r="AG10" s="30">
        <f t="shared" si="3"/>
        <v>0</v>
      </c>
      <c r="AH10" s="1"/>
    </row>
    <row r="11" spans="1:34" ht="12.75" customHeight="1">
      <c r="A11" s="111"/>
      <c r="B11" s="27" t="s">
        <v>17</v>
      </c>
      <c r="C11" s="28">
        <f t="shared" si="4"/>
        <v>0</v>
      </c>
      <c r="D11" s="18">
        <f t="shared" si="5"/>
        <v>11</v>
      </c>
      <c r="E11" s="19">
        <f t="shared" si="6"/>
        <v>0</v>
      </c>
      <c r="F11" s="18">
        <f t="shared" si="7"/>
        <v>16</v>
      </c>
      <c r="G11" s="29">
        <f t="shared" si="8"/>
        <v>-5</v>
      </c>
      <c r="H11" s="20">
        <f t="shared" si="9"/>
        <v>-0.3125</v>
      </c>
      <c r="I11" s="21">
        <f>[11]集計対象年データー貼付!B30</f>
        <v>0</v>
      </c>
      <c r="J11" s="22">
        <f>[11]集計対象年データー貼付!D30</f>
        <v>9</v>
      </c>
      <c r="K11" s="22">
        <f>[11]集計対象前年データー貼付!B30</f>
        <v>0</v>
      </c>
      <c r="L11" s="22">
        <f>[11]集計対象前年データー貼付!D30</f>
        <v>13</v>
      </c>
      <c r="M11" s="23">
        <f t="shared" si="10"/>
        <v>-4</v>
      </c>
      <c r="N11" s="24">
        <f>[11]集計対象年データー貼付!E30</f>
        <v>0</v>
      </c>
      <c r="O11" s="18">
        <f>[11]集計対象年データー貼付!G30</f>
        <v>0</v>
      </c>
      <c r="P11" s="18">
        <f>[11]集計対象前年データー貼付!E30</f>
        <v>0</v>
      </c>
      <c r="Q11" s="18">
        <f>[11]集計対象前年データー貼付!G30</f>
        <v>1</v>
      </c>
      <c r="R11" s="25">
        <f t="shared" si="0"/>
        <v>-1</v>
      </c>
      <c r="S11" s="21">
        <f>[11]集計対象年データー貼付!H30</f>
        <v>0</v>
      </c>
      <c r="T11" s="22">
        <f>[11]集計対象年データー貼付!J30</f>
        <v>1</v>
      </c>
      <c r="U11" s="22">
        <f>[11]集計対象前年データー貼付!H30</f>
        <v>0</v>
      </c>
      <c r="V11" s="22">
        <f>[11]集計対象前年データー貼付!J30</f>
        <v>1</v>
      </c>
      <c r="W11" s="26">
        <f t="shared" si="1"/>
        <v>0</v>
      </c>
      <c r="X11" s="21">
        <f>[11]集計対象年データー貼付!K30</f>
        <v>0</v>
      </c>
      <c r="Y11" s="22">
        <f>[11]集計対象年データー貼付!M30</f>
        <v>1</v>
      </c>
      <c r="Z11" s="22">
        <f>[11]集計対象前年データー貼付!K30</f>
        <v>0</v>
      </c>
      <c r="AA11" s="22">
        <f>[11]集計対象前年データー貼付!M30</f>
        <v>0</v>
      </c>
      <c r="AB11" s="30">
        <f t="shared" si="2"/>
        <v>1</v>
      </c>
      <c r="AC11" s="21">
        <f>[11]集計対象年データー貼付!N30</f>
        <v>0</v>
      </c>
      <c r="AD11" s="22">
        <f>[11]集計対象年データー貼付!P30</f>
        <v>0</v>
      </c>
      <c r="AE11" s="22">
        <f>[11]集計対象前年データー貼付!N30</f>
        <v>0</v>
      </c>
      <c r="AF11" s="22">
        <f>[11]集計対象前年データー貼付!P30</f>
        <v>1</v>
      </c>
      <c r="AG11" s="30">
        <f t="shared" si="3"/>
        <v>-1</v>
      </c>
      <c r="AH11" s="1"/>
    </row>
    <row r="12" spans="1:34" ht="12.75" customHeight="1">
      <c r="A12" s="111"/>
      <c r="B12" s="27" t="s">
        <v>18</v>
      </c>
      <c r="C12" s="28">
        <f t="shared" si="4"/>
        <v>0</v>
      </c>
      <c r="D12" s="18">
        <f t="shared" si="5"/>
        <v>5</v>
      </c>
      <c r="E12" s="19">
        <f t="shared" si="6"/>
        <v>0</v>
      </c>
      <c r="F12" s="18">
        <f t="shared" si="7"/>
        <v>5</v>
      </c>
      <c r="G12" s="29">
        <f t="shared" si="8"/>
        <v>0</v>
      </c>
      <c r="H12" s="20">
        <f t="shared" si="9"/>
        <v>0</v>
      </c>
      <c r="I12" s="21">
        <f>[11]集計対象年データー貼付!B34</f>
        <v>0</v>
      </c>
      <c r="J12" s="22">
        <f>[11]集計対象年データー貼付!D34</f>
        <v>1</v>
      </c>
      <c r="K12" s="22">
        <f>[11]集計対象前年データー貼付!B34</f>
        <v>0</v>
      </c>
      <c r="L12" s="22">
        <f>[11]集計対象前年データー貼付!D34</f>
        <v>1</v>
      </c>
      <c r="M12" s="23">
        <f t="shared" si="10"/>
        <v>0</v>
      </c>
      <c r="N12" s="24">
        <f>[11]集計対象年データー貼付!E34</f>
        <v>0</v>
      </c>
      <c r="O12" s="18">
        <f>[11]集計対象年データー貼付!G34</f>
        <v>0</v>
      </c>
      <c r="P12" s="18">
        <f>[11]集計対象前年データー貼付!E34</f>
        <v>0</v>
      </c>
      <c r="Q12" s="18">
        <f>[11]集計対象前年データー貼付!G34</f>
        <v>0</v>
      </c>
      <c r="R12" s="25">
        <f t="shared" si="0"/>
        <v>0</v>
      </c>
      <c r="S12" s="21">
        <f>[11]集計対象年データー貼付!H34</f>
        <v>0</v>
      </c>
      <c r="T12" s="22">
        <f>[11]集計対象年データー貼付!J34</f>
        <v>3</v>
      </c>
      <c r="U12" s="22">
        <f>[11]集計対象前年データー貼付!H34</f>
        <v>0</v>
      </c>
      <c r="V12" s="22">
        <f>[11]集計対象前年データー貼付!J34</f>
        <v>4</v>
      </c>
      <c r="W12" s="26">
        <f t="shared" si="1"/>
        <v>-1</v>
      </c>
      <c r="X12" s="21">
        <f>[11]集計対象年データー貼付!K34</f>
        <v>0</v>
      </c>
      <c r="Y12" s="22">
        <f>[11]集計対象年データー貼付!M34</f>
        <v>1</v>
      </c>
      <c r="Z12" s="22">
        <f>[11]集計対象前年データー貼付!K34</f>
        <v>0</v>
      </c>
      <c r="AA12" s="22">
        <f>[11]集計対象前年データー貼付!M34</f>
        <v>0</v>
      </c>
      <c r="AB12" s="30">
        <f t="shared" si="2"/>
        <v>1</v>
      </c>
      <c r="AC12" s="21">
        <f>[11]集計対象年データー貼付!N34</f>
        <v>0</v>
      </c>
      <c r="AD12" s="22">
        <f>[11]集計対象年データー貼付!P34</f>
        <v>0</v>
      </c>
      <c r="AE12" s="22">
        <f>[11]集計対象前年データー貼付!N34</f>
        <v>0</v>
      </c>
      <c r="AF12" s="22">
        <f>[11]集計対象前年データー貼付!P34</f>
        <v>0</v>
      </c>
      <c r="AG12" s="30">
        <f t="shared" si="3"/>
        <v>0</v>
      </c>
      <c r="AH12" s="1"/>
    </row>
    <row r="13" spans="1:34" ht="12.75" customHeight="1">
      <c r="A13" s="111"/>
      <c r="B13" s="27" t="s">
        <v>19</v>
      </c>
      <c r="C13" s="28">
        <f t="shared" si="4"/>
        <v>0</v>
      </c>
      <c r="D13" s="18">
        <f t="shared" si="5"/>
        <v>1</v>
      </c>
      <c r="E13" s="19">
        <f t="shared" si="6"/>
        <v>0</v>
      </c>
      <c r="F13" s="18">
        <f t="shared" si="7"/>
        <v>1</v>
      </c>
      <c r="G13" s="29">
        <f t="shared" si="8"/>
        <v>0</v>
      </c>
      <c r="H13" s="20">
        <f t="shared" si="9"/>
        <v>0</v>
      </c>
      <c r="I13" s="21">
        <f>[11]集計対象年データー貼付!B38</f>
        <v>0</v>
      </c>
      <c r="J13" s="22">
        <f>[11]集計対象年データー貼付!D38</f>
        <v>0</v>
      </c>
      <c r="K13" s="22">
        <f>[11]集計対象前年データー貼付!B38</f>
        <v>0</v>
      </c>
      <c r="L13" s="22">
        <f>[11]集計対象前年データー貼付!D38</f>
        <v>0</v>
      </c>
      <c r="M13" s="23">
        <f t="shared" si="10"/>
        <v>0</v>
      </c>
      <c r="N13" s="24">
        <f>[11]集計対象年データー貼付!E38</f>
        <v>0</v>
      </c>
      <c r="O13" s="18">
        <f>[11]集計対象年データー貼付!G38</f>
        <v>0</v>
      </c>
      <c r="P13" s="18">
        <f>[11]集計対象前年データー貼付!E38</f>
        <v>0</v>
      </c>
      <c r="Q13" s="18">
        <f>[11]集計対象前年データー貼付!G38</f>
        <v>0</v>
      </c>
      <c r="R13" s="25">
        <f t="shared" si="0"/>
        <v>0</v>
      </c>
      <c r="S13" s="21">
        <f>[11]集計対象年データー貼付!H38</f>
        <v>0</v>
      </c>
      <c r="T13" s="22">
        <f>[11]集計対象年データー貼付!J38</f>
        <v>1</v>
      </c>
      <c r="U13" s="22">
        <f>[11]集計対象前年データー貼付!H38</f>
        <v>0</v>
      </c>
      <c r="V13" s="22">
        <f>[11]集計対象前年データー貼付!J38</f>
        <v>1</v>
      </c>
      <c r="W13" s="26">
        <f t="shared" si="1"/>
        <v>0</v>
      </c>
      <c r="X13" s="21">
        <f>[11]集計対象年データー貼付!K38</f>
        <v>0</v>
      </c>
      <c r="Y13" s="22">
        <f>[11]集計対象年データー貼付!M38</f>
        <v>0</v>
      </c>
      <c r="Z13" s="22">
        <f>[11]集計対象前年データー貼付!K38</f>
        <v>0</v>
      </c>
      <c r="AA13" s="22">
        <f>[11]集計対象前年データー貼付!M38</f>
        <v>0</v>
      </c>
      <c r="AB13" s="30">
        <f t="shared" si="2"/>
        <v>0</v>
      </c>
      <c r="AC13" s="21">
        <f>[11]集計対象年データー貼付!N38</f>
        <v>0</v>
      </c>
      <c r="AD13" s="22">
        <f>[11]集計対象年データー貼付!P38</f>
        <v>0</v>
      </c>
      <c r="AE13" s="22">
        <f>[11]集計対象前年データー貼付!N38</f>
        <v>0</v>
      </c>
      <c r="AF13" s="22">
        <f>[11]集計対象前年データー貼付!P38</f>
        <v>0</v>
      </c>
      <c r="AG13" s="30">
        <f t="shared" si="3"/>
        <v>0</v>
      </c>
      <c r="AH13" s="1"/>
    </row>
    <row r="14" spans="1:34" ht="12.75" customHeight="1">
      <c r="A14" s="111"/>
      <c r="B14" s="27" t="s">
        <v>20</v>
      </c>
      <c r="C14" s="28">
        <f t="shared" si="4"/>
        <v>0</v>
      </c>
      <c r="D14" s="18">
        <f t="shared" si="5"/>
        <v>14</v>
      </c>
      <c r="E14" s="19">
        <f t="shared" si="6"/>
        <v>1</v>
      </c>
      <c r="F14" s="18">
        <f t="shared" si="7"/>
        <v>13</v>
      </c>
      <c r="G14" s="29">
        <f t="shared" si="8"/>
        <v>1</v>
      </c>
      <c r="H14" s="20">
        <f t="shared" si="9"/>
        <v>7.6923076923076927E-2</v>
      </c>
      <c r="I14" s="21">
        <f>[11]集計対象年データー貼付!B49</f>
        <v>0</v>
      </c>
      <c r="J14" s="22">
        <f>[11]集計対象年データー貼付!D49</f>
        <v>5</v>
      </c>
      <c r="K14" s="22">
        <f>[11]集計対象前年データー貼付!B49</f>
        <v>1</v>
      </c>
      <c r="L14" s="22">
        <f>[11]集計対象前年データー貼付!D49</f>
        <v>5</v>
      </c>
      <c r="M14" s="23">
        <f t="shared" si="10"/>
        <v>0</v>
      </c>
      <c r="N14" s="24">
        <f>[11]集計対象年データー貼付!E49</f>
        <v>0</v>
      </c>
      <c r="O14" s="18">
        <f>[11]集計対象年データー貼付!G49</f>
        <v>5</v>
      </c>
      <c r="P14" s="18">
        <f>[11]集計対象前年データー貼付!E49</f>
        <v>0</v>
      </c>
      <c r="Q14" s="18">
        <f>[11]集計対象前年データー貼付!G49</f>
        <v>2</v>
      </c>
      <c r="R14" s="25">
        <f t="shared" si="0"/>
        <v>3</v>
      </c>
      <c r="S14" s="21">
        <f>[11]集計対象年データー貼付!H49</f>
        <v>0</v>
      </c>
      <c r="T14" s="22">
        <f>[11]集計対象年データー貼付!J49</f>
        <v>3</v>
      </c>
      <c r="U14" s="22">
        <f>[11]集計対象前年データー貼付!H49</f>
        <v>0</v>
      </c>
      <c r="V14" s="22">
        <f>[11]集計対象前年データー貼付!J49</f>
        <v>4</v>
      </c>
      <c r="W14" s="26">
        <f t="shared" si="1"/>
        <v>-1</v>
      </c>
      <c r="X14" s="21">
        <f>[11]集計対象年データー貼付!K49</f>
        <v>0</v>
      </c>
      <c r="Y14" s="22">
        <f>[11]集計対象年データー貼付!M49</f>
        <v>1</v>
      </c>
      <c r="Z14" s="22">
        <f>[11]集計対象前年データー貼付!K49</f>
        <v>0</v>
      </c>
      <c r="AA14" s="22">
        <f>[11]集計対象前年データー貼付!M49</f>
        <v>2</v>
      </c>
      <c r="AB14" s="30">
        <f t="shared" si="2"/>
        <v>-1</v>
      </c>
      <c r="AC14" s="21">
        <f>[11]集計対象年データー貼付!N49</f>
        <v>0</v>
      </c>
      <c r="AD14" s="22">
        <f>[11]集計対象年データー貼付!P49</f>
        <v>0</v>
      </c>
      <c r="AE14" s="22">
        <f>[11]集計対象前年データー貼付!N49</f>
        <v>0</v>
      </c>
      <c r="AF14" s="22">
        <f>[11]集計対象前年データー貼付!P49</f>
        <v>0</v>
      </c>
      <c r="AG14" s="30">
        <f t="shared" si="3"/>
        <v>0</v>
      </c>
      <c r="AH14" s="1"/>
    </row>
    <row r="15" spans="1:34" ht="12.75" customHeight="1">
      <c r="A15" s="111"/>
      <c r="B15" s="27" t="s">
        <v>21</v>
      </c>
      <c r="C15" s="28">
        <f t="shared" si="4"/>
        <v>0</v>
      </c>
      <c r="D15" s="18">
        <f t="shared" si="5"/>
        <v>12</v>
      </c>
      <c r="E15" s="19">
        <f t="shared" si="6"/>
        <v>0</v>
      </c>
      <c r="F15" s="18">
        <f t="shared" si="7"/>
        <v>15</v>
      </c>
      <c r="G15" s="29">
        <f t="shared" si="8"/>
        <v>-3</v>
      </c>
      <c r="H15" s="20">
        <f t="shared" si="9"/>
        <v>-0.2</v>
      </c>
      <c r="I15" s="21">
        <f>[11]集計対象年データー貼付!B56</f>
        <v>0</v>
      </c>
      <c r="J15" s="22">
        <f>[11]集計対象年データー貼付!D56</f>
        <v>6</v>
      </c>
      <c r="K15" s="22">
        <f>[11]集計対象前年データー貼付!B56</f>
        <v>0</v>
      </c>
      <c r="L15" s="22">
        <f>[11]集計対象前年データー貼付!D56</f>
        <v>6</v>
      </c>
      <c r="M15" s="23">
        <f t="shared" si="10"/>
        <v>0</v>
      </c>
      <c r="N15" s="24">
        <f>[11]集計対象年データー貼付!E56</f>
        <v>0</v>
      </c>
      <c r="O15" s="18">
        <f>[11]集計対象年データー貼付!G56</f>
        <v>1</v>
      </c>
      <c r="P15" s="18">
        <f>[11]集計対象前年データー貼付!E56</f>
        <v>0</v>
      </c>
      <c r="Q15" s="18">
        <f>[11]集計対象前年データー貼付!G56</f>
        <v>4</v>
      </c>
      <c r="R15" s="25">
        <f t="shared" si="0"/>
        <v>-3</v>
      </c>
      <c r="S15" s="21">
        <f>[11]集計対象年データー貼付!H56</f>
        <v>0</v>
      </c>
      <c r="T15" s="22">
        <f>[11]集計対象年データー貼付!J56</f>
        <v>2</v>
      </c>
      <c r="U15" s="22">
        <f>[11]集計対象前年データー貼付!H56</f>
        <v>0</v>
      </c>
      <c r="V15" s="22">
        <f>[11]集計対象前年データー貼付!J56</f>
        <v>4</v>
      </c>
      <c r="W15" s="26">
        <f t="shared" si="1"/>
        <v>-2</v>
      </c>
      <c r="X15" s="21">
        <f>[11]集計対象年データー貼付!K56</f>
        <v>0</v>
      </c>
      <c r="Y15" s="22">
        <f>[11]集計対象年データー貼付!M56</f>
        <v>3</v>
      </c>
      <c r="Z15" s="22">
        <f>[11]集計対象前年データー貼付!K56</f>
        <v>0</v>
      </c>
      <c r="AA15" s="22">
        <f>[11]集計対象前年データー貼付!M56</f>
        <v>1</v>
      </c>
      <c r="AB15" s="30">
        <f t="shared" si="2"/>
        <v>2</v>
      </c>
      <c r="AC15" s="21">
        <f>[11]集計対象年データー貼付!N56</f>
        <v>0</v>
      </c>
      <c r="AD15" s="22">
        <f>[11]集計対象年データー貼付!P56</f>
        <v>0</v>
      </c>
      <c r="AE15" s="22">
        <f>[11]集計対象前年データー貼付!N56</f>
        <v>0</v>
      </c>
      <c r="AF15" s="22">
        <f>[11]集計対象前年データー貼付!P56</f>
        <v>0</v>
      </c>
      <c r="AG15" s="30">
        <f t="shared" si="3"/>
        <v>0</v>
      </c>
      <c r="AH15" s="1"/>
    </row>
    <row r="16" spans="1:34" ht="12.75" customHeight="1">
      <c r="A16" s="111"/>
      <c r="B16" s="31" t="s">
        <v>22</v>
      </c>
      <c r="C16" s="28">
        <f t="shared" si="4"/>
        <v>0</v>
      </c>
      <c r="D16" s="18">
        <f t="shared" si="5"/>
        <v>5</v>
      </c>
      <c r="E16" s="19">
        <f t="shared" si="6"/>
        <v>0</v>
      </c>
      <c r="F16" s="18">
        <f t="shared" si="7"/>
        <v>7</v>
      </c>
      <c r="G16" s="29">
        <f t="shared" si="8"/>
        <v>-2</v>
      </c>
      <c r="H16" s="20">
        <f t="shared" si="9"/>
        <v>-0.2857142857142857</v>
      </c>
      <c r="I16" s="21">
        <f>[11]集計対象年データー貼付!B60</f>
        <v>0</v>
      </c>
      <c r="J16" s="22">
        <f>[11]集計対象年データー貼付!D60</f>
        <v>4</v>
      </c>
      <c r="K16" s="22">
        <f>[11]集計対象前年データー貼付!B60</f>
        <v>0</v>
      </c>
      <c r="L16" s="22">
        <f>[11]集計対象前年データー貼付!D60</f>
        <v>5</v>
      </c>
      <c r="M16" s="23">
        <f t="shared" si="10"/>
        <v>-1</v>
      </c>
      <c r="N16" s="24">
        <f>[11]集計対象年データー貼付!E60</f>
        <v>0</v>
      </c>
      <c r="O16" s="18">
        <f>[11]集計対象年データー貼付!G60</f>
        <v>1</v>
      </c>
      <c r="P16" s="18">
        <f>[11]集計対象前年データー貼付!E60</f>
        <v>0</v>
      </c>
      <c r="Q16" s="18">
        <f>[11]集計対象前年データー貼付!G60</f>
        <v>1</v>
      </c>
      <c r="R16" s="25">
        <f t="shared" si="0"/>
        <v>0</v>
      </c>
      <c r="S16" s="21">
        <f>[11]集計対象年データー貼付!H60</f>
        <v>0</v>
      </c>
      <c r="T16" s="22">
        <f>[11]集計対象年データー貼付!J60</f>
        <v>0</v>
      </c>
      <c r="U16" s="22">
        <f>[11]集計対象前年データー貼付!H60</f>
        <v>0</v>
      </c>
      <c r="V16" s="22">
        <f>[11]集計対象前年データー貼付!J60</f>
        <v>1</v>
      </c>
      <c r="W16" s="26">
        <f t="shared" si="1"/>
        <v>-1</v>
      </c>
      <c r="X16" s="21">
        <f>[11]集計対象年データー貼付!K60</f>
        <v>0</v>
      </c>
      <c r="Y16" s="22">
        <f>[11]集計対象年データー貼付!M60</f>
        <v>0</v>
      </c>
      <c r="Z16" s="22">
        <f>[11]集計対象前年データー貼付!K60</f>
        <v>0</v>
      </c>
      <c r="AA16" s="22">
        <f>[11]集計対象前年データー貼付!M60</f>
        <v>0</v>
      </c>
      <c r="AB16" s="30">
        <f t="shared" si="2"/>
        <v>0</v>
      </c>
      <c r="AC16" s="21">
        <f>[11]集計対象年データー貼付!N60</f>
        <v>0</v>
      </c>
      <c r="AD16" s="22">
        <f>[11]集計対象年データー貼付!P60</f>
        <v>0</v>
      </c>
      <c r="AE16" s="22">
        <f>[11]集計対象前年データー貼付!N60</f>
        <v>0</v>
      </c>
      <c r="AF16" s="22">
        <f>[11]集計対象前年データー貼付!P60</f>
        <v>0</v>
      </c>
      <c r="AG16" s="30">
        <f t="shared" si="3"/>
        <v>0</v>
      </c>
      <c r="AH16" s="1"/>
    </row>
    <row r="17" spans="1:34" ht="12.75" customHeight="1">
      <c r="A17" s="111"/>
      <c r="B17" s="31" t="s">
        <v>23</v>
      </c>
      <c r="C17" s="28">
        <f t="shared" si="4"/>
        <v>0</v>
      </c>
      <c r="D17" s="18">
        <f t="shared" si="5"/>
        <v>1</v>
      </c>
      <c r="E17" s="19">
        <f t="shared" si="6"/>
        <v>0</v>
      </c>
      <c r="F17" s="18">
        <f t="shared" si="7"/>
        <v>0</v>
      </c>
      <c r="G17" s="29">
        <f t="shared" si="8"/>
        <v>1</v>
      </c>
      <c r="H17" s="20">
        <f t="shared" si="9"/>
        <v>0</v>
      </c>
      <c r="I17" s="21">
        <f>[11]集計対象年データー貼付!B64</f>
        <v>0</v>
      </c>
      <c r="J17" s="22">
        <f>[11]集計対象年データー貼付!D64</f>
        <v>0</v>
      </c>
      <c r="K17" s="22">
        <f>[11]集計対象前年データー貼付!B64</f>
        <v>0</v>
      </c>
      <c r="L17" s="22">
        <f>[11]集計対象前年データー貼付!D64</f>
        <v>0</v>
      </c>
      <c r="M17" s="23">
        <f t="shared" si="10"/>
        <v>0</v>
      </c>
      <c r="N17" s="24">
        <f>[11]集計対象年データー貼付!E64</f>
        <v>0</v>
      </c>
      <c r="O17" s="18">
        <f>[11]集計対象年データー貼付!G64</f>
        <v>0</v>
      </c>
      <c r="P17" s="18">
        <f>[11]集計対象前年データー貼付!E64</f>
        <v>0</v>
      </c>
      <c r="Q17" s="18">
        <f>[11]集計対象前年データー貼付!G64</f>
        <v>0</v>
      </c>
      <c r="R17" s="25">
        <f t="shared" si="0"/>
        <v>0</v>
      </c>
      <c r="S17" s="21">
        <f>[11]集計対象年データー貼付!H64</f>
        <v>0</v>
      </c>
      <c r="T17" s="22">
        <f>[11]集計対象年データー貼付!J64</f>
        <v>1</v>
      </c>
      <c r="U17" s="22">
        <f>[11]集計対象前年データー貼付!H64</f>
        <v>0</v>
      </c>
      <c r="V17" s="22">
        <f>[11]集計対象前年データー貼付!J64</f>
        <v>0</v>
      </c>
      <c r="W17" s="26">
        <f t="shared" si="1"/>
        <v>1</v>
      </c>
      <c r="X17" s="21">
        <f>[11]集計対象年データー貼付!K64</f>
        <v>0</v>
      </c>
      <c r="Y17" s="22">
        <f>[11]集計対象年データー貼付!M64</f>
        <v>0</v>
      </c>
      <c r="Z17" s="22">
        <f>[11]集計対象前年データー貼付!K64</f>
        <v>0</v>
      </c>
      <c r="AA17" s="22">
        <f>[11]集計対象前年データー貼付!M64</f>
        <v>0</v>
      </c>
      <c r="AB17" s="30">
        <f t="shared" si="2"/>
        <v>0</v>
      </c>
      <c r="AC17" s="21">
        <f>[11]集計対象年データー貼付!N64</f>
        <v>0</v>
      </c>
      <c r="AD17" s="22">
        <f>[11]集計対象年データー貼付!P64</f>
        <v>0</v>
      </c>
      <c r="AE17" s="22">
        <f>[11]集計対象前年データー貼付!N64</f>
        <v>0</v>
      </c>
      <c r="AF17" s="22">
        <f>[11]集計対象前年データー貼付!P64</f>
        <v>0</v>
      </c>
      <c r="AG17" s="30">
        <f t="shared" si="3"/>
        <v>0</v>
      </c>
      <c r="AH17" s="1"/>
    </row>
    <row r="18" spans="1:34" ht="12.75" customHeight="1">
      <c r="A18" s="111"/>
      <c r="B18" s="31" t="s">
        <v>24</v>
      </c>
      <c r="C18" s="28">
        <f t="shared" si="4"/>
        <v>0</v>
      </c>
      <c r="D18" s="18">
        <f t="shared" si="5"/>
        <v>32</v>
      </c>
      <c r="E18" s="19">
        <f t="shared" si="6"/>
        <v>0</v>
      </c>
      <c r="F18" s="18">
        <f t="shared" si="7"/>
        <v>33</v>
      </c>
      <c r="G18" s="29">
        <f t="shared" si="8"/>
        <v>-1</v>
      </c>
      <c r="H18" s="20">
        <f t="shared" si="9"/>
        <v>-3.0303030303030304E-2</v>
      </c>
      <c r="I18" s="21">
        <f>[11]集計対象年データー貼付!B70</f>
        <v>0</v>
      </c>
      <c r="J18" s="22">
        <f>[11]集計対象年データー貼付!D70</f>
        <v>15</v>
      </c>
      <c r="K18" s="22">
        <f>[11]集計対象前年データー貼付!B70</f>
        <v>0</v>
      </c>
      <c r="L18" s="22">
        <f>[11]集計対象前年データー貼付!D70</f>
        <v>12</v>
      </c>
      <c r="M18" s="23">
        <f t="shared" si="10"/>
        <v>3</v>
      </c>
      <c r="N18" s="24">
        <f>[11]集計対象年データー貼付!E70</f>
        <v>0</v>
      </c>
      <c r="O18" s="18">
        <f>[11]集計対象年データー貼付!G70</f>
        <v>8</v>
      </c>
      <c r="P18" s="18">
        <f>[11]集計対象前年データー貼付!E70</f>
        <v>0</v>
      </c>
      <c r="Q18" s="18">
        <f>[11]集計対象前年データー貼付!G70</f>
        <v>10</v>
      </c>
      <c r="R18" s="25">
        <f t="shared" si="0"/>
        <v>-2</v>
      </c>
      <c r="S18" s="21">
        <f>[11]集計対象年データー貼付!H70</f>
        <v>0</v>
      </c>
      <c r="T18" s="22">
        <f>[11]集計対象年データー貼付!J70</f>
        <v>6</v>
      </c>
      <c r="U18" s="22">
        <f>[11]集計対象前年データー貼付!H70</f>
        <v>0</v>
      </c>
      <c r="V18" s="22">
        <f>[11]集計対象前年データー貼付!J70</f>
        <v>8</v>
      </c>
      <c r="W18" s="26">
        <f t="shared" si="1"/>
        <v>-2</v>
      </c>
      <c r="X18" s="21">
        <f>[11]集計対象年データー貼付!K70</f>
        <v>0</v>
      </c>
      <c r="Y18" s="22">
        <f>[11]集計対象年データー貼付!M70</f>
        <v>1</v>
      </c>
      <c r="Z18" s="22">
        <f>[11]集計対象前年データー貼付!K70</f>
        <v>0</v>
      </c>
      <c r="AA18" s="22">
        <f>[11]集計対象前年データー貼付!M70</f>
        <v>2</v>
      </c>
      <c r="AB18" s="30">
        <f t="shared" si="2"/>
        <v>-1</v>
      </c>
      <c r="AC18" s="21">
        <f>[11]集計対象年データー貼付!N70</f>
        <v>0</v>
      </c>
      <c r="AD18" s="22">
        <f>[11]集計対象年データー貼付!P70</f>
        <v>2</v>
      </c>
      <c r="AE18" s="22">
        <f>[11]集計対象前年データー貼付!N70</f>
        <v>0</v>
      </c>
      <c r="AF18" s="22">
        <f>[11]集計対象前年データー貼付!P70</f>
        <v>1</v>
      </c>
      <c r="AG18" s="30">
        <f t="shared" si="3"/>
        <v>1</v>
      </c>
      <c r="AH18" s="1"/>
    </row>
    <row r="19" spans="1:34" ht="12.75" customHeight="1">
      <c r="A19" s="111"/>
      <c r="B19" s="31" t="s">
        <v>25</v>
      </c>
      <c r="C19" s="28">
        <f t="shared" si="4"/>
        <v>0</v>
      </c>
      <c r="D19" s="18">
        <f t="shared" si="5"/>
        <v>10</v>
      </c>
      <c r="E19" s="19">
        <f t="shared" si="6"/>
        <v>0</v>
      </c>
      <c r="F19" s="18">
        <f t="shared" si="7"/>
        <v>13</v>
      </c>
      <c r="G19" s="29">
        <f t="shared" si="8"/>
        <v>-3</v>
      </c>
      <c r="H19" s="20">
        <f t="shared" si="9"/>
        <v>-0.23076923076923078</v>
      </c>
      <c r="I19" s="21">
        <f>[11]集計対象年データー貼付!B76</f>
        <v>0</v>
      </c>
      <c r="J19" s="22">
        <f>[11]集計対象年データー貼付!D76</f>
        <v>7</v>
      </c>
      <c r="K19" s="22">
        <f>[11]集計対象前年データー貼付!B76</f>
        <v>0</v>
      </c>
      <c r="L19" s="22">
        <f>[11]集計対象前年データー貼付!D76</f>
        <v>9</v>
      </c>
      <c r="M19" s="23">
        <f t="shared" si="10"/>
        <v>-2</v>
      </c>
      <c r="N19" s="24">
        <f>[11]集計対象年データー貼付!E76</f>
        <v>0</v>
      </c>
      <c r="O19" s="18">
        <f>[11]集計対象年データー貼付!G76</f>
        <v>0</v>
      </c>
      <c r="P19" s="18">
        <f>[11]集計対象前年データー貼付!E76</f>
        <v>0</v>
      </c>
      <c r="Q19" s="18">
        <f>[11]集計対象前年データー貼付!G76</f>
        <v>0</v>
      </c>
      <c r="R19" s="25">
        <f t="shared" si="0"/>
        <v>0</v>
      </c>
      <c r="S19" s="21">
        <f>[11]集計対象年データー貼付!H76</f>
        <v>0</v>
      </c>
      <c r="T19" s="22">
        <f>[11]集計対象年データー貼付!J76</f>
        <v>1</v>
      </c>
      <c r="U19" s="22">
        <f>[11]集計対象前年データー貼付!H76</f>
        <v>0</v>
      </c>
      <c r="V19" s="22">
        <f>[11]集計対象前年データー貼付!J76</f>
        <v>1</v>
      </c>
      <c r="W19" s="26">
        <f t="shared" si="1"/>
        <v>0</v>
      </c>
      <c r="X19" s="21">
        <f>[11]集計対象年データー貼付!K76</f>
        <v>0</v>
      </c>
      <c r="Y19" s="22">
        <f>[11]集計対象年データー貼付!M76</f>
        <v>2</v>
      </c>
      <c r="Z19" s="22">
        <f>[11]集計対象前年データー貼付!K76</f>
        <v>0</v>
      </c>
      <c r="AA19" s="22">
        <f>[11]集計対象前年データー貼付!M76</f>
        <v>3</v>
      </c>
      <c r="AB19" s="30">
        <f t="shared" si="2"/>
        <v>-1</v>
      </c>
      <c r="AC19" s="21">
        <f>[11]集計対象年データー貼付!N76</f>
        <v>0</v>
      </c>
      <c r="AD19" s="22">
        <f>[11]集計対象年データー貼付!P76</f>
        <v>0</v>
      </c>
      <c r="AE19" s="22">
        <f>[11]集計対象前年データー貼付!N76</f>
        <v>0</v>
      </c>
      <c r="AF19" s="22">
        <f>[11]集計対象前年データー貼付!P76</f>
        <v>0</v>
      </c>
      <c r="AG19" s="30">
        <f t="shared" si="3"/>
        <v>0</v>
      </c>
      <c r="AH19" s="1"/>
    </row>
    <row r="20" spans="1:34" ht="12.75" customHeight="1">
      <c r="A20" s="111"/>
      <c r="B20" s="31" t="s">
        <v>26</v>
      </c>
      <c r="C20" s="28">
        <f t="shared" si="4"/>
        <v>0</v>
      </c>
      <c r="D20" s="18">
        <f t="shared" si="5"/>
        <v>3</v>
      </c>
      <c r="E20" s="19">
        <f t="shared" si="6"/>
        <v>0</v>
      </c>
      <c r="F20" s="18">
        <f t="shared" si="7"/>
        <v>1</v>
      </c>
      <c r="G20" s="29">
        <f t="shared" si="8"/>
        <v>2</v>
      </c>
      <c r="H20" s="20">
        <f t="shared" si="9"/>
        <v>2</v>
      </c>
      <c r="I20" s="21">
        <f>[11]集計対象年データー貼付!B81</f>
        <v>0</v>
      </c>
      <c r="J20" s="22">
        <f>[11]集計対象年データー貼付!D81</f>
        <v>3</v>
      </c>
      <c r="K20" s="22">
        <f>[11]集計対象前年データー貼付!B81</f>
        <v>0</v>
      </c>
      <c r="L20" s="22">
        <f>[11]集計対象前年データー貼付!D81</f>
        <v>1</v>
      </c>
      <c r="M20" s="23">
        <f t="shared" si="10"/>
        <v>2</v>
      </c>
      <c r="N20" s="24">
        <f>[11]集計対象年データー貼付!E81</f>
        <v>0</v>
      </c>
      <c r="O20" s="18">
        <f>[11]集計対象年データー貼付!G81</f>
        <v>0</v>
      </c>
      <c r="P20" s="18">
        <f>[11]集計対象前年データー貼付!E81</f>
        <v>0</v>
      </c>
      <c r="Q20" s="18">
        <f>[11]集計対象前年データー貼付!G81</f>
        <v>0</v>
      </c>
      <c r="R20" s="25">
        <f t="shared" si="0"/>
        <v>0</v>
      </c>
      <c r="S20" s="21">
        <f>[11]集計対象年データー貼付!H81</f>
        <v>0</v>
      </c>
      <c r="T20" s="22">
        <f>[11]集計対象年データー貼付!J81</f>
        <v>0</v>
      </c>
      <c r="U20" s="22">
        <f>[11]集計対象前年データー貼付!H81</f>
        <v>0</v>
      </c>
      <c r="V20" s="22">
        <f>[11]集計対象前年データー貼付!J81</f>
        <v>0</v>
      </c>
      <c r="W20" s="26">
        <f t="shared" si="1"/>
        <v>0</v>
      </c>
      <c r="X20" s="21">
        <f>[11]集計対象年データー貼付!K81</f>
        <v>0</v>
      </c>
      <c r="Y20" s="22">
        <f>[11]集計対象年データー貼付!M81</f>
        <v>0</v>
      </c>
      <c r="Z20" s="22">
        <f>[11]集計対象前年データー貼付!K81</f>
        <v>0</v>
      </c>
      <c r="AA20" s="22">
        <f>[11]集計対象前年データー貼付!M81</f>
        <v>0</v>
      </c>
      <c r="AB20" s="30">
        <f t="shared" si="2"/>
        <v>0</v>
      </c>
      <c r="AC20" s="21">
        <f>[11]集計対象年データー貼付!N81</f>
        <v>0</v>
      </c>
      <c r="AD20" s="22">
        <f>[11]集計対象年データー貼付!P81</f>
        <v>0</v>
      </c>
      <c r="AE20" s="22">
        <f>[11]集計対象前年データー貼付!N81</f>
        <v>0</v>
      </c>
      <c r="AF20" s="22">
        <f>[11]集計対象前年データー貼付!P81</f>
        <v>0</v>
      </c>
      <c r="AG20" s="30">
        <f t="shared" si="3"/>
        <v>0</v>
      </c>
      <c r="AH20" s="1"/>
    </row>
    <row r="21" spans="1:34" ht="12.75" customHeight="1">
      <c r="A21" s="111"/>
      <c r="B21" s="31" t="s">
        <v>27</v>
      </c>
      <c r="C21" s="28">
        <f t="shared" si="4"/>
        <v>0</v>
      </c>
      <c r="D21" s="18">
        <f t="shared" si="5"/>
        <v>5</v>
      </c>
      <c r="E21" s="19">
        <f t="shared" si="6"/>
        <v>1</v>
      </c>
      <c r="F21" s="18">
        <f t="shared" si="7"/>
        <v>5</v>
      </c>
      <c r="G21" s="29">
        <f t="shared" si="8"/>
        <v>0</v>
      </c>
      <c r="H21" s="20">
        <f t="shared" si="9"/>
        <v>0</v>
      </c>
      <c r="I21" s="21">
        <f>[11]集計対象年データー貼付!B86</f>
        <v>0</v>
      </c>
      <c r="J21" s="22">
        <f>[11]集計対象年データー貼付!D86</f>
        <v>0</v>
      </c>
      <c r="K21" s="22">
        <f>[11]集計対象前年データー貼付!B86</f>
        <v>0</v>
      </c>
      <c r="L21" s="22">
        <f>[11]集計対象前年データー貼付!D86</f>
        <v>0</v>
      </c>
      <c r="M21" s="23">
        <f t="shared" si="10"/>
        <v>0</v>
      </c>
      <c r="N21" s="24">
        <f>[11]集計対象年データー貼付!E86</f>
        <v>0</v>
      </c>
      <c r="O21" s="18">
        <f>[11]集計対象年データー貼付!G86</f>
        <v>3</v>
      </c>
      <c r="P21" s="18">
        <f>[11]集計対象前年データー貼付!E86</f>
        <v>1</v>
      </c>
      <c r="Q21" s="18">
        <f>[11]集計対象前年データー貼付!G86</f>
        <v>4</v>
      </c>
      <c r="R21" s="25">
        <f t="shared" si="0"/>
        <v>-1</v>
      </c>
      <c r="S21" s="21">
        <f>[11]集計対象年データー貼付!H86</f>
        <v>0</v>
      </c>
      <c r="T21" s="22">
        <f>[11]集計対象年データー貼付!J86</f>
        <v>2</v>
      </c>
      <c r="U21" s="22">
        <f>[11]集計対象前年データー貼付!H86</f>
        <v>0</v>
      </c>
      <c r="V21" s="22">
        <f>[11]集計対象前年データー貼付!J86</f>
        <v>1</v>
      </c>
      <c r="W21" s="26">
        <f t="shared" si="1"/>
        <v>1</v>
      </c>
      <c r="X21" s="21">
        <f>[11]集計対象年データー貼付!K86</f>
        <v>0</v>
      </c>
      <c r="Y21" s="22">
        <f>[11]集計対象年データー貼付!M86</f>
        <v>0</v>
      </c>
      <c r="Z21" s="22">
        <f>[11]集計対象前年データー貼付!K86</f>
        <v>0</v>
      </c>
      <c r="AA21" s="22">
        <f>[11]集計対象前年データー貼付!M86</f>
        <v>0</v>
      </c>
      <c r="AB21" s="30">
        <f t="shared" si="2"/>
        <v>0</v>
      </c>
      <c r="AC21" s="21">
        <f>[11]集計対象年データー貼付!N86</f>
        <v>0</v>
      </c>
      <c r="AD21" s="22">
        <f>[11]集計対象年データー貼付!P86</f>
        <v>0</v>
      </c>
      <c r="AE21" s="22">
        <f>[11]集計対象前年データー貼付!N86</f>
        <v>0</v>
      </c>
      <c r="AF21" s="22">
        <f>[11]集計対象前年データー貼付!P86</f>
        <v>0</v>
      </c>
      <c r="AG21" s="30">
        <f t="shared" si="3"/>
        <v>0</v>
      </c>
      <c r="AH21" s="1"/>
    </row>
    <row r="22" spans="1:34" ht="12.75" customHeight="1">
      <c r="A22" s="111"/>
      <c r="B22" s="31" t="s">
        <v>28</v>
      </c>
      <c r="C22" s="28">
        <f t="shared" si="4"/>
        <v>0</v>
      </c>
      <c r="D22" s="18">
        <f t="shared" si="5"/>
        <v>0</v>
      </c>
      <c r="E22" s="19">
        <f t="shared" si="6"/>
        <v>0</v>
      </c>
      <c r="F22" s="18">
        <f t="shared" si="7"/>
        <v>1</v>
      </c>
      <c r="G22" s="29">
        <f t="shared" si="8"/>
        <v>-1</v>
      </c>
      <c r="H22" s="20">
        <f t="shared" si="9"/>
        <v>-1</v>
      </c>
      <c r="I22" s="21">
        <f>[11]集計対象年データー貼付!B91</f>
        <v>0</v>
      </c>
      <c r="J22" s="22">
        <f>[11]集計対象年データー貼付!D91</f>
        <v>0</v>
      </c>
      <c r="K22" s="22">
        <f>[11]集計対象前年データー貼付!B91</f>
        <v>0</v>
      </c>
      <c r="L22" s="22">
        <f>[11]集計対象前年データー貼付!D91</f>
        <v>1</v>
      </c>
      <c r="M22" s="23">
        <f t="shared" si="10"/>
        <v>-1</v>
      </c>
      <c r="N22" s="24">
        <f>[11]集計対象年データー貼付!E91</f>
        <v>0</v>
      </c>
      <c r="O22" s="18">
        <f>[11]集計対象年データー貼付!G91</f>
        <v>0</v>
      </c>
      <c r="P22" s="18">
        <f>[11]集計対象前年データー貼付!E91</f>
        <v>0</v>
      </c>
      <c r="Q22" s="18">
        <f>[11]集計対象前年データー貼付!G91</f>
        <v>0</v>
      </c>
      <c r="R22" s="25">
        <f t="shared" si="0"/>
        <v>0</v>
      </c>
      <c r="S22" s="21">
        <f>[11]集計対象年データー貼付!H91</f>
        <v>0</v>
      </c>
      <c r="T22" s="22">
        <f>[11]集計対象年データー貼付!J91</f>
        <v>0</v>
      </c>
      <c r="U22" s="22">
        <f>[11]集計対象前年データー貼付!H91</f>
        <v>0</v>
      </c>
      <c r="V22" s="22">
        <f>[11]集計対象前年データー貼付!J91</f>
        <v>0</v>
      </c>
      <c r="W22" s="26">
        <f t="shared" si="1"/>
        <v>0</v>
      </c>
      <c r="X22" s="21">
        <f>[11]集計対象年データー貼付!K91</f>
        <v>0</v>
      </c>
      <c r="Y22" s="22">
        <f>[11]集計対象年データー貼付!M91</f>
        <v>0</v>
      </c>
      <c r="Z22" s="22">
        <f>[11]集計対象前年データー貼付!K91</f>
        <v>0</v>
      </c>
      <c r="AA22" s="22">
        <f>[11]集計対象前年データー貼付!M91</f>
        <v>0</v>
      </c>
      <c r="AB22" s="30">
        <f t="shared" si="2"/>
        <v>0</v>
      </c>
      <c r="AC22" s="21">
        <f>[11]集計対象年データー貼付!N91</f>
        <v>0</v>
      </c>
      <c r="AD22" s="22">
        <f>[11]集計対象年データー貼付!P91</f>
        <v>0</v>
      </c>
      <c r="AE22" s="22">
        <f>[11]集計対象前年データー貼付!N91</f>
        <v>0</v>
      </c>
      <c r="AF22" s="22">
        <f>[11]集計対象前年データー貼付!P91</f>
        <v>0</v>
      </c>
      <c r="AG22" s="30">
        <f t="shared" si="3"/>
        <v>0</v>
      </c>
      <c r="AH22" s="1"/>
    </row>
    <row r="23" spans="1:34" ht="12.75" customHeight="1" thickBot="1">
      <c r="A23" s="111"/>
      <c r="B23" s="32" t="s">
        <v>29</v>
      </c>
      <c r="C23" s="33">
        <f t="shared" si="4"/>
        <v>1</v>
      </c>
      <c r="D23" s="34">
        <f t="shared" si="5"/>
        <v>18</v>
      </c>
      <c r="E23" s="35">
        <f t="shared" si="6"/>
        <v>0</v>
      </c>
      <c r="F23" s="34">
        <f t="shared" si="7"/>
        <v>19</v>
      </c>
      <c r="G23" s="36">
        <f t="shared" si="8"/>
        <v>-1</v>
      </c>
      <c r="H23" s="37">
        <f t="shared" si="9"/>
        <v>-5.2631578947368418E-2</v>
      </c>
      <c r="I23" s="21">
        <f>[11]集計対象年データー貼付!B97</f>
        <v>1</v>
      </c>
      <c r="J23" s="22">
        <f>[11]集計対象年データー貼付!D97</f>
        <v>12</v>
      </c>
      <c r="K23" s="22">
        <f>[11]集計対象前年データー貼付!B97</f>
        <v>0</v>
      </c>
      <c r="L23" s="22">
        <f>[11]集計対象前年データー貼付!D97</f>
        <v>15</v>
      </c>
      <c r="M23" s="23">
        <f t="shared" si="10"/>
        <v>-3</v>
      </c>
      <c r="N23" s="24">
        <f>[11]集計対象年データー貼付!E97</f>
        <v>0</v>
      </c>
      <c r="O23" s="18">
        <f>[11]集計対象年データー貼付!G97</f>
        <v>3</v>
      </c>
      <c r="P23" s="18">
        <f>[11]集計対象前年データー貼付!E97</f>
        <v>0</v>
      </c>
      <c r="Q23" s="18">
        <f>[11]集計対象前年データー貼付!G97</f>
        <v>2</v>
      </c>
      <c r="R23" s="25">
        <f t="shared" si="0"/>
        <v>1</v>
      </c>
      <c r="S23" s="21">
        <f>[11]集計対象年データー貼付!H97</f>
        <v>0</v>
      </c>
      <c r="T23" s="22">
        <f>[11]集計対象年データー貼付!J97</f>
        <v>2</v>
      </c>
      <c r="U23" s="22">
        <f>[11]集計対象前年データー貼付!H97</f>
        <v>0</v>
      </c>
      <c r="V23" s="22">
        <f>[11]集計対象前年データー貼付!J97</f>
        <v>0</v>
      </c>
      <c r="W23" s="26">
        <f t="shared" si="1"/>
        <v>2</v>
      </c>
      <c r="X23" s="21">
        <f>[11]集計対象年データー貼付!K97</f>
        <v>0</v>
      </c>
      <c r="Y23" s="22">
        <f>[11]集計対象年データー貼付!M97</f>
        <v>1</v>
      </c>
      <c r="Z23" s="22">
        <f>[11]集計対象前年データー貼付!K97</f>
        <v>0</v>
      </c>
      <c r="AA23" s="22">
        <f>[11]集計対象前年データー貼付!M97</f>
        <v>2</v>
      </c>
      <c r="AB23" s="38">
        <f t="shared" si="2"/>
        <v>-1</v>
      </c>
      <c r="AC23" s="21">
        <f>[11]集計対象年データー貼付!N97</f>
        <v>0</v>
      </c>
      <c r="AD23" s="22">
        <f>[11]集計対象年データー貼付!P97</f>
        <v>0</v>
      </c>
      <c r="AE23" s="22">
        <f>[11]集計対象前年データー貼付!N97</f>
        <v>0</v>
      </c>
      <c r="AF23" s="22">
        <f>[11]集計対象前年データー貼付!P97</f>
        <v>0</v>
      </c>
      <c r="AG23" s="38">
        <f t="shared" si="3"/>
        <v>0</v>
      </c>
      <c r="AH23" s="1"/>
    </row>
    <row r="24" spans="1:34" ht="12.75" customHeight="1" thickBot="1">
      <c r="A24" s="112"/>
      <c r="B24" s="39" t="s">
        <v>30</v>
      </c>
      <c r="C24" s="40">
        <f t="shared" si="4"/>
        <v>1</v>
      </c>
      <c r="D24" s="41">
        <f t="shared" si="5"/>
        <v>217</v>
      </c>
      <c r="E24" s="42">
        <f t="shared" si="6"/>
        <v>3</v>
      </c>
      <c r="F24" s="41">
        <f t="shared" si="7"/>
        <v>227</v>
      </c>
      <c r="G24" s="43">
        <f t="shared" si="8"/>
        <v>-10</v>
      </c>
      <c r="H24" s="44">
        <f t="shared" si="9"/>
        <v>-4.405286343612335E-2</v>
      </c>
      <c r="I24" s="45">
        <f>SUM(I7:I23)</f>
        <v>1</v>
      </c>
      <c r="J24" s="46">
        <f>SUM(J7:J23)</f>
        <v>102</v>
      </c>
      <c r="K24" s="46">
        <f>SUM(K7:K23)</f>
        <v>1</v>
      </c>
      <c r="L24" s="46">
        <f>SUM(L7:L23)</f>
        <v>109</v>
      </c>
      <c r="M24" s="47">
        <f t="shared" si="10"/>
        <v>-7</v>
      </c>
      <c r="N24" s="48">
        <f>SUM(N7:N23)</f>
        <v>0</v>
      </c>
      <c r="O24" s="49">
        <f>SUM(O7:O23)</f>
        <v>43</v>
      </c>
      <c r="P24" s="49">
        <f>SUM(P7:P23)</f>
        <v>1</v>
      </c>
      <c r="Q24" s="49">
        <f>SUM(Q7:Q23)</f>
        <v>38</v>
      </c>
      <c r="R24" s="50">
        <f t="shared" si="0"/>
        <v>5</v>
      </c>
      <c r="S24" s="51">
        <f>SUM(S7:S23)</f>
        <v>0</v>
      </c>
      <c r="T24" s="52">
        <f>SUM(T7:T23)</f>
        <v>38</v>
      </c>
      <c r="U24" s="52">
        <f>SUM(U7:U23)</f>
        <v>1</v>
      </c>
      <c r="V24" s="52">
        <f>SUM(V7:V23)</f>
        <v>41</v>
      </c>
      <c r="W24" s="53">
        <f t="shared" si="1"/>
        <v>-3</v>
      </c>
      <c r="X24" s="51">
        <f>SUM(X7:X23)</f>
        <v>0</v>
      </c>
      <c r="Y24" s="52">
        <f>SUM(Y7:Y23)</f>
        <v>29</v>
      </c>
      <c r="Z24" s="52">
        <f>SUM(Z7:Z23)</f>
        <v>0</v>
      </c>
      <c r="AA24" s="52">
        <f>SUM(AA7:AA23)</f>
        <v>33</v>
      </c>
      <c r="AB24" s="53">
        <f t="shared" si="2"/>
        <v>-4</v>
      </c>
      <c r="AC24" s="51">
        <f>SUM(AC7:AC23)</f>
        <v>0</v>
      </c>
      <c r="AD24" s="52">
        <f>SUM(AD7:AD23)</f>
        <v>5</v>
      </c>
      <c r="AE24" s="52">
        <f>SUM(AE7:AE23)</f>
        <v>0</v>
      </c>
      <c r="AF24" s="52">
        <f>SUM(AF7:AF23)</f>
        <v>6</v>
      </c>
      <c r="AG24" s="53">
        <f t="shared" si="3"/>
        <v>-1</v>
      </c>
      <c r="AH24" s="1"/>
    </row>
    <row r="25" spans="1:34" ht="12.75" customHeight="1" thickBot="1">
      <c r="A25" s="113" t="s">
        <v>31</v>
      </c>
      <c r="B25" s="114"/>
      <c r="C25" s="40">
        <f t="shared" si="4"/>
        <v>0</v>
      </c>
      <c r="D25" s="41">
        <f t="shared" si="5"/>
        <v>2</v>
      </c>
      <c r="E25" s="54">
        <f t="shared" si="6"/>
        <v>0</v>
      </c>
      <c r="F25" s="41">
        <f t="shared" si="7"/>
        <v>1</v>
      </c>
      <c r="G25" s="41">
        <f t="shared" si="8"/>
        <v>1</v>
      </c>
      <c r="H25" s="44">
        <f t="shared" si="9"/>
        <v>1</v>
      </c>
      <c r="I25" s="55">
        <f>[11]集計対象年データー貼付!B110</f>
        <v>0</v>
      </c>
      <c r="J25" s="56">
        <f>[11]集計対象年データー貼付!D110</f>
        <v>0</v>
      </c>
      <c r="K25" s="56">
        <f>[11]集計対象前年データー貼付!B110</f>
        <v>0</v>
      </c>
      <c r="L25" s="56">
        <f>[11]集計対象前年データー貼付!D110</f>
        <v>1</v>
      </c>
      <c r="M25" s="57">
        <f t="shared" si="10"/>
        <v>-1</v>
      </c>
      <c r="N25" s="58">
        <f>[11]集計対象年データー貼付!E110</f>
        <v>0</v>
      </c>
      <c r="O25" s="41">
        <f>[11]集計対象年データー貼付!G110</f>
        <v>0</v>
      </c>
      <c r="P25" s="41">
        <f>[11]集計対象前年データー貼付!E110</f>
        <v>0</v>
      </c>
      <c r="Q25" s="41">
        <f>[11]集計対象前年データー貼付!G110</f>
        <v>0</v>
      </c>
      <c r="R25" s="57">
        <f t="shared" si="0"/>
        <v>0</v>
      </c>
      <c r="S25" s="55">
        <f>[11]集計対象年データー貼付!H110</f>
        <v>0</v>
      </c>
      <c r="T25" s="56">
        <f>[11]集計対象年データー貼付!J110</f>
        <v>2</v>
      </c>
      <c r="U25" s="56">
        <f>[11]集計対象前年データー貼付!H110</f>
        <v>0</v>
      </c>
      <c r="V25" s="56">
        <f>[11]集計対象前年データー貼付!J110</f>
        <v>0</v>
      </c>
      <c r="W25" s="57">
        <f t="shared" si="1"/>
        <v>2</v>
      </c>
      <c r="X25" s="55">
        <f>[11]集計対象年データー貼付!K110</f>
        <v>0</v>
      </c>
      <c r="Y25" s="56">
        <f>[11]集計対象年データー貼付!M110</f>
        <v>0</v>
      </c>
      <c r="Z25" s="56">
        <f>[11]集計対象前年データー貼付!K110</f>
        <v>0</v>
      </c>
      <c r="AA25" s="56">
        <f>[11]集計対象前年データー貼付!M110</f>
        <v>0</v>
      </c>
      <c r="AB25" s="57">
        <f t="shared" si="2"/>
        <v>0</v>
      </c>
      <c r="AC25" s="55">
        <f>[11]集計対象年データー貼付!N110</f>
        <v>0</v>
      </c>
      <c r="AD25" s="56">
        <f>[11]集計対象年データー貼付!P110</f>
        <v>0</v>
      </c>
      <c r="AE25" s="56">
        <f>[11]集計対象前年データー貼付!N110</f>
        <v>0</v>
      </c>
      <c r="AF25" s="56">
        <f>[11]集計対象前年データー貼付!P110</f>
        <v>0</v>
      </c>
      <c r="AG25" s="57">
        <f t="shared" si="3"/>
        <v>0</v>
      </c>
      <c r="AH25" s="1"/>
    </row>
    <row r="26" spans="1:34" ht="12.75" customHeight="1">
      <c r="A26" s="110" t="s">
        <v>32</v>
      </c>
      <c r="B26" s="59" t="s">
        <v>33</v>
      </c>
      <c r="C26" s="28">
        <f t="shared" si="4"/>
        <v>0</v>
      </c>
      <c r="D26" s="18">
        <f t="shared" si="5"/>
        <v>48</v>
      </c>
      <c r="E26" s="19">
        <f t="shared" si="6"/>
        <v>0</v>
      </c>
      <c r="F26" s="18">
        <f t="shared" si="7"/>
        <v>49</v>
      </c>
      <c r="G26" s="18">
        <f t="shared" si="8"/>
        <v>-1</v>
      </c>
      <c r="H26" s="20">
        <f t="shared" si="9"/>
        <v>-2.0408163265306121E-2</v>
      </c>
      <c r="I26" s="21">
        <f>[11]集計対象年データー貼付!B123</f>
        <v>0</v>
      </c>
      <c r="J26" s="22">
        <f>[11]集計対象年データー貼付!D123</f>
        <v>13</v>
      </c>
      <c r="K26" s="22">
        <f>[11]集計対象前年データー貼付!B123</f>
        <v>0</v>
      </c>
      <c r="L26" s="22">
        <f>[11]集計対象前年データー貼付!D123</f>
        <v>12</v>
      </c>
      <c r="M26" s="23">
        <f t="shared" si="10"/>
        <v>1</v>
      </c>
      <c r="N26" s="24">
        <f>[11]集計対象年データー貼付!E123</f>
        <v>0</v>
      </c>
      <c r="O26" s="18">
        <f>[11]集計対象年データー貼付!G123</f>
        <v>18</v>
      </c>
      <c r="P26" s="18">
        <f>[11]集計対象前年データー貼付!E123</f>
        <v>0</v>
      </c>
      <c r="Q26" s="18">
        <f>[11]集計対象前年データー貼付!G123</f>
        <v>12</v>
      </c>
      <c r="R26" s="25">
        <f t="shared" si="0"/>
        <v>6</v>
      </c>
      <c r="S26" s="21">
        <f>[11]集計対象年データー貼付!H123</f>
        <v>0</v>
      </c>
      <c r="T26" s="22">
        <f>[11]集計対象年データー貼付!J123</f>
        <v>5</v>
      </c>
      <c r="U26" s="22">
        <f>[11]集計対象前年データー貼付!H123</f>
        <v>0</v>
      </c>
      <c r="V26" s="22">
        <f>[11]集計対象前年データー貼付!J123</f>
        <v>4</v>
      </c>
      <c r="W26" s="26">
        <f t="shared" si="1"/>
        <v>1</v>
      </c>
      <c r="X26" s="21">
        <f>[11]集計対象年データー貼付!K123</f>
        <v>0</v>
      </c>
      <c r="Y26" s="22">
        <f>[11]集計対象年データー貼付!M123</f>
        <v>8</v>
      </c>
      <c r="Z26" s="22">
        <f>[11]集計対象前年データー貼付!K123</f>
        <v>0</v>
      </c>
      <c r="AA26" s="22">
        <f>[11]集計対象前年データー貼付!M123</f>
        <v>13</v>
      </c>
      <c r="AB26" s="26">
        <f t="shared" si="2"/>
        <v>-5</v>
      </c>
      <c r="AC26" s="21">
        <f>[11]集計対象年データー貼付!N123</f>
        <v>0</v>
      </c>
      <c r="AD26" s="22">
        <f>[11]集計対象年データー貼付!P123</f>
        <v>4</v>
      </c>
      <c r="AE26" s="22">
        <f>[11]集計対象前年データー貼付!N123</f>
        <v>0</v>
      </c>
      <c r="AF26" s="22">
        <f>[11]集計対象前年データー貼付!P123</f>
        <v>8</v>
      </c>
      <c r="AG26" s="26">
        <f t="shared" si="3"/>
        <v>-4</v>
      </c>
      <c r="AH26" s="1"/>
    </row>
    <row r="27" spans="1:34" ht="12.75" customHeight="1">
      <c r="A27" s="111"/>
      <c r="B27" s="31" t="s">
        <v>34</v>
      </c>
      <c r="C27" s="28">
        <f t="shared" si="4"/>
        <v>1</v>
      </c>
      <c r="D27" s="18">
        <f t="shared" si="5"/>
        <v>69</v>
      </c>
      <c r="E27" s="19">
        <f t="shared" si="6"/>
        <v>1</v>
      </c>
      <c r="F27" s="18">
        <f t="shared" si="7"/>
        <v>78</v>
      </c>
      <c r="G27" s="29">
        <f t="shared" si="8"/>
        <v>-9</v>
      </c>
      <c r="H27" s="20">
        <f t="shared" si="9"/>
        <v>-0.11538461538461539</v>
      </c>
      <c r="I27" s="21">
        <f>[11]集計対象年データー貼付!B128</f>
        <v>0</v>
      </c>
      <c r="J27" s="22">
        <f>[11]集計対象年データー貼付!D128</f>
        <v>36</v>
      </c>
      <c r="K27" s="22">
        <f>[11]集計対象前年データー貼付!B128</f>
        <v>1</v>
      </c>
      <c r="L27" s="22">
        <f>[11]集計対象前年データー貼付!D128</f>
        <v>27</v>
      </c>
      <c r="M27" s="23">
        <f t="shared" si="10"/>
        <v>9</v>
      </c>
      <c r="N27" s="24">
        <f>[11]集計対象年データー貼付!E128</f>
        <v>0</v>
      </c>
      <c r="O27" s="18">
        <f>[11]集計対象年データー貼付!G128</f>
        <v>8</v>
      </c>
      <c r="P27" s="18">
        <f>[11]集計対象前年データー貼付!E128</f>
        <v>0</v>
      </c>
      <c r="Q27" s="18">
        <f>[11]集計対象前年データー貼付!G128</f>
        <v>11</v>
      </c>
      <c r="R27" s="60">
        <f t="shared" si="0"/>
        <v>-3</v>
      </c>
      <c r="S27" s="21">
        <f>[11]集計対象年データー貼付!H128</f>
        <v>1</v>
      </c>
      <c r="T27" s="22">
        <f>[11]集計対象年データー貼付!J128</f>
        <v>7</v>
      </c>
      <c r="U27" s="22">
        <f>[11]集計対象前年データー貼付!H128</f>
        <v>0</v>
      </c>
      <c r="V27" s="22">
        <f>[11]集計対象前年データー貼付!J128</f>
        <v>13</v>
      </c>
      <c r="W27" s="30">
        <f t="shared" si="1"/>
        <v>-6</v>
      </c>
      <c r="X27" s="21">
        <f>[11]集計対象年データー貼付!K128</f>
        <v>0</v>
      </c>
      <c r="Y27" s="22">
        <f>[11]集計対象年データー貼付!M128</f>
        <v>12</v>
      </c>
      <c r="Z27" s="22">
        <f>[11]集計対象前年データー貼付!K128</f>
        <v>0</v>
      </c>
      <c r="AA27" s="22">
        <f>[11]集計対象前年データー貼付!M128</f>
        <v>13</v>
      </c>
      <c r="AB27" s="30">
        <f t="shared" si="2"/>
        <v>-1</v>
      </c>
      <c r="AC27" s="21">
        <f>[11]集計対象年データー貼付!N128</f>
        <v>0</v>
      </c>
      <c r="AD27" s="22">
        <f>[11]集計対象年データー貼付!P128</f>
        <v>6</v>
      </c>
      <c r="AE27" s="22">
        <f>[11]集計対象前年データー貼付!N128</f>
        <v>0</v>
      </c>
      <c r="AF27" s="22">
        <f>[11]集計対象前年データー貼付!P128</f>
        <v>14</v>
      </c>
      <c r="AG27" s="30">
        <f t="shared" si="3"/>
        <v>-8</v>
      </c>
      <c r="AH27" s="1"/>
    </row>
    <row r="28" spans="1:34" ht="12.75" customHeight="1" thickBot="1">
      <c r="A28" s="111"/>
      <c r="B28" s="32" t="s">
        <v>35</v>
      </c>
      <c r="C28" s="33">
        <f t="shared" si="4"/>
        <v>0</v>
      </c>
      <c r="D28" s="34">
        <f t="shared" si="5"/>
        <v>21</v>
      </c>
      <c r="E28" s="35">
        <f t="shared" si="6"/>
        <v>0</v>
      </c>
      <c r="F28" s="34">
        <f t="shared" si="7"/>
        <v>19</v>
      </c>
      <c r="G28" s="36">
        <f t="shared" si="8"/>
        <v>2</v>
      </c>
      <c r="H28" s="37">
        <f t="shared" si="9"/>
        <v>0.10526315789473684</v>
      </c>
      <c r="I28" s="21">
        <f>[11]集計対象年データー貼付!B132</f>
        <v>0</v>
      </c>
      <c r="J28" s="22">
        <f>[11]集計対象年データー貼付!D132</f>
        <v>3</v>
      </c>
      <c r="K28" s="22">
        <f>[11]集計対象前年データー貼付!B132</f>
        <v>0</v>
      </c>
      <c r="L28" s="22">
        <f>[11]集計対象前年データー貼付!D132</f>
        <v>5</v>
      </c>
      <c r="M28" s="23">
        <f t="shared" si="10"/>
        <v>-2</v>
      </c>
      <c r="N28" s="24">
        <f>[11]集計対象年データー貼付!E132</f>
        <v>0</v>
      </c>
      <c r="O28" s="18">
        <f>[11]集計対象年データー貼付!G132</f>
        <v>11</v>
      </c>
      <c r="P28" s="18">
        <f>[11]集計対象前年データー貼付!E132</f>
        <v>0</v>
      </c>
      <c r="Q28" s="18">
        <f>[11]集計対象前年データー貼付!G132</f>
        <v>10</v>
      </c>
      <c r="R28" s="61">
        <f t="shared" si="0"/>
        <v>1</v>
      </c>
      <c r="S28" s="21">
        <f>[11]集計対象年データー貼付!H132</f>
        <v>0</v>
      </c>
      <c r="T28" s="22">
        <f>[11]集計対象年データー貼付!J132</f>
        <v>2</v>
      </c>
      <c r="U28" s="22">
        <f>[11]集計対象前年データー貼付!H132</f>
        <v>0</v>
      </c>
      <c r="V28" s="22">
        <f>[11]集計対象前年データー貼付!J132</f>
        <v>1</v>
      </c>
      <c r="W28" s="38">
        <f t="shared" si="1"/>
        <v>1</v>
      </c>
      <c r="X28" s="21">
        <f>[11]集計対象年データー貼付!K132</f>
        <v>0</v>
      </c>
      <c r="Y28" s="22">
        <f>[11]集計対象年データー貼付!M132</f>
        <v>2</v>
      </c>
      <c r="Z28" s="22">
        <f>[11]集計対象前年データー貼付!K132</f>
        <v>0</v>
      </c>
      <c r="AA28" s="22">
        <f>[11]集計対象前年データー貼付!M132</f>
        <v>1</v>
      </c>
      <c r="AB28" s="62">
        <f>Y28-AA28</f>
        <v>1</v>
      </c>
      <c r="AC28" s="21">
        <f>[11]集計対象年データー貼付!N132</f>
        <v>0</v>
      </c>
      <c r="AD28" s="22">
        <f>[11]集計対象年データー貼付!P132</f>
        <v>3</v>
      </c>
      <c r="AE28" s="22">
        <f>[11]集計対象前年データー貼付!N132</f>
        <v>0</v>
      </c>
      <c r="AF28" s="22">
        <f>[11]集計対象前年データー貼付!P132</f>
        <v>2</v>
      </c>
      <c r="AG28" s="38">
        <f t="shared" si="3"/>
        <v>1</v>
      </c>
      <c r="AH28" s="1"/>
    </row>
    <row r="29" spans="1:34" ht="12.75" customHeight="1" thickBot="1">
      <c r="A29" s="112"/>
      <c r="B29" s="63" t="s">
        <v>36</v>
      </c>
      <c r="C29" s="40">
        <f t="shared" si="4"/>
        <v>1</v>
      </c>
      <c r="D29" s="41">
        <f t="shared" si="5"/>
        <v>138</v>
      </c>
      <c r="E29" s="54">
        <f t="shared" si="6"/>
        <v>1</v>
      </c>
      <c r="F29" s="41">
        <f t="shared" si="7"/>
        <v>146</v>
      </c>
      <c r="G29" s="41">
        <f t="shared" si="8"/>
        <v>-8</v>
      </c>
      <c r="H29" s="44">
        <f t="shared" si="9"/>
        <v>-5.4794520547945202E-2</v>
      </c>
      <c r="I29" s="45">
        <f>SUM(I26:I28)</f>
        <v>0</v>
      </c>
      <c r="J29" s="46">
        <f>SUM(J26:J28)</f>
        <v>52</v>
      </c>
      <c r="K29" s="46">
        <f>SUM(K26:K28)</f>
        <v>1</v>
      </c>
      <c r="L29" s="46">
        <f>SUM(L26:L28)</f>
        <v>44</v>
      </c>
      <c r="M29" s="47">
        <f t="shared" si="10"/>
        <v>8</v>
      </c>
      <c r="N29" s="48">
        <f>SUM(N26:N28)</f>
        <v>0</v>
      </c>
      <c r="O29" s="49">
        <f>SUM(O26:O28)</f>
        <v>37</v>
      </c>
      <c r="P29" s="49">
        <f>SUM(P26:P28)</f>
        <v>0</v>
      </c>
      <c r="Q29" s="49">
        <f>SUM(Q26:Q28)</f>
        <v>33</v>
      </c>
      <c r="R29" s="50">
        <f t="shared" si="0"/>
        <v>4</v>
      </c>
      <c r="S29" s="51">
        <f>SUM(S26:S28)</f>
        <v>1</v>
      </c>
      <c r="T29" s="52">
        <f>SUM(T26:T28)</f>
        <v>14</v>
      </c>
      <c r="U29" s="52">
        <f>SUM(U26:U28)</f>
        <v>0</v>
      </c>
      <c r="V29" s="52">
        <f>SUM(V26:V28)</f>
        <v>18</v>
      </c>
      <c r="W29" s="53">
        <f t="shared" si="1"/>
        <v>-4</v>
      </c>
      <c r="X29" s="51">
        <f>SUM(X26:X28)</f>
        <v>0</v>
      </c>
      <c r="Y29" s="52">
        <f>SUM(Y26:Y28)</f>
        <v>22</v>
      </c>
      <c r="Z29" s="52">
        <f>SUM(Z26:Z28)</f>
        <v>0</v>
      </c>
      <c r="AA29" s="52">
        <f>SUM(AA26:AA28)</f>
        <v>27</v>
      </c>
      <c r="AB29" s="53">
        <f t="shared" si="2"/>
        <v>-5</v>
      </c>
      <c r="AC29" s="51">
        <f>SUM(AC26:AC28)</f>
        <v>0</v>
      </c>
      <c r="AD29" s="52">
        <f>SUM(AD26:AD28)</f>
        <v>13</v>
      </c>
      <c r="AE29" s="52">
        <f>SUM(AE26:AE28)</f>
        <v>0</v>
      </c>
      <c r="AF29" s="52">
        <f>SUM(AF26:AF28)</f>
        <v>24</v>
      </c>
      <c r="AG29" s="53">
        <f t="shared" si="3"/>
        <v>-11</v>
      </c>
      <c r="AH29" s="1"/>
    </row>
    <row r="30" spans="1:34" ht="12.75" customHeight="1">
      <c r="A30" s="103" t="s">
        <v>37</v>
      </c>
      <c r="B30" s="64" t="s">
        <v>38</v>
      </c>
      <c r="C30" s="28">
        <f t="shared" si="4"/>
        <v>0</v>
      </c>
      <c r="D30" s="18">
        <f t="shared" si="5"/>
        <v>1</v>
      </c>
      <c r="E30" s="19">
        <f t="shared" si="6"/>
        <v>0</v>
      </c>
      <c r="F30" s="18">
        <f t="shared" si="7"/>
        <v>2</v>
      </c>
      <c r="G30" s="18">
        <f t="shared" si="8"/>
        <v>-1</v>
      </c>
      <c r="H30" s="20">
        <f t="shared" si="9"/>
        <v>-0.5</v>
      </c>
      <c r="I30" s="21">
        <f>[11]集計対象年データー貼付!B137</f>
        <v>0</v>
      </c>
      <c r="J30" s="22">
        <f>[11]集計対象年データー貼付!D137</f>
        <v>1</v>
      </c>
      <c r="K30" s="22">
        <f>[11]集計対象前年データー貼付!B137</f>
        <v>0</v>
      </c>
      <c r="L30" s="22">
        <f>[11]集計対象前年データー貼付!D137</f>
        <v>2</v>
      </c>
      <c r="M30" s="23">
        <f t="shared" si="10"/>
        <v>-1</v>
      </c>
      <c r="N30" s="24">
        <f>[11]集計対象年データー貼付!E137</f>
        <v>0</v>
      </c>
      <c r="O30" s="18">
        <f>[11]集計対象年データー貼付!G137</f>
        <v>0</v>
      </c>
      <c r="P30" s="18">
        <f>[11]集計対象前年データー貼付!E137</f>
        <v>0</v>
      </c>
      <c r="Q30" s="18">
        <f>[11]集計対象前年データー貼付!G137</f>
        <v>0</v>
      </c>
      <c r="R30" s="25">
        <f t="shared" si="0"/>
        <v>0</v>
      </c>
      <c r="S30" s="21">
        <f>[11]集計対象年データー貼付!H137</f>
        <v>0</v>
      </c>
      <c r="T30" s="22">
        <f>[11]集計対象年データー貼付!J137</f>
        <v>0</v>
      </c>
      <c r="U30" s="22">
        <f>[11]集計対象前年データー貼付!H137</f>
        <v>0</v>
      </c>
      <c r="V30" s="22">
        <f>[11]集計対象前年データー貼付!J137</f>
        <v>0</v>
      </c>
      <c r="W30" s="26">
        <f t="shared" si="1"/>
        <v>0</v>
      </c>
      <c r="X30" s="21">
        <f>[11]集計対象年データー貼付!K137</f>
        <v>0</v>
      </c>
      <c r="Y30" s="22">
        <f>[11]集計対象年データー貼付!M137</f>
        <v>0</v>
      </c>
      <c r="Z30" s="22">
        <f>[11]集計対象前年データー貼付!K137</f>
        <v>0</v>
      </c>
      <c r="AA30" s="22">
        <f>[11]集計対象前年データー貼付!M137</f>
        <v>0</v>
      </c>
      <c r="AB30" s="26">
        <f t="shared" si="2"/>
        <v>0</v>
      </c>
      <c r="AC30" s="21">
        <f>[11]集計対象年データー貼付!N137</f>
        <v>0</v>
      </c>
      <c r="AD30" s="22">
        <f>[11]集計対象年データー貼付!P137</f>
        <v>0</v>
      </c>
      <c r="AE30" s="22">
        <f>[11]集計対象前年データー貼付!N137</f>
        <v>0</v>
      </c>
      <c r="AF30" s="22">
        <f>[11]集計対象前年データー貼付!P137</f>
        <v>0</v>
      </c>
      <c r="AG30" s="26">
        <f t="shared" si="3"/>
        <v>0</v>
      </c>
      <c r="AH30" s="1"/>
    </row>
    <row r="31" spans="1:34" ht="12.75" customHeight="1">
      <c r="A31" s="104"/>
      <c r="B31" s="65" t="s">
        <v>39</v>
      </c>
      <c r="C31" s="28">
        <f t="shared" si="4"/>
        <v>1</v>
      </c>
      <c r="D31" s="18">
        <f t="shared" si="5"/>
        <v>8</v>
      </c>
      <c r="E31" s="19">
        <f t="shared" si="6"/>
        <v>0</v>
      </c>
      <c r="F31" s="18">
        <f t="shared" si="7"/>
        <v>11</v>
      </c>
      <c r="G31" s="29">
        <f t="shared" si="8"/>
        <v>-3</v>
      </c>
      <c r="H31" s="20">
        <f t="shared" si="9"/>
        <v>-0.27272727272727271</v>
      </c>
      <c r="I31" s="21">
        <f>[11]集計対象年データー貼付!B141</f>
        <v>1</v>
      </c>
      <c r="J31" s="22">
        <f>[11]集計対象年データー貼付!D141</f>
        <v>7</v>
      </c>
      <c r="K31" s="22">
        <f>[11]集計対象前年データー貼付!B141</f>
        <v>0</v>
      </c>
      <c r="L31" s="22">
        <f>[11]集計対象前年データー貼付!D141</f>
        <v>5</v>
      </c>
      <c r="M31" s="66">
        <f t="shared" si="10"/>
        <v>2</v>
      </c>
      <c r="N31" s="24">
        <f>[11]集計対象年データー貼付!E141</f>
        <v>0</v>
      </c>
      <c r="O31" s="18">
        <f>[11]集計対象年データー貼付!G141</f>
        <v>0</v>
      </c>
      <c r="P31" s="18">
        <f>[11]集計対象前年データー貼付!E141</f>
        <v>0</v>
      </c>
      <c r="Q31" s="18">
        <f>[11]集計対象前年データー貼付!G141</f>
        <v>0</v>
      </c>
      <c r="R31" s="60">
        <f t="shared" si="0"/>
        <v>0</v>
      </c>
      <c r="S31" s="21">
        <f>[11]集計対象年データー貼付!H141</f>
        <v>0</v>
      </c>
      <c r="T31" s="22">
        <f>[11]集計対象年データー貼付!J141</f>
        <v>0</v>
      </c>
      <c r="U31" s="22">
        <f>[11]集計対象前年データー貼付!H141</f>
        <v>0</v>
      </c>
      <c r="V31" s="22">
        <f>[11]集計対象前年データー貼付!J141</f>
        <v>2</v>
      </c>
      <c r="W31" s="30">
        <f t="shared" si="1"/>
        <v>-2</v>
      </c>
      <c r="X31" s="21">
        <f>[11]集計対象年データー貼付!K141</f>
        <v>0</v>
      </c>
      <c r="Y31" s="22">
        <f>[11]集計対象年データー貼付!M141</f>
        <v>1</v>
      </c>
      <c r="Z31" s="22">
        <f>[11]集計対象前年データー貼付!K141</f>
        <v>0</v>
      </c>
      <c r="AA31" s="22">
        <f>[11]集計対象前年データー貼付!M141</f>
        <v>3</v>
      </c>
      <c r="AB31" s="30">
        <f t="shared" si="2"/>
        <v>-2</v>
      </c>
      <c r="AC31" s="21">
        <f>[11]集計対象年データー貼付!N141</f>
        <v>0</v>
      </c>
      <c r="AD31" s="22">
        <f>[11]集計対象年データー貼付!P141</f>
        <v>0</v>
      </c>
      <c r="AE31" s="22">
        <f>[11]集計対象前年データー貼付!N141</f>
        <v>0</v>
      </c>
      <c r="AF31" s="22">
        <f>[11]集計対象前年データー貼付!P141</f>
        <v>1</v>
      </c>
      <c r="AG31" s="30">
        <f t="shared" si="3"/>
        <v>-1</v>
      </c>
      <c r="AH31" s="1"/>
    </row>
    <row r="32" spans="1:34" ht="12.75" customHeight="1">
      <c r="A32" s="104"/>
      <c r="B32" s="65" t="s">
        <v>40</v>
      </c>
      <c r="C32" s="28">
        <f t="shared" si="4"/>
        <v>3</v>
      </c>
      <c r="D32" s="18">
        <f t="shared" si="5"/>
        <v>96</v>
      </c>
      <c r="E32" s="19">
        <f t="shared" si="6"/>
        <v>0</v>
      </c>
      <c r="F32" s="18">
        <f t="shared" si="7"/>
        <v>75</v>
      </c>
      <c r="G32" s="29">
        <f t="shared" si="8"/>
        <v>21</v>
      </c>
      <c r="H32" s="20">
        <f t="shared" si="9"/>
        <v>0.28000000000000003</v>
      </c>
      <c r="I32" s="21">
        <f>[11]集計対象年データー貼付!B146</f>
        <v>3</v>
      </c>
      <c r="J32" s="22">
        <f>[11]集計対象年データー貼付!D146</f>
        <v>57</v>
      </c>
      <c r="K32" s="22">
        <f>[11]集計対象前年データー貼付!B146</f>
        <v>0</v>
      </c>
      <c r="L32" s="22">
        <f>[11]集計対象前年データー貼付!D146</f>
        <v>42</v>
      </c>
      <c r="M32" s="66">
        <f t="shared" si="10"/>
        <v>15</v>
      </c>
      <c r="N32" s="24">
        <f>[11]集計対象年データー貼付!E146</f>
        <v>0</v>
      </c>
      <c r="O32" s="18">
        <f>[11]集計対象年データー貼付!G146</f>
        <v>12</v>
      </c>
      <c r="P32" s="18">
        <f>[11]集計対象前年データー貼付!E146</f>
        <v>0</v>
      </c>
      <c r="Q32" s="18">
        <f>[11]集計対象前年データー貼付!G146</f>
        <v>12</v>
      </c>
      <c r="R32" s="60">
        <f t="shared" si="0"/>
        <v>0</v>
      </c>
      <c r="S32" s="21">
        <f>[11]集計対象年データー貼付!H146</f>
        <v>0</v>
      </c>
      <c r="T32" s="22">
        <f>[11]集計対象年データー貼付!J146</f>
        <v>14</v>
      </c>
      <c r="U32" s="22">
        <f>[11]集計対象前年データー貼付!H146</f>
        <v>0</v>
      </c>
      <c r="V32" s="22">
        <f>[11]集計対象前年データー貼付!J146</f>
        <v>11</v>
      </c>
      <c r="W32" s="30">
        <f t="shared" si="1"/>
        <v>3</v>
      </c>
      <c r="X32" s="21">
        <f>[11]集計対象年データー貼付!K146</f>
        <v>0</v>
      </c>
      <c r="Y32" s="22">
        <f>[11]集計対象年データー貼付!M146</f>
        <v>7</v>
      </c>
      <c r="Z32" s="22">
        <f>[11]集計対象前年データー貼付!K146</f>
        <v>0</v>
      </c>
      <c r="AA32" s="22">
        <f>[11]集計対象前年データー貼付!M146</f>
        <v>8</v>
      </c>
      <c r="AB32" s="30">
        <f t="shared" si="2"/>
        <v>-1</v>
      </c>
      <c r="AC32" s="21">
        <f>[11]集計対象年データー貼付!N146</f>
        <v>0</v>
      </c>
      <c r="AD32" s="22">
        <f>[11]集計対象年データー貼付!P146</f>
        <v>6</v>
      </c>
      <c r="AE32" s="22">
        <f>[11]集計対象前年データー貼付!N146</f>
        <v>0</v>
      </c>
      <c r="AF32" s="22">
        <f>[11]集計対象前年データー貼付!P146</f>
        <v>2</v>
      </c>
      <c r="AG32" s="30">
        <f t="shared" si="3"/>
        <v>4</v>
      </c>
      <c r="AH32" s="1"/>
    </row>
    <row r="33" spans="1:37" ht="12.75" customHeight="1" thickBot="1">
      <c r="A33" s="104"/>
      <c r="B33" s="67" t="s">
        <v>41</v>
      </c>
      <c r="C33" s="33">
        <f t="shared" si="4"/>
        <v>0</v>
      </c>
      <c r="D33" s="34">
        <f t="shared" si="5"/>
        <v>0</v>
      </c>
      <c r="E33" s="35">
        <f t="shared" si="6"/>
        <v>0</v>
      </c>
      <c r="F33" s="34">
        <f t="shared" si="7"/>
        <v>0</v>
      </c>
      <c r="G33" s="36">
        <f t="shared" si="8"/>
        <v>0</v>
      </c>
      <c r="H33" s="37">
        <f t="shared" si="9"/>
        <v>0</v>
      </c>
      <c r="I33" s="21">
        <f>[11]集計対象年データー貼付!B148</f>
        <v>0</v>
      </c>
      <c r="J33" s="22">
        <f>[11]集計対象年データー貼付!D148</f>
        <v>0</v>
      </c>
      <c r="K33" s="22">
        <f>[11]集計対象前年データー貼付!B148</f>
        <v>0</v>
      </c>
      <c r="L33" s="22">
        <f>[11]集計対象前年データー貼付!D148</f>
        <v>0</v>
      </c>
      <c r="M33" s="68">
        <f t="shared" si="10"/>
        <v>0</v>
      </c>
      <c r="N33" s="24">
        <f>[11]集計対象年データー貼付!E148</f>
        <v>0</v>
      </c>
      <c r="O33" s="18">
        <f>[11]集計対象年データー貼付!G148</f>
        <v>0</v>
      </c>
      <c r="P33" s="18">
        <f>[11]集計対象前年データー貼付!E148</f>
        <v>0</v>
      </c>
      <c r="Q33" s="18">
        <f>[11]集計対象前年データー貼付!G148</f>
        <v>0</v>
      </c>
      <c r="R33" s="61">
        <f t="shared" si="0"/>
        <v>0</v>
      </c>
      <c r="S33" s="21">
        <f>[11]集計対象年データー貼付!H148</f>
        <v>0</v>
      </c>
      <c r="T33" s="22">
        <f>[11]集計対象年データー貼付!J148</f>
        <v>0</v>
      </c>
      <c r="U33" s="22">
        <f>[11]集計対象前年データー貼付!H148</f>
        <v>0</v>
      </c>
      <c r="V33" s="22">
        <f>[11]集計対象前年データー貼付!J148</f>
        <v>0</v>
      </c>
      <c r="W33" s="38">
        <f t="shared" si="1"/>
        <v>0</v>
      </c>
      <c r="X33" s="21">
        <f>[11]集計対象年データー貼付!K148</f>
        <v>0</v>
      </c>
      <c r="Y33" s="22">
        <f>[11]集計対象年データー貼付!M148</f>
        <v>0</v>
      </c>
      <c r="Z33" s="22">
        <f>[11]集計対象前年データー貼付!K148</f>
        <v>0</v>
      </c>
      <c r="AA33" s="22">
        <f>[11]集計対象前年データー貼付!M148</f>
        <v>0</v>
      </c>
      <c r="AB33" s="38">
        <f t="shared" si="2"/>
        <v>0</v>
      </c>
      <c r="AC33" s="21">
        <f>[11]集計対象年データー貼付!N148</f>
        <v>0</v>
      </c>
      <c r="AD33" s="22">
        <f>[11]集計対象年データー貼付!P148</f>
        <v>0</v>
      </c>
      <c r="AE33" s="22">
        <f>[11]集計対象前年データー貼付!N148</f>
        <v>0</v>
      </c>
      <c r="AF33" s="22">
        <f>[11]集計対象前年データー貼付!P148</f>
        <v>0</v>
      </c>
      <c r="AG33" s="38">
        <f t="shared" si="3"/>
        <v>0</v>
      </c>
      <c r="AH33" s="1"/>
    </row>
    <row r="34" spans="1:37" ht="12.75" customHeight="1" thickBot="1">
      <c r="A34" s="105"/>
      <c r="B34" s="69" t="s">
        <v>42</v>
      </c>
      <c r="C34" s="40">
        <f t="shared" si="4"/>
        <v>4</v>
      </c>
      <c r="D34" s="41">
        <f t="shared" si="5"/>
        <v>105</v>
      </c>
      <c r="E34" s="54">
        <f t="shared" si="6"/>
        <v>0</v>
      </c>
      <c r="F34" s="41">
        <f t="shared" si="7"/>
        <v>88</v>
      </c>
      <c r="G34" s="41">
        <f t="shared" si="8"/>
        <v>17</v>
      </c>
      <c r="H34" s="44">
        <f t="shared" si="9"/>
        <v>0.19318181818181818</v>
      </c>
      <c r="I34" s="45">
        <f>SUM(I30:I33)</f>
        <v>4</v>
      </c>
      <c r="J34" s="46">
        <f>SUM(J30:J33)</f>
        <v>65</v>
      </c>
      <c r="K34" s="46">
        <f>SUM(K30:K33)</f>
        <v>0</v>
      </c>
      <c r="L34" s="46">
        <f>SUM(L30:L33)</f>
        <v>49</v>
      </c>
      <c r="M34" s="47">
        <f t="shared" si="10"/>
        <v>16</v>
      </c>
      <c r="N34" s="48">
        <f>SUM(N30:N33)</f>
        <v>0</v>
      </c>
      <c r="O34" s="49">
        <f>SUM(O30:O33)</f>
        <v>12</v>
      </c>
      <c r="P34" s="49">
        <f>SUM(P30:P33)</f>
        <v>0</v>
      </c>
      <c r="Q34" s="49">
        <f>SUM(Q30:Q33)</f>
        <v>12</v>
      </c>
      <c r="R34" s="50">
        <f t="shared" si="0"/>
        <v>0</v>
      </c>
      <c r="S34" s="51">
        <f>SUM(S30:S33)</f>
        <v>0</v>
      </c>
      <c r="T34" s="52">
        <f>SUM(T30:T33)</f>
        <v>14</v>
      </c>
      <c r="U34" s="52">
        <f>SUM(U30:U33)</f>
        <v>0</v>
      </c>
      <c r="V34" s="52">
        <f>SUM(V30:V33)</f>
        <v>13</v>
      </c>
      <c r="W34" s="53">
        <f t="shared" si="1"/>
        <v>1</v>
      </c>
      <c r="X34" s="51">
        <f>SUM(X30:X33)</f>
        <v>0</v>
      </c>
      <c r="Y34" s="52">
        <f>SUM(Y30:Y33)</f>
        <v>8</v>
      </c>
      <c r="Z34" s="52">
        <f>SUM(Z30:Z33)</f>
        <v>0</v>
      </c>
      <c r="AA34" s="52">
        <f>SUM(AA30:AA33)</f>
        <v>11</v>
      </c>
      <c r="AB34" s="53">
        <f t="shared" si="2"/>
        <v>-3</v>
      </c>
      <c r="AC34" s="51">
        <f>SUM(AC30:AC33)</f>
        <v>0</v>
      </c>
      <c r="AD34" s="52">
        <f>SUM(AD30:AD33)</f>
        <v>6</v>
      </c>
      <c r="AE34" s="52">
        <f>SUM(AE30:AE33)</f>
        <v>0</v>
      </c>
      <c r="AF34" s="52">
        <f>SUM(AF30:AF33)</f>
        <v>3</v>
      </c>
      <c r="AG34" s="53">
        <f t="shared" si="3"/>
        <v>3</v>
      </c>
      <c r="AH34" s="1"/>
    </row>
    <row r="35" spans="1:37" ht="12.75" customHeight="1">
      <c r="A35" s="115" t="s">
        <v>43</v>
      </c>
      <c r="B35" s="64" t="s">
        <v>44</v>
      </c>
      <c r="C35" s="28">
        <f t="shared" si="4"/>
        <v>0</v>
      </c>
      <c r="D35" s="18">
        <f t="shared" si="5"/>
        <v>3</v>
      </c>
      <c r="E35" s="19">
        <f t="shared" si="6"/>
        <v>0</v>
      </c>
      <c r="F35" s="18">
        <f t="shared" si="7"/>
        <v>2</v>
      </c>
      <c r="G35" s="18">
        <f t="shared" si="8"/>
        <v>1</v>
      </c>
      <c r="H35" s="20">
        <f t="shared" si="9"/>
        <v>0.5</v>
      </c>
      <c r="I35" s="21">
        <f>[11]集計対象年データー貼付!B151</f>
        <v>0</v>
      </c>
      <c r="J35" s="22">
        <f>[11]集計対象年データー貼付!D151</f>
        <v>3</v>
      </c>
      <c r="K35" s="22">
        <f>[11]集計対象前年データー貼付!B151</f>
        <v>0</v>
      </c>
      <c r="L35" s="22">
        <f>[11]集計対象前年データー貼付!D151</f>
        <v>0</v>
      </c>
      <c r="M35" s="23">
        <f t="shared" si="10"/>
        <v>3</v>
      </c>
      <c r="N35" s="24">
        <f>[11]集計対象年データー貼付!E151</f>
        <v>0</v>
      </c>
      <c r="O35" s="18">
        <f>[11]集計対象年データー貼付!G151</f>
        <v>0</v>
      </c>
      <c r="P35" s="18">
        <f>[11]集計対象前年データー貼付!E151</f>
        <v>0</v>
      </c>
      <c r="Q35" s="18">
        <f>[11]集計対象前年データー貼付!G151</f>
        <v>1</v>
      </c>
      <c r="R35" s="25">
        <f t="shared" si="0"/>
        <v>-1</v>
      </c>
      <c r="S35" s="21">
        <f>[11]集計対象年データー貼付!H151</f>
        <v>0</v>
      </c>
      <c r="T35" s="22">
        <f>[11]集計対象年データー貼付!J151</f>
        <v>0</v>
      </c>
      <c r="U35" s="22">
        <f>[11]集計対象前年データー貼付!H151</f>
        <v>0</v>
      </c>
      <c r="V35" s="22">
        <f>[11]集計対象前年データー貼付!J151</f>
        <v>1</v>
      </c>
      <c r="W35" s="26">
        <f t="shared" si="1"/>
        <v>-1</v>
      </c>
      <c r="X35" s="21">
        <f>[11]集計対象年データー貼付!K151</f>
        <v>0</v>
      </c>
      <c r="Y35" s="22">
        <f>[11]集計対象年データー貼付!M151</f>
        <v>0</v>
      </c>
      <c r="Z35" s="22">
        <f>[11]集計対象前年データー貼付!K151</f>
        <v>0</v>
      </c>
      <c r="AA35" s="22">
        <f>[11]集計対象前年データー貼付!M151</f>
        <v>0</v>
      </c>
      <c r="AB35" s="26">
        <f t="shared" si="2"/>
        <v>0</v>
      </c>
      <c r="AC35" s="21">
        <f>[11]集計対象年データー貼付!N151</f>
        <v>0</v>
      </c>
      <c r="AD35" s="22">
        <f>[11]集計対象年データー貼付!P151</f>
        <v>0</v>
      </c>
      <c r="AE35" s="22">
        <f>[11]集計対象前年データー貼付!N151</f>
        <v>0</v>
      </c>
      <c r="AF35" s="22">
        <f>[11]集計対象前年データー貼付!P151</f>
        <v>0</v>
      </c>
      <c r="AG35" s="26">
        <f t="shared" si="3"/>
        <v>0</v>
      </c>
      <c r="AH35" s="1"/>
    </row>
    <row r="36" spans="1:37" ht="12.75" customHeight="1" thickBot="1">
      <c r="A36" s="116"/>
      <c r="B36" s="67" t="s">
        <v>45</v>
      </c>
      <c r="C36" s="33">
        <f t="shared" si="4"/>
        <v>0</v>
      </c>
      <c r="D36" s="34">
        <f t="shared" si="5"/>
        <v>1</v>
      </c>
      <c r="E36" s="35">
        <f t="shared" si="6"/>
        <v>0</v>
      </c>
      <c r="F36" s="34">
        <f t="shared" si="7"/>
        <v>1</v>
      </c>
      <c r="G36" s="36">
        <f t="shared" si="8"/>
        <v>0</v>
      </c>
      <c r="H36" s="37">
        <f t="shared" si="9"/>
        <v>0</v>
      </c>
      <c r="I36" s="21">
        <f>[11]集計対象年データー貼付!B155</f>
        <v>0</v>
      </c>
      <c r="J36" s="22">
        <f>[11]集計対象年データー貼付!D155</f>
        <v>0</v>
      </c>
      <c r="K36" s="22">
        <f>[11]集計対象前年データー貼付!B155</f>
        <v>0</v>
      </c>
      <c r="L36" s="22">
        <f>[11]集計対象前年データー貼付!D155</f>
        <v>1</v>
      </c>
      <c r="M36" s="68">
        <f t="shared" si="10"/>
        <v>-1</v>
      </c>
      <c r="N36" s="24">
        <f>[11]集計対象年データー貼付!E155</f>
        <v>0</v>
      </c>
      <c r="O36" s="18">
        <f>[11]集計対象年データー貼付!G155</f>
        <v>0</v>
      </c>
      <c r="P36" s="18">
        <f>[11]集計対象前年データー貼付!E155</f>
        <v>0</v>
      </c>
      <c r="Q36" s="18">
        <f>[11]集計対象前年データー貼付!G155</f>
        <v>0</v>
      </c>
      <c r="R36" s="61">
        <f t="shared" si="0"/>
        <v>0</v>
      </c>
      <c r="S36" s="21">
        <f>[11]集計対象年データー貼付!H1155</f>
        <v>0</v>
      </c>
      <c r="T36" s="22">
        <f>[11]集計対象年データー貼付!J155</f>
        <v>0</v>
      </c>
      <c r="U36" s="22">
        <f>[11]集計対象前年データー貼付!H155</f>
        <v>0</v>
      </c>
      <c r="V36" s="22">
        <f>[11]集計対象前年データー貼付!J155</f>
        <v>0</v>
      </c>
      <c r="W36" s="38">
        <f t="shared" si="1"/>
        <v>0</v>
      </c>
      <c r="X36" s="21">
        <f>[11]集計対象年データー貼付!K155</f>
        <v>0</v>
      </c>
      <c r="Y36" s="22">
        <f>[11]集計対象年データー貼付!M155</f>
        <v>0</v>
      </c>
      <c r="Z36" s="22">
        <f>[11]集計対象前年データー貼付!K155</f>
        <v>0</v>
      </c>
      <c r="AA36" s="22">
        <f>[11]集計対象前年データー貼付!M155</f>
        <v>0</v>
      </c>
      <c r="AB36" s="38">
        <f t="shared" si="2"/>
        <v>0</v>
      </c>
      <c r="AC36" s="21">
        <f>[11]集計対象年データー貼付!N155</f>
        <v>0</v>
      </c>
      <c r="AD36" s="22">
        <f>[11]集計対象年データー貼付!P155</f>
        <v>1</v>
      </c>
      <c r="AE36" s="22">
        <f>[11]集計対象前年データー貼付!N155</f>
        <v>0</v>
      </c>
      <c r="AF36" s="22">
        <f>[11]集計対象前年データー貼付!P155</f>
        <v>0</v>
      </c>
      <c r="AG36" s="38">
        <f t="shared" si="3"/>
        <v>1</v>
      </c>
      <c r="AH36" s="1"/>
    </row>
    <row r="37" spans="1:37" ht="12.75" customHeight="1" thickBot="1">
      <c r="A37" s="117"/>
      <c r="B37" s="69" t="s">
        <v>46</v>
      </c>
      <c r="C37" s="40">
        <f t="shared" si="4"/>
        <v>0</v>
      </c>
      <c r="D37" s="41">
        <f t="shared" si="5"/>
        <v>4</v>
      </c>
      <c r="E37" s="54">
        <f t="shared" si="6"/>
        <v>0</v>
      </c>
      <c r="F37" s="41">
        <f t="shared" si="7"/>
        <v>3</v>
      </c>
      <c r="G37" s="41">
        <f t="shared" si="8"/>
        <v>1</v>
      </c>
      <c r="H37" s="44">
        <f t="shared" si="9"/>
        <v>0.33333333333333331</v>
      </c>
      <c r="I37" s="70">
        <f>SUM(I35:I36)</f>
        <v>0</v>
      </c>
      <c r="J37" s="46">
        <f>SUM(J35:J36)</f>
        <v>3</v>
      </c>
      <c r="K37" s="46">
        <f>SUM(K35:K36)</f>
        <v>0</v>
      </c>
      <c r="L37" s="46">
        <f>SUM(L35:L36)</f>
        <v>1</v>
      </c>
      <c r="M37" s="47">
        <f t="shared" si="10"/>
        <v>2</v>
      </c>
      <c r="N37" s="48">
        <f>SUM(N35:N36)</f>
        <v>0</v>
      </c>
      <c r="O37" s="49">
        <f>SUM(O35:O36)</f>
        <v>0</v>
      </c>
      <c r="P37" s="49">
        <f>SUM(P35:P36)</f>
        <v>0</v>
      </c>
      <c r="Q37" s="49">
        <f>SUM(Q35:Q36)</f>
        <v>1</v>
      </c>
      <c r="R37" s="50">
        <f t="shared" si="0"/>
        <v>-1</v>
      </c>
      <c r="S37" s="51">
        <f>SUM(S35:S36)</f>
        <v>0</v>
      </c>
      <c r="T37" s="52">
        <f>SUM(T35:T36)</f>
        <v>0</v>
      </c>
      <c r="U37" s="52">
        <f>SUM(U35:U36)</f>
        <v>0</v>
      </c>
      <c r="V37" s="52">
        <f>SUM(V35:V36)</f>
        <v>1</v>
      </c>
      <c r="W37" s="53">
        <f t="shared" si="1"/>
        <v>-1</v>
      </c>
      <c r="X37" s="51">
        <f>SUM(X35:X36)</f>
        <v>0</v>
      </c>
      <c r="Y37" s="52">
        <f>SUM(Y35:Y36)</f>
        <v>0</v>
      </c>
      <c r="Z37" s="52">
        <f>SUM(Z35:Z36)</f>
        <v>0</v>
      </c>
      <c r="AA37" s="52">
        <f>SUM(AA35:AA36)</f>
        <v>0</v>
      </c>
      <c r="AB37" s="53">
        <f t="shared" si="2"/>
        <v>0</v>
      </c>
      <c r="AC37" s="51">
        <f>SUM(AC35:AC36)</f>
        <v>0</v>
      </c>
      <c r="AD37" s="52">
        <f>SUM(AD35:AD36)</f>
        <v>1</v>
      </c>
      <c r="AE37" s="52">
        <f>SUM(AE35:AE36)</f>
        <v>0</v>
      </c>
      <c r="AF37" s="52">
        <f>SUM(AF35:AF36)</f>
        <v>0</v>
      </c>
      <c r="AG37" s="53">
        <f t="shared" si="3"/>
        <v>1</v>
      </c>
      <c r="AH37" s="71"/>
      <c r="AI37" s="72"/>
      <c r="AJ37" s="72"/>
      <c r="AK37" s="72"/>
    </row>
    <row r="38" spans="1:37" ht="12.75" customHeight="1">
      <c r="A38" s="103" t="s">
        <v>47</v>
      </c>
      <c r="B38" s="64" t="s">
        <v>48</v>
      </c>
      <c r="C38" s="28">
        <f t="shared" si="4"/>
        <v>0</v>
      </c>
      <c r="D38" s="18">
        <f t="shared" si="5"/>
        <v>40</v>
      </c>
      <c r="E38" s="19">
        <f t="shared" si="6"/>
        <v>0</v>
      </c>
      <c r="F38" s="18">
        <f t="shared" si="7"/>
        <v>24</v>
      </c>
      <c r="G38" s="18">
        <f t="shared" si="8"/>
        <v>16</v>
      </c>
      <c r="H38" s="20">
        <f t="shared" si="9"/>
        <v>0.66666666666666663</v>
      </c>
      <c r="I38" s="21">
        <f>[11]集計対象年データー貼付!B158</f>
        <v>0</v>
      </c>
      <c r="J38" s="22">
        <f>[11]集計対象年データー貼付!D158</f>
        <v>7</v>
      </c>
      <c r="K38" s="22">
        <f>[11]集計対象前年データー貼付!B158</f>
        <v>0</v>
      </c>
      <c r="L38" s="22">
        <f>[11]集計対象前年データー貼付!D158</f>
        <v>1</v>
      </c>
      <c r="M38" s="23">
        <f t="shared" si="10"/>
        <v>6</v>
      </c>
      <c r="N38" s="24">
        <f>[11]集計対象年データー貼付!E158</f>
        <v>0</v>
      </c>
      <c r="O38" s="18">
        <f>[11]集計対象年データー貼付!G158</f>
        <v>13</v>
      </c>
      <c r="P38" s="18">
        <f>[11]集計対象前年データー貼付!E158</f>
        <v>0</v>
      </c>
      <c r="Q38" s="18">
        <f>[11]集計対象前年データー貼付!G158</f>
        <v>10</v>
      </c>
      <c r="R38" s="25">
        <f t="shared" si="0"/>
        <v>3</v>
      </c>
      <c r="S38" s="21">
        <f>[11]集計対象年データー貼付!H158</f>
        <v>0</v>
      </c>
      <c r="T38" s="22">
        <f>[11]集計対象年データー貼付!J158</f>
        <v>7</v>
      </c>
      <c r="U38" s="22">
        <f>[11]集計対象前年データー貼付!H158</f>
        <v>0</v>
      </c>
      <c r="V38" s="22">
        <f>[11]集計対象前年データー貼付!J158</f>
        <v>2</v>
      </c>
      <c r="W38" s="26">
        <f t="shared" si="1"/>
        <v>5</v>
      </c>
      <c r="X38" s="21">
        <f>[11]集計対象年データー貼付!K158</f>
        <v>0</v>
      </c>
      <c r="Y38" s="22">
        <f>[11]集計対象年データー貼付!M158</f>
        <v>13</v>
      </c>
      <c r="Z38" s="22">
        <f>[11]集計対象前年データー貼付!K158</f>
        <v>0</v>
      </c>
      <c r="AA38" s="22">
        <f>[11]集計対象前年データー貼付!M158</f>
        <v>11</v>
      </c>
      <c r="AB38" s="26">
        <f t="shared" si="2"/>
        <v>2</v>
      </c>
      <c r="AC38" s="21">
        <f>[11]集計対象年データー貼付!N158</f>
        <v>0</v>
      </c>
      <c r="AD38" s="22">
        <f>[11]集計対象年データー貼付!P158</f>
        <v>0</v>
      </c>
      <c r="AE38" s="22">
        <f>[11]集計対象前年データー貼付!N158</f>
        <v>0</v>
      </c>
      <c r="AF38" s="22">
        <f>[11]集計対象前年データー貼付!P158</f>
        <v>0</v>
      </c>
      <c r="AG38" s="73">
        <f t="shared" si="3"/>
        <v>0</v>
      </c>
      <c r="AH38" s="1"/>
    </row>
    <row r="39" spans="1:37" ht="12.75" customHeight="1" thickBot="1">
      <c r="A39" s="104"/>
      <c r="B39" s="67" t="s">
        <v>49</v>
      </c>
      <c r="C39" s="33">
        <f t="shared" si="4"/>
        <v>0</v>
      </c>
      <c r="D39" s="34">
        <f t="shared" si="5"/>
        <v>42</v>
      </c>
      <c r="E39" s="35">
        <f t="shared" si="6"/>
        <v>2</v>
      </c>
      <c r="F39" s="34">
        <f t="shared" si="7"/>
        <v>48</v>
      </c>
      <c r="G39" s="36">
        <f t="shared" si="8"/>
        <v>-6</v>
      </c>
      <c r="H39" s="37">
        <f t="shared" si="9"/>
        <v>-0.125</v>
      </c>
      <c r="I39" s="21">
        <f>[11]集計対象年データー貼付!B161</f>
        <v>0</v>
      </c>
      <c r="J39" s="22">
        <f>[11]集計対象年データー貼付!D161</f>
        <v>0</v>
      </c>
      <c r="K39" s="22">
        <f>[11]集計対象前年データー貼付!B161</f>
        <v>0</v>
      </c>
      <c r="L39" s="22">
        <f>[11]集計対象前年データー貼付!D161</f>
        <v>0</v>
      </c>
      <c r="M39" s="68">
        <f t="shared" si="10"/>
        <v>0</v>
      </c>
      <c r="N39" s="24">
        <f>[11]集計対象年データー貼付!E161</f>
        <v>0</v>
      </c>
      <c r="O39" s="18">
        <f>[11]集計対象年データー貼付!G161</f>
        <v>8</v>
      </c>
      <c r="P39" s="18">
        <f>[11]集計対象前年データー貼付!E161</f>
        <v>0</v>
      </c>
      <c r="Q39" s="18">
        <f>[11]集計対象前年データー貼付!G161</f>
        <v>8</v>
      </c>
      <c r="R39" s="61">
        <f t="shared" si="0"/>
        <v>0</v>
      </c>
      <c r="S39" s="21">
        <f>[11]集計対象年データー貼付!H161</f>
        <v>0</v>
      </c>
      <c r="T39" s="22">
        <f>[11]集計対象年データー貼付!J161</f>
        <v>5</v>
      </c>
      <c r="U39" s="22">
        <f>[11]集計対象前年データー貼付!H161</f>
        <v>0</v>
      </c>
      <c r="V39" s="22">
        <f>[11]集計対象前年データー貼付!J161</f>
        <v>2</v>
      </c>
      <c r="W39" s="38">
        <f t="shared" si="1"/>
        <v>3</v>
      </c>
      <c r="X39" s="21">
        <f>[11]集計対象年データー貼付!K161</f>
        <v>0</v>
      </c>
      <c r="Y39" s="22">
        <f>[11]集計対象年データー貼付!M161</f>
        <v>18</v>
      </c>
      <c r="Z39" s="22">
        <f>[11]集計対象前年データー貼付!K161</f>
        <v>1</v>
      </c>
      <c r="AA39" s="22">
        <f>[11]集計対象前年データー貼付!M161</f>
        <v>22</v>
      </c>
      <c r="AB39" s="38">
        <f t="shared" si="2"/>
        <v>-4</v>
      </c>
      <c r="AC39" s="21">
        <f>[11]集計対象年データー貼付!N161</f>
        <v>0</v>
      </c>
      <c r="AD39" s="22">
        <f>[11]集計対象年データー貼付!P161</f>
        <v>11</v>
      </c>
      <c r="AE39" s="22">
        <f>[11]集計対象前年データー貼付!N161</f>
        <v>1</v>
      </c>
      <c r="AF39" s="22">
        <f>[11]集計対象前年データー貼付!P161</f>
        <v>16</v>
      </c>
      <c r="AG39" s="74">
        <f t="shared" si="3"/>
        <v>-5</v>
      </c>
      <c r="AH39" s="1"/>
    </row>
    <row r="40" spans="1:37" ht="12.75" customHeight="1" thickBot="1">
      <c r="A40" s="105"/>
      <c r="B40" s="69" t="s">
        <v>50</v>
      </c>
      <c r="C40" s="40">
        <f t="shared" si="4"/>
        <v>0</v>
      </c>
      <c r="D40" s="41">
        <f t="shared" si="5"/>
        <v>82</v>
      </c>
      <c r="E40" s="54">
        <f t="shared" si="6"/>
        <v>2</v>
      </c>
      <c r="F40" s="41">
        <f t="shared" si="7"/>
        <v>72</v>
      </c>
      <c r="G40" s="41">
        <f t="shared" si="8"/>
        <v>10</v>
      </c>
      <c r="H40" s="44">
        <f t="shared" si="9"/>
        <v>0.1388888888888889</v>
      </c>
      <c r="I40" s="46">
        <f>SUM(I38:I39)</f>
        <v>0</v>
      </c>
      <c r="J40" s="46">
        <f>SUM(J38:J39)</f>
        <v>7</v>
      </c>
      <c r="K40" s="46">
        <f>SUM(K38:K39)</f>
        <v>0</v>
      </c>
      <c r="L40" s="46">
        <f>SUM(L38:L39)</f>
        <v>1</v>
      </c>
      <c r="M40" s="47">
        <f t="shared" si="10"/>
        <v>6</v>
      </c>
      <c r="N40" s="48">
        <f>SUM(N38:N39)</f>
        <v>0</v>
      </c>
      <c r="O40" s="49">
        <f>SUM(O38:O39)</f>
        <v>21</v>
      </c>
      <c r="P40" s="49">
        <f>SUM(P38:P39)</f>
        <v>0</v>
      </c>
      <c r="Q40" s="49">
        <f>SUM(Q38:Q39)</f>
        <v>18</v>
      </c>
      <c r="R40" s="50">
        <f t="shared" si="0"/>
        <v>3</v>
      </c>
      <c r="S40" s="51">
        <f>SUM(S38:S39)</f>
        <v>0</v>
      </c>
      <c r="T40" s="52">
        <f>SUM(T38:T39)</f>
        <v>12</v>
      </c>
      <c r="U40" s="52">
        <f>SUM(U38:U39)</f>
        <v>0</v>
      </c>
      <c r="V40" s="52">
        <f>SUM(V38:V39)</f>
        <v>4</v>
      </c>
      <c r="W40" s="53">
        <f t="shared" si="1"/>
        <v>8</v>
      </c>
      <c r="X40" s="51">
        <f>SUM(X38:X39)</f>
        <v>0</v>
      </c>
      <c r="Y40" s="52">
        <f>SUM(Y38:Y39)</f>
        <v>31</v>
      </c>
      <c r="Z40" s="52">
        <f>SUM(Z38:Z39)</f>
        <v>1</v>
      </c>
      <c r="AA40" s="52">
        <f>SUM(AA38:AA39)</f>
        <v>33</v>
      </c>
      <c r="AB40" s="53">
        <f t="shared" si="2"/>
        <v>-2</v>
      </c>
      <c r="AC40" s="51">
        <f>SUM(AC38:AC39)</f>
        <v>0</v>
      </c>
      <c r="AD40" s="52">
        <f>SUM(AD38:AD39)</f>
        <v>11</v>
      </c>
      <c r="AE40" s="52">
        <f>SUM(AE38:AE39)</f>
        <v>1</v>
      </c>
      <c r="AF40" s="52">
        <f>SUM(AF38:AF39)</f>
        <v>16</v>
      </c>
      <c r="AG40" s="53">
        <f t="shared" si="3"/>
        <v>-5</v>
      </c>
      <c r="AH40" s="1"/>
    </row>
    <row r="41" spans="1:37" ht="12.75" customHeight="1" thickBot="1">
      <c r="A41" s="120" t="s">
        <v>51</v>
      </c>
      <c r="B41" s="121"/>
      <c r="C41" s="40">
        <f t="shared" si="4"/>
        <v>2</v>
      </c>
      <c r="D41" s="41">
        <f t="shared" si="5"/>
        <v>22</v>
      </c>
      <c r="E41" s="54">
        <f t="shared" si="6"/>
        <v>1</v>
      </c>
      <c r="F41" s="41">
        <f t="shared" si="7"/>
        <v>14</v>
      </c>
      <c r="G41" s="41">
        <f t="shared" si="8"/>
        <v>8</v>
      </c>
      <c r="H41" s="44">
        <f t="shared" si="9"/>
        <v>0.5714285714285714</v>
      </c>
      <c r="I41" s="55">
        <f>[11]集計対象年データー貼付!B168</f>
        <v>0</v>
      </c>
      <c r="J41" s="56">
        <f>[11]集計対象年データー貼付!D168</f>
        <v>0</v>
      </c>
      <c r="K41" s="56">
        <f>[11]集計対象前年データー貼付!B168</f>
        <v>0</v>
      </c>
      <c r="L41" s="56">
        <f>[11]集計対象前年データー貼付!D168</f>
        <v>0</v>
      </c>
      <c r="M41" s="57">
        <f t="shared" si="10"/>
        <v>0</v>
      </c>
      <c r="N41" s="58">
        <f>[11]集計対象年データー貼付!E168</f>
        <v>2</v>
      </c>
      <c r="O41" s="41">
        <f>[11]集計対象年データー貼付!G168</f>
        <v>8</v>
      </c>
      <c r="P41" s="41">
        <f>[11]集計対象前年データー貼付!E168</f>
        <v>1</v>
      </c>
      <c r="Q41" s="41">
        <f>[11]集計対象前年データー貼付!G168</f>
        <v>5</v>
      </c>
      <c r="R41" s="75">
        <f t="shared" si="0"/>
        <v>3</v>
      </c>
      <c r="S41" s="55">
        <f>[11]集計対象年データー貼付!H168</f>
        <v>0</v>
      </c>
      <c r="T41" s="56">
        <f>[11]集計対象年データー貼付!J168</f>
        <v>0</v>
      </c>
      <c r="U41" s="56">
        <f>[11]集計対象前年データー貼付!H168</f>
        <v>0</v>
      </c>
      <c r="V41" s="56">
        <f>[11]集計対象前年データー貼付!J168</f>
        <v>0</v>
      </c>
      <c r="W41" s="76">
        <f t="shared" si="1"/>
        <v>0</v>
      </c>
      <c r="X41" s="55">
        <f>[11]集計対象年データー貼付!K168</f>
        <v>0</v>
      </c>
      <c r="Y41" s="56">
        <f>[11]集計対象年データー貼付!M168</f>
        <v>8</v>
      </c>
      <c r="Z41" s="56">
        <f>[11]集計対象前年データー貼付!K168</f>
        <v>0</v>
      </c>
      <c r="AA41" s="56">
        <f>[11]集計対象前年データー貼付!M168</f>
        <v>4</v>
      </c>
      <c r="AB41" s="76">
        <f t="shared" si="2"/>
        <v>4</v>
      </c>
      <c r="AC41" s="55">
        <f>[11]集計対象年データー貼付!N168</f>
        <v>0</v>
      </c>
      <c r="AD41" s="56">
        <f>[11]集計対象年データー貼付!P168</f>
        <v>6</v>
      </c>
      <c r="AE41" s="56">
        <f>[11]集計対象前年データー貼付!N168</f>
        <v>0</v>
      </c>
      <c r="AF41" s="56">
        <f>[11]集計対象前年データー貼付!P168</f>
        <v>5</v>
      </c>
      <c r="AG41" s="76">
        <f t="shared" si="3"/>
        <v>1</v>
      </c>
      <c r="AH41" s="1"/>
    </row>
    <row r="42" spans="1:37" ht="12.75" customHeight="1">
      <c r="A42" s="110" t="s">
        <v>52</v>
      </c>
      <c r="B42" s="64" t="s">
        <v>53</v>
      </c>
      <c r="C42" s="28">
        <f t="shared" si="4"/>
        <v>0</v>
      </c>
      <c r="D42" s="18">
        <f t="shared" si="5"/>
        <v>15</v>
      </c>
      <c r="E42" s="19">
        <f t="shared" si="6"/>
        <v>0</v>
      </c>
      <c r="F42" s="18">
        <f t="shared" si="7"/>
        <v>16</v>
      </c>
      <c r="G42" s="18">
        <f t="shared" si="8"/>
        <v>-1</v>
      </c>
      <c r="H42" s="20">
        <f t="shared" si="9"/>
        <v>-6.25E-2</v>
      </c>
      <c r="I42" s="21">
        <f>[11]集計対象年データー貼付!B172</f>
        <v>0</v>
      </c>
      <c r="J42" s="22">
        <f>[11]集計対象年データー貼付!D172</f>
        <v>9</v>
      </c>
      <c r="K42" s="22">
        <f>[11]集計対象前年データー貼付!B172</f>
        <v>0</v>
      </c>
      <c r="L42" s="22">
        <f>[11]集計対象前年データー貼付!D172</f>
        <v>12</v>
      </c>
      <c r="M42" s="23">
        <f t="shared" si="10"/>
        <v>-3</v>
      </c>
      <c r="N42" s="24">
        <f>[11]集計対象年データー貼付!E172</f>
        <v>0</v>
      </c>
      <c r="O42" s="18">
        <f>[11]集計対象年データー貼付!G172</f>
        <v>2</v>
      </c>
      <c r="P42" s="18">
        <f>[11]集計対象前年データー貼付!E172</f>
        <v>0</v>
      </c>
      <c r="Q42" s="18">
        <f>[11]集計対象前年データー貼付!G172</f>
        <v>1</v>
      </c>
      <c r="R42" s="25">
        <f t="shared" si="0"/>
        <v>1</v>
      </c>
      <c r="S42" s="21">
        <f>[11]集計対象年データー貼付!H172</f>
        <v>0</v>
      </c>
      <c r="T42" s="22">
        <f>[11]集計対象年データー貼付!J172</f>
        <v>2</v>
      </c>
      <c r="U42" s="22">
        <f>[11]集計対象前年データー貼付!H172</f>
        <v>0</v>
      </c>
      <c r="V42" s="22">
        <f>[11]集計対象前年データー貼付!J172</f>
        <v>0</v>
      </c>
      <c r="W42" s="26">
        <f t="shared" si="1"/>
        <v>2</v>
      </c>
      <c r="X42" s="21">
        <f>[11]集計対象年データー貼付!K172</f>
        <v>0</v>
      </c>
      <c r="Y42" s="22">
        <f>[11]集計対象年データー貼付!M172</f>
        <v>1</v>
      </c>
      <c r="Z42" s="22">
        <f>[11]集計対象前年データー貼付!K172</f>
        <v>0</v>
      </c>
      <c r="AA42" s="22">
        <f>[11]集計対象前年データー貼付!M172</f>
        <v>1</v>
      </c>
      <c r="AB42" s="26">
        <f t="shared" si="2"/>
        <v>0</v>
      </c>
      <c r="AC42" s="21">
        <f>[11]集計対象年データー貼付!N172</f>
        <v>0</v>
      </c>
      <c r="AD42" s="22">
        <f>[11]集計対象年データー貼付!P172</f>
        <v>1</v>
      </c>
      <c r="AE42" s="22">
        <f>[11]集計対象前年データー貼付!N172</f>
        <v>0</v>
      </c>
      <c r="AF42" s="22">
        <f>[11]集計対象前年データー貼付!P172</f>
        <v>2</v>
      </c>
      <c r="AG42" s="26">
        <f t="shared" si="3"/>
        <v>-1</v>
      </c>
      <c r="AH42" s="1"/>
    </row>
    <row r="43" spans="1:37" ht="12.75" customHeight="1">
      <c r="A43" s="111"/>
      <c r="B43" s="65" t="s">
        <v>54</v>
      </c>
      <c r="C43" s="28">
        <f t="shared" si="4"/>
        <v>1</v>
      </c>
      <c r="D43" s="18">
        <f t="shared" si="5"/>
        <v>68</v>
      </c>
      <c r="E43" s="19">
        <f t="shared" si="6"/>
        <v>1</v>
      </c>
      <c r="F43" s="18">
        <f t="shared" si="7"/>
        <v>90</v>
      </c>
      <c r="G43" s="29">
        <f t="shared" si="8"/>
        <v>-22</v>
      </c>
      <c r="H43" s="20">
        <f t="shared" si="9"/>
        <v>-0.24444444444444444</v>
      </c>
      <c r="I43" s="21">
        <f>[11]集計対象年データー貼付!B179</f>
        <v>0</v>
      </c>
      <c r="J43" s="22">
        <f>[11]集計対象年データー貼付!D179</f>
        <v>35</v>
      </c>
      <c r="K43" s="22">
        <f>[11]集計対象前年データー貼付!B179</f>
        <v>1</v>
      </c>
      <c r="L43" s="22">
        <f>[11]集計対象前年データー貼付!D179</f>
        <v>53</v>
      </c>
      <c r="M43" s="66">
        <f t="shared" si="10"/>
        <v>-18</v>
      </c>
      <c r="N43" s="24">
        <f>[11]集計対象年データー貼付!E179</f>
        <v>0</v>
      </c>
      <c r="O43" s="18">
        <f>[11]集計対象年データー貼付!G179</f>
        <v>9</v>
      </c>
      <c r="P43" s="18">
        <f>[11]集計対象前年データー貼付!E179</f>
        <v>0</v>
      </c>
      <c r="Q43" s="18">
        <f>[11]集計対象前年データー貼付!G179</f>
        <v>12</v>
      </c>
      <c r="R43" s="60">
        <f t="shared" si="0"/>
        <v>-3</v>
      </c>
      <c r="S43" s="21">
        <f>[11]集計対象年データー貼付!H179</f>
        <v>0</v>
      </c>
      <c r="T43" s="22">
        <f>[11]集計対象年データー貼付!J179</f>
        <v>5</v>
      </c>
      <c r="U43" s="22">
        <f>[11]集計対象前年データー貼付!H179</f>
        <v>0</v>
      </c>
      <c r="V43" s="22">
        <f>[11]集計対象前年データー貼付!J179</f>
        <v>15</v>
      </c>
      <c r="W43" s="30">
        <f t="shared" si="1"/>
        <v>-10</v>
      </c>
      <c r="X43" s="21">
        <f>[11]集計対象年データー貼付!K179</f>
        <v>1</v>
      </c>
      <c r="Y43" s="22">
        <f>[11]集計対象年データー貼付!M179</f>
        <v>11</v>
      </c>
      <c r="Z43" s="22">
        <f>[11]集計対象前年データー貼付!K179</f>
        <v>0</v>
      </c>
      <c r="AA43" s="22">
        <f>[11]集計対象前年データー貼付!M179</f>
        <v>5</v>
      </c>
      <c r="AB43" s="30">
        <f t="shared" si="2"/>
        <v>6</v>
      </c>
      <c r="AC43" s="21">
        <f>[11]集計対象年データー貼付!N179</f>
        <v>0</v>
      </c>
      <c r="AD43" s="22">
        <f>[11]集計対象年データー貼付!P179</f>
        <v>8</v>
      </c>
      <c r="AE43" s="22">
        <f>[11]集計対象前年データー貼付!N179</f>
        <v>0</v>
      </c>
      <c r="AF43" s="22">
        <f>[11]集計対象前年データー貼付!P179</f>
        <v>5</v>
      </c>
      <c r="AG43" s="30">
        <f t="shared" si="3"/>
        <v>3</v>
      </c>
      <c r="AH43" s="1"/>
    </row>
    <row r="44" spans="1:37" ht="12.75" customHeight="1">
      <c r="A44" s="111"/>
      <c r="B44" s="65" t="s">
        <v>55</v>
      </c>
      <c r="C44" s="28">
        <f t="shared" si="4"/>
        <v>0</v>
      </c>
      <c r="D44" s="18">
        <f t="shared" si="5"/>
        <v>0</v>
      </c>
      <c r="E44" s="19">
        <f t="shared" si="6"/>
        <v>0</v>
      </c>
      <c r="F44" s="18">
        <f t="shared" si="7"/>
        <v>1</v>
      </c>
      <c r="G44" s="29">
        <f t="shared" si="8"/>
        <v>-1</v>
      </c>
      <c r="H44" s="20">
        <f t="shared" si="9"/>
        <v>-1</v>
      </c>
      <c r="I44" s="21">
        <f>[11]集計対象年データー貼付!B182</f>
        <v>0</v>
      </c>
      <c r="J44" s="22">
        <f>[11]集計対象年データー貼付!D182</f>
        <v>0</v>
      </c>
      <c r="K44" s="22">
        <f>[11]集計対象前年データー貼付!B182</f>
        <v>0</v>
      </c>
      <c r="L44" s="22">
        <f>[11]集計対象前年データー貼付!D182</f>
        <v>0</v>
      </c>
      <c r="M44" s="66">
        <f t="shared" si="10"/>
        <v>0</v>
      </c>
      <c r="N44" s="24">
        <f>[11]集計対象年データー貼付!E182</f>
        <v>0</v>
      </c>
      <c r="O44" s="18">
        <f>[11]集計対象年データー貼付!G182</f>
        <v>0</v>
      </c>
      <c r="P44" s="18">
        <f>[11]集計対象前年データー貼付!E182</f>
        <v>0</v>
      </c>
      <c r="Q44" s="18">
        <f>[11]集計対象前年データー貼付!G182</f>
        <v>0</v>
      </c>
      <c r="R44" s="60">
        <f t="shared" si="0"/>
        <v>0</v>
      </c>
      <c r="S44" s="21">
        <f>[11]集計対象年データー貼付!H182</f>
        <v>0</v>
      </c>
      <c r="T44" s="22">
        <f>[11]集計対象年データー貼付!J182</f>
        <v>0</v>
      </c>
      <c r="U44" s="22">
        <f>[11]集計対象前年データー貼付!H182</f>
        <v>0</v>
      </c>
      <c r="V44" s="22">
        <f>[11]集計対象前年データー貼付!J182</f>
        <v>0</v>
      </c>
      <c r="W44" s="30">
        <f t="shared" si="1"/>
        <v>0</v>
      </c>
      <c r="X44" s="21">
        <f>[11]集計対象年データー貼付!K182</f>
        <v>0</v>
      </c>
      <c r="Y44" s="22">
        <f>[11]集計対象年データー貼付!M182</f>
        <v>0</v>
      </c>
      <c r="Z44" s="22">
        <f>[11]集計対象前年データー貼付!K182</f>
        <v>0</v>
      </c>
      <c r="AA44" s="22">
        <f>[11]集計対象前年データー貼付!M182</f>
        <v>0</v>
      </c>
      <c r="AB44" s="30">
        <f t="shared" si="2"/>
        <v>0</v>
      </c>
      <c r="AC44" s="21">
        <f>[11]集計対象年データー貼付!N182</f>
        <v>0</v>
      </c>
      <c r="AD44" s="22">
        <f>[11]集計対象年データー貼付!P182</f>
        <v>0</v>
      </c>
      <c r="AE44" s="22">
        <f>[11]集計対象前年データー貼付!N182</f>
        <v>0</v>
      </c>
      <c r="AF44" s="22">
        <f>[11]集計対象前年データー貼付!P182</f>
        <v>1</v>
      </c>
      <c r="AG44" s="30">
        <f t="shared" si="3"/>
        <v>-1</v>
      </c>
      <c r="AH44" s="1"/>
    </row>
    <row r="45" spans="1:37" ht="12.75" customHeight="1" thickBot="1">
      <c r="A45" s="111"/>
      <c r="B45" s="67" t="s">
        <v>56</v>
      </c>
      <c r="C45" s="33">
        <f t="shared" si="4"/>
        <v>0</v>
      </c>
      <c r="D45" s="34">
        <f t="shared" si="5"/>
        <v>6</v>
      </c>
      <c r="E45" s="35">
        <f t="shared" si="6"/>
        <v>0</v>
      </c>
      <c r="F45" s="34">
        <f t="shared" si="7"/>
        <v>4</v>
      </c>
      <c r="G45" s="36">
        <f t="shared" si="8"/>
        <v>2</v>
      </c>
      <c r="H45" s="37">
        <f t="shared" si="9"/>
        <v>0.5</v>
      </c>
      <c r="I45" s="21">
        <f>[11]集計対象年データー貼付!B185</f>
        <v>0</v>
      </c>
      <c r="J45" s="22">
        <f>[11]集計対象年データー貼付!D185</f>
        <v>2</v>
      </c>
      <c r="K45" s="22">
        <f>[11]集計対象前年データー貼付!B185</f>
        <v>0</v>
      </c>
      <c r="L45" s="22">
        <f>[11]集計対象前年データー貼付!D185</f>
        <v>3</v>
      </c>
      <c r="M45" s="68">
        <f t="shared" si="10"/>
        <v>-1</v>
      </c>
      <c r="N45" s="24">
        <f>[11]集計対象年データー貼付!E185</f>
        <v>0</v>
      </c>
      <c r="O45" s="18">
        <f>[11]集計対象年データー貼付!G185</f>
        <v>1</v>
      </c>
      <c r="P45" s="18">
        <f>[11]集計対象前年データー貼付!E185</f>
        <v>0</v>
      </c>
      <c r="Q45" s="18">
        <f>[11]集計対象前年データー貼付!G185</f>
        <v>0</v>
      </c>
      <c r="R45" s="61">
        <f t="shared" si="0"/>
        <v>1</v>
      </c>
      <c r="S45" s="21">
        <f>[11]集計対象年データー貼付!H185</f>
        <v>0</v>
      </c>
      <c r="T45" s="22">
        <f>[11]集計対象年データー貼付!J185</f>
        <v>1</v>
      </c>
      <c r="U45" s="22">
        <f>[11]集計対象前年データー貼付!H185</f>
        <v>0</v>
      </c>
      <c r="V45" s="22">
        <f>[11]集計対象前年データー貼付!J185</f>
        <v>0</v>
      </c>
      <c r="W45" s="38">
        <f t="shared" si="1"/>
        <v>1</v>
      </c>
      <c r="X45" s="21">
        <f>[11]集計対象年データー貼付!K185</f>
        <v>0</v>
      </c>
      <c r="Y45" s="22">
        <f>[11]集計対象年データー貼付!M185</f>
        <v>0</v>
      </c>
      <c r="Z45" s="22">
        <f>[11]集計対象前年データー貼付!K185</f>
        <v>0</v>
      </c>
      <c r="AA45" s="22">
        <f>[11]集計対象前年データー貼付!M185</f>
        <v>1</v>
      </c>
      <c r="AB45" s="38">
        <f t="shared" si="2"/>
        <v>-1</v>
      </c>
      <c r="AC45" s="21">
        <f>[11]集計対象年データー貼付!N185</f>
        <v>0</v>
      </c>
      <c r="AD45" s="22">
        <f>[11]集計対象年データー貼付!P185</f>
        <v>2</v>
      </c>
      <c r="AE45" s="22">
        <f>[11]集計対象前年データー貼付!N185</f>
        <v>0</v>
      </c>
      <c r="AF45" s="22">
        <f>[11]集計対象前年データー貼付!P185</f>
        <v>0</v>
      </c>
      <c r="AG45" s="38">
        <f t="shared" si="3"/>
        <v>2</v>
      </c>
      <c r="AH45" s="1"/>
    </row>
    <row r="46" spans="1:37" ht="12.75" customHeight="1" thickBot="1">
      <c r="A46" s="112"/>
      <c r="B46" s="69" t="s">
        <v>57</v>
      </c>
      <c r="C46" s="40">
        <f t="shared" si="4"/>
        <v>1</v>
      </c>
      <c r="D46" s="41">
        <f t="shared" si="5"/>
        <v>89</v>
      </c>
      <c r="E46" s="54">
        <f t="shared" si="6"/>
        <v>1</v>
      </c>
      <c r="F46" s="41">
        <f t="shared" si="7"/>
        <v>111</v>
      </c>
      <c r="G46" s="41">
        <f t="shared" si="8"/>
        <v>-22</v>
      </c>
      <c r="H46" s="44">
        <f t="shared" si="9"/>
        <v>-0.1981981981981982</v>
      </c>
      <c r="I46" s="46">
        <f>SUM(I42:I45)</f>
        <v>0</v>
      </c>
      <c r="J46" s="46">
        <f>SUM(J42:J45)</f>
        <v>46</v>
      </c>
      <c r="K46" s="46">
        <f>SUM(K42:K45)</f>
        <v>1</v>
      </c>
      <c r="L46" s="46">
        <f>SUM(L42:L45)</f>
        <v>68</v>
      </c>
      <c r="M46" s="47">
        <f t="shared" si="10"/>
        <v>-22</v>
      </c>
      <c r="N46" s="48">
        <f>SUM(N42:N45)</f>
        <v>0</v>
      </c>
      <c r="O46" s="49">
        <f>SUM(O42:O45)</f>
        <v>12</v>
      </c>
      <c r="P46" s="49">
        <f>SUM(P42:P45)</f>
        <v>0</v>
      </c>
      <c r="Q46" s="49">
        <f>SUM(Q42:Q45)</f>
        <v>13</v>
      </c>
      <c r="R46" s="50">
        <f t="shared" si="0"/>
        <v>-1</v>
      </c>
      <c r="S46" s="51">
        <f>SUM(S42:S45)</f>
        <v>0</v>
      </c>
      <c r="T46" s="52">
        <f>SUM(T42:T45)</f>
        <v>8</v>
      </c>
      <c r="U46" s="52">
        <f>SUM(U42:U45)</f>
        <v>0</v>
      </c>
      <c r="V46" s="52">
        <f>SUM(V42:V45)</f>
        <v>15</v>
      </c>
      <c r="W46" s="53">
        <f t="shared" si="1"/>
        <v>-7</v>
      </c>
      <c r="X46" s="51">
        <f>SUM(X42:X45)</f>
        <v>1</v>
      </c>
      <c r="Y46" s="52">
        <f>SUM(Y42:Y45)</f>
        <v>12</v>
      </c>
      <c r="Z46" s="52">
        <f>SUM(Z42:Z45)</f>
        <v>0</v>
      </c>
      <c r="AA46" s="52">
        <f>SUM(AA42:AA45)</f>
        <v>7</v>
      </c>
      <c r="AB46" s="53">
        <f t="shared" si="2"/>
        <v>5</v>
      </c>
      <c r="AC46" s="51">
        <f>SUM(AC42:AC45)</f>
        <v>0</v>
      </c>
      <c r="AD46" s="52">
        <f>SUM(AD42:AD45)</f>
        <v>11</v>
      </c>
      <c r="AE46" s="52">
        <f>SUM(AE42:AE45)</f>
        <v>0</v>
      </c>
      <c r="AF46" s="52">
        <f>SUM(AF42:AF45)</f>
        <v>8</v>
      </c>
      <c r="AG46" s="53">
        <f t="shared" si="3"/>
        <v>3</v>
      </c>
      <c r="AH46" s="1"/>
    </row>
    <row r="47" spans="1:37" ht="12.75" customHeight="1">
      <c r="A47" s="122" t="s">
        <v>58</v>
      </c>
      <c r="B47" s="64" t="s">
        <v>59</v>
      </c>
      <c r="C47" s="28">
        <f t="shared" si="4"/>
        <v>0</v>
      </c>
      <c r="D47" s="18">
        <f t="shared" si="5"/>
        <v>8</v>
      </c>
      <c r="E47" s="19">
        <f t="shared" si="6"/>
        <v>0</v>
      </c>
      <c r="F47" s="18">
        <f t="shared" si="7"/>
        <v>4</v>
      </c>
      <c r="G47" s="18">
        <f t="shared" si="8"/>
        <v>4</v>
      </c>
      <c r="H47" s="20">
        <f t="shared" si="9"/>
        <v>1</v>
      </c>
      <c r="I47" s="21">
        <f>[11]集計対象年データー貼付!B191</f>
        <v>0</v>
      </c>
      <c r="J47" s="22">
        <f>[11]集計対象年データー貼付!D191</f>
        <v>4</v>
      </c>
      <c r="K47" s="22">
        <f>[11]集計対象前年データー貼付!B191</f>
        <v>0</v>
      </c>
      <c r="L47" s="22">
        <f>[11]集計対象前年データー貼付!D191</f>
        <v>3</v>
      </c>
      <c r="M47" s="23">
        <f t="shared" si="10"/>
        <v>1</v>
      </c>
      <c r="N47" s="24">
        <f>[11]集計対象年データー貼付!E191</f>
        <v>0</v>
      </c>
      <c r="O47" s="18">
        <f>[11]集計対象年データー貼付!G191</f>
        <v>1</v>
      </c>
      <c r="P47" s="18">
        <f>[11]集計対象前年データー貼付!E191</f>
        <v>0</v>
      </c>
      <c r="Q47" s="18">
        <f>[11]集計対象前年データー貼付!G191</f>
        <v>1</v>
      </c>
      <c r="R47" s="25">
        <f t="shared" si="0"/>
        <v>0</v>
      </c>
      <c r="S47" s="21">
        <f>[11]集計対象年データー貼付!H191</f>
        <v>0</v>
      </c>
      <c r="T47" s="22">
        <f>[11]集計対象年データー貼付!J191</f>
        <v>1</v>
      </c>
      <c r="U47" s="22">
        <f>[11]集計対象前年データー貼付!H191</f>
        <v>0</v>
      </c>
      <c r="V47" s="22">
        <f>[11]集計対象前年データー貼付!J191</f>
        <v>0</v>
      </c>
      <c r="W47" s="26">
        <f t="shared" si="1"/>
        <v>1</v>
      </c>
      <c r="X47" s="21">
        <f>[11]集計対象年データー貼付!K191</f>
        <v>0</v>
      </c>
      <c r="Y47" s="22">
        <f>[11]集計対象年データー貼付!M191</f>
        <v>0</v>
      </c>
      <c r="Z47" s="22">
        <f>[11]集計対象前年データー貼付!K191</f>
        <v>0</v>
      </c>
      <c r="AA47" s="22">
        <f>[11]集計対象前年データー貼付!M191</f>
        <v>0</v>
      </c>
      <c r="AB47" s="26">
        <f t="shared" si="2"/>
        <v>0</v>
      </c>
      <c r="AC47" s="21">
        <f>[11]集計対象年データー貼付!N191</f>
        <v>0</v>
      </c>
      <c r="AD47" s="22">
        <f>[11]集計対象年データー貼付!P191</f>
        <v>2</v>
      </c>
      <c r="AE47" s="22">
        <f>[11]集計対象前年データー貼付!N191</f>
        <v>0</v>
      </c>
      <c r="AF47" s="22">
        <f>[11]集計対象前年データー貼付!P191</f>
        <v>0</v>
      </c>
      <c r="AG47" s="26">
        <f t="shared" si="3"/>
        <v>2</v>
      </c>
      <c r="AH47" s="1"/>
    </row>
    <row r="48" spans="1:37" ht="12.75" customHeight="1" thickBot="1">
      <c r="A48" s="123"/>
      <c r="B48" s="67" t="s">
        <v>60</v>
      </c>
      <c r="C48" s="33">
        <f t="shared" si="4"/>
        <v>0</v>
      </c>
      <c r="D48" s="34">
        <f t="shared" si="5"/>
        <v>1</v>
      </c>
      <c r="E48" s="35">
        <f t="shared" si="6"/>
        <v>0</v>
      </c>
      <c r="F48" s="34">
        <f t="shared" si="7"/>
        <v>1</v>
      </c>
      <c r="G48" s="36">
        <f t="shared" si="8"/>
        <v>0</v>
      </c>
      <c r="H48" s="37">
        <f t="shared" si="9"/>
        <v>0</v>
      </c>
      <c r="I48" s="21">
        <f>[11]集計対象年データー貼付!B194</f>
        <v>0</v>
      </c>
      <c r="J48" s="22">
        <f>[11]集計対象年データー貼付!D194</f>
        <v>1</v>
      </c>
      <c r="K48" s="22">
        <f>[11]集計対象前年データー貼付!B194</f>
        <v>0</v>
      </c>
      <c r="L48" s="22">
        <f>[11]集計対象前年データー貼付!D194</f>
        <v>1</v>
      </c>
      <c r="M48" s="68">
        <f t="shared" si="10"/>
        <v>0</v>
      </c>
      <c r="N48" s="24">
        <f>[11]集計対象年データー貼付!E194</f>
        <v>0</v>
      </c>
      <c r="O48" s="18">
        <f>[11]集計対象年データー貼付!G194</f>
        <v>0</v>
      </c>
      <c r="P48" s="18">
        <f>[11]集計対象前年データー貼付!E194</f>
        <v>0</v>
      </c>
      <c r="Q48" s="18">
        <f>[11]集計対象前年データー貼付!G194</f>
        <v>0</v>
      </c>
      <c r="R48" s="61">
        <f t="shared" si="0"/>
        <v>0</v>
      </c>
      <c r="S48" s="21">
        <f>[11]集計対象年データー貼付!H194</f>
        <v>0</v>
      </c>
      <c r="T48" s="22">
        <f>[11]集計対象年データー貼付!J194</f>
        <v>0</v>
      </c>
      <c r="U48" s="22">
        <f>[11]集計対象前年データー貼付!H194</f>
        <v>0</v>
      </c>
      <c r="V48" s="22">
        <f>[11]集計対象前年データー貼付!J194</f>
        <v>0</v>
      </c>
      <c r="W48" s="38">
        <f t="shared" si="1"/>
        <v>0</v>
      </c>
      <c r="X48" s="21">
        <f>[11]集計対象年データー貼付!K194</f>
        <v>0</v>
      </c>
      <c r="Y48" s="22">
        <f>[11]集計対象年データー貼付!M194</f>
        <v>0</v>
      </c>
      <c r="Z48" s="22">
        <f>[11]集計対象前年データー貼付!K194</f>
        <v>0</v>
      </c>
      <c r="AA48" s="22">
        <f>[11]集計対象前年データー貼付!M194</f>
        <v>0</v>
      </c>
      <c r="AB48" s="38">
        <f t="shared" si="2"/>
        <v>0</v>
      </c>
      <c r="AC48" s="21">
        <f>[11]集計対象年データー貼付!N194</f>
        <v>0</v>
      </c>
      <c r="AD48" s="22">
        <f>[11]集計対象年データー貼付!P194</f>
        <v>0</v>
      </c>
      <c r="AE48" s="22">
        <f>[11]集計対象前年データー貼付!N194</f>
        <v>0</v>
      </c>
      <c r="AF48" s="22">
        <f>[11]集計対象前年データー貼付!P194</f>
        <v>0</v>
      </c>
      <c r="AG48" s="38">
        <f t="shared" si="3"/>
        <v>0</v>
      </c>
      <c r="AH48" s="1"/>
    </row>
    <row r="49" spans="1:34" ht="12.75" customHeight="1" thickBot="1">
      <c r="A49" s="124"/>
      <c r="B49" s="69" t="s">
        <v>61</v>
      </c>
      <c r="C49" s="40">
        <f t="shared" si="4"/>
        <v>0</v>
      </c>
      <c r="D49" s="41">
        <f t="shared" si="5"/>
        <v>9</v>
      </c>
      <c r="E49" s="54">
        <f t="shared" si="6"/>
        <v>0</v>
      </c>
      <c r="F49" s="41">
        <f t="shared" si="7"/>
        <v>5</v>
      </c>
      <c r="G49" s="41">
        <f t="shared" si="8"/>
        <v>4</v>
      </c>
      <c r="H49" s="44">
        <f t="shared" si="9"/>
        <v>0.8</v>
      </c>
      <c r="I49" s="46">
        <f>SUM(I47:I48)</f>
        <v>0</v>
      </c>
      <c r="J49" s="46">
        <f>SUM(J47:J48)</f>
        <v>5</v>
      </c>
      <c r="K49" s="46">
        <f>SUM(K47:K48)</f>
        <v>0</v>
      </c>
      <c r="L49" s="46">
        <f>SUM(L47:L48)</f>
        <v>4</v>
      </c>
      <c r="M49" s="47">
        <f t="shared" si="10"/>
        <v>1</v>
      </c>
      <c r="N49" s="48">
        <f>SUM(N47:N48)</f>
        <v>0</v>
      </c>
      <c r="O49" s="77">
        <f>SUM(O47:O48)</f>
        <v>1</v>
      </c>
      <c r="P49" s="49">
        <f>SUM(P47:P48)</f>
        <v>0</v>
      </c>
      <c r="Q49" s="49">
        <f>SUM(Q47:Q48)</f>
        <v>1</v>
      </c>
      <c r="R49" s="50">
        <f t="shared" si="0"/>
        <v>0</v>
      </c>
      <c r="S49" s="51">
        <f>SUM(S47:S48)</f>
        <v>0</v>
      </c>
      <c r="T49" s="52">
        <f>SUM(T47:T48)</f>
        <v>1</v>
      </c>
      <c r="U49" s="52">
        <f>SUM(U47:U48)</f>
        <v>0</v>
      </c>
      <c r="V49" s="52">
        <f>SUM(V47:V48)</f>
        <v>0</v>
      </c>
      <c r="W49" s="53">
        <f t="shared" si="1"/>
        <v>1</v>
      </c>
      <c r="X49" s="51">
        <f>SUM(X47:X48)</f>
        <v>0</v>
      </c>
      <c r="Y49" s="52">
        <f>SUM(Y47:Y48)</f>
        <v>0</v>
      </c>
      <c r="Z49" s="52">
        <f>SUM(Z47:Z48)</f>
        <v>0</v>
      </c>
      <c r="AA49" s="52">
        <f>SUM(AA47:AA48)</f>
        <v>0</v>
      </c>
      <c r="AB49" s="53">
        <f t="shared" si="2"/>
        <v>0</v>
      </c>
      <c r="AC49" s="51">
        <f>SUM(AC47:AC48)</f>
        <v>0</v>
      </c>
      <c r="AD49" s="52">
        <f>SUM(AD47:AD48)</f>
        <v>2</v>
      </c>
      <c r="AE49" s="52">
        <f>SUM(AE47:AE48)</f>
        <v>0</v>
      </c>
      <c r="AF49" s="52">
        <f>SUM(AF47:AF48)</f>
        <v>0</v>
      </c>
      <c r="AG49" s="53">
        <f t="shared" si="3"/>
        <v>2</v>
      </c>
      <c r="AH49" s="1"/>
    </row>
    <row r="50" spans="1:34" ht="12.75" customHeight="1" thickBot="1">
      <c r="A50" s="120" t="s">
        <v>62</v>
      </c>
      <c r="B50" s="121"/>
      <c r="C50" s="40">
        <f t="shared" si="4"/>
        <v>0</v>
      </c>
      <c r="D50" s="41">
        <f t="shared" si="5"/>
        <v>0</v>
      </c>
      <c r="E50" s="54">
        <f t="shared" si="6"/>
        <v>0</v>
      </c>
      <c r="F50" s="41">
        <f t="shared" si="7"/>
        <v>0</v>
      </c>
      <c r="G50" s="41">
        <f t="shared" si="8"/>
        <v>0</v>
      </c>
      <c r="H50" s="44">
        <f t="shared" si="9"/>
        <v>0</v>
      </c>
      <c r="I50" s="78">
        <f>[11]集計対象年データー貼付!B200</f>
        <v>0</v>
      </c>
      <c r="J50" s="79">
        <f>[11]集計対象年データー貼付!D200</f>
        <v>0</v>
      </c>
      <c r="K50" s="79">
        <f>[11]集計対象前年データー貼付!B200</f>
        <v>0</v>
      </c>
      <c r="L50" s="79">
        <f>[11]集計対象前年データー貼付!D200</f>
        <v>0</v>
      </c>
      <c r="M50" s="80">
        <f t="shared" si="10"/>
        <v>0</v>
      </c>
      <c r="N50" s="81">
        <f>[11]集計対象年データー貼付!E200</f>
        <v>0</v>
      </c>
      <c r="O50" s="34">
        <f>[11]集計対象年データー貼付!G200</f>
        <v>0</v>
      </c>
      <c r="P50" s="34">
        <f>[11]集計対象前年データー貼付!E200</f>
        <v>0</v>
      </c>
      <c r="Q50" s="34">
        <f>[11]集計対象前年データー貼付!G200</f>
        <v>0</v>
      </c>
      <c r="R50" s="82">
        <f t="shared" si="0"/>
        <v>0</v>
      </c>
      <c r="S50" s="78">
        <f>[11]集計対象年データー貼付!H200</f>
        <v>0</v>
      </c>
      <c r="T50" s="79">
        <f>[11]集計対象年データー貼付!J200</f>
        <v>0</v>
      </c>
      <c r="U50" s="79">
        <f>[11]集計対象前年データー貼付!H200</f>
        <v>0</v>
      </c>
      <c r="V50" s="79">
        <f>[11]集計対象前年データー貼付!J200</f>
        <v>0</v>
      </c>
      <c r="W50" s="83">
        <f t="shared" si="1"/>
        <v>0</v>
      </c>
      <c r="X50" s="78">
        <f>[11]集計対象年データー貼付!K200</f>
        <v>0</v>
      </c>
      <c r="Y50" s="79">
        <f>[11]集計対象年データー貼付!M200</f>
        <v>0</v>
      </c>
      <c r="Z50" s="79">
        <f>[11]集計対象前年データー貼付!K200</f>
        <v>0</v>
      </c>
      <c r="AA50" s="79">
        <f>[11]集計対象前年データー貼付!M200</f>
        <v>0</v>
      </c>
      <c r="AB50" s="83">
        <f t="shared" si="2"/>
        <v>0</v>
      </c>
      <c r="AC50" s="78">
        <f>[11]集計対象年データー貼付!N200</f>
        <v>0</v>
      </c>
      <c r="AD50" s="79">
        <f>[11]集計対象年データー貼付!P200</f>
        <v>0</v>
      </c>
      <c r="AE50" s="79">
        <f>[11]集計対象前年データー貼付!N200</f>
        <v>0</v>
      </c>
      <c r="AF50" s="79">
        <f>[11]集計対象前年データー貼付!P200</f>
        <v>0</v>
      </c>
      <c r="AG50" s="83">
        <f t="shared" si="3"/>
        <v>0</v>
      </c>
      <c r="AH50" s="1"/>
    </row>
    <row r="51" spans="1:34" ht="12.75" customHeight="1" thickBot="1">
      <c r="A51" s="120" t="s">
        <v>63</v>
      </c>
      <c r="B51" s="121"/>
      <c r="C51" s="40">
        <f t="shared" si="4"/>
        <v>0</v>
      </c>
      <c r="D51" s="41">
        <f t="shared" si="5"/>
        <v>15</v>
      </c>
      <c r="E51" s="54">
        <f t="shared" si="6"/>
        <v>0</v>
      </c>
      <c r="F51" s="41">
        <f t="shared" si="7"/>
        <v>22</v>
      </c>
      <c r="G51" s="41">
        <f t="shared" si="8"/>
        <v>-7</v>
      </c>
      <c r="H51" s="44">
        <f t="shared" si="9"/>
        <v>-0.31818181818181818</v>
      </c>
      <c r="I51" s="55">
        <f>[11]集計対象年データー貼付!B203</f>
        <v>0</v>
      </c>
      <c r="J51" s="56">
        <f>[11]集計対象年データー貼付!D203</f>
        <v>10</v>
      </c>
      <c r="K51" s="56">
        <f>[11]集計対象前年データー貼付!B203</f>
        <v>0</v>
      </c>
      <c r="L51" s="56">
        <f>[11]集計対象前年データー貼付!D203</f>
        <v>8</v>
      </c>
      <c r="M51" s="57">
        <f t="shared" si="10"/>
        <v>2</v>
      </c>
      <c r="N51" s="58">
        <f>[11]集計対象年データー貼付!E203</f>
        <v>0</v>
      </c>
      <c r="O51" s="41">
        <f>[11]集計対象年データー貼付!G203</f>
        <v>2</v>
      </c>
      <c r="P51" s="41">
        <f>[11]集計対象前年データー貼付!E203</f>
        <v>0</v>
      </c>
      <c r="Q51" s="41">
        <f>[11]集計対象前年データー貼付!G203</f>
        <v>1</v>
      </c>
      <c r="R51" s="75">
        <f t="shared" si="0"/>
        <v>1</v>
      </c>
      <c r="S51" s="55">
        <f>[11]集計対象年データー貼付!H203</f>
        <v>0</v>
      </c>
      <c r="T51" s="56">
        <f>[11]集計対象年データー貼付!J203</f>
        <v>1</v>
      </c>
      <c r="U51" s="56">
        <f>[11]集計対象前年データー貼付!H203</f>
        <v>0</v>
      </c>
      <c r="V51" s="56">
        <f>[11]集計対象前年データー貼付!J203</f>
        <v>4</v>
      </c>
      <c r="W51" s="76">
        <f t="shared" si="1"/>
        <v>-3</v>
      </c>
      <c r="X51" s="55">
        <f>[11]集計対象年データー貼付!K203</f>
        <v>0</v>
      </c>
      <c r="Y51" s="56">
        <f>[11]集計対象年データー貼付!M203</f>
        <v>0</v>
      </c>
      <c r="Z51" s="56">
        <f>[11]集計対象前年データー貼付!K203</f>
        <v>0</v>
      </c>
      <c r="AA51" s="56">
        <f>[11]集計対象前年データー貼付!M203</f>
        <v>5</v>
      </c>
      <c r="AB51" s="76">
        <f t="shared" si="2"/>
        <v>-5</v>
      </c>
      <c r="AC51" s="55">
        <f>[11]集計対象年データー貼付!N203</f>
        <v>0</v>
      </c>
      <c r="AD51" s="56">
        <f>[11]集計対象年データー貼付!P203</f>
        <v>2</v>
      </c>
      <c r="AE51" s="56">
        <f>[11]集計対象前年データー貼付!N203</f>
        <v>0</v>
      </c>
      <c r="AF51" s="56">
        <f>[11]集計対象前年データー貼付!P203</f>
        <v>4</v>
      </c>
      <c r="AG51" s="76">
        <f t="shared" si="3"/>
        <v>-2</v>
      </c>
      <c r="AH51" s="1"/>
    </row>
    <row r="52" spans="1:34" ht="12.75" customHeight="1" thickBot="1">
      <c r="A52" s="120" t="s">
        <v>64</v>
      </c>
      <c r="B52" s="121"/>
      <c r="C52" s="40">
        <f t="shared" si="4"/>
        <v>0</v>
      </c>
      <c r="D52" s="41">
        <f t="shared" si="5"/>
        <v>3</v>
      </c>
      <c r="E52" s="54">
        <f t="shared" si="6"/>
        <v>0</v>
      </c>
      <c r="F52" s="41">
        <f t="shared" si="7"/>
        <v>2</v>
      </c>
      <c r="G52" s="41">
        <f t="shared" si="8"/>
        <v>1</v>
      </c>
      <c r="H52" s="44">
        <f t="shared" si="9"/>
        <v>0.5</v>
      </c>
      <c r="I52" s="55">
        <f>[11]集計対象年データー貼付!B208</f>
        <v>0</v>
      </c>
      <c r="J52" s="56">
        <f>[11]集計対象年データー貼付!D208</f>
        <v>2</v>
      </c>
      <c r="K52" s="56">
        <f>[11]集計対象前年データー貼付!B208</f>
        <v>0</v>
      </c>
      <c r="L52" s="56">
        <f>[11]集計対象前年データー貼付!D208</f>
        <v>2</v>
      </c>
      <c r="M52" s="57">
        <f t="shared" si="10"/>
        <v>0</v>
      </c>
      <c r="N52" s="58">
        <f>[11]集計対象年データー貼付!E208</f>
        <v>0</v>
      </c>
      <c r="O52" s="41">
        <f>[11]集計対象年データー貼付!G208</f>
        <v>0</v>
      </c>
      <c r="P52" s="41">
        <f>[11]集計対象前年データー貼付!E208</f>
        <v>0</v>
      </c>
      <c r="Q52" s="41">
        <f>[11]集計対象前年データー貼付!G208</f>
        <v>0</v>
      </c>
      <c r="R52" s="75">
        <f t="shared" si="0"/>
        <v>0</v>
      </c>
      <c r="S52" s="55">
        <f>[11]集計対象年データー貼付!H208</f>
        <v>0</v>
      </c>
      <c r="T52" s="56">
        <f>[11]集計対象年データー貼付!J208</f>
        <v>0</v>
      </c>
      <c r="U52" s="56">
        <f>[11]集計対象前年データー貼付!H208</f>
        <v>0</v>
      </c>
      <c r="V52" s="56">
        <f>[11]集計対象前年データー貼付!J208</f>
        <v>0</v>
      </c>
      <c r="W52" s="76">
        <f t="shared" si="1"/>
        <v>0</v>
      </c>
      <c r="X52" s="55">
        <f>[11]集計対象年データー貼付!K208</f>
        <v>0</v>
      </c>
      <c r="Y52" s="56">
        <f>[11]集計対象年データー貼付!M208</f>
        <v>0</v>
      </c>
      <c r="Z52" s="56">
        <f>[11]集計対象前年データー貼付!K208</f>
        <v>0</v>
      </c>
      <c r="AA52" s="56">
        <f>[11]集計対象前年データー貼付!M208</f>
        <v>0</v>
      </c>
      <c r="AB52" s="76">
        <f t="shared" si="2"/>
        <v>0</v>
      </c>
      <c r="AC52" s="55">
        <f>[11]集計対象年データー貼付!N208</f>
        <v>0</v>
      </c>
      <c r="AD52" s="56">
        <f>[11]集計対象年データー貼付!P208</f>
        <v>1</v>
      </c>
      <c r="AE52" s="56">
        <f>[11]集計対象前年データー貼付!N208</f>
        <v>0</v>
      </c>
      <c r="AF52" s="56">
        <f>[11]集計対象前年データー貼付!P208</f>
        <v>0</v>
      </c>
      <c r="AG52" s="76">
        <f t="shared" si="3"/>
        <v>1</v>
      </c>
      <c r="AH52" s="1"/>
    </row>
    <row r="53" spans="1:34" ht="12.75" customHeight="1">
      <c r="A53" s="125" t="s">
        <v>65</v>
      </c>
      <c r="B53" s="64" t="s">
        <v>66</v>
      </c>
      <c r="C53" s="28">
        <f t="shared" si="4"/>
        <v>0</v>
      </c>
      <c r="D53" s="18">
        <f t="shared" si="5"/>
        <v>19</v>
      </c>
      <c r="E53" s="19">
        <f t="shared" si="6"/>
        <v>0</v>
      </c>
      <c r="F53" s="18">
        <f t="shared" si="7"/>
        <v>22</v>
      </c>
      <c r="G53" s="18">
        <f t="shared" si="8"/>
        <v>-3</v>
      </c>
      <c r="H53" s="20">
        <f t="shared" si="9"/>
        <v>-0.13636363636363635</v>
      </c>
      <c r="I53" s="21">
        <f>[11]集計対象年データー貼付!B212</f>
        <v>0</v>
      </c>
      <c r="J53" s="22">
        <f>[11]集計対象年データー貼付!D212</f>
        <v>7</v>
      </c>
      <c r="K53" s="22">
        <f>[11]集計対象前年データー貼付!B212</f>
        <v>0</v>
      </c>
      <c r="L53" s="22">
        <f>[11]集計対象前年データー貼付!D212</f>
        <v>12</v>
      </c>
      <c r="M53" s="23">
        <f t="shared" si="10"/>
        <v>-5</v>
      </c>
      <c r="N53" s="24">
        <f>[11]集計対象年データー貼付!E212</f>
        <v>0</v>
      </c>
      <c r="O53" s="18">
        <f>[11]集計対象年データー貼付!G212</f>
        <v>1</v>
      </c>
      <c r="P53" s="18">
        <f>[11]集計対象前年データー貼付!E212</f>
        <v>0</v>
      </c>
      <c r="Q53" s="18">
        <f>[11]集計対象前年データー貼付!G212</f>
        <v>3</v>
      </c>
      <c r="R53" s="25">
        <f t="shared" si="0"/>
        <v>-2</v>
      </c>
      <c r="S53" s="21">
        <f>[11]集計対象年データー貼付!H212</f>
        <v>0</v>
      </c>
      <c r="T53" s="22">
        <f>[11]集計対象年データー貼付!J212</f>
        <v>2</v>
      </c>
      <c r="U53" s="22">
        <f>[11]集計対象前年データー貼付!H212</f>
        <v>0</v>
      </c>
      <c r="V53" s="22">
        <f>[11]集計対象前年データー貼付!J212</f>
        <v>0</v>
      </c>
      <c r="W53" s="26">
        <f t="shared" si="1"/>
        <v>2</v>
      </c>
      <c r="X53" s="21">
        <f>[11]集計対象年データー貼付!K212</f>
        <v>0</v>
      </c>
      <c r="Y53" s="22">
        <f>[11]集計対象年データー貼付!M212</f>
        <v>1</v>
      </c>
      <c r="Z53" s="22">
        <f>[11]集計対象前年データー貼付!K212</f>
        <v>0</v>
      </c>
      <c r="AA53" s="22">
        <f>[11]集計対象前年データー貼付!M212</f>
        <v>2</v>
      </c>
      <c r="AB53" s="26">
        <f t="shared" si="2"/>
        <v>-1</v>
      </c>
      <c r="AC53" s="21">
        <f>[11]集計対象年データー貼付!N212</f>
        <v>0</v>
      </c>
      <c r="AD53" s="22">
        <f>[11]集計対象年データー貼付!P212</f>
        <v>8</v>
      </c>
      <c r="AE53" s="22">
        <f>[11]集計対象前年データー貼付!N212</f>
        <v>0</v>
      </c>
      <c r="AF53" s="22">
        <f>[11]集計対象前年データー貼付!P212</f>
        <v>5</v>
      </c>
      <c r="AG53" s="26">
        <f t="shared" si="3"/>
        <v>3</v>
      </c>
      <c r="AH53" s="1"/>
    </row>
    <row r="54" spans="1:34" ht="12.75" customHeight="1">
      <c r="A54" s="126"/>
      <c r="B54" s="65" t="s">
        <v>67</v>
      </c>
      <c r="C54" s="28">
        <f t="shared" si="4"/>
        <v>0</v>
      </c>
      <c r="D54" s="18">
        <f t="shared" si="5"/>
        <v>74</v>
      </c>
      <c r="E54" s="19">
        <f t="shared" si="6"/>
        <v>0</v>
      </c>
      <c r="F54" s="18">
        <f t="shared" si="7"/>
        <v>75</v>
      </c>
      <c r="G54" s="29">
        <f t="shared" si="8"/>
        <v>-1</v>
      </c>
      <c r="H54" s="20">
        <f t="shared" si="9"/>
        <v>-1.3333333333333334E-2</v>
      </c>
      <c r="I54" s="21">
        <f>[11]集計対象年データー貼付!B214</f>
        <v>0</v>
      </c>
      <c r="J54" s="22">
        <f>[11]集計対象年データー貼付!D214</f>
        <v>28</v>
      </c>
      <c r="K54" s="22">
        <f>[11]集計対象前年データー貼付!B214</f>
        <v>0</v>
      </c>
      <c r="L54" s="22">
        <f>[11]集計対象前年データー貼付!D214</f>
        <v>40</v>
      </c>
      <c r="M54" s="66">
        <f t="shared" si="10"/>
        <v>-12</v>
      </c>
      <c r="N54" s="24">
        <f>[11]集計対象年データー貼付!E214</f>
        <v>0</v>
      </c>
      <c r="O54" s="18">
        <f>[11]集計対象年データー貼付!G214</f>
        <v>9</v>
      </c>
      <c r="P54" s="18">
        <f>[11]集計対象前年データー貼付!E214</f>
        <v>0</v>
      </c>
      <c r="Q54" s="18">
        <f>[11]集計対象前年データー貼付!G214</f>
        <v>11</v>
      </c>
      <c r="R54" s="60">
        <f t="shared" si="0"/>
        <v>-2</v>
      </c>
      <c r="S54" s="21">
        <f>[11]集計対象年データー貼付!H214</f>
        <v>0</v>
      </c>
      <c r="T54" s="22">
        <f>[11]集計対象年データー貼付!J214</f>
        <v>11</v>
      </c>
      <c r="U54" s="22">
        <f>[11]集計対象前年データー貼付!H214</f>
        <v>0</v>
      </c>
      <c r="V54" s="22">
        <f>[11]集計対象前年データー貼付!J214</f>
        <v>7</v>
      </c>
      <c r="W54" s="30">
        <f t="shared" si="1"/>
        <v>4</v>
      </c>
      <c r="X54" s="21">
        <f>[11]集計対象年データー貼付!K214</f>
        <v>0</v>
      </c>
      <c r="Y54" s="22">
        <f>[11]集計対象年データー貼付!M214</f>
        <v>16</v>
      </c>
      <c r="Z54" s="22">
        <f>[11]集計対象前年データー貼付!K214</f>
        <v>0</v>
      </c>
      <c r="AA54" s="22">
        <f>[11]集計対象前年データー貼付!M214</f>
        <v>4</v>
      </c>
      <c r="AB54" s="30">
        <f t="shared" si="2"/>
        <v>12</v>
      </c>
      <c r="AC54" s="21">
        <f>[11]集計対象年データー貼付!N214</f>
        <v>0</v>
      </c>
      <c r="AD54" s="22">
        <f>[11]集計対象年データー貼付!P214</f>
        <v>10</v>
      </c>
      <c r="AE54" s="22">
        <f>[11]集計対象前年データー貼付!N214</f>
        <v>0</v>
      </c>
      <c r="AF54" s="22">
        <f>[11]集計対象前年データー貼付!P214</f>
        <v>13</v>
      </c>
      <c r="AG54" s="30">
        <f t="shared" si="3"/>
        <v>-3</v>
      </c>
      <c r="AH54" s="1"/>
    </row>
    <row r="55" spans="1:34" ht="12.75" customHeight="1" thickBot="1">
      <c r="A55" s="126"/>
      <c r="B55" s="67" t="s">
        <v>68</v>
      </c>
      <c r="C55" s="33">
        <f t="shared" si="4"/>
        <v>0</v>
      </c>
      <c r="D55" s="34">
        <f t="shared" si="5"/>
        <v>2</v>
      </c>
      <c r="E55" s="35">
        <f t="shared" si="6"/>
        <v>0</v>
      </c>
      <c r="F55" s="34">
        <f t="shared" si="7"/>
        <v>0</v>
      </c>
      <c r="G55" s="36">
        <f t="shared" si="8"/>
        <v>2</v>
      </c>
      <c r="H55" s="37">
        <f t="shared" si="9"/>
        <v>0</v>
      </c>
      <c r="I55" s="21">
        <f>[11]集計対象年データー貼付!B217</f>
        <v>0</v>
      </c>
      <c r="J55" s="22">
        <f>[11]集計対象年データー貼付!D217</f>
        <v>1</v>
      </c>
      <c r="K55" s="22">
        <f>[11]集計対象前年データー貼付!B217</f>
        <v>0</v>
      </c>
      <c r="L55" s="22">
        <f>[11]集計対象前年データー貼付!D217</f>
        <v>0</v>
      </c>
      <c r="M55" s="68">
        <f t="shared" si="10"/>
        <v>1</v>
      </c>
      <c r="N55" s="24">
        <f>[11]集計対象年データー貼付!E217</f>
        <v>0</v>
      </c>
      <c r="O55" s="18">
        <f>[11]集計対象年データー貼付!G217</f>
        <v>0</v>
      </c>
      <c r="P55" s="18">
        <f>[11]集計対象前年データー貼付!E217</f>
        <v>0</v>
      </c>
      <c r="Q55" s="18">
        <f>[11]集計対象前年データー貼付!G217</f>
        <v>0</v>
      </c>
      <c r="R55" s="61">
        <f t="shared" si="0"/>
        <v>0</v>
      </c>
      <c r="S55" s="21">
        <f>[11]集計対象年データー貼付!H217</f>
        <v>0</v>
      </c>
      <c r="T55" s="22">
        <f>[11]集計対象年データー貼付!J217</f>
        <v>0</v>
      </c>
      <c r="U55" s="22">
        <f>[11]集計対象前年データー貼付!H217</f>
        <v>0</v>
      </c>
      <c r="V55" s="22">
        <f>[11]集計対象前年データー貼付!J217</f>
        <v>0</v>
      </c>
      <c r="W55" s="38">
        <f t="shared" si="1"/>
        <v>0</v>
      </c>
      <c r="X55" s="21">
        <f>[11]集計対象年データー貼付!K217</f>
        <v>0</v>
      </c>
      <c r="Y55" s="22">
        <f>[11]集計対象年データー貼付!M217</f>
        <v>1</v>
      </c>
      <c r="Z55" s="22">
        <f>[11]集計対象前年データー貼付!K217</f>
        <v>0</v>
      </c>
      <c r="AA55" s="22">
        <f>[11]集計対象前年データー貼付!M217</f>
        <v>0</v>
      </c>
      <c r="AB55" s="38">
        <f t="shared" si="2"/>
        <v>1</v>
      </c>
      <c r="AC55" s="21">
        <f>[11]集計対象年データー貼付!N217</f>
        <v>0</v>
      </c>
      <c r="AD55" s="22">
        <f>[11]集計対象年データー貼付!P217</f>
        <v>0</v>
      </c>
      <c r="AE55" s="22">
        <f>[11]集計対象前年データー貼付!N217</f>
        <v>0</v>
      </c>
      <c r="AF55" s="22">
        <f>[11]集計対象前年データー貼付!P217</f>
        <v>0</v>
      </c>
      <c r="AG55" s="38">
        <f t="shared" si="3"/>
        <v>0</v>
      </c>
      <c r="AH55" s="1"/>
    </row>
    <row r="56" spans="1:34" ht="12.75" customHeight="1" thickBot="1">
      <c r="A56" s="127"/>
      <c r="B56" s="69" t="s">
        <v>69</v>
      </c>
      <c r="C56" s="40">
        <f t="shared" si="4"/>
        <v>0</v>
      </c>
      <c r="D56" s="41">
        <f t="shared" si="5"/>
        <v>95</v>
      </c>
      <c r="E56" s="54">
        <f t="shared" si="6"/>
        <v>0</v>
      </c>
      <c r="F56" s="41">
        <f t="shared" si="7"/>
        <v>97</v>
      </c>
      <c r="G56" s="41">
        <f t="shared" si="8"/>
        <v>-2</v>
      </c>
      <c r="H56" s="44">
        <f t="shared" si="9"/>
        <v>-2.0618556701030927E-2</v>
      </c>
      <c r="I56" s="45">
        <f>SUM(I53:I55)</f>
        <v>0</v>
      </c>
      <c r="J56" s="46">
        <f>SUM(J53:J55)</f>
        <v>36</v>
      </c>
      <c r="K56" s="46">
        <f>SUM(K53:K55)</f>
        <v>0</v>
      </c>
      <c r="L56" s="46">
        <f>SUM(L53:L55)</f>
        <v>52</v>
      </c>
      <c r="M56" s="47">
        <f t="shared" si="10"/>
        <v>-16</v>
      </c>
      <c r="N56" s="48">
        <f>SUM(N53:N55)</f>
        <v>0</v>
      </c>
      <c r="O56" s="49">
        <f>SUM(O53:O55)</f>
        <v>10</v>
      </c>
      <c r="P56" s="49">
        <f>SUM(P53:P55)</f>
        <v>0</v>
      </c>
      <c r="Q56" s="49">
        <f>SUM(Q53:Q55)</f>
        <v>14</v>
      </c>
      <c r="R56" s="50">
        <f t="shared" si="0"/>
        <v>-4</v>
      </c>
      <c r="S56" s="51">
        <f>SUM(S53:S55)</f>
        <v>0</v>
      </c>
      <c r="T56" s="52">
        <f>SUM(T53:T55)</f>
        <v>13</v>
      </c>
      <c r="U56" s="52">
        <f>SUM(U53:U55)</f>
        <v>0</v>
      </c>
      <c r="V56" s="52">
        <f>SUM(V53:V55)</f>
        <v>7</v>
      </c>
      <c r="W56" s="53">
        <f t="shared" si="1"/>
        <v>6</v>
      </c>
      <c r="X56" s="51">
        <f>SUM(X53:X55)</f>
        <v>0</v>
      </c>
      <c r="Y56" s="52">
        <f>SUM(Y53:Y55)</f>
        <v>18</v>
      </c>
      <c r="Z56" s="52">
        <f>SUM(Z53:Z55)</f>
        <v>0</v>
      </c>
      <c r="AA56" s="52">
        <f>SUM(AA53:AA55)</f>
        <v>6</v>
      </c>
      <c r="AB56" s="53">
        <f t="shared" si="2"/>
        <v>12</v>
      </c>
      <c r="AC56" s="51">
        <f>SUM(AC53:AC55)</f>
        <v>0</v>
      </c>
      <c r="AD56" s="52">
        <f>SUM(AD53:AD55)</f>
        <v>18</v>
      </c>
      <c r="AE56" s="52">
        <f>SUM(AE53:AE55)</f>
        <v>0</v>
      </c>
      <c r="AF56" s="52">
        <f>SUM(AF53:AF55)</f>
        <v>18</v>
      </c>
      <c r="AG56" s="53">
        <f t="shared" si="3"/>
        <v>0</v>
      </c>
      <c r="AH56" s="1"/>
    </row>
    <row r="57" spans="1:34" ht="12.75" customHeight="1">
      <c r="A57" s="125" t="s">
        <v>70</v>
      </c>
      <c r="B57" s="64" t="s">
        <v>71</v>
      </c>
      <c r="C57" s="28">
        <f t="shared" si="4"/>
        <v>0</v>
      </c>
      <c r="D57" s="18">
        <f t="shared" si="5"/>
        <v>17</v>
      </c>
      <c r="E57" s="19">
        <f t="shared" si="6"/>
        <v>0</v>
      </c>
      <c r="F57" s="18">
        <f t="shared" si="7"/>
        <v>19</v>
      </c>
      <c r="G57" s="18">
        <f t="shared" si="8"/>
        <v>-2</v>
      </c>
      <c r="H57" s="20">
        <f t="shared" si="9"/>
        <v>-0.10526315789473684</v>
      </c>
      <c r="I57" s="21">
        <f>[11]集計対象年データー貼付!B220</f>
        <v>0</v>
      </c>
      <c r="J57" s="22">
        <f>[11]集計対象年データー貼付!D220</f>
        <v>3</v>
      </c>
      <c r="K57" s="22">
        <f>[11]集計対象前年データー貼付!B220</f>
        <v>0</v>
      </c>
      <c r="L57" s="22">
        <f>[11]集計対象前年データー貼付!D220</f>
        <v>2</v>
      </c>
      <c r="M57" s="23">
        <f t="shared" si="10"/>
        <v>1</v>
      </c>
      <c r="N57" s="24">
        <f>[11]集計対象年データー貼付!E220</f>
        <v>0</v>
      </c>
      <c r="O57" s="18">
        <f>[11]集計対象年データー貼付!G220</f>
        <v>0</v>
      </c>
      <c r="P57" s="18">
        <f>[11]集計対象前年データー貼付!E220</f>
        <v>0</v>
      </c>
      <c r="Q57" s="18">
        <f>[11]集計対象前年データー貼付!G220</f>
        <v>2</v>
      </c>
      <c r="R57" s="25">
        <f t="shared" si="0"/>
        <v>-2</v>
      </c>
      <c r="S57" s="21">
        <f>[11]集計対象年データー貼付!H220</f>
        <v>0</v>
      </c>
      <c r="T57" s="22">
        <f>[11]集計対象年データー貼付!J220</f>
        <v>4</v>
      </c>
      <c r="U57" s="22">
        <f>[11]集計対象前年データー貼付!H220</f>
        <v>0</v>
      </c>
      <c r="V57" s="22">
        <f>[11]集計対象前年データー貼付!J220</f>
        <v>1</v>
      </c>
      <c r="W57" s="26">
        <f t="shared" si="1"/>
        <v>3</v>
      </c>
      <c r="X57" s="21">
        <f>[11]集計対象年データー貼付!K220</f>
        <v>0</v>
      </c>
      <c r="Y57" s="22">
        <f>[11]集計対象年データー貼付!M220</f>
        <v>5</v>
      </c>
      <c r="Z57" s="22">
        <f>[11]集計対象前年データー貼付!K220</f>
        <v>0</v>
      </c>
      <c r="AA57" s="22">
        <f>[11]集計対象前年データー貼付!M220</f>
        <v>10</v>
      </c>
      <c r="AB57" s="26">
        <f t="shared" si="2"/>
        <v>-5</v>
      </c>
      <c r="AC57" s="21">
        <f>[11]集計対象年データー貼付!N220</f>
        <v>0</v>
      </c>
      <c r="AD57" s="22">
        <f>[11]集計対象年データー貼付!P220</f>
        <v>5</v>
      </c>
      <c r="AE57" s="22">
        <f>[11]集計対象前年データー貼付!N220</f>
        <v>0</v>
      </c>
      <c r="AF57" s="22">
        <f>[11]集計対象前年データー貼付!P220</f>
        <v>4</v>
      </c>
      <c r="AG57" s="26">
        <f t="shared" si="3"/>
        <v>1</v>
      </c>
      <c r="AH57" s="1"/>
    </row>
    <row r="58" spans="1:34" ht="12.75" customHeight="1">
      <c r="A58" s="126"/>
      <c r="B58" s="65" t="s">
        <v>72</v>
      </c>
      <c r="C58" s="28">
        <f t="shared" si="4"/>
        <v>0</v>
      </c>
      <c r="D58" s="18">
        <f t="shared" si="5"/>
        <v>28</v>
      </c>
      <c r="E58" s="19">
        <f t="shared" si="6"/>
        <v>0</v>
      </c>
      <c r="F58" s="18">
        <f t="shared" si="7"/>
        <v>25</v>
      </c>
      <c r="G58" s="29">
        <f t="shared" si="8"/>
        <v>3</v>
      </c>
      <c r="H58" s="20">
        <f t="shared" si="9"/>
        <v>0.12</v>
      </c>
      <c r="I58" s="21">
        <f>[11]集計対象年データー貼付!B223</f>
        <v>0</v>
      </c>
      <c r="J58" s="22">
        <f>[11]集計対象年データー貼付!D223</f>
        <v>14</v>
      </c>
      <c r="K58" s="22">
        <f>[11]集計対象前年データー貼付!B223</f>
        <v>0</v>
      </c>
      <c r="L58" s="22">
        <f>[11]集計対象前年データー貼付!D223</f>
        <v>13</v>
      </c>
      <c r="M58" s="66">
        <f t="shared" si="10"/>
        <v>1</v>
      </c>
      <c r="N58" s="24">
        <f>[11]集計対象年データー貼付!E223</f>
        <v>0</v>
      </c>
      <c r="O58" s="18">
        <f>[11]集計対象年データー貼付!G223</f>
        <v>6</v>
      </c>
      <c r="P58" s="18">
        <f>[11]集計対象前年データー貼付!E223</f>
        <v>0</v>
      </c>
      <c r="Q58" s="18">
        <f>[11]集計対象前年データー貼付!G223</f>
        <v>0</v>
      </c>
      <c r="R58" s="60">
        <f t="shared" si="0"/>
        <v>6</v>
      </c>
      <c r="S58" s="21">
        <f>[11]集計対象年データー貼付!H223</f>
        <v>0</v>
      </c>
      <c r="T58" s="22">
        <f>[11]集計対象年データー貼付!J223</f>
        <v>5</v>
      </c>
      <c r="U58" s="22">
        <f>[11]集計対象前年データー貼付!H223</f>
        <v>0</v>
      </c>
      <c r="V58" s="22">
        <f>[11]集計対象前年データー貼付!J223</f>
        <v>6</v>
      </c>
      <c r="W58" s="30">
        <f t="shared" si="1"/>
        <v>-1</v>
      </c>
      <c r="X58" s="21">
        <f>[11]集計対象年データー貼付!K223</f>
        <v>0</v>
      </c>
      <c r="Y58" s="22">
        <f>[11]集計対象年データー貼付!M223</f>
        <v>2</v>
      </c>
      <c r="Z58" s="22">
        <f>[11]集計対象前年データー貼付!K223</f>
        <v>0</v>
      </c>
      <c r="AA58" s="22">
        <f>[11]集計対象前年データー貼付!M223</f>
        <v>5</v>
      </c>
      <c r="AB58" s="30">
        <f t="shared" si="2"/>
        <v>-3</v>
      </c>
      <c r="AC58" s="21">
        <f>[11]集計対象年データー貼付!N223</f>
        <v>0</v>
      </c>
      <c r="AD58" s="22">
        <f>[11]集計対象年データー貼付!P223</f>
        <v>1</v>
      </c>
      <c r="AE58" s="22">
        <f>[11]集計対象前年データー貼付!N223</f>
        <v>0</v>
      </c>
      <c r="AF58" s="22">
        <f>[11]集計対象前年データー貼付!P223</f>
        <v>1</v>
      </c>
      <c r="AG58" s="30">
        <f t="shared" si="3"/>
        <v>0</v>
      </c>
      <c r="AH58" s="1"/>
    </row>
    <row r="59" spans="1:34" ht="12.75" customHeight="1" thickBot="1">
      <c r="A59" s="126"/>
      <c r="B59" s="67" t="s">
        <v>73</v>
      </c>
      <c r="C59" s="33">
        <f t="shared" si="4"/>
        <v>0</v>
      </c>
      <c r="D59" s="34">
        <f t="shared" si="5"/>
        <v>13</v>
      </c>
      <c r="E59" s="35">
        <f t="shared" si="6"/>
        <v>0</v>
      </c>
      <c r="F59" s="34">
        <f t="shared" si="7"/>
        <v>8</v>
      </c>
      <c r="G59" s="36">
        <f t="shared" si="8"/>
        <v>5</v>
      </c>
      <c r="H59" s="37">
        <f t="shared" si="9"/>
        <v>0.625</v>
      </c>
      <c r="I59" s="21">
        <f>[11]集計対象年データー貼付!B227</f>
        <v>0</v>
      </c>
      <c r="J59" s="22">
        <f>[11]集計対象年データー貼付!D227</f>
        <v>7</v>
      </c>
      <c r="K59" s="22">
        <f>[11]集計対象前年データー貼付!B227</f>
        <v>0</v>
      </c>
      <c r="L59" s="22">
        <f>[11]集計対象前年データー貼付!D227</f>
        <v>3</v>
      </c>
      <c r="M59" s="68">
        <f t="shared" si="10"/>
        <v>4</v>
      </c>
      <c r="N59" s="24">
        <f>[11]集計対象年データー貼付!E227</f>
        <v>0</v>
      </c>
      <c r="O59" s="18">
        <f>[11]集計対象年データー貼付!G227</f>
        <v>1</v>
      </c>
      <c r="P59" s="18">
        <f>[11]集計対象前年データー貼付!E227</f>
        <v>0</v>
      </c>
      <c r="Q59" s="18">
        <f>[11]集計対象前年データー貼付!G227</f>
        <v>2</v>
      </c>
      <c r="R59" s="61">
        <f t="shared" si="0"/>
        <v>-1</v>
      </c>
      <c r="S59" s="21">
        <f>[11]集計対象年データー貼付!H227</f>
        <v>0</v>
      </c>
      <c r="T59" s="22">
        <f>[11]集計対象年データー貼付!J227</f>
        <v>2</v>
      </c>
      <c r="U59" s="22">
        <f>[11]集計対象前年データー貼付!H227</f>
        <v>0</v>
      </c>
      <c r="V59" s="22">
        <f>[11]集計対象前年データー貼付!J227</f>
        <v>1</v>
      </c>
      <c r="W59" s="38">
        <f t="shared" si="1"/>
        <v>1</v>
      </c>
      <c r="X59" s="21">
        <f>[11]集計対象年データー貼付!K227</f>
        <v>0</v>
      </c>
      <c r="Y59" s="22">
        <f>[11]集計対象年データー貼付!M227</f>
        <v>3</v>
      </c>
      <c r="Z59" s="22">
        <f>[11]集計対象前年データー貼付!K227</f>
        <v>0</v>
      </c>
      <c r="AA59" s="22">
        <f>[11]集計対象前年データー貼付!M227</f>
        <v>1</v>
      </c>
      <c r="AB59" s="38">
        <f t="shared" si="2"/>
        <v>2</v>
      </c>
      <c r="AC59" s="21">
        <f>[11]集計対象年データー貼付!N227</f>
        <v>0</v>
      </c>
      <c r="AD59" s="22">
        <f>[11]集計対象年データー貼付!P227</f>
        <v>0</v>
      </c>
      <c r="AE59" s="22">
        <f>[11]集計対象前年データー貼付!N227</f>
        <v>0</v>
      </c>
      <c r="AF59" s="22">
        <f>[11]集計対象前年データー貼付!P227</f>
        <v>1</v>
      </c>
      <c r="AG59" s="38">
        <f t="shared" si="3"/>
        <v>-1</v>
      </c>
      <c r="AH59" s="1"/>
    </row>
    <row r="60" spans="1:34" ht="12.75" customHeight="1" thickBot="1">
      <c r="A60" s="127"/>
      <c r="B60" s="69" t="s">
        <v>74</v>
      </c>
      <c r="C60" s="40">
        <f t="shared" si="4"/>
        <v>0</v>
      </c>
      <c r="D60" s="41">
        <f t="shared" si="5"/>
        <v>58</v>
      </c>
      <c r="E60" s="54">
        <f t="shared" si="6"/>
        <v>0</v>
      </c>
      <c r="F60" s="41">
        <f t="shared" si="7"/>
        <v>52</v>
      </c>
      <c r="G60" s="41">
        <f t="shared" si="8"/>
        <v>6</v>
      </c>
      <c r="H60" s="44">
        <f t="shared" si="9"/>
        <v>0.11538461538461539</v>
      </c>
      <c r="I60" s="45">
        <f>SUM(I57:I59)</f>
        <v>0</v>
      </c>
      <c r="J60" s="46">
        <f>SUM(J57:J59)</f>
        <v>24</v>
      </c>
      <c r="K60" s="46">
        <f>SUM(K57:K59)</f>
        <v>0</v>
      </c>
      <c r="L60" s="46">
        <f>SUM(L57:L59)</f>
        <v>18</v>
      </c>
      <c r="M60" s="47">
        <f t="shared" si="10"/>
        <v>6</v>
      </c>
      <c r="N60" s="48">
        <f>SUM(N57:N59)</f>
        <v>0</v>
      </c>
      <c r="O60" s="49">
        <f>SUM(O57:O59)</f>
        <v>7</v>
      </c>
      <c r="P60" s="49">
        <f>SUM(P57:P59)</f>
        <v>0</v>
      </c>
      <c r="Q60" s="49">
        <f>SUM(Q57:Q59)</f>
        <v>4</v>
      </c>
      <c r="R60" s="50">
        <f t="shared" si="0"/>
        <v>3</v>
      </c>
      <c r="S60" s="51">
        <f>SUM(S57:S59)</f>
        <v>0</v>
      </c>
      <c r="T60" s="52">
        <f>SUM(T57:T59)</f>
        <v>11</v>
      </c>
      <c r="U60" s="52">
        <f>SUM(U57:U59)</f>
        <v>0</v>
      </c>
      <c r="V60" s="52">
        <f>SUM(V57:V59)</f>
        <v>8</v>
      </c>
      <c r="W60" s="53">
        <f t="shared" si="1"/>
        <v>3</v>
      </c>
      <c r="X60" s="51">
        <f>SUM(X57:X59)</f>
        <v>0</v>
      </c>
      <c r="Y60" s="52">
        <f>SUM(Y57:Y59)</f>
        <v>10</v>
      </c>
      <c r="Z60" s="52">
        <f>SUM(Z57:Z59)</f>
        <v>0</v>
      </c>
      <c r="AA60" s="52">
        <f>SUM(AA57:AA59)</f>
        <v>16</v>
      </c>
      <c r="AB60" s="53">
        <f t="shared" si="2"/>
        <v>-6</v>
      </c>
      <c r="AC60" s="51">
        <f>SUM(AC57:AC59)</f>
        <v>0</v>
      </c>
      <c r="AD60" s="52">
        <f>SUM(AD57:AD59)</f>
        <v>6</v>
      </c>
      <c r="AE60" s="52">
        <f>SUM(AE57:AE59)</f>
        <v>0</v>
      </c>
      <c r="AF60" s="52">
        <f>SUM(AF57:AF59)</f>
        <v>6</v>
      </c>
      <c r="AG60" s="53">
        <f t="shared" si="3"/>
        <v>0</v>
      </c>
      <c r="AH60" s="1"/>
    </row>
    <row r="61" spans="1:34" ht="12.75" customHeight="1" thickBot="1">
      <c r="A61" s="128" t="s">
        <v>75</v>
      </c>
      <c r="B61" s="129"/>
      <c r="C61" s="40">
        <f t="shared" si="4"/>
        <v>0</v>
      </c>
      <c r="D61" s="41">
        <f t="shared" si="5"/>
        <v>33</v>
      </c>
      <c r="E61" s="54">
        <f t="shared" si="6"/>
        <v>1</v>
      </c>
      <c r="F61" s="41">
        <f t="shared" si="7"/>
        <v>29</v>
      </c>
      <c r="G61" s="41">
        <f t="shared" si="8"/>
        <v>4</v>
      </c>
      <c r="H61" s="44">
        <f t="shared" si="9"/>
        <v>0.13793103448275862</v>
      </c>
      <c r="I61" s="78">
        <f>[11]集計対象年データー貼付!B236</f>
        <v>0</v>
      </c>
      <c r="J61" s="79">
        <f>[11]集計対象年データー貼付!D236</f>
        <v>11</v>
      </c>
      <c r="K61" s="79">
        <f>[11]集計対象前年データー貼付!B236</f>
        <v>1</v>
      </c>
      <c r="L61" s="79">
        <f>[11]集計対象前年データー貼付!D236</f>
        <v>20</v>
      </c>
      <c r="M61" s="80">
        <f t="shared" si="10"/>
        <v>-9</v>
      </c>
      <c r="N61" s="81">
        <f>[11]集計対象年データー貼付!E236</f>
        <v>0</v>
      </c>
      <c r="O61" s="34">
        <f>[11]集計対象年データー貼付!G236</f>
        <v>11</v>
      </c>
      <c r="P61" s="34">
        <f>[11]集計対象前年データー貼付!E236</f>
        <v>0</v>
      </c>
      <c r="Q61" s="34">
        <f>[11]集計対象前年データー貼付!G236</f>
        <v>4</v>
      </c>
      <c r="R61" s="82">
        <f t="shared" si="0"/>
        <v>7</v>
      </c>
      <c r="S61" s="78">
        <f>[11]集計対象年データー貼付!H236</f>
        <v>0</v>
      </c>
      <c r="T61" s="79">
        <f>[11]集計対象年データー貼付!J236</f>
        <v>3</v>
      </c>
      <c r="U61" s="79">
        <f>[11]集計対象前年データー貼付!H236</f>
        <v>0</v>
      </c>
      <c r="V61" s="79">
        <f>[11]集計対象前年データー貼付!J236</f>
        <v>0</v>
      </c>
      <c r="W61" s="83">
        <f t="shared" si="1"/>
        <v>3</v>
      </c>
      <c r="X61" s="78">
        <f>[11]集計対象年データー貼付!K236</f>
        <v>0</v>
      </c>
      <c r="Y61" s="79">
        <f>[11]集計対象年データー貼付!M236</f>
        <v>5</v>
      </c>
      <c r="Z61" s="79">
        <f>[11]集計対象前年データー貼付!K236</f>
        <v>0</v>
      </c>
      <c r="AA61" s="79">
        <f>[11]集計対象前年データー貼付!M236</f>
        <v>4</v>
      </c>
      <c r="AB61" s="83">
        <f t="shared" si="2"/>
        <v>1</v>
      </c>
      <c r="AC61" s="78">
        <f>[11]集計対象年データー貼付!N236</f>
        <v>0</v>
      </c>
      <c r="AD61" s="79">
        <f>[11]集計対象年データー貼付!P236</f>
        <v>3</v>
      </c>
      <c r="AE61" s="79">
        <f>[11]集計対象前年データー貼付!N236</f>
        <v>0</v>
      </c>
      <c r="AF61" s="79">
        <f>[11]集計対象前年データー貼付!P236</f>
        <v>1</v>
      </c>
      <c r="AG61" s="83">
        <f t="shared" si="3"/>
        <v>2</v>
      </c>
      <c r="AH61" s="1"/>
    </row>
    <row r="62" spans="1:34" ht="12.75" customHeight="1" thickBot="1">
      <c r="A62" s="128" t="s">
        <v>76</v>
      </c>
      <c r="B62" s="129"/>
      <c r="C62" s="40">
        <f t="shared" si="4"/>
        <v>0</v>
      </c>
      <c r="D62" s="41">
        <f t="shared" si="5"/>
        <v>1</v>
      </c>
      <c r="E62" s="54">
        <f t="shared" si="6"/>
        <v>0</v>
      </c>
      <c r="F62" s="41">
        <f t="shared" si="7"/>
        <v>0</v>
      </c>
      <c r="G62" s="41">
        <f t="shared" si="8"/>
        <v>1</v>
      </c>
      <c r="H62" s="44">
        <f t="shared" si="9"/>
        <v>0</v>
      </c>
      <c r="I62" s="55">
        <f>[11]集計対象年データー貼付!B239</f>
        <v>0</v>
      </c>
      <c r="J62" s="56">
        <f>[11]集計対象年データー貼付!D239</f>
        <v>0</v>
      </c>
      <c r="K62" s="56">
        <f>[11]集計対象前年データー貼付!B239</f>
        <v>0</v>
      </c>
      <c r="L62" s="56">
        <f>[11]集計対象前年データー貼付!D239</f>
        <v>0</v>
      </c>
      <c r="M62" s="57">
        <f t="shared" si="10"/>
        <v>0</v>
      </c>
      <c r="N62" s="58">
        <f>[11]集計対象年データー貼付!E239</f>
        <v>0</v>
      </c>
      <c r="O62" s="41">
        <f>[11]集計対象年データー貼付!G239</f>
        <v>0</v>
      </c>
      <c r="P62" s="41">
        <f>[11]集計対象前年データー貼付!E239</f>
        <v>0</v>
      </c>
      <c r="Q62" s="41">
        <f>[11]集計対象前年データー貼付!G239</f>
        <v>0</v>
      </c>
      <c r="R62" s="75">
        <f t="shared" si="0"/>
        <v>0</v>
      </c>
      <c r="S62" s="55">
        <f>[11]集計対象年データー貼付!H239</f>
        <v>0</v>
      </c>
      <c r="T62" s="56">
        <f>[11]集計対象年データー貼付!J239</f>
        <v>0</v>
      </c>
      <c r="U62" s="56">
        <f>[11]集計対象前年データー貼付!H239</f>
        <v>0</v>
      </c>
      <c r="V62" s="56">
        <f>[11]集計対象前年データー貼付!J239</f>
        <v>0</v>
      </c>
      <c r="W62" s="76">
        <f t="shared" si="1"/>
        <v>0</v>
      </c>
      <c r="X62" s="55">
        <f>[11]集計対象年データー貼付!K67</f>
        <v>0</v>
      </c>
      <c r="Y62" s="56">
        <f>[11]集計対象年データー貼付!M239</f>
        <v>0</v>
      </c>
      <c r="Z62" s="56">
        <f>[11]集計対象前年データー貼付!K239</f>
        <v>0</v>
      </c>
      <c r="AA62" s="56">
        <f>[11]集計対象前年データー貼付!M239</f>
        <v>0</v>
      </c>
      <c r="AB62" s="76">
        <f t="shared" si="2"/>
        <v>0</v>
      </c>
      <c r="AC62" s="55">
        <f>[11]集計対象年データー貼付!N239</f>
        <v>0</v>
      </c>
      <c r="AD62" s="56">
        <f>[11]集計対象年データー貼付!P239</f>
        <v>1</v>
      </c>
      <c r="AE62" s="56">
        <f>[11]集計対象前年データー貼付!N239</f>
        <v>0</v>
      </c>
      <c r="AF62" s="56">
        <f>[11]集計対象前年データー貼付!P239</f>
        <v>0</v>
      </c>
      <c r="AG62" s="76">
        <f t="shared" si="3"/>
        <v>1</v>
      </c>
      <c r="AH62" s="1"/>
    </row>
    <row r="63" spans="1:34" ht="12.75" customHeight="1">
      <c r="A63" s="122" t="s">
        <v>77</v>
      </c>
      <c r="B63" s="64" t="s">
        <v>78</v>
      </c>
      <c r="C63" s="28">
        <f t="shared" si="4"/>
        <v>0</v>
      </c>
      <c r="D63" s="18">
        <f t="shared" si="5"/>
        <v>0</v>
      </c>
      <c r="E63" s="19">
        <f t="shared" si="6"/>
        <v>0</v>
      </c>
      <c r="F63" s="18">
        <f t="shared" si="7"/>
        <v>0</v>
      </c>
      <c r="G63" s="18">
        <f t="shared" si="8"/>
        <v>0</v>
      </c>
      <c r="H63" s="20">
        <f t="shared" si="9"/>
        <v>0</v>
      </c>
      <c r="I63" s="21">
        <f>[11]集計対象年データー貼付!B241</f>
        <v>0</v>
      </c>
      <c r="J63" s="22">
        <f>[11]集計対象年データー貼付!D241</f>
        <v>0</v>
      </c>
      <c r="K63" s="22">
        <f>[11]集計対象前年データー貼付!B241</f>
        <v>0</v>
      </c>
      <c r="L63" s="22">
        <f>[11]集計対象前年データー貼付!D241</f>
        <v>0</v>
      </c>
      <c r="M63" s="23">
        <f t="shared" si="10"/>
        <v>0</v>
      </c>
      <c r="N63" s="24">
        <f>[11]集計対象年データー貼付!E241</f>
        <v>0</v>
      </c>
      <c r="O63" s="18">
        <f>[11]集計対象年データー貼付!G241</f>
        <v>0</v>
      </c>
      <c r="P63" s="18">
        <f>[11]集計対象前年データー貼付!E241</f>
        <v>0</v>
      </c>
      <c r="Q63" s="18">
        <f>[11]集計対象前年データー貼付!G241</f>
        <v>0</v>
      </c>
      <c r="R63" s="25">
        <f t="shared" si="0"/>
        <v>0</v>
      </c>
      <c r="S63" s="21">
        <f>[11]集計対象年データー貼付!H241</f>
        <v>0</v>
      </c>
      <c r="T63" s="22">
        <f>[11]集計対象年データー貼付!J241</f>
        <v>0</v>
      </c>
      <c r="U63" s="22">
        <f>[11]集計対象前年データー貼付!H241</f>
        <v>0</v>
      </c>
      <c r="V63" s="22">
        <f>[11]集計対象前年データー貼付!J241</f>
        <v>0</v>
      </c>
      <c r="W63" s="26">
        <f t="shared" si="1"/>
        <v>0</v>
      </c>
      <c r="X63" s="21">
        <f>[11]集計対象年データー貼付!K241</f>
        <v>0</v>
      </c>
      <c r="Y63" s="22">
        <f>[11]集計対象年データー貼付!M241</f>
        <v>0</v>
      </c>
      <c r="Z63" s="22">
        <f>[11]集計対象前年データー貼付!K241</f>
        <v>0</v>
      </c>
      <c r="AA63" s="22">
        <f>[11]集計対象前年データー貼付!M241</f>
        <v>0</v>
      </c>
      <c r="AB63" s="26">
        <f t="shared" si="2"/>
        <v>0</v>
      </c>
      <c r="AC63" s="21">
        <f>[11]集計対象年データー貼付!N241</f>
        <v>0</v>
      </c>
      <c r="AD63" s="22">
        <f>[11]集計対象年データー貼付!P241</f>
        <v>0</v>
      </c>
      <c r="AE63" s="22">
        <f>[11]集計対象前年データー貼付!N241</f>
        <v>0</v>
      </c>
      <c r="AF63" s="22">
        <f>[11]集計対象前年データー貼付!P241</f>
        <v>0</v>
      </c>
      <c r="AG63" s="26">
        <f t="shared" si="3"/>
        <v>0</v>
      </c>
      <c r="AH63" s="1"/>
    </row>
    <row r="64" spans="1:34" ht="12.75" customHeight="1" thickBot="1">
      <c r="A64" s="123"/>
      <c r="B64" s="67" t="s">
        <v>77</v>
      </c>
      <c r="C64" s="33">
        <f t="shared" si="4"/>
        <v>0</v>
      </c>
      <c r="D64" s="34">
        <f t="shared" si="5"/>
        <v>34</v>
      </c>
      <c r="E64" s="35">
        <f t="shared" si="6"/>
        <v>0</v>
      </c>
      <c r="F64" s="34">
        <f t="shared" si="7"/>
        <v>23</v>
      </c>
      <c r="G64" s="36">
        <f t="shared" si="8"/>
        <v>11</v>
      </c>
      <c r="H64" s="37">
        <f t="shared" si="9"/>
        <v>0.47826086956521741</v>
      </c>
      <c r="I64" s="21">
        <f>[11]集計対象年データー貼付!B245</f>
        <v>0</v>
      </c>
      <c r="J64" s="22">
        <f>[11]集計対象年データー貼付!D245</f>
        <v>14</v>
      </c>
      <c r="K64" s="22">
        <f>[11]集計対象前年データー貼付!B245</f>
        <v>0</v>
      </c>
      <c r="L64" s="22">
        <f>[11]集計対象前年データー貼付!D245</f>
        <v>10</v>
      </c>
      <c r="M64" s="68">
        <f t="shared" si="10"/>
        <v>4</v>
      </c>
      <c r="N64" s="24">
        <f>[11]集計対象年データー貼付!E245</f>
        <v>0</v>
      </c>
      <c r="O64" s="18">
        <f>[11]集計対象年データー貼付!G245</f>
        <v>7</v>
      </c>
      <c r="P64" s="18">
        <f>[11]集計対象前年データー貼付!E245</f>
        <v>0</v>
      </c>
      <c r="Q64" s="18">
        <f>[11]集計対象前年データー貼付!G245</f>
        <v>3</v>
      </c>
      <c r="R64" s="61">
        <f t="shared" si="0"/>
        <v>4</v>
      </c>
      <c r="S64" s="21">
        <f>[11]集計対象年データー貼付!H245</f>
        <v>0</v>
      </c>
      <c r="T64" s="22">
        <f>[11]集計対象年データー貼付!J245</f>
        <v>5</v>
      </c>
      <c r="U64" s="22">
        <f>[11]集計対象前年データー貼付!H245</f>
        <v>0</v>
      </c>
      <c r="V64" s="22">
        <f>[11]集計対象前年データー貼付!J245</f>
        <v>6</v>
      </c>
      <c r="W64" s="38">
        <f t="shared" si="1"/>
        <v>-1</v>
      </c>
      <c r="X64" s="21">
        <f>[11]集計対象年データー貼付!K245</f>
        <v>0</v>
      </c>
      <c r="Y64" s="22">
        <f>[11]集計対象年データー貼付!M245</f>
        <v>5</v>
      </c>
      <c r="Z64" s="22">
        <f>[11]集計対象前年データー貼付!K245</f>
        <v>0</v>
      </c>
      <c r="AA64" s="22">
        <f>[11]集計対象前年データー貼付!M245</f>
        <v>3</v>
      </c>
      <c r="AB64" s="30">
        <f t="shared" si="2"/>
        <v>2</v>
      </c>
      <c r="AC64" s="21">
        <f>[11]集計対象年データー貼付!N245</f>
        <v>0</v>
      </c>
      <c r="AD64" s="22">
        <f>[11]集計対象年データー貼付!P245</f>
        <v>3</v>
      </c>
      <c r="AE64" s="22">
        <f>[11]集計対象前年データー貼付!N245</f>
        <v>0</v>
      </c>
      <c r="AF64" s="22">
        <f>[11]集計対象前年データー貼付!P245</f>
        <v>1</v>
      </c>
      <c r="AG64" s="38">
        <f t="shared" si="3"/>
        <v>2</v>
      </c>
      <c r="AH64" s="1"/>
    </row>
    <row r="65" spans="1:34" ht="12.75" customHeight="1" thickBot="1">
      <c r="A65" s="124"/>
      <c r="B65" s="69" t="s">
        <v>79</v>
      </c>
      <c r="C65" s="40">
        <f t="shared" si="4"/>
        <v>0</v>
      </c>
      <c r="D65" s="41">
        <f t="shared" si="5"/>
        <v>34</v>
      </c>
      <c r="E65" s="54">
        <f t="shared" si="6"/>
        <v>0</v>
      </c>
      <c r="F65" s="41">
        <f t="shared" si="7"/>
        <v>23</v>
      </c>
      <c r="G65" s="41">
        <f t="shared" si="8"/>
        <v>11</v>
      </c>
      <c r="H65" s="44">
        <f t="shared" si="9"/>
        <v>0.47826086956521741</v>
      </c>
      <c r="I65" s="70">
        <f>SUM(I63:I64)</f>
        <v>0</v>
      </c>
      <c r="J65" s="46">
        <f>SUM(J63:J64)</f>
        <v>14</v>
      </c>
      <c r="K65" s="46">
        <f>SUM(K63:K64)</f>
        <v>0</v>
      </c>
      <c r="L65" s="84">
        <f>SUM(L63:L64)</f>
        <v>10</v>
      </c>
      <c r="M65" s="47">
        <f t="shared" si="10"/>
        <v>4</v>
      </c>
      <c r="N65" s="48">
        <f>SUM(N63:N64)</f>
        <v>0</v>
      </c>
      <c r="O65" s="49">
        <f>SUM(O63:O64)</f>
        <v>7</v>
      </c>
      <c r="P65" s="49">
        <f>SUM(P63:P64)</f>
        <v>0</v>
      </c>
      <c r="Q65" s="49">
        <f>SUM(Q63:Q64)</f>
        <v>3</v>
      </c>
      <c r="R65" s="50">
        <f t="shared" si="0"/>
        <v>4</v>
      </c>
      <c r="S65" s="51">
        <f>SUM(S63:S64)</f>
        <v>0</v>
      </c>
      <c r="T65" s="52">
        <f>SUM(T63:T64)</f>
        <v>5</v>
      </c>
      <c r="U65" s="52">
        <f>SUM(U63:U64)</f>
        <v>0</v>
      </c>
      <c r="V65" s="52">
        <f>SUM(V63:V64)</f>
        <v>6</v>
      </c>
      <c r="W65" s="53">
        <f t="shared" si="1"/>
        <v>-1</v>
      </c>
      <c r="X65" s="51">
        <f>SUM(X63:X64)</f>
        <v>0</v>
      </c>
      <c r="Y65" s="52">
        <f>SUM(Y63:Y64)</f>
        <v>5</v>
      </c>
      <c r="Z65" s="52">
        <f>SUM(Z63:Z64)</f>
        <v>0</v>
      </c>
      <c r="AA65" s="52">
        <f>SUM(AA63:AA64)</f>
        <v>3</v>
      </c>
      <c r="AB65" s="53">
        <f t="shared" si="2"/>
        <v>2</v>
      </c>
      <c r="AC65" s="51">
        <f>SUM(AC63:AC64)</f>
        <v>0</v>
      </c>
      <c r="AD65" s="52">
        <f>SUM(AD63:AD64)</f>
        <v>3</v>
      </c>
      <c r="AE65" s="52">
        <f>SUM(AE63:AE64)</f>
        <v>0</v>
      </c>
      <c r="AF65" s="52">
        <f>SUM(AF63:AF64)</f>
        <v>1</v>
      </c>
      <c r="AG65" s="53">
        <f t="shared" si="3"/>
        <v>2</v>
      </c>
      <c r="AH65" s="1"/>
    </row>
    <row r="66" spans="1:34" ht="12.75" customHeight="1" thickBot="1">
      <c r="A66" s="118" t="s">
        <v>80</v>
      </c>
      <c r="B66" s="119"/>
      <c r="C66" s="40">
        <f t="shared" si="4"/>
        <v>9</v>
      </c>
      <c r="D66" s="85">
        <f t="shared" si="5"/>
        <v>907</v>
      </c>
      <c r="E66" s="86">
        <f t="shared" si="6"/>
        <v>9</v>
      </c>
      <c r="F66" s="85">
        <f t="shared" si="7"/>
        <v>892</v>
      </c>
      <c r="G66" s="41">
        <f t="shared" si="8"/>
        <v>15</v>
      </c>
      <c r="H66" s="44">
        <f t="shared" si="9"/>
        <v>1.6816143497757848E-2</v>
      </c>
      <c r="I66" s="45">
        <f>IF(ISERROR(I24+I25+I29+I34+I37+I40+I41+I46+I49+I50+I51+I52+I56+I60+I61+I62+I65),"",(I24+I25+I29+I34+I37+I40+I41+I46+I49+I50+I51+I52+I56+I60+I61+I62+I65))</f>
        <v>5</v>
      </c>
      <c r="J66" s="87">
        <f>J24+J25+J29+J34+J37+J40+J41+J46+J49+J50+J51+J52+J56+J60+J61+J62+J65</f>
        <v>377</v>
      </c>
      <c r="K66" s="46">
        <f>IF(ISERROR(K24+K25+K29+K34+K37+K40+K41+K46+K49+K50+K51+K52+K56+K60+K61+K62+K65),"",(K24+K25+K29+K34+K37+K40+K41+K46+K49+K50+K51+K52+K56+K60+K61+K62+K65))</f>
        <v>4</v>
      </c>
      <c r="L66" s="46">
        <f>IF(ISERROR(L24+L25+L29+L34+L37+L40+L41+L46+L49+L50+L51+L52+L56+L60+L61+L62+L65),"",(L24+L25+L29+L34+L37+L40+L41+L46+L49+L50+L51+L52+L56+L60+L61+L62+L65))</f>
        <v>387</v>
      </c>
      <c r="M66" s="47">
        <f t="shared" si="10"/>
        <v>-10</v>
      </c>
      <c r="N66" s="48">
        <f>N24+N25+N29+N34+N37+N40+N41+N46+N49+N50+N51+N52+N56+N60+N61+N62+N65</f>
        <v>2</v>
      </c>
      <c r="O66" s="49">
        <f>SUM(O24+O25+O29+O34+O37+O40+O41+O46+O49+O50+O51+O52+O56+O60+O61+O62+O65)</f>
        <v>171</v>
      </c>
      <c r="P66" s="49">
        <f>P24+P25+P29+P34+P37+P40+P41+P46+P49+P50+P51+P52+P56+P60+P61+P62+P65</f>
        <v>2</v>
      </c>
      <c r="Q66" s="49">
        <f>Q24+Q25+Q29+Q34+Q37+Q40+Q41+Q46+Q49+Q50+Q51+Q52+Q56+Q60+Q61+Q62+Q65</f>
        <v>147</v>
      </c>
      <c r="R66" s="88">
        <f t="shared" si="0"/>
        <v>24</v>
      </c>
      <c r="S66" s="51">
        <f>S24+S25+S29+S34+S37+S40+S41+S46+S49+S50+S51+S52+S56+S60+S61+S62+S65</f>
        <v>1</v>
      </c>
      <c r="T66" s="52">
        <f>T24+T25+T29+T34+T37+T40+T41+T46+T49+T50+T51+T52+T56+T60+T61+T62+T65</f>
        <v>122</v>
      </c>
      <c r="U66" s="52">
        <f>U24+U25+U29+U34+U37+U40+U41+U46+U49+U50+U51+U52+U56+U60+U61+U62+U65</f>
        <v>1</v>
      </c>
      <c r="V66" s="52">
        <f>V24+V25+V29+V34+V37+V40+V41+V46+V49+V50+V51+V52+V56+V60+V61+V62+V65</f>
        <v>117</v>
      </c>
      <c r="W66" s="53">
        <f t="shared" si="1"/>
        <v>5</v>
      </c>
      <c r="X66" s="51">
        <f>X24+X25+X29+X34+X37+X40+X41+X46+X49+X50+X51+X52+X56+X60+X61+X62+X65</f>
        <v>1</v>
      </c>
      <c r="Y66" s="52">
        <f>Y24+Y25+Y29+Y34+Y37+Y40+Y41+Y46+Y49+Y50+Y51+Y52+Y56+Y60+Y61+Y62+Y65</f>
        <v>148</v>
      </c>
      <c r="Z66" s="52">
        <f>Z24+Z25+Z29+Z34+Z37+Z40+Z41+Z46+Z49+Z50+Z51+Z52+Z56+Z60+Z61+Z62+Z65</f>
        <v>1</v>
      </c>
      <c r="AA66" s="52">
        <f>AA24+AA25+AA29+AA34+AA37+AA40+AA41+AA46+AA49+AA50+AA51+AA52+AA56+AA60+AA61+AA62+AA65</f>
        <v>149</v>
      </c>
      <c r="AB66" s="53">
        <f t="shared" si="2"/>
        <v>-1</v>
      </c>
      <c r="AC66" s="51">
        <f>AC24+AC25+AC29+AC34+AC37+AC40+AC41+AC46+AC49+AC50+AC51+AC52+AC56+AC60+AC61+AC62+AC65</f>
        <v>0</v>
      </c>
      <c r="AD66" s="52">
        <f>AD24+AD25+AD29+AD34+AD37+AD40+AD41+AD46+AD49+AD50+AD51+AD52+AD56+AD60+AD61+AD62+AD65</f>
        <v>89</v>
      </c>
      <c r="AE66" s="52">
        <f>AE24+AE25+AE29+AE34+AE37+AE40+AE41+AE46+AE49+AE50+AE51+AE52+AE56+AE60+AE61+AE62+AE65</f>
        <v>1</v>
      </c>
      <c r="AF66" s="52">
        <f>AF24+AF25+AF29+AF34+AF37+AF40+AF41+AF46+AF49+AF50+AF51+AF52+AF56+AF60+AF61+AF62+AF65</f>
        <v>92</v>
      </c>
      <c r="AG66" s="53">
        <f t="shared" si="3"/>
        <v>-3</v>
      </c>
      <c r="AH66" s="1"/>
    </row>
    <row r="67" spans="1:34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 t="s">
        <v>81</v>
      </c>
      <c r="AE67" s="1"/>
      <c r="AF67" s="1"/>
      <c r="AG67" s="1"/>
      <c r="AH67" s="1"/>
    </row>
  </sheetData>
  <sheetProtection sheet="1"/>
  <dataConsolidate/>
  <mergeCells count="44">
    <mergeCell ref="A66:B66"/>
    <mergeCell ref="A41:B41"/>
    <mergeCell ref="A42:A46"/>
    <mergeCell ref="A47:A49"/>
    <mergeCell ref="A50:B50"/>
    <mergeCell ref="A51:B51"/>
    <mergeCell ref="A52:B52"/>
    <mergeCell ref="A53:A56"/>
    <mergeCell ref="A57:A60"/>
    <mergeCell ref="A61:B61"/>
    <mergeCell ref="A62:B62"/>
    <mergeCell ref="A63:A65"/>
    <mergeCell ref="A38:A40"/>
    <mergeCell ref="X5:Y5"/>
    <mergeCell ref="Z5:AA5"/>
    <mergeCell ref="AB5:AB6"/>
    <mergeCell ref="AC5:AD5"/>
    <mergeCell ref="C5:D5"/>
    <mergeCell ref="E5:F5"/>
    <mergeCell ref="G5:G6"/>
    <mergeCell ref="I5:J5"/>
    <mergeCell ref="K5:L5"/>
    <mergeCell ref="M5:M6"/>
    <mergeCell ref="A7:A24"/>
    <mergeCell ref="A25:B25"/>
    <mergeCell ref="A26:A29"/>
    <mergeCell ref="A30:A34"/>
    <mergeCell ref="A35:A37"/>
    <mergeCell ref="AE5:AF5"/>
    <mergeCell ref="AG5:AG6"/>
    <mergeCell ref="N5:O5"/>
    <mergeCell ref="P5:Q5"/>
    <mergeCell ref="R5:R6"/>
    <mergeCell ref="S5:T5"/>
    <mergeCell ref="U5:V5"/>
    <mergeCell ref="W5:W6"/>
    <mergeCell ref="I1:T1"/>
    <mergeCell ref="Z1:AE1"/>
    <mergeCell ref="C4:H4"/>
    <mergeCell ref="I4:M4"/>
    <mergeCell ref="N4:R4"/>
    <mergeCell ref="S4:W4"/>
    <mergeCell ref="X4:AB4"/>
    <mergeCell ref="AC4:AG4"/>
  </mergeCells>
  <phoneticPr fontId="8"/>
  <pageMargins left="1.3779527559055118" right="0.98425196850393704" top="0.39370078740157483" bottom="0.19685039370078741" header="0.51181102362204722" footer="0.51181102362204722"/>
  <pageSetup paperSize="8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K67"/>
  <sheetViews>
    <sheetView showGridLines="0" showZeros="0" zoomScaleNormal="10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I1" sqref="I1:T1"/>
    </sheetView>
  </sheetViews>
  <sheetFormatPr defaultRowHeight="13.5"/>
  <cols>
    <col min="1" max="1" width="6.6640625" style="3" customWidth="1"/>
    <col min="2" max="2" width="23" style="3" customWidth="1"/>
    <col min="3" max="3" width="5.5" style="3" customWidth="1"/>
    <col min="4" max="4" width="8.1640625" style="3" customWidth="1"/>
    <col min="5" max="5" width="5.6640625" style="89" customWidth="1"/>
    <col min="6" max="6" width="8.1640625" style="3" customWidth="1"/>
    <col min="7" max="7" width="6.5" style="3" customWidth="1"/>
    <col min="8" max="8" width="10.1640625" style="3" customWidth="1"/>
    <col min="9" max="9" width="5.5" style="3" customWidth="1"/>
    <col min="10" max="10" width="8.1640625" style="3" customWidth="1"/>
    <col min="11" max="11" width="5.5" style="3" customWidth="1"/>
    <col min="12" max="12" width="8.1640625" style="3" customWidth="1"/>
    <col min="13" max="13" width="6.33203125" style="3" customWidth="1"/>
    <col min="14" max="14" width="5.5" style="3" customWidth="1"/>
    <col min="15" max="15" width="8.1640625" style="3" customWidth="1"/>
    <col min="16" max="16" width="5.5" style="3" customWidth="1"/>
    <col min="17" max="17" width="8.1640625" style="3" customWidth="1"/>
    <col min="18" max="18" width="6" style="3" customWidth="1"/>
    <col min="19" max="19" width="5.5" style="3" customWidth="1"/>
    <col min="20" max="20" width="8.1640625" style="3" customWidth="1"/>
    <col min="21" max="21" width="5.5" style="3" customWidth="1"/>
    <col min="22" max="22" width="8.1640625" style="3" customWidth="1"/>
    <col min="23" max="23" width="6.1640625" style="3" customWidth="1"/>
    <col min="24" max="24" width="5.5" style="3" customWidth="1"/>
    <col min="25" max="25" width="8.1640625" style="3" customWidth="1"/>
    <col min="26" max="26" width="5.5" style="3" customWidth="1"/>
    <col min="27" max="27" width="8.1640625" style="3" customWidth="1"/>
    <col min="28" max="28" width="6.33203125" style="3" customWidth="1"/>
    <col min="29" max="29" width="5.5" style="3" customWidth="1"/>
    <col min="30" max="30" width="8.1640625" style="3" customWidth="1"/>
    <col min="31" max="31" width="5.5" style="3" customWidth="1"/>
    <col min="32" max="32" width="8.1640625" style="3" customWidth="1"/>
    <col min="33" max="33" width="6" style="3" customWidth="1"/>
    <col min="34" max="256" width="9.33203125" style="3"/>
    <col min="257" max="257" width="6.6640625" style="3" customWidth="1"/>
    <col min="258" max="258" width="23" style="3" customWidth="1"/>
    <col min="259" max="259" width="5.5" style="3" customWidth="1"/>
    <col min="260" max="260" width="8.1640625" style="3" customWidth="1"/>
    <col min="261" max="261" width="5.6640625" style="3" customWidth="1"/>
    <col min="262" max="262" width="8.1640625" style="3" customWidth="1"/>
    <col min="263" max="263" width="6.5" style="3" customWidth="1"/>
    <col min="264" max="264" width="10.1640625" style="3" customWidth="1"/>
    <col min="265" max="265" width="5.5" style="3" customWidth="1"/>
    <col min="266" max="266" width="8.1640625" style="3" customWidth="1"/>
    <col min="267" max="267" width="5.5" style="3" customWidth="1"/>
    <col min="268" max="268" width="8.1640625" style="3" customWidth="1"/>
    <col min="269" max="269" width="6.33203125" style="3" customWidth="1"/>
    <col min="270" max="270" width="5.5" style="3" customWidth="1"/>
    <col min="271" max="271" width="8.1640625" style="3" customWidth="1"/>
    <col min="272" max="272" width="5.5" style="3" customWidth="1"/>
    <col min="273" max="273" width="8.1640625" style="3" customWidth="1"/>
    <col min="274" max="274" width="6" style="3" customWidth="1"/>
    <col min="275" max="275" width="5.5" style="3" customWidth="1"/>
    <col min="276" max="276" width="8.1640625" style="3" customWidth="1"/>
    <col min="277" max="277" width="5.5" style="3" customWidth="1"/>
    <col min="278" max="278" width="8.1640625" style="3" customWidth="1"/>
    <col min="279" max="279" width="6.1640625" style="3" customWidth="1"/>
    <col min="280" max="280" width="5.5" style="3" customWidth="1"/>
    <col min="281" max="281" width="8.1640625" style="3" customWidth="1"/>
    <col min="282" max="282" width="5.5" style="3" customWidth="1"/>
    <col min="283" max="283" width="8.1640625" style="3" customWidth="1"/>
    <col min="284" max="284" width="6.33203125" style="3" customWidth="1"/>
    <col min="285" max="285" width="5.5" style="3" customWidth="1"/>
    <col min="286" max="286" width="8.1640625" style="3" customWidth="1"/>
    <col min="287" max="287" width="5.5" style="3" customWidth="1"/>
    <col min="288" max="288" width="8.1640625" style="3" customWidth="1"/>
    <col min="289" max="289" width="6" style="3" customWidth="1"/>
    <col min="290" max="512" width="9.33203125" style="3"/>
    <col min="513" max="513" width="6.6640625" style="3" customWidth="1"/>
    <col min="514" max="514" width="23" style="3" customWidth="1"/>
    <col min="515" max="515" width="5.5" style="3" customWidth="1"/>
    <col min="516" max="516" width="8.1640625" style="3" customWidth="1"/>
    <col min="517" max="517" width="5.6640625" style="3" customWidth="1"/>
    <col min="518" max="518" width="8.1640625" style="3" customWidth="1"/>
    <col min="519" max="519" width="6.5" style="3" customWidth="1"/>
    <col min="520" max="520" width="10.1640625" style="3" customWidth="1"/>
    <col min="521" max="521" width="5.5" style="3" customWidth="1"/>
    <col min="522" max="522" width="8.1640625" style="3" customWidth="1"/>
    <col min="523" max="523" width="5.5" style="3" customWidth="1"/>
    <col min="524" max="524" width="8.1640625" style="3" customWidth="1"/>
    <col min="525" max="525" width="6.33203125" style="3" customWidth="1"/>
    <col min="526" max="526" width="5.5" style="3" customWidth="1"/>
    <col min="527" max="527" width="8.1640625" style="3" customWidth="1"/>
    <col min="528" max="528" width="5.5" style="3" customWidth="1"/>
    <col min="529" max="529" width="8.1640625" style="3" customWidth="1"/>
    <col min="530" max="530" width="6" style="3" customWidth="1"/>
    <col min="531" max="531" width="5.5" style="3" customWidth="1"/>
    <col min="532" max="532" width="8.1640625" style="3" customWidth="1"/>
    <col min="533" max="533" width="5.5" style="3" customWidth="1"/>
    <col min="534" max="534" width="8.1640625" style="3" customWidth="1"/>
    <col min="535" max="535" width="6.1640625" style="3" customWidth="1"/>
    <col min="536" max="536" width="5.5" style="3" customWidth="1"/>
    <col min="537" max="537" width="8.1640625" style="3" customWidth="1"/>
    <col min="538" max="538" width="5.5" style="3" customWidth="1"/>
    <col min="539" max="539" width="8.1640625" style="3" customWidth="1"/>
    <col min="540" max="540" width="6.33203125" style="3" customWidth="1"/>
    <col min="541" max="541" width="5.5" style="3" customWidth="1"/>
    <col min="542" max="542" width="8.1640625" style="3" customWidth="1"/>
    <col min="543" max="543" width="5.5" style="3" customWidth="1"/>
    <col min="544" max="544" width="8.1640625" style="3" customWidth="1"/>
    <col min="545" max="545" width="6" style="3" customWidth="1"/>
    <col min="546" max="768" width="9.33203125" style="3"/>
    <col min="769" max="769" width="6.6640625" style="3" customWidth="1"/>
    <col min="770" max="770" width="23" style="3" customWidth="1"/>
    <col min="771" max="771" width="5.5" style="3" customWidth="1"/>
    <col min="772" max="772" width="8.1640625" style="3" customWidth="1"/>
    <col min="773" max="773" width="5.6640625" style="3" customWidth="1"/>
    <col min="774" max="774" width="8.1640625" style="3" customWidth="1"/>
    <col min="775" max="775" width="6.5" style="3" customWidth="1"/>
    <col min="776" max="776" width="10.1640625" style="3" customWidth="1"/>
    <col min="777" max="777" width="5.5" style="3" customWidth="1"/>
    <col min="778" max="778" width="8.1640625" style="3" customWidth="1"/>
    <col min="779" max="779" width="5.5" style="3" customWidth="1"/>
    <col min="780" max="780" width="8.1640625" style="3" customWidth="1"/>
    <col min="781" max="781" width="6.33203125" style="3" customWidth="1"/>
    <col min="782" max="782" width="5.5" style="3" customWidth="1"/>
    <col min="783" max="783" width="8.1640625" style="3" customWidth="1"/>
    <col min="784" max="784" width="5.5" style="3" customWidth="1"/>
    <col min="785" max="785" width="8.1640625" style="3" customWidth="1"/>
    <col min="786" max="786" width="6" style="3" customWidth="1"/>
    <col min="787" max="787" width="5.5" style="3" customWidth="1"/>
    <col min="788" max="788" width="8.1640625" style="3" customWidth="1"/>
    <col min="789" max="789" width="5.5" style="3" customWidth="1"/>
    <col min="790" max="790" width="8.1640625" style="3" customWidth="1"/>
    <col min="791" max="791" width="6.1640625" style="3" customWidth="1"/>
    <col min="792" max="792" width="5.5" style="3" customWidth="1"/>
    <col min="793" max="793" width="8.1640625" style="3" customWidth="1"/>
    <col min="794" max="794" width="5.5" style="3" customWidth="1"/>
    <col min="795" max="795" width="8.1640625" style="3" customWidth="1"/>
    <col min="796" max="796" width="6.33203125" style="3" customWidth="1"/>
    <col min="797" max="797" width="5.5" style="3" customWidth="1"/>
    <col min="798" max="798" width="8.1640625" style="3" customWidth="1"/>
    <col min="799" max="799" width="5.5" style="3" customWidth="1"/>
    <col min="800" max="800" width="8.1640625" style="3" customWidth="1"/>
    <col min="801" max="801" width="6" style="3" customWidth="1"/>
    <col min="802" max="1024" width="9.33203125" style="3"/>
    <col min="1025" max="1025" width="6.6640625" style="3" customWidth="1"/>
    <col min="1026" max="1026" width="23" style="3" customWidth="1"/>
    <col min="1027" max="1027" width="5.5" style="3" customWidth="1"/>
    <col min="1028" max="1028" width="8.1640625" style="3" customWidth="1"/>
    <col min="1029" max="1029" width="5.6640625" style="3" customWidth="1"/>
    <col min="1030" max="1030" width="8.1640625" style="3" customWidth="1"/>
    <col min="1031" max="1031" width="6.5" style="3" customWidth="1"/>
    <col min="1032" max="1032" width="10.1640625" style="3" customWidth="1"/>
    <col min="1033" max="1033" width="5.5" style="3" customWidth="1"/>
    <col min="1034" max="1034" width="8.1640625" style="3" customWidth="1"/>
    <col min="1035" max="1035" width="5.5" style="3" customWidth="1"/>
    <col min="1036" max="1036" width="8.1640625" style="3" customWidth="1"/>
    <col min="1037" max="1037" width="6.33203125" style="3" customWidth="1"/>
    <col min="1038" max="1038" width="5.5" style="3" customWidth="1"/>
    <col min="1039" max="1039" width="8.1640625" style="3" customWidth="1"/>
    <col min="1040" max="1040" width="5.5" style="3" customWidth="1"/>
    <col min="1041" max="1041" width="8.1640625" style="3" customWidth="1"/>
    <col min="1042" max="1042" width="6" style="3" customWidth="1"/>
    <col min="1043" max="1043" width="5.5" style="3" customWidth="1"/>
    <col min="1044" max="1044" width="8.1640625" style="3" customWidth="1"/>
    <col min="1045" max="1045" width="5.5" style="3" customWidth="1"/>
    <col min="1046" max="1046" width="8.1640625" style="3" customWidth="1"/>
    <col min="1047" max="1047" width="6.1640625" style="3" customWidth="1"/>
    <col min="1048" max="1048" width="5.5" style="3" customWidth="1"/>
    <col min="1049" max="1049" width="8.1640625" style="3" customWidth="1"/>
    <col min="1050" max="1050" width="5.5" style="3" customWidth="1"/>
    <col min="1051" max="1051" width="8.1640625" style="3" customWidth="1"/>
    <col min="1052" max="1052" width="6.33203125" style="3" customWidth="1"/>
    <col min="1053" max="1053" width="5.5" style="3" customWidth="1"/>
    <col min="1054" max="1054" width="8.1640625" style="3" customWidth="1"/>
    <col min="1055" max="1055" width="5.5" style="3" customWidth="1"/>
    <col min="1056" max="1056" width="8.1640625" style="3" customWidth="1"/>
    <col min="1057" max="1057" width="6" style="3" customWidth="1"/>
    <col min="1058" max="1280" width="9.33203125" style="3"/>
    <col min="1281" max="1281" width="6.6640625" style="3" customWidth="1"/>
    <col min="1282" max="1282" width="23" style="3" customWidth="1"/>
    <col min="1283" max="1283" width="5.5" style="3" customWidth="1"/>
    <col min="1284" max="1284" width="8.1640625" style="3" customWidth="1"/>
    <col min="1285" max="1285" width="5.6640625" style="3" customWidth="1"/>
    <col min="1286" max="1286" width="8.1640625" style="3" customWidth="1"/>
    <col min="1287" max="1287" width="6.5" style="3" customWidth="1"/>
    <col min="1288" max="1288" width="10.1640625" style="3" customWidth="1"/>
    <col min="1289" max="1289" width="5.5" style="3" customWidth="1"/>
    <col min="1290" max="1290" width="8.1640625" style="3" customWidth="1"/>
    <col min="1291" max="1291" width="5.5" style="3" customWidth="1"/>
    <col min="1292" max="1292" width="8.1640625" style="3" customWidth="1"/>
    <col min="1293" max="1293" width="6.33203125" style="3" customWidth="1"/>
    <col min="1294" max="1294" width="5.5" style="3" customWidth="1"/>
    <col min="1295" max="1295" width="8.1640625" style="3" customWidth="1"/>
    <col min="1296" max="1296" width="5.5" style="3" customWidth="1"/>
    <col min="1297" max="1297" width="8.1640625" style="3" customWidth="1"/>
    <col min="1298" max="1298" width="6" style="3" customWidth="1"/>
    <col min="1299" max="1299" width="5.5" style="3" customWidth="1"/>
    <col min="1300" max="1300" width="8.1640625" style="3" customWidth="1"/>
    <col min="1301" max="1301" width="5.5" style="3" customWidth="1"/>
    <col min="1302" max="1302" width="8.1640625" style="3" customWidth="1"/>
    <col min="1303" max="1303" width="6.1640625" style="3" customWidth="1"/>
    <col min="1304" max="1304" width="5.5" style="3" customWidth="1"/>
    <col min="1305" max="1305" width="8.1640625" style="3" customWidth="1"/>
    <col min="1306" max="1306" width="5.5" style="3" customWidth="1"/>
    <col min="1307" max="1307" width="8.1640625" style="3" customWidth="1"/>
    <col min="1308" max="1308" width="6.33203125" style="3" customWidth="1"/>
    <col min="1309" max="1309" width="5.5" style="3" customWidth="1"/>
    <col min="1310" max="1310" width="8.1640625" style="3" customWidth="1"/>
    <col min="1311" max="1311" width="5.5" style="3" customWidth="1"/>
    <col min="1312" max="1312" width="8.1640625" style="3" customWidth="1"/>
    <col min="1313" max="1313" width="6" style="3" customWidth="1"/>
    <col min="1314" max="1536" width="9.33203125" style="3"/>
    <col min="1537" max="1537" width="6.6640625" style="3" customWidth="1"/>
    <col min="1538" max="1538" width="23" style="3" customWidth="1"/>
    <col min="1539" max="1539" width="5.5" style="3" customWidth="1"/>
    <col min="1540" max="1540" width="8.1640625" style="3" customWidth="1"/>
    <col min="1541" max="1541" width="5.6640625" style="3" customWidth="1"/>
    <col min="1542" max="1542" width="8.1640625" style="3" customWidth="1"/>
    <col min="1543" max="1543" width="6.5" style="3" customWidth="1"/>
    <col min="1544" max="1544" width="10.1640625" style="3" customWidth="1"/>
    <col min="1545" max="1545" width="5.5" style="3" customWidth="1"/>
    <col min="1546" max="1546" width="8.1640625" style="3" customWidth="1"/>
    <col min="1547" max="1547" width="5.5" style="3" customWidth="1"/>
    <col min="1548" max="1548" width="8.1640625" style="3" customWidth="1"/>
    <col min="1549" max="1549" width="6.33203125" style="3" customWidth="1"/>
    <col min="1550" max="1550" width="5.5" style="3" customWidth="1"/>
    <col min="1551" max="1551" width="8.1640625" style="3" customWidth="1"/>
    <col min="1552" max="1552" width="5.5" style="3" customWidth="1"/>
    <col min="1553" max="1553" width="8.1640625" style="3" customWidth="1"/>
    <col min="1554" max="1554" width="6" style="3" customWidth="1"/>
    <col min="1555" max="1555" width="5.5" style="3" customWidth="1"/>
    <col min="1556" max="1556" width="8.1640625" style="3" customWidth="1"/>
    <col min="1557" max="1557" width="5.5" style="3" customWidth="1"/>
    <col min="1558" max="1558" width="8.1640625" style="3" customWidth="1"/>
    <col min="1559" max="1559" width="6.1640625" style="3" customWidth="1"/>
    <col min="1560" max="1560" width="5.5" style="3" customWidth="1"/>
    <col min="1561" max="1561" width="8.1640625" style="3" customWidth="1"/>
    <col min="1562" max="1562" width="5.5" style="3" customWidth="1"/>
    <col min="1563" max="1563" width="8.1640625" style="3" customWidth="1"/>
    <col min="1564" max="1564" width="6.33203125" style="3" customWidth="1"/>
    <col min="1565" max="1565" width="5.5" style="3" customWidth="1"/>
    <col min="1566" max="1566" width="8.1640625" style="3" customWidth="1"/>
    <col min="1567" max="1567" width="5.5" style="3" customWidth="1"/>
    <col min="1568" max="1568" width="8.1640625" style="3" customWidth="1"/>
    <col min="1569" max="1569" width="6" style="3" customWidth="1"/>
    <col min="1570" max="1792" width="9.33203125" style="3"/>
    <col min="1793" max="1793" width="6.6640625" style="3" customWidth="1"/>
    <col min="1794" max="1794" width="23" style="3" customWidth="1"/>
    <col min="1795" max="1795" width="5.5" style="3" customWidth="1"/>
    <col min="1796" max="1796" width="8.1640625" style="3" customWidth="1"/>
    <col min="1797" max="1797" width="5.6640625" style="3" customWidth="1"/>
    <col min="1798" max="1798" width="8.1640625" style="3" customWidth="1"/>
    <col min="1799" max="1799" width="6.5" style="3" customWidth="1"/>
    <col min="1800" max="1800" width="10.1640625" style="3" customWidth="1"/>
    <col min="1801" max="1801" width="5.5" style="3" customWidth="1"/>
    <col min="1802" max="1802" width="8.1640625" style="3" customWidth="1"/>
    <col min="1803" max="1803" width="5.5" style="3" customWidth="1"/>
    <col min="1804" max="1804" width="8.1640625" style="3" customWidth="1"/>
    <col min="1805" max="1805" width="6.33203125" style="3" customWidth="1"/>
    <col min="1806" max="1806" width="5.5" style="3" customWidth="1"/>
    <col min="1807" max="1807" width="8.1640625" style="3" customWidth="1"/>
    <col min="1808" max="1808" width="5.5" style="3" customWidth="1"/>
    <col min="1809" max="1809" width="8.1640625" style="3" customWidth="1"/>
    <col min="1810" max="1810" width="6" style="3" customWidth="1"/>
    <col min="1811" max="1811" width="5.5" style="3" customWidth="1"/>
    <col min="1812" max="1812" width="8.1640625" style="3" customWidth="1"/>
    <col min="1813" max="1813" width="5.5" style="3" customWidth="1"/>
    <col min="1814" max="1814" width="8.1640625" style="3" customWidth="1"/>
    <col min="1815" max="1815" width="6.1640625" style="3" customWidth="1"/>
    <col min="1816" max="1816" width="5.5" style="3" customWidth="1"/>
    <col min="1817" max="1817" width="8.1640625" style="3" customWidth="1"/>
    <col min="1818" max="1818" width="5.5" style="3" customWidth="1"/>
    <col min="1819" max="1819" width="8.1640625" style="3" customWidth="1"/>
    <col min="1820" max="1820" width="6.33203125" style="3" customWidth="1"/>
    <col min="1821" max="1821" width="5.5" style="3" customWidth="1"/>
    <col min="1822" max="1822" width="8.1640625" style="3" customWidth="1"/>
    <col min="1823" max="1823" width="5.5" style="3" customWidth="1"/>
    <col min="1824" max="1824" width="8.1640625" style="3" customWidth="1"/>
    <col min="1825" max="1825" width="6" style="3" customWidth="1"/>
    <col min="1826" max="2048" width="9.33203125" style="3"/>
    <col min="2049" max="2049" width="6.6640625" style="3" customWidth="1"/>
    <col min="2050" max="2050" width="23" style="3" customWidth="1"/>
    <col min="2051" max="2051" width="5.5" style="3" customWidth="1"/>
    <col min="2052" max="2052" width="8.1640625" style="3" customWidth="1"/>
    <col min="2053" max="2053" width="5.6640625" style="3" customWidth="1"/>
    <col min="2054" max="2054" width="8.1640625" style="3" customWidth="1"/>
    <col min="2055" max="2055" width="6.5" style="3" customWidth="1"/>
    <col min="2056" max="2056" width="10.1640625" style="3" customWidth="1"/>
    <col min="2057" max="2057" width="5.5" style="3" customWidth="1"/>
    <col min="2058" max="2058" width="8.1640625" style="3" customWidth="1"/>
    <col min="2059" max="2059" width="5.5" style="3" customWidth="1"/>
    <col min="2060" max="2060" width="8.1640625" style="3" customWidth="1"/>
    <col min="2061" max="2061" width="6.33203125" style="3" customWidth="1"/>
    <col min="2062" max="2062" width="5.5" style="3" customWidth="1"/>
    <col min="2063" max="2063" width="8.1640625" style="3" customWidth="1"/>
    <col min="2064" max="2064" width="5.5" style="3" customWidth="1"/>
    <col min="2065" max="2065" width="8.1640625" style="3" customWidth="1"/>
    <col min="2066" max="2066" width="6" style="3" customWidth="1"/>
    <col min="2067" max="2067" width="5.5" style="3" customWidth="1"/>
    <col min="2068" max="2068" width="8.1640625" style="3" customWidth="1"/>
    <col min="2069" max="2069" width="5.5" style="3" customWidth="1"/>
    <col min="2070" max="2070" width="8.1640625" style="3" customWidth="1"/>
    <col min="2071" max="2071" width="6.1640625" style="3" customWidth="1"/>
    <col min="2072" max="2072" width="5.5" style="3" customWidth="1"/>
    <col min="2073" max="2073" width="8.1640625" style="3" customWidth="1"/>
    <col min="2074" max="2074" width="5.5" style="3" customWidth="1"/>
    <col min="2075" max="2075" width="8.1640625" style="3" customWidth="1"/>
    <col min="2076" max="2076" width="6.33203125" style="3" customWidth="1"/>
    <col min="2077" max="2077" width="5.5" style="3" customWidth="1"/>
    <col min="2078" max="2078" width="8.1640625" style="3" customWidth="1"/>
    <col min="2079" max="2079" width="5.5" style="3" customWidth="1"/>
    <col min="2080" max="2080" width="8.1640625" style="3" customWidth="1"/>
    <col min="2081" max="2081" width="6" style="3" customWidth="1"/>
    <col min="2082" max="2304" width="9.33203125" style="3"/>
    <col min="2305" max="2305" width="6.6640625" style="3" customWidth="1"/>
    <col min="2306" max="2306" width="23" style="3" customWidth="1"/>
    <col min="2307" max="2307" width="5.5" style="3" customWidth="1"/>
    <col min="2308" max="2308" width="8.1640625" style="3" customWidth="1"/>
    <col min="2309" max="2309" width="5.6640625" style="3" customWidth="1"/>
    <col min="2310" max="2310" width="8.1640625" style="3" customWidth="1"/>
    <col min="2311" max="2311" width="6.5" style="3" customWidth="1"/>
    <col min="2312" max="2312" width="10.1640625" style="3" customWidth="1"/>
    <col min="2313" max="2313" width="5.5" style="3" customWidth="1"/>
    <col min="2314" max="2314" width="8.1640625" style="3" customWidth="1"/>
    <col min="2315" max="2315" width="5.5" style="3" customWidth="1"/>
    <col min="2316" max="2316" width="8.1640625" style="3" customWidth="1"/>
    <col min="2317" max="2317" width="6.33203125" style="3" customWidth="1"/>
    <col min="2318" max="2318" width="5.5" style="3" customWidth="1"/>
    <col min="2319" max="2319" width="8.1640625" style="3" customWidth="1"/>
    <col min="2320" max="2320" width="5.5" style="3" customWidth="1"/>
    <col min="2321" max="2321" width="8.1640625" style="3" customWidth="1"/>
    <col min="2322" max="2322" width="6" style="3" customWidth="1"/>
    <col min="2323" max="2323" width="5.5" style="3" customWidth="1"/>
    <col min="2324" max="2324" width="8.1640625" style="3" customWidth="1"/>
    <col min="2325" max="2325" width="5.5" style="3" customWidth="1"/>
    <col min="2326" max="2326" width="8.1640625" style="3" customWidth="1"/>
    <col min="2327" max="2327" width="6.1640625" style="3" customWidth="1"/>
    <col min="2328" max="2328" width="5.5" style="3" customWidth="1"/>
    <col min="2329" max="2329" width="8.1640625" style="3" customWidth="1"/>
    <col min="2330" max="2330" width="5.5" style="3" customWidth="1"/>
    <col min="2331" max="2331" width="8.1640625" style="3" customWidth="1"/>
    <col min="2332" max="2332" width="6.33203125" style="3" customWidth="1"/>
    <col min="2333" max="2333" width="5.5" style="3" customWidth="1"/>
    <col min="2334" max="2334" width="8.1640625" style="3" customWidth="1"/>
    <col min="2335" max="2335" width="5.5" style="3" customWidth="1"/>
    <col min="2336" max="2336" width="8.1640625" style="3" customWidth="1"/>
    <col min="2337" max="2337" width="6" style="3" customWidth="1"/>
    <col min="2338" max="2560" width="9.33203125" style="3"/>
    <col min="2561" max="2561" width="6.6640625" style="3" customWidth="1"/>
    <col min="2562" max="2562" width="23" style="3" customWidth="1"/>
    <col min="2563" max="2563" width="5.5" style="3" customWidth="1"/>
    <col min="2564" max="2564" width="8.1640625" style="3" customWidth="1"/>
    <col min="2565" max="2565" width="5.6640625" style="3" customWidth="1"/>
    <col min="2566" max="2566" width="8.1640625" style="3" customWidth="1"/>
    <col min="2567" max="2567" width="6.5" style="3" customWidth="1"/>
    <col min="2568" max="2568" width="10.1640625" style="3" customWidth="1"/>
    <col min="2569" max="2569" width="5.5" style="3" customWidth="1"/>
    <col min="2570" max="2570" width="8.1640625" style="3" customWidth="1"/>
    <col min="2571" max="2571" width="5.5" style="3" customWidth="1"/>
    <col min="2572" max="2572" width="8.1640625" style="3" customWidth="1"/>
    <col min="2573" max="2573" width="6.33203125" style="3" customWidth="1"/>
    <col min="2574" max="2574" width="5.5" style="3" customWidth="1"/>
    <col min="2575" max="2575" width="8.1640625" style="3" customWidth="1"/>
    <col min="2576" max="2576" width="5.5" style="3" customWidth="1"/>
    <col min="2577" max="2577" width="8.1640625" style="3" customWidth="1"/>
    <col min="2578" max="2578" width="6" style="3" customWidth="1"/>
    <col min="2579" max="2579" width="5.5" style="3" customWidth="1"/>
    <col min="2580" max="2580" width="8.1640625" style="3" customWidth="1"/>
    <col min="2581" max="2581" width="5.5" style="3" customWidth="1"/>
    <col min="2582" max="2582" width="8.1640625" style="3" customWidth="1"/>
    <col min="2583" max="2583" width="6.1640625" style="3" customWidth="1"/>
    <col min="2584" max="2584" width="5.5" style="3" customWidth="1"/>
    <col min="2585" max="2585" width="8.1640625" style="3" customWidth="1"/>
    <col min="2586" max="2586" width="5.5" style="3" customWidth="1"/>
    <col min="2587" max="2587" width="8.1640625" style="3" customWidth="1"/>
    <col min="2588" max="2588" width="6.33203125" style="3" customWidth="1"/>
    <col min="2589" max="2589" width="5.5" style="3" customWidth="1"/>
    <col min="2590" max="2590" width="8.1640625" style="3" customWidth="1"/>
    <col min="2591" max="2591" width="5.5" style="3" customWidth="1"/>
    <col min="2592" max="2592" width="8.1640625" style="3" customWidth="1"/>
    <col min="2593" max="2593" width="6" style="3" customWidth="1"/>
    <col min="2594" max="2816" width="9.33203125" style="3"/>
    <col min="2817" max="2817" width="6.6640625" style="3" customWidth="1"/>
    <col min="2818" max="2818" width="23" style="3" customWidth="1"/>
    <col min="2819" max="2819" width="5.5" style="3" customWidth="1"/>
    <col min="2820" max="2820" width="8.1640625" style="3" customWidth="1"/>
    <col min="2821" max="2821" width="5.6640625" style="3" customWidth="1"/>
    <col min="2822" max="2822" width="8.1640625" style="3" customWidth="1"/>
    <col min="2823" max="2823" width="6.5" style="3" customWidth="1"/>
    <col min="2824" max="2824" width="10.1640625" style="3" customWidth="1"/>
    <col min="2825" max="2825" width="5.5" style="3" customWidth="1"/>
    <col min="2826" max="2826" width="8.1640625" style="3" customWidth="1"/>
    <col min="2827" max="2827" width="5.5" style="3" customWidth="1"/>
    <col min="2828" max="2828" width="8.1640625" style="3" customWidth="1"/>
    <col min="2829" max="2829" width="6.33203125" style="3" customWidth="1"/>
    <col min="2830" max="2830" width="5.5" style="3" customWidth="1"/>
    <col min="2831" max="2831" width="8.1640625" style="3" customWidth="1"/>
    <col min="2832" max="2832" width="5.5" style="3" customWidth="1"/>
    <col min="2833" max="2833" width="8.1640625" style="3" customWidth="1"/>
    <col min="2834" max="2834" width="6" style="3" customWidth="1"/>
    <col min="2835" max="2835" width="5.5" style="3" customWidth="1"/>
    <col min="2836" max="2836" width="8.1640625" style="3" customWidth="1"/>
    <col min="2837" max="2837" width="5.5" style="3" customWidth="1"/>
    <col min="2838" max="2838" width="8.1640625" style="3" customWidth="1"/>
    <col min="2839" max="2839" width="6.1640625" style="3" customWidth="1"/>
    <col min="2840" max="2840" width="5.5" style="3" customWidth="1"/>
    <col min="2841" max="2841" width="8.1640625" style="3" customWidth="1"/>
    <col min="2842" max="2842" width="5.5" style="3" customWidth="1"/>
    <col min="2843" max="2843" width="8.1640625" style="3" customWidth="1"/>
    <col min="2844" max="2844" width="6.33203125" style="3" customWidth="1"/>
    <col min="2845" max="2845" width="5.5" style="3" customWidth="1"/>
    <col min="2846" max="2846" width="8.1640625" style="3" customWidth="1"/>
    <col min="2847" max="2847" width="5.5" style="3" customWidth="1"/>
    <col min="2848" max="2848" width="8.1640625" style="3" customWidth="1"/>
    <col min="2849" max="2849" width="6" style="3" customWidth="1"/>
    <col min="2850" max="3072" width="9.33203125" style="3"/>
    <col min="3073" max="3073" width="6.6640625" style="3" customWidth="1"/>
    <col min="3074" max="3074" width="23" style="3" customWidth="1"/>
    <col min="3075" max="3075" width="5.5" style="3" customWidth="1"/>
    <col min="3076" max="3076" width="8.1640625" style="3" customWidth="1"/>
    <col min="3077" max="3077" width="5.6640625" style="3" customWidth="1"/>
    <col min="3078" max="3078" width="8.1640625" style="3" customWidth="1"/>
    <col min="3079" max="3079" width="6.5" style="3" customWidth="1"/>
    <col min="3080" max="3080" width="10.1640625" style="3" customWidth="1"/>
    <col min="3081" max="3081" width="5.5" style="3" customWidth="1"/>
    <col min="3082" max="3082" width="8.1640625" style="3" customWidth="1"/>
    <col min="3083" max="3083" width="5.5" style="3" customWidth="1"/>
    <col min="3084" max="3084" width="8.1640625" style="3" customWidth="1"/>
    <col min="3085" max="3085" width="6.33203125" style="3" customWidth="1"/>
    <col min="3086" max="3086" width="5.5" style="3" customWidth="1"/>
    <col min="3087" max="3087" width="8.1640625" style="3" customWidth="1"/>
    <col min="3088" max="3088" width="5.5" style="3" customWidth="1"/>
    <col min="3089" max="3089" width="8.1640625" style="3" customWidth="1"/>
    <col min="3090" max="3090" width="6" style="3" customWidth="1"/>
    <col min="3091" max="3091" width="5.5" style="3" customWidth="1"/>
    <col min="3092" max="3092" width="8.1640625" style="3" customWidth="1"/>
    <col min="3093" max="3093" width="5.5" style="3" customWidth="1"/>
    <col min="3094" max="3094" width="8.1640625" style="3" customWidth="1"/>
    <col min="3095" max="3095" width="6.1640625" style="3" customWidth="1"/>
    <col min="3096" max="3096" width="5.5" style="3" customWidth="1"/>
    <col min="3097" max="3097" width="8.1640625" style="3" customWidth="1"/>
    <col min="3098" max="3098" width="5.5" style="3" customWidth="1"/>
    <col min="3099" max="3099" width="8.1640625" style="3" customWidth="1"/>
    <col min="3100" max="3100" width="6.33203125" style="3" customWidth="1"/>
    <col min="3101" max="3101" width="5.5" style="3" customWidth="1"/>
    <col min="3102" max="3102" width="8.1640625" style="3" customWidth="1"/>
    <col min="3103" max="3103" width="5.5" style="3" customWidth="1"/>
    <col min="3104" max="3104" width="8.1640625" style="3" customWidth="1"/>
    <col min="3105" max="3105" width="6" style="3" customWidth="1"/>
    <col min="3106" max="3328" width="9.33203125" style="3"/>
    <col min="3329" max="3329" width="6.6640625" style="3" customWidth="1"/>
    <col min="3330" max="3330" width="23" style="3" customWidth="1"/>
    <col min="3331" max="3331" width="5.5" style="3" customWidth="1"/>
    <col min="3332" max="3332" width="8.1640625" style="3" customWidth="1"/>
    <col min="3333" max="3333" width="5.6640625" style="3" customWidth="1"/>
    <col min="3334" max="3334" width="8.1640625" style="3" customWidth="1"/>
    <col min="3335" max="3335" width="6.5" style="3" customWidth="1"/>
    <col min="3336" max="3336" width="10.1640625" style="3" customWidth="1"/>
    <col min="3337" max="3337" width="5.5" style="3" customWidth="1"/>
    <col min="3338" max="3338" width="8.1640625" style="3" customWidth="1"/>
    <col min="3339" max="3339" width="5.5" style="3" customWidth="1"/>
    <col min="3340" max="3340" width="8.1640625" style="3" customWidth="1"/>
    <col min="3341" max="3341" width="6.33203125" style="3" customWidth="1"/>
    <col min="3342" max="3342" width="5.5" style="3" customWidth="1"/>
    <col min="3343" max="3343" width="8.1640625" style="3" customWidth="1"/>
    <col min="3344" max="3344" width="5.5" style="3" customWidth="1"/>
    <col min="3345" max="3345" width="8.1640625" style="3" customWidth="1"/>
    <col min="3346" max="3346" width="6" style="3" customWidth="1"/>
    <col min="3347" max="3347" width="5.5" style="3" customWidth="1"/>
    <col min="3348" max="3348" width="8.1640625" style="3" customWidth="1"/>
    <col min="3349" max="3349" width="5.5" style="3" customWidth="1"/>
    <col min="3350" max="3350" width="8.1640625" style="3" customWidth="1"/>
    <col min="3351" max="3351" width="6.1640625" style="3" customWidth="1"/>
    <col min="3352" max="3352" width="5.5" style="3" customWidth="1"/>
    <col min="3353" max="3353" width="8.1640625" style="3" customWidth="1"/>
    <col min="3354" max="3354" width="5.5" style="3" customWidth="1"/>
    <col min="3355" max="3355" width="8.1640625" style="3" customWidth="1"/>
    <col min="3356" max="3356" width="6.33203125" style="3" customWidth="1"/>
    <col min="3357" max="3357" width="5.5" style="3" customWidth="1"/>
    <col min="3358" max="3358" width="8.1640625" style="3" customWidth="1"/>
    <col min="3359" max="3359" width="5.5" style="3" customWidth="1"/>
    <col min="3360" max="3360" width="8.1640625" style="3" customWidth="1"/>
    <col min="3361" max="3361" width="6" style="3" customWidth="1"/>
    <col min="3362" max="3584" width="9.33203125" style="3"/>
    <col min="3585" max="3585" width="6.6640625" style="3" customWidth="1"/>
    <col min="3586" max="3586" width="23" style="3" customWidth="1"/>
    <col min="3587" max="3587" width="5.5" style="3" customWidth="1"/>
    <col min="3588" max="3588" width="8.1640625" style="3" customWidth="1"/>
    <col min="3589" max="3589" width="5.6640625" style="3" customWidth="1"/>
    <col min="3590" max="3590" width="8.1640625" style="3" customWidth="1"/>
    <col min="3591" max="3591" width="6.5" style="3" customWidth="1"/>
    <col min="3592" max="3592" width="10.1640625" style="3" customWidth="1"/>
    <col min="3593" max="3593" width="5.5" style="3" customWidth="1"/>
    <col min="3594" max="3594" width="8.1640625" style="3" customWidth="1"/>
    <col min="3595" max="3595" width="5.5" style="3" customWidth="1"/>
    <col min="3596" max="3596" width="8.1640625" style="3" customWidth="1"/>
    <col min="3597" max="3597" width="6.33203125" style="3" customWidth="1"/>
    <col min="3598" max="3598" width="5.5" style="3" customWidth="1"/>
    <col min="3599" max="3599" width="8.1640625" style="3" customWidth="1"/>
    <col min="3600" max="3600" width="5.5" style="3" customWidth="1"/>
    <col min="3601" max="3601" width="8.1640625" style="3" customWidth="1"/>
    <col min="3602" max="3602" width="6" style="3" customWidth="1"/>
    <col min="3603" max="3603" width="5.5" style="3" customWidth="1"/>
    <col min="3604" max="3604" width="8.1640625" style="3" customWidth="1"/>
    <col min="3605" max="3605" width="5.5" style="3" customWidth="1"/>
    <col min="3606" max="3606" width="8.1640625" style="3" customWidth="1"/>
    <col min="3607" max="3607" width="6.1640625" style="3" customWidth="1"/>
    <col min="3608" max="3608" width="5.5" style="3" customWidth="1"/>
    <col min="3609" max="3609" width="8.1640625" style="3" customWidth="1"/>
    <col min="3610" max="3610" width="5.5" style="3" customWidth="1"/>
    <col min="3611" max="3611" width="8.1640625" style="3" customWidth="1"/>
    <col min="3612" max="3612" width="6.33203125" style="3" customWidth="1"/>
    <col min="3613" max="3613" width="5.5" style="3" customWidth="1"/>
    <col min="3614" max="3614" width="8.1640625" style="3" customWidth="1"/>
    <col min="3615" max="3615" width="5.5" style="3" customWidth="1"/>
    <col min="3616" max="3616" width="8.1640625" style="3" customWidth="1"/>
    <col min="3617" max="3617" width="6" style="3" customWidth="1"/>
    <col min="3618" max="3840" width="9.33203125" style="3"/>
    <col min="3841" max="3841" width="6.6640625" style="3" customWidth="1"/>
    <col min="3842" max="3842" width="23" style="3" customWidth="1"/>
    <col min="3843" max="3843" width="5.5" style="3" customWidth="1"/>
    <col min="3844" max="3844" width="8.1640625" style="3" customWidth="1"/>
    <col min="3845" max="3845" width="5.6640625" style="3" customWidth="1"/>
    <col min="3846" max="3846" width="8.1640625" style="3" customWidth="1"/>
    <col min="3847" max="3847" width="6.5" style="3" customWidth="1"/>
    <col min="3848" max="3848" width="10.1640625" style="3" customWidth="1"/>
    <col min="3849" max="3849" width="5.5" style="3" customWidth="1"/>
    <col min="3850" max="3850" width="8.1640625" style="3" customWidth="1"/>
    <col min="3851" max="3851" width="5.5" style="3" customWidth="1"/>
    <col min="3852" max="3852" width="8.1640625" style="3" customWidth="1"/>
    <col min="3853" max="3853" width="6.33203125" style="3" customWidth="1"/>
    <col min="3854" max="3854" width="5.5" style="3" customWidth="1"/>
    <col min="3855" max="3855" width="8.1640625" style="3" customWidth="1"/>
    <col min="3856" max="3856" width="5.5" style="3" customWidth="1"/>
    <col min="3857" max="3857" width="8.1640625" style="3" customWidth="1"/>
    <col min="3858" max="3858" width="6" style="3" customWidth="1"/>
    <col min="3859" max="3859" width="5.5" style="3" customWidth="1"/>
    <col min="3860" max="3860" width="8.1640625" style="3" customWidth="1"/>
    <col min="3861" max="3861" width="5.5" style="3" customWidth="1"/>
    <col min="3862" max="3862" width="8.1640625" style="3" customWidth="1"/>
    <col min="3863" max="3863" width="6.1640625" style="3" customWidth="1"/>
    <col min="3864" max="3864" width="5.5" style="3" customWidth="1"/>
    <col min="3865" max="3865" width="8.1640625" style="3" customWidth="1"/>
    <col min="3866" max="3866" width="5.5" style="3" customWidth="1"/>
    <col min="3867" max="3867" width="8.1640625" style="3" customWidth="1"/>
    <col min="3868" max="3868" width="6.33203125" style="3" customWidth="1"/>
    <col min="3869" max="3869" width="5.5" style="3" customWidth="1"/>
    <col min="3870" max="3870" width="8.1640625" style="3" customWidth="1"/>
    <col min="3871" max="3871" width="5.5" style="3" customWidth="1"/>
    <col min="3872" max="3872" width="8.1640625" style="3" customWidth="1"/>
    <col min="3873" max="3873" width="6" style="3" customWidth="1"/>
    <col min="3874" max="4096" width="9.33203125" style="3"/>
    <col min="4097" max="4097" width="6.6640625" style="3" customWidth="1"/>
    <col min="4098" max="4098" width="23" style="3" customWidth="1"/>
    <col min="4099" max="4099" width="5.5" style="3" customWidth="1"/>
    <col min="4100" max="4100" width="8.1640625" style="3" customWidth="1"/>
    <col min="4101" max="4101" width="5.6640625" style="3" customWidth="1"/>
    <col min="4102" max="4102" width="8.1640625" style="3" customWidth="1"/>
    <col min="4103" max="4103" width="6.5" style="3" customWidth="1"/>
    <col min="4104" max="4104" width="10.1640625" style="3" customWidth="1"/>
    <col min="4105" max="4105" width="5.5" style="3" customWidth="1"/>
    <col min="4106" max="4106" width="8.1640625" style="3" customWidth="1"/>
    <col min="4107" max="4107" width="5.5" style="3" customWidth="1"/>
    <col min="4108" max="4108" width="8.1640625" style="3" customWidth="1"/>
    <col min="4109" max="4109" width="6.33203125" style="3" customWidth="1"/>
    <col min="4110" max="4110" width="5.5" style="3" customWidth="1"/>
    <col min="4111" max="4111" width="8.1640625" style="3" customWidth="1"/>
    <col min="4112" max="4112" width="5.5" style="3" customWidth="1"/>
    <col min="4113" max="4113" width="8.1640625" style="3" customWidth="1"/>
    <col min="4114" max="4114" width="6" style="3" customWidth="1"/>
    <col min="4115" max="4115" width="5.5" style="3" customWidth="1"/>
    <col min="4116" max="4116" width="8.1640625" style="3" customWidth="1"/>
    <col min="4117" max="4117" width="5.5" style="3" customWidth="1"/>
    <col min="4118" max="4118" width="8.1640625" style="3" customWidth="1"/>
    <col min="4119" max="4119" width="6.1640625" style="3" customWidth="1"/>
    <col min="4120" max="4120" width="5.5" style="3" customWidth="1"/>
    <col min="4121" max="4121" width="8.1640625" style="3" customWidth="1"/>
    <col min="4122" max="4122" width="5.5" style="3" customWidth="1"/>
    <col min="4123" max="4123" width="8.1640625" style="3" customWidth="1"/>
    <col min="4124" max="4124" width="6.33203125" style="3" customWidth="1"/>
    <col min="4125" max="4125" width="5.5" style="3" customWidth="1"/>
    <col min="4126" max="4126" width="8.1640625" style="3" customWidth="1"/>
    <col min="4127" max="4127" width="5.5" style="3" customWidth="1"/>
    <col min="4128" max="4128" width="8.1640625" style="3" customWidth="1"/>
    <col min="4129" max="4129" width="6" style="3" customWidth="1"/>
    <col min="4130" max="4352" width="9.33203125" style="3"/>
    <col min="4353" max="4353" width="6.6640625" style="3" customWidth="1"/>
    <col min="4354" max="4354" width="23" style="3" customWidth="1"/>
    <col min="4355" max="4355" width="5.5" style="3" customWidth="1"/>
    <col min="4356" max="4356" width="8.1640625" style="3" customWidth="1"/>
    <col min="4357" max="4357" width="5.6640625" style="3" customWidth="1"/>
    <col min="4358" max="4358" width="8.1640625" style="3" customWidth="1"/>
    <col min="4359" max="4359" width="6.5" style="3" customWidth="1"/>
    <col min="4360" max="4360" width="10.1640625" style="3" customWidth="1"/>
    <col min="4361" max="4361" width="5.5" style="3" customWidth="1"/>
    <col min="4362" max="4362" width="8.1640625" style="3" customWidth="1"/>
    <col min="4363" max="4363" width="5.5" style="3" customWidth="1"/>
    <col min="4364" max="4364" width="8.1640625" style="3" customWidth="1"/>
    <col min="4365" max="4365" width="6.33203125" style="3" customWidth="1"/>
    <col min="4366" max="4366" width="5.5" style="3" customWidth="1"/>
    <col min="4367" max="4367" width="8.1640625" style="3" customWidth="1"/>
    <col min="4368" max="4368" width="5.5" style="3" customWidth="1"/>
    <col min="4369" max="4369" width="8.1640625" style="3" customWidth="1"/>
    <col min="4370" max="4370" width="6" style="3" customWidth="1"/>
    <col min="4371" max="4371" width="5.5" style="3" customWidth="1"/>
    <col min="4372" max="4372" width="8.1640625" style="3" customWidth="1"/>
    <col min="4373" max="4373" width="5.5" style="3" customWidth="1"/>
    <col min="4374" max="4374" width="8.1640625" style="3" customWidth="1"/>
    <col min="4375" max="4375" width="6.1640625" style="3" customWidth="1"/>
    <col min="4376" max="4376" width="5.5" style="3" customWidth="1"/>
    <col min="4377" max="4377" width="8.1640625" style="3" customWidth="1"/>
    <col min="4378" max="4378" width="5.5" style="3" customWidth="1"/>
    <col min="4379" max="4379" width="8.1640625" style="3" customWidth="1"/>
    <col min="4380" max="4380" width="6.33203125" style="3" customWidth="1"/>
    <col min="4381" max="4381" width="5.5" style="3" customWidth="1"/>
    <col min="4382" max="4382" width="8.1640625" style="3" customWidth="1"/>
    <col min="4383" max="4383" width="5.5" style="3" customWidth="1"/>
    <col min="4384" max="4384" width="8.1640625" style="3" customWidth="1"/>
    <col min="4385" max="4385" width="6" style="3" customWidth="1"/>
    <col min="4386" max="4608" width="9.33203125" style="3"/>
    <col min="4609" max="4609" width="6.6640625" style="3" customWidth="1"/>
    <col min="4610" max="4610" width="23" style="3" customWidth="1"/>
    <col min="4611" max="4611" width="5.5" style="3" customWidth="1"/>
    <col min="4612" max="4612" width="8.1640625" style="3" customWidth="1"/>
    <col min="4613" max="4613" width="5.6640625" style="3" customWidth="1"/>
    <col min="4614" max="4614" width="8.1640625" style="3" customWidth="1"/>
    <col min="4615" max="4615" width="6.5" style="3" customWidth="1"/>
    <col min="4616" max="4616" width="10.1640625" style="3" customWidth="1"/>
    <col min="4617" max="4617" width="5.5" style="3" customWidth="1"/>
    <col min="4618" max="4618" width="8.1640625" style="3" customWidth="1"/>
    <col min="4619" max="4619" width="5.5" style="3" customWidth="1"/>
    <col min="4620" max="4620" width="8.1640625" style="3" customWidth="1"/>
    <col min="4621" max="4621" width="6.33203125" style="3" customWidth="1"/>
    <col min="4622" max="4622" width="5.5" style="3" customWidth="1"/>
    <col min="4623" max="4623" width="8.1640625" style="3" customWidth="1"/>
    <col min="4624" max="4624" width="5.5" style="3" customWidth="1"/>
    <col min="4625" max="4625" width="8.1640625" style="3" customWidth="1"/>
    <col min="4626" max="4626" width="6" style="3" customWidth="1"/>
    <col min="4627" max="4627" width="5.5" style="3" customWidth="1"/>
    <col min="4628" max="4628" width="8.1640625" style="3" customWidth="1"/>
    <col min="4629" max="4629" width="5.5" style="3" customWidth="1"/>
    <col min="4630" max="4630" width="8.1640625" style="3" customWidth="1"/>
    <col min="4631" max="4631" width="6.1640625" style="3" customWidth="1"/>
    <col min="4632" max="4632" width="5.5" style="3" customWidth="1"/>
    <col min="4633" max="4633" width="8.1640625" style="3" customWidth="1"/>
    <col min="4634" max="4634" width="5.5" style="3" customWidth="1"/>
    <col min="4635" max="4635" width="8.1640625" style="3" customWidth="1"/>
    <col min="4636" max="4636" width="6.33203125" style="3" customWidth="1"/>
    <col min="4637" max="4637" width="5.5" style="3" customWidth="1"/>
    <col min="4638" max="4638" width="8.1640625" style="3" customWidth="1"/>
    <col min="4639" max="4639" width="5.5" style="3" customWidth="1"/>
    <col min="4640" max="4640" width="8.1640625" style="3" customWidth="1"/>
    <col min="4641" max="4641" width="6" style="3" customWidth="1"/>
    <col min="4642" max="4864" width="9.33203125" style="3"/>
    <col min="4865" max="4865" width="6.6640625" style="3" customWidth="1"/>
    <col min="4866" max="4866" width="23" style="3" customWidth="1"/>
    <col min="4867" max="4867" width="5.5" style="3" customWidth="1"/>
    <col min="4868" max="4868" width="8.1640625" style="3" customWidth="1"/>
    <col min="4869" max="4869" width="5.6640625" style="3" customWidth="1"/>
    <col min="4870" max="4870" width="8.1640625" style="3" customWidth="1"/>
    <col min="4871" max="4871" width="6.5" style="3" customWidth="1"/>
    <col min="4872" max="4872" width="10.1640625" style="3" customWidth="1"/>
    <col min="4873" max="4873" width="5.5" style="3" customWidth="1"/>
    <col min="4874" max="4874" width="8.1640625" style="3" customWidth="1"/>
    <col min="4875" max="4875" width="5.5" style="3" customWidth="1"/>
    <col min="4876" max="4876" width="8.1640625" style="3" customWidth="1"/>
    <col min="4877" max="4877" width="6.33203125" style="3" customWidth="1"/>
    <col min="4878" max="4878" width="5.5" style="3" customWidth="1"/>
    <col min="4879" max="4879" width="8.1640625" style="3" customWidth="1"/>
    <col min="4880" max="4880" width="5.5" style="3" customWidth="1"/>
    <col min="4881" max="4881" width="8.1640625" style="3" customWidth="1"/>
    <col min="4882" max="4882" width="6" style="3" customWidth="1"/>
    <col min="4883" max="4883" width="5.5" style="3" customWidth="1"/>
    <col min="4884" max="4884" width="8.1640625" style="3" customWidth="1"/>
    <col min="4885" max="4885" width="5.5" style="3" customWidth="1"/>
    <col min="4886" max="4886" width="8.1640625" style="3" customWidth="1"/>
    <col min="4887" max="4887" width="6.1640625" style="3" customWidth="1"/>
    <col min="4888" max="4888" width="5.5" style="3" customWidth="1"/>
    <col min="4889" max="4889" width="8.1640625" style="3" customWidth="1"/>
    <col min="4890" max="4890" width="5.5" style="3" customWidth="1"/>
    <col min="4891" max="4891" width="8.1640625" style="3" customWidth="1"/>
    <col min="4892" max="4892" width="6.33203125" style="3" customWidth="1"/>
    <col min="4893" max="4893" width="5.5" style="3" customWidth="1"/>
    <col min="4894" max="4894" width="8.1640625" style="3" customWidth="1"/>
    <col min="4895" max="4895" width="5.5" style="3" customWidth="1"/>
    <col min="4896" max="4896" width="8.1640625" style="3" customWidth="1"/>
    <col min="4897" max="4897" width="6" style="3" customWidth="1"/>
    <col min="4898" max="5120" width="9.33203125" style="3"/>
    <col min="5121" max="5121" width="6.6640625" style="3" customWidth="1"/>
    <col min="5122" max="5122" width="23" style="3" customWidth="1"/>
    <col min="5123" max="5123" width="5.5" style="3" customWidth="1"/>
    <col min="5124" max="5124" width="8.1640625" style="3" customWidth="1"/>
    <col min="5125" max="5125" width="5.6640625" style="3" customWidth="1"/>
    <col min="5126" max="5126" width="8.1640625" style="3" customWidth="1"/>
    <col min="5127" max="5127" width="6.5" style="3" customWidth="1"/>
    <col min="5128" max="5128" width="10.1640625" style="3" customWidth="1"/>
    <col min="5129" max="5129" width="5.5" style="3" customWidth="1"/>
    <col min="5130" max="5130" width="8.1640625" style="3" customWidth="1"/>
    <col min="5131" max="5131" width="5.5" style="3" customWidth="1"/>
    <col min="5132" max="5132" width="8.1640625" style="3" customWidth="1"/>
    <col min="5133" max="5133" width="6.33203125" style="3" customWidth="1"/>
    <col min="5134" max="5134" width="5.5" style="3" customWidth="1"/>
    <col min="5135" max="5135" width="8.1640625" style="3" customWidth="1"/>
    <col min="5136" max="5136" width="5.5" style="3" customWidth="1"/>
    <col min="5137" max="5137" width="8.1640625" style="3" customWidth="1"/>
    <col min="5138" max="5138" width="6" style="3" customWidth="1"/>
    <col min="5139" max="5139" width="5.5" style="3" customWidth="1"/>
    <col min="5140" max="5140" width="8.1640625" style="3" customWidth="1"/>
    <col min="5141" max="5141" width="5.5" style="3" customWidth="1"/>
    <col min="5142" max="5142" width="8.1640625" style="3" customWidth="1"/>
    <col min="5143" max="5143" width="6.1640625" style="3" customWidth="1"/>
    <col min="5144" max="5144" width="5.5" style="3" customWidth="1"/>
    <col min="5145" max="5145" width="8.1640625" style="3" customWidth="1"/>
    <col min="5146" max="5146" width="5.5" style="3" customWidth="1"/>
    <col min="5147" max="5147" width="8.1640625" style="3" customWidth="1"/>
    <col min="5148" max="5148" width="6.33203125" style="3" customWidth="1"/>
    <col min="5149" max="5149" width="5.5" style="3" customWidth="1"/>
    <col min="5150" max="5150" width="8.1640625" style="3" customWidth="1"/>
    <col min="5151" max="5151" width="5.5" style="3" customWidth="1"/>
    <col min="5152" max="5152" width="8.1640625" style="3" customWidth="1"/>
    <col min="5153" max="5153" width="6" style="3" customWidth="1"/>
    <col min="5154" max="5376" width="9.33203125" style="3"/>
    <col min="5377" max="5377" width="6.6640625" style="3" customWidth="1"/>
    <col min="5378" max="5378" width="23" style="3" customWidth="1"/>
    <col min="5379" max="5379" width="5.5" style="3" customWidth="1"/>
    <col min="5380" max="5380" width="8.1640625" style="3" customWidth="1"/>
    <col min="5381" max="5381" width="5.6640625" style="3" customWidth="1"/>
    <col min="5382" max="5382" width="8.1640625" style="3" customWidth="1"/>
    <col min="5383" max="5383" width="6.5" style="3" customWidth="1"/>
    <col min="5384" max="5384" width="10.1640625" style="3" customWidth="1"/>
    <col min="5385" max="5385" width="5.5" style="3" customWidth="1"/>
    <col min="5386" max="5386" width="8.1640625" style="3" customWidth="1"/>
    <col min="5387" max="5387" width="5.5" style="3" customWidth="1"/>
    <col min="5388" max="5388" width="8.1640625" style="3" customWidth="1"/>
    <col min="5389" max="5389" width="6.33203125" style="3" customWidth="1"/>
    <col min="5390" max="5390" width="5.5" style="3" customWidth="1"/>
    <col min="5391" max="5391" width="8.1640625" style="3" customWidth="1"/>
    <col min="5392" max="5392" width="5.5" style="3" customWidth="1"/>
    <col min="5393" max="5393" width="8.1640625" style="3" customWidth="1"/>
    <col min="5394" max="5394" width="6" style="3" customWidth="1"/>
    <col min="5395" max="5395" width="5.5" style="3" customWidth="1"/>
    <col min="5396" max="5396" width="8.1640625" style="3" customWidth="1"/>
    <col min="5397" max="5397" width="5.5" style="3" customWidth="1"/>
    <col min="5398" max="5398" width="8.1640625" style="3" customWidth="1"/>
    <col min="5399" max="5399" width="6.1640625" style="3" customWidth="1"/>
    <col min="5400" max="5400" width="5.5" style="3" customWidth="1"/>
    <col min="5401" max="5401" width="8.1640625" style="3" customWidth="1"/>
    <col min="5402" max="5402" width="5.5" style="3" customWidth="1"/>
    <col min="5403" max="5403" width="8.1640625" style="3" customWidth="1"/>
    <col min="5404" max="5404" width="6.33203125" style="3" customWidth="1"/>
    <col min="5405" max="5405" width="5.5" style="3" customWidth="1"/>
    <col min="5406" max="5406" width="8.1640625" style="3" customWidth="1"/>
    <col min="5407" max="5407" width="5.5" style="3" customWidth="1"/>
    <col min="5408" max="5408" width="8.1640625" style="3" customWidth="1"/>
    <col min="5409" max="5409" width="6" style="3" customWidth="1"/>
    <col min="5410" max="5632" width="9.33203125" style="3"/>
    <col min="5633" max="5633" width="6.6640625" style="3" customWidth="1"/>
    <col min="5634" max="5634" width="23" style="3" customWidth="1"/>
    <col min="5635" max="5635" width="5.5" style="3" customWidth="1"/>
    <col min="5636" max="5636" width="8.1640625" style="3" customWidth="1"/>
    <col min="5637" max="5637" width="5.6640625" style="3" customWidth="1"/>
    <col min="5638" max="5638" width="8.1640625" style="3" customWidth="1"/>
    <col min="5639" max="5639" width="6.5" style="3" customWidth="1"/>
    <col min="5640" max="5640" width="10.1640625" style="3" customWidth="1"/>
    <col min="5641" max="5641" width="5.5" style="3" customWidth="1"/>
    <col min="5642" max="5642" width="8.1640625" style="3" customWidth="1"/>
    <col min="5643" max="5643" width="5.5" style="3" customWidth="1"/>
    <col min="5644" max="5644" width="8.1640625" style="3" customWidth="1"/>
    <col min="5645" max="5645" width="6.33203125" style="3" customWidth="1"/>
    <col min="5646" max="5646" width="5.5" style="3" customWidth="1"/>
    <col min="5647" max="5647" width="8.1640625" style="3" customWidth="1"/>
    <col min="5648" max="5648" width="5.5" style="3" customWidth="1"/>
    <col min="5649" max="5649" width="8.1640625" style="3" customWidth="1"/>
    <col min="5650" max="5650" width="6" style="3" customWidth="1"/>
    <col min="5651" max="5651" width="5.5" style="3" customWidth="1"/>
    <col min="5652" max="5652" width="8.1640625" style="3" customWidth="1"/>
    <col min="5653" max="5653" width="5.5" style="3" customWidth="1"/>
    <col min="5654" max="5654" width="8.1640625" style="3" customWidth="1"/>
    <col min="5655" max="5655" width="6.1640625" style="3" customWidth="1"/>
    <col min="5656" max="5656" width="5.5" style="3" customWidth="1"/>
    <col min="5657" max="5657" width="8.1640625" style="3" customWidth="1"/>
    <col min="5658" max="5658" width="5.5" style="3" customWidth="1"/>
    <col min="5659" max="5659" width="8.1640625" style="3" customWidth="1"/>
    <col min="5660" max="5660" width="6.33203125" style="3" customWidth="1"/>
    <col min="5661" max="5661" width="5.5" style="3" customWidth="1"/>
    <col min="5662" max="5662" width="8.1640625" style="3" customWidth="1"/>
    <col min="5663" max="5663" width="5.5" style="3" customWidth="1"/>
    <col min="5664" max="5664" width="8.1640625" style="3" customWidth="1"/>
    <col min="5665" max="5665" width="6" style="3" customWidth="1"/>
    <col min="5666" max="5888" width="9.33203125" style="3"/>
    <col min="5889" max="5889" width="6.6640625" style="3" customWidth="1"/>
    <col min="5890" max="5890" width="23" style="3" customWidth="1"/>
    <col min="5891" max="5891" width="5.5" style="3" customWidth="1"/>
    <col min="5892" max="5892" width="8.1640625" style="3" customWidth="1"/>
    <col min="5893" max="5893" width="5.6640625" style="3" customWidth="1"/>
    <col min="5894" max="5894" width="8.1640625" style="3" customWidth="1"/>
    <col min="5895" max="5895" width="6.5" style="3" customWidth="1"/>
    <col min="5896" max="5896" width="10.1640625" style="3" customWidth="1"/>
    <col min="5897" max="5897" width="5.5" style="3" customWidth="1"/>
    <col min="5898" max="5898" width="8.1640625" style="3" customWidth="1"/>
    <col min="5899" max="5899" width="5.5" style="3" customWidth="1"/>
    <col min="5900" max="5900" width="8.1640625" style="3" customWidth="1"/>
    <col min="5901" max="5901" width="6.33203125" style="3" customWidth="1"/>
    <col min="5902" max="5902" width="5.5" style="3" customWidth="1"/>
    <col min="5903" max="5903" width="8.1640625" style="3" customWidth="1"/>
    <col min="5904" max="5904" width="5.5" style="3" customWidth="1"/>
    <col min="5905" max="5905" width="8.1640625" style="3" customWidth="1"/>
    <col min="5906" max="5906" width="6" style="3" customWidth="1"/>
    <col min="5907" max="5907" width="5.5" style="3" customWidth="1"/>
    <col min="5908" max="5908" width="8.1640625" style="3" customWidth="1"/>
    <col min="5909" max="5909" width="5.5" style="3" customWidth="1"/>
    <col min="5910" max="5910" width="8.1640625" style="3" customWidth="1"/>
    <col min="5911" max="5911" width="6.1640625" style="3" customWidth="1"/>
    <col min="5912" max="5912" width="5.5" style="3" customWidth="1"/>
    <col min="5913" max="5913" width="8.1640625" style="3" customWidth="1"/>
    <col min="5914" max="5914" width="5.5" style="3" customWidth="1"/>
    <col min="5915" max="5915" width="8.1640625" style="3" customWidth="1"/>
    <col min="5916" max="5916" width="6.33203125" style="3" customWidth="1"/>
    <col min="5917" max="5917" width="5.5" style="3" customWidth="1"/>
    <col min="5918" max="5918" width="8.1640625" style="3" customWidth="1"/>
    <col min="5919" max="5919" width="5.5" style="3" customWidth="1"/>
    <col min="5920" max="5920" width="8.1640625" style="3" customWidth="1"/>
    <col min="5921" max="5921" width="6" style="3" customWidth="1"/>
    <col min="5922" max="6144" width="9.33203125" style="3"/>
    <col min="6145" max="6145" width="6.6640625" style="3" customWidth="1"/>
    <col min="6146" max="6146" width="23" style="3" customWidth="1"/>
    <col min="6147" max="6147" width="5.5" style="3" customWidth="1"/>
    <col min="6148" max="6148" width="8.1640625" style="3" customWidth="1"/>
    <col min="6149" max="6149" width="5.6640625" style="3" customWidth="1"/>
    <col min="6150" max="6150" width="8.1640625" style="3" customWidth="1"/>
    <col min="6151" max="6151" width="6.5" style="3" customWidth="1"/>
    <col min="6152" max="6152" width="10.1640625" style="3" customWidth="1"/>
    <col min="6153" max="6153" width="5.5" style="3" customWidth="1"/>
    <col min="6154" max="6154" width="8.1640625" style="3" customWidth="1"/>
    <col min="6155" max="6155" width="5.5" style="3" customWidth="1"/>
    <col min="6156" max="6156" width="8.1640625" style="3" customWidth="1"/>
    <col min="6157" max="6157" width="6.33203125" style="3" customWidth="1"/>
    <col min="6158" max="6158" width="5.5" style="3" customWidth="1"/>
    <col min="6159" max="6159" width="8.1640625" style="3" customWidth="1"/>
    <col min="6160" max="6160" width="5.5" style="3" customWidth="1"/>
    <col min="6161" max="6161" width="8.1640625" style="3" customWidth="1"/>
    <col min="6162" max="6162" width="6" style="3" customWidth="1"/>
    <col min="6163" max="6163" width="5.5" style="3" customWidth="1"/>
    <col min="6164" max="6164" width="8.1640625" style="3" customWidth="1"/>
    <col min="6165" max="6165" width="5.5" style="3" customWidth="1"/>
    <col min="6166" max="6166" width="8.1640625" style="3" customWidth="1"/>
    <col min="6167" max="6167" width="6.1640625" style="3" customWidth="1"/>
    <col min="6168" max="6168" width="5.5" style="3" customWidth="1"/>
    <col min="6169" max="6169" width="8.1640625" style="3" customWidth="1"/>
    <col min="6170" max="6170" width="5.5" style="3" customWidth="1"/>
    <col min="6171" max="6171" width="8.1640625" style="3" customWidth="1"/>
    <col min="6172" max="6172" width="6.33203125" style="3" customWidth="1"/>
    <col min="6173" max="6173" width="5.5" style="3" customWidth="1"/>
    <col min="6174" max="6174" width="8.1640625" style="3" customWidth="1"/>
    <col min="6175" max="6175" width="5.5" style="3" customWidth="1"/>
    <col min="6176" max="6176" width="8.1640625" style="3" customWidth="1"/>
    <col min="6177" max="6177" width="6" style="3" customWidth="1"/>
    <col min="6178" max="6400" width="9.33203125" style="3"/>
    <col min="6401" max="6401" width="6.6640625" style="3" customWidth="1"/>
    <col min="6402" max="6402" width="23" style="3" customWidth="1"/>
    <col min="6403" max="6403" width="5.5" style="3" customWidth="1"/>
    <col min="6404" max="6404" width="8.1640625" style="3" customWidth="1"/>
    <col min="6405" max="6405" width="5.6640625" style="3" customWidth="1"/>
    <col min="6406" max="6406" width="8.1640625" style="3" customWidth="1"/>
    <col min="6407" max="6407" width="6.5" style="3" customWidth="1"/>
    <col min="6408" max="6408" width="10.1640625" style="3" customWidth="1"/>
    <col min="6409" max="6409" width="5.5" style="3" customWidth="1"/>
    <col min="6410" max="6410" width="8.1640625" style="3" customWidth="1"/>
    <col min="6411" max="6411" width="5.5" style="3" customWidth="1"/>
    <col min="6412" max="6412" width="8.1640625" style="3" customWidth="1"/>
    <col min="6413" max="6413" width="6.33203125" style="3" customWidth="1"/>
    <col min="6414" max="6414" width="5.5" style="3" customWidth="1"/>
    <col min="6415" max="6415" width="8.1640625" style="3" customWidth="1"/>
    <col min="6416" max="6416" width="5.5" style="3" customWidth="1"/>
    <col min="6417" max="6417" width="8.1640625" style="3" customWidth="1"/>
    <col min="6418" max="6418" width="6" style="3" customWidth="1"/>
    <col min="6419" max="6419" width="5.5" style="3" customWidth="1"/>
    <col min="6420" max="6420" width="8.1640625" style="3" customWidth="1"/>
    <col min="6421" max="6421" width="5.5" style="3" customWidth="1"/>
    <col min="6422" max="6422" width="8.1640625" style="3" customWidth="1"/>
    <col min="6423" max="6423" width="6.1640625" style="3" customWidth="1"/>
    <col min="6424" max="6424" width="5.5" style="3" customWidth="1"/>
    <col min="6425" max="6425" width="8.1640625" style="3" customWidth="1"/>
    <col min="6426" max="6426" width="5.5" style="3" customWidth="1"/>
    <col min="6427" max="6427" width="8.1640625" style="3" customWidth="1"/>
    <col min="6428" max="6428" width="6.33203125" style="3" customWidth="1"/>
    <col min="6429" max="6429" width="5.5" style="3" customWidth="1"/>
    <col min="6430" max="6430" width="8.1640625" style="3" customWidth="1"/>
    <col min="6431" max="6431" width="5.5" style="3" customWidth="1"/>
    <col min="6432" max="6432" width="8.1640625" style="3" customWidth="1"/>
    <col min="6433" max="6433" width="6" style="3" customWidth="1"/>
    <col min="6434" max="6656" width="9.33203125" style="3"/>
    <col min="6657" max="6657" width="6.6640625" style="3" customWidth="1"/>
    <col min="6658" max="6658" width="23" style="3" customWidth="1"/>
    <col min="6659" max="6659" width="5.5" style="3" customWidth="1"/>
    <col min="6660" max="6660" width="8.1640625" style="3" customWidth="1"/>
    <col min="6661" max="6661" width="5.6640625" style="3" customWidth="1"/>
    <col min="6662" max="6662" width="8.1640625" style="3" customWidth="1"/>
    <col min="6663" max="6663" width="6.5" style="3" customWidth="1"/>
    <col min="6664" max="6664" width="10.1640625" style="3" customWidth="1"/>
    <col min="6665" max="6665" width="5.5" style="3" customWidth="1"/>
    <col min="6666" max="6666" width="8.1640625" style="3" customWidth="1"/>
    <col min="6667" max="6667" width="5.5" style="3" customWidth="1"/>
    <col min="6668" max="6668" width="8.1640625" style="3" customWidth="1"/>
    <col min="6669" max="6669" width="6.33203125" style="3" customWidth="1"/>
    <col min="6670" max="6670" width="5.5" style="3" customWidth="1"/>
    <col min="6671" max="6671" width="8.1640625" style="3" customWidth="1"/>
    <col min="6672" max="6672" width="5.5" style="3" customWidth="1"/>
    <col min="6673" max="6673" width="8.1640625" style="3" customWidth="1"/>
    <col min="6674" max="6674" width="6" style="3" customWidth="1"/>
    <col min="6675" max="6675" width="5.5" style="3" customWidth="1"/>
    <col min="6676" max="6676" width="8.1640625" style="3" customWidth="1"/>
    <col min="6677" max="6677" width="5.5" style="3" customWidth="1"/>
    <col min="6678" max="6678" width="8.1640625" style="3" customWidth="1"/>
    <col min="6679" max="6679" width="6.1640625" style="3" customWidth="1"/>
    <col min="6680" max="6680" width="5.5" style="3" customWidth="1"/>
    <col min="6681" max="6681" width="8.1640625" style="3" customWidth="1"/>
    <col min="6682" max="6682" width="5.5" style="3" customWidth="1"/>
    <col min="6683" max="6683" width="8.1640625" style="3" customWidth="1"/>
    <col min="6684" max="6684" width="6.33203125" style="3" customWidth="1"/>
    <col min="6685" max="6685" width="5.5" style="3" customWidth="1"/>
    <col min="6686" max="6686" width="8.1640625" style="3" customWidth="1"/>
    <col min="6687" max="6687" width="5.5" style="3" customWidth="1"/>
    <col min="6688" max="6688" width="8.1640625" style="3" customWidth="1"/>
    <col min="6689" max="6689" width="6" style="3" customWidth="1"/>
    <col min="6690" max="6912" width="9.33203125" style="3"/>
    <col min="6913" max="6913" width="6.6640625" style="3" customWidth="1"/>
    <col min="6914" max="6914" width="23" style="3" customWidth="1"/>
    <col min="6915" max="6915" width="5.5" style="3" customWidth="1"/>
    <col min="6916" max="6916" width="8.1640625" style="3" customWidth="1"/>
    <col min="6917" max="6917" width="5.6640625" style="3" customWidth="1"/>
    <col min="6918" max="6918" width="8.1640625" style="3" customWidth="1"/>
    <col min="6919" max="6919" width="6.5" style="3" customWidth="1"/>
    <col min="6920" max="6920" width="10.1640625" style="3" customWidth="1"/>
    <col min="6921" max="6921" width="5.5" style="3" customWidth="1"/>
    <col min="6922" max="6922" width="8.1640625" style="3" customWidth="1"/>
    <col min="6923" max="6923" width="5.5" style="3" customWidth="1"/>
    <col min="6924" max="6924" width="8.1640625" style="3" customWidth="1"/>
    <col min="6925" max="6925" width="6.33203125" style="3" customWidth="1"/>
    <col min="6926" max="6926" width="5.5" style="3" customWidth="1"/>
    <col min="6927" max="6927" width="8.1640625" style="3" customWidth="1"/>
    <col min="6928" max="6928" width="5.5" style="3" customWidth="1"/>
    <col min="6929" max="6929" width="8.1640625" style="3" customWidth="1"/>
    <col min="6930" max="6930" width="6" style="3" customWidth="1"/>
    <col min="6931" max="6931" width="5.5" style="3" customWidth="1"/>
    <col min="6932" max="6932" width="8.1640625" style="3" customWidth="1"/>
    <col min="6933" max="6933" width="5.5" style="3" customWidth="1"/>
    <col min="6934" max="6934" width="8.1640625" style="3" customWidth="1"/>
    <col min="6935" max="6935" width="6.1640625" style="3" customWidth="1"/>
    <col min="6936" max="6936" width="5.5" style="3" customWidth="1"/>
    <col min="6937" max="6937" width="8.1640625" style="3" customWidth="1"/>
    <col min="6938" max="6938" width="5.5" style="3" customWidth="1"/>
    <col min="6939" max="6939" width="8.1640625" style="3" customWidth="1"/>
    <col min="6940" max="6940" width="6.33203125" style="3" customWidth="1"/>
    <col min="6941" max="6941" width="5.5" style="3" customWidth="1"/>
    <col min="6942" max="6942" width="8.1640625" style="3" customWidth="1"/>
    <col min="6943" max="6943" width="5.5" style="3" customWidth="1"/>
    <col min="6944" max="6944" width="8.1640625" style="3" customWidth="1"/>
    <col min="6945" max="6945" width="6" style="3" customWidth="1"/>
    <col min="6946" max="7168" width="9.33203125" style="3"/>
    <col min="7169" max="7169" width="6.6640625" style="3" customWidth="1"/>
    <col min="7170" max="7170" width="23" style="3" customWidth="1"/>
    <col min="7171" max="7171" width="5.5" style="3" customWidth="1"/>
    <col min="7172" max="7172" width="8.1640625" style="3" customWidth="1"/>
    <col min="7173" max="7173" width="5.6640625" style="3" customWidth="1"/>
    <col min="7174" max="7174" width="8.1640625" style="3" customWidth="1"/>
    <col min="7175" max="7175" width="6.5" style="3" customWidth="1"/>
    <col min="7176" max="7176" width="10.1640625" style="3" customWidth="1"/>
    <col min="7177" max="7177" width="5.5" style="3" customWidth="1"/>
    <col min="7178" max="7178" width="8.1640625" style="3" customWidth="1"/>
    <col min="7179" max="7179" width="5.5" style="3" customWidth="1"/>
    <col min="7180" max="7180" width="8.1640625" style="3" customWidth="1"/>
    <col min="7181" max="7181" width="6.33203125" style="3" customWidth="1"/>
    <col min="7182" max="7182" width="5.5" style="3" customWidth="1"/>
    <col min="7183" max="7183" width="8.1640625" style="3" customWidth="1"/>
    <col min="7184" max="7184" width="5.5" style="3" customWidth="1"/>
    <col min="7185" max="7185" width="8.1640625" style="3" customWidth="1"/>
    <col min="7186" max="7186" width="6" style="3" customWidth="1"/>
    <col min="7187" max="7187" width="5.5" style="3" customWidth="1"/>
    <col min="7188" max="7188" width="8.1640625" style="3" customWidth="1"/>
    <col min="7189" max="7189" width="5.5" style="3" customWidth="1"/>
    <col min="7190" max="7190" width="8.1640625" style="3" customWidth="1"/>
    <col min="7191" max="7191" width="6.1640625" style="3" customWidth="1"/>
    <col min="7192" max="7192" width="5.5" style="3" customWidth="1"/>
    <col min="7193" max="7193" width="8.1640625" style="3" customWidth="1"/>
    <col min="7194" max="7194" width="5.5" style="3" customWidth="1"/>
    <col min="7195" max="7195" width="8.1640625" style="3" customWidth="1"/>
    <col min="7196" max="7196" width="6.33203125" style="3" customWidth="1"/>
    <col min="7197" max="7197" width="5.5" style="3" customWidth="1"/>
    <col min="7198" max="7198" width="8.1640625" style="3" customWidth="1"/>
    <col min="7199" max="7199" width="5.5" style="3" customWidth="1"/>
    <col min="7200" max="7200" width="8.1640625" style="3" customWidth="1"/>
    <col min="7201" max="7201" width="6" style="3" customWidth="1"/>
    <col min="7202" max="7424" width="9.33203125" style="3"/>
    <col min="7425" max="7425" width="6.6640625" style="3" customWidth="1"/>
    <col min="7426" max="7426" width="23" style="3" customWidth="1"/>
    <col min="7427" max="7427" width="5.5" style="3" customWidth="1"/>
    <col min="7428" max="7428" width="8.1640625" style="3" customWidth="1"/>
    <col min="7429" max="7429" width="5.6640625" style="3" customWidth="1"/>
    <col min="7430" max="7430" width="8.1640625" style="3" customWidth="1"/>
    <col min="7431" max="7431" width="6.5" style="3" customWidth="1"/>
    <col min="7432" max="7432" width="10.1640625" style="3" customWidth="1"/>
    <col min="7433" max="7433" width="5.5" style="3" customWidth="1"/>
    <col min="7434" max="7434" width="8.1640625" style="3" customWidth="1"/>
    <col min="7435" max="7435" width="5.5" style="3" customWidth="1"/>
    <col min="7436" max="7436" width="8.1640625" style="3" customWidth="1"/>
    <col min="7437" max="7437" width="6.33203125" style="3" customWidth="1"/>
    <col min="7438" max="7438" width="5.5" style="3" customWidth="1"/>
    <col min="7439" max="7439" width="8.1640625" style="3" customWidth="1"/>
    <col min="7440" max="7440" width="5.5" style="3" customWidth="1"/>
    <col min="7441" max="7441" width="8.1640625" style="3" customWidth="1"/>
    <col min="7442" max="7442" width="6" style="3" customWidth="1"/>
    <col min="7443" max="7443" width="5.5" style="3" customWidth="1"/>
    <col min="7444" max="7444" width="8.1640625" style="3" customWidth="1"/>
    <col min="7445" max="7445" width="5.5" style="3" customWidth="1"/>
    <col min="7446" max="7446" width="8.1640625" style="3" customWidth="1"/>
    <col min="7447" max="7447" width="6.1640625" style="3" customWidth="1"/>
    <col min="7448" max="7448" width="5.5" style="3" customWidth="1"/>
    <col min="7449" max="7449" width="8.1640625" style="3" customWidth="1"/>
    <col min="7450" max="7450" width="5.5" style="3" customWidth="1"/>
    <col min="7451" max="7451" width="8.1640625" style="3" customWidth="1"/>
    <col min="7452" max="7452" width="6.33203125" style="3" customWidth="1"/>
    <col min="7453" max="7453" width="5.5" style="3" customWidth="1"/>
    <col min="7454" max="7454" width="8.1640625" style="3" customWidth="1"/>
    <col min="7455" max="7455" width="5.5" style="3" customWidth="1"/>
    <col min="7456" max="7456" width="8.1640625" style="3" customWidth="1"/>
    <col min="7457" max="7457" width="6" style="3" customWidth="1"/>
    <col min="7458" max="7680" width="9.33203125" style="3"/>
    <col min="7681" max="7681" width="6.6640625" style="3" customWidth="1"/>
    <col min="7682" max="7682" width="23" style="3" customWidth="1"/>
    <col min="7683" max="7683" width="5.5" style="3" customWidth="1"/>
    <col min="7684" max="7684" width="8.1640625" style="3" customWidth="1"/>
    <col min="7685" max="7685" width="5.6640625" style="3" customWidth="1"/>
    <col min="7686" max="7686" width="8.1640625" style="3" customWidth="1"/>
    <col min="7687" max="7687" width="6.5" style="3" customWidth="1"/>
    <col min="7688" max="7688" width="10.1640625" style="3" customWidth="1"/>
    <col min="7689" max="7689" width="5.5" style="3" customWidth="1"/>
    <col min="7690" max="7690" width="8.1640625" style="3" customWidth="1"/>
    <col min="7691" max="7691" width="5.5" style="3" customWidth="1"/>
    <col min="7692" max="7692" width="8.1640625" style="3" customWidth="1"/>
    <col min="7693" max="7693" width="6.33203125" style="3" customWidth="1"/>
    <col min="7694" max="7694" width="5.5" style="3" customWidth="1"/>
    <col min="7695" max="7695" width="8.1640625" style="3" customWidth="1"/>
    <col min="7696" max="7696" width="5.5" style="3" customWidth="1"/>
    <col min="7697" max="7697" width="8.1640625" style="3" customWidth="1"/>
    <col min="7698" max="7698" width="6" style="3" customWidth="1"/>
    <col min="7699" max="7699" width="5.5" style="3" customWidth="1"/>
    <col min="7700" max="7700" width="8.1640625" style="3" customWidth="1"/>
    <col min="7701" max="7701" width="5.5" style="3" customWidth="1"/>
    <col min="7702" max="7702" width="8.1640625" style="3" customWidth="1"/>
    <col min="7703" max="7703" width="6.1640625" style="3" customWidth="1"/>
    <col min="7704" max="7704" width="5.5" style="3" customWidth="1"/>
    <col min="7705" max="7705" width="8.1640625" style="3" customWidth="1"/>
    <col min="7706" max="7706" width="5.5" style="3" customWidth="1"/>
    <col min="7707" max="7707" width="8.1640625" style="3" customWidth="1"/>
    <col min="7708" max="7708" width="6.33203125" style="3" customWidth="1"/>
    <col min="7709" max="7709" width="5.5" style="3" customWidth="1"/>
    <col min="7710" max="7710" width="8.1640625" style="3" customWidth="1"/>
    <col min="7711" max="7711" width="5.5" style="3" customWidth="1"/>
    <col min="7712" max="7712" width="8.1640625" style="3" customWidth="1"/>
    <col min="7713" max="7713" width="6" style="3" customWidth="1"/>
    <col min="7714" max="7936" width="9.33203125" style="3"/>
    <col min="7937" max="7937" width="6.6640625" style="3" customWidth="1"/>
    <col min="7938" max="7938" width="23" style="3" customWidth="1"/>
    <col min="7939" max="7939" width="5.5" style="3" customWidth="1"/>
    <col min="7940" max="7940" width="8.1640625" style="3" customWidth="1"/>
    <col min="7941" max="7941" width="5.6640625" style="3" customWidth="1"/>
    <col min="7942" max="7942" width="8.1640625" style="3" customWidth="1"/>
    <col min="7943" max="7943" width="6.5" style="3" customWidth="1"/>
    <col min="7944" max="7944" width="10.1640625" style="3" customWidth="1"/>
    <col min="7945" max="7945" width="5.5" style="3" customWidth="1"/>
    <col min="7946" max="7946" width="8.1640625" style="3" customWidth="1"/>
    <col min="7947" max="7947" width="5.5" style="3" customWidth="1"/>
    <col min="7948" max="7948" width="8.1640625" style="3" customWidth="1"/>
    <col min="7949" max="7949" width="6.33203125" style="3" customWidth="1"/>
    <col min="7950" max="7950" width="5.5" style="3" customWidth="1"/>
    <col min="7951" max="7951" width="8.1640625" style="3" customWidth="1"/>
    <col min="7952" max="7952" width="5.5" style="3" customWidth="1"/>
    <col min="7953" max="7953" width="8.1640625" style="3" customWidth="1"/>
    <col min="7954" max="7954" width="6" style="3" customWidth="1"/>
    <col min="7955" max="7955" width="5.5" style="3" customWidth="1"/>
    <col min="7956" max="7956" width="8.1640625" style="3" customWidth="1"/>
    <col min="7957" max="7957" width="5.5" style="3" customWidth="1"/>
    <col min="7958" max="7958" width="8.1640625" style="3" customWidth="1"/>
    <col min="7959" max="7959" width="6.1640625" style="3" customWidth="1"/>
    <col min="7960" max="7960" width="5.5" style="3" customWidth="1"/>
    <col min="7961" max="7961" width="8.1640625" style="3" customWidth="1"/>
    <col min="7962" max="7962" width="5.5" style="3" customWidth="1"/>
    <col min="7963" max="7963" width="8.1640625" style="3" customWidth="1"/>
    <col min="7964" max="7964" width="6.33203125" style="3" customWidth="1"/>
    <col min="7965" max="7965" width="5.5" style="3" customWidth="1"/>
    <col min="7966" max="7966" width="8.1640625" style="3" customWidth="1"/>
    <col min="7967" max="7967" width="5.5" style="3" customWidth="1"/>
    <col min="7968" max="7968" width="8.1640625" style="3" customWidth="1"/>
    <col min="7969" max="7969" width="6" style="3" customWidth="1"/>
    <col min="7970" max="8192" width="9.33203125" style="3"/>
    <col min="8193" max="8193" width="6.6640625" style="3" customWidth="1"/>
    <col min="8194" max="8194" width="23" style="3" customWidth="1"/>
    <col min="8195" max="8195" width="5.5" style="3" customWidth="1"/>
    <col min="8196" max="8196" width="8.1640625" style="3" customWidth="1"/>
    <col min="8197" max="8197" width="5.6640625" style="3" customWidth="1"/>
    <col min="8198" max="8198" width="8.1640625" style="3" customWidth="1"/>
    <col min="8199" max="8199" width="6.5" style="3" customWidth="1"/>
    <col min="8200" max="8200" width="10.1640625" style="3" customWidth="1"/>
    <col min="8201" max="8201" width="5.5" style="3" customWidth="1"/>
    <col min="8202" max="8202" width="8.1640625" style="3" customWidth="1"/>
    <col min="8203" max="8203" width="5.5" style="3" customWidth="1"/>
    <col min="8204" max="8204" width="8.1640625" style="3" customWidth="1"/>
    <col min="8205" max="8205" width="6.33203125" style="3" customWidth="1"/>
    <col min="8206" max="8206" width="5.5" style="3" customWidth="1"/>
    <col min="8207" max="8207" width="8.1640625" style="3" customWidth="1"/>
    <col min="8208" max="8208" width="5.5" style="3" customWidth="1"/>
    <col min="8209" max="8209" width="8.1640625" style="3" customWidth="1"/>
    <col min="8210" max="8210" width="6" style="3" customWidth="1"/>
    <col min="8211" max="8211" width="5.5" style="3" customWidth="1"/>
    <col min="8212" max="8212" width="8.1640625" style="3" customWidth="1"/>
    <col min="8213" max="8213" width="5.5" style="3" customWidth="1"/>
    <col min="8214" max="8214" width="8.1640625" style="3" customWidth="1"/>
    <col min="8215" max="8215" width="6.1640625" style="3" customWidth="1"/>
    <col min="8216" max="8216" width="5.5" style="3" customWidth="1"/>
    <col min="8217" max="8217" width="8.1640625" style="3" customWidth="1"/>
    <col min="8218" max="8218" width="5.5" style="3" customWidth="1"/>
    <col min="8219" max="8219" width="8.1640625" style="3" customWidth="1"/>
    <col min="8220" max="8220" width="6.33203125" style="3" customWidth="1"/>
    <col min="8221" max="8221" width="5.5" style="3" customWidth="1"/>
    <col min="8222" max="8222" width="8.1640625" style="3" customWidth="1"/>
    <col min="8223" max="8223" width="5.5" style="3" customWidth="1"/>
    <col min="8224" max="8224" width="8.1640625" style="3" customWidth="1"/>
    <col min="8225" max="8225" width="6" style="3" customWidth="1"/>
    <col min="8226" max="8448" width="9.33203125" style="3"/>
    <col min="8449" max="8449" width="6.6640625" style="3" customWidth="1"/>
    <col min="8450" max="8450" width="23" style="3" customWidth="1"/>
    <col min="8451" max="8451" width="5.5" style="3" customWidth="1"/>
    <col min="8452" max="8452" width="8.1640625" style="3" customWidth="1"/>
    <col min="8453" max="8453" width="5.6640625" style="3" customWidth="1"/>
    <col min="8454" max="8454" width="8.1640625" style="3" customWidth="1"/>
    <col min="8455" max="8455" width="6.5" style="3" customWidth="1"/>
    <col min="8456" max="8456" width="10.1640625" style="3" customWidth="1"/>
    <col min="8457" max="8457" width="5.5" style="3" customWidth="1"/>
    <col min="8458" max="8458" width="8.1640625" style="3" customWidth="1"/>
    <col min="8459" max="8459" width="5.5" style="3" customWidth="1"/>
    <col min="8460" max="8460" width="8.1640625" style="3" customWidth="1"/>
    <col min="8461" max="8461" width="6.33203125" style="3" customWidth="1"/>
    <col min="8462" max="8462" width="5.5" style="3" customWidth="1"/>
    <col min="8463" max="8463" width="8.1640625" style="3" customWidth="1"/>
    <col min="8464" max="8464" width="5.5" style="3" customWidth="1"/>
    <col min="8465" max="8465" width="8.1640625" style="3" customWidth="1"/>
    <col min="8466" max="8466" width="6" style="3" customWidth="1"/>
    <col min="8467" max="8467" width="5.5" style="3" customWidth="1"/>
    <col min="8468" max="8468" width="8.1640625" style="3" customWidth="1"/>
    <col min="8469" max="8469" width="5.5" style="3" customWidth="1"/>
    <col min="8470" max="8470" width="8.1640625" style="3" customWidth="1"/>
    <col min="8471" max="8471" width="6.1640625" style="3" customWidth="1"/>
    <col min="8472" max="8472" width="5.5" style="3" customWidth="1"/>
    <col min="8473" max="8473" width="8.1640625" style="3" customWidth="1"/>
    <col min="8474" max="8474" width="5.5" style="3" customWidth="1"/>
    <col min="8475" max="8475" width="8.1640625" style="3" customWidth="1"/>
    <col min="8476" max="8476" width="6.33203125" style="3" customWidth="1"/>
    <col min="8477" max="8477" width="5.5" style="3" customWidth="1"/>
    <col min="8478" max="8478" width="8.1640625" style="3" customWidth="1"/>
    <col min="8479" max="8479" width="5.5" style="3" customWidth="1"/>
    <col min="8480" max="8480" width="8.1640625" style="3" customWidth="1"/>
    <col min="8481" max="8481" width="6" style="3" customWidth="1"/>
    <col min="8482" max="8704" width="9.33203125" style="3"/>
    <col min="8705" max="8705" width="6.6640625" style="3" customWidth="1"/>
    <col min="8706" max="8706" width="23" style="3" customWidth="1"/>
    <col min="8707" max="8707" width="5.5" style="3" customWidth="1"/>
    <col min="8708" max="8708" width="8.1640625" style="3" customWidth="1"/>
    <col min="8709" max="8709" width="5.6640625" style="3" customWidth="1"/>
    <col min="8710" max="8710" width="8.1640625" style="3" customWidth="1"/>
    <col min="8711" max="8711" width="6.5" style="3" customWidth="1"/>
    <col min="8712" max="8712" width="10.1640625" style="3" customWidth="1"/>
    <col min="8713" max="8713" width="5.5" style="3" customWidth="1"/>
    <col min="8714" max="8714" width="8.1640625" style="3" customWidth="1"/>
    <col min="8715" max="8715" width="5.5" style="3" customWidth="1"/>
    <col min="8716" max="8716" width="8.1640625" style="3" customWidth="1"/>
    <col min="8717" max="8717" width="6.33203125" style="3" customWidth="1"/>
    <col min="8718" max="8718" width="5.5" style="3" customWidth="1"/>
    <col min="8719" max="8719" width="8.1640625" style="3" customWidth="1"/>
    <col min="8720" max="8720" width="5.5" style="3" customWidth="1"/>
    <col min="8721" max="8721" width="8.1640625" style="3" customWidth="1"/>
    <col min="8722" max="8722" width="6" style="3" customWidth="1"/>
    <col min="8723" max="8723" width="5.5" style="3" customWidth="1"/>
    <col min="8724" max="8724" width="8.1640625" style="3" customWidth="1"/>
    <col min="8725" max="8725" width="5.5" style="3" customWidth="1"/>
    <col min="8726" max="8726" width="8.1640625" style="3" customWidth="1"/>
    <col min="8727" max="8727" width="6.1640625" style="3" customWidth="1"/>
    <col min="8728" max="8728" width="5.5" style="3" customWidth="1"/>
    <col min="8729" max="8729" width="8.1640625" style="3" customWidth="1"/>
    <col min="8730" max="8730" width="5.5" style="3" customWidth="1"/>
    <col min="8731" max="8731" width="8.1640625" style="3" customWidth="1"/>
    <col min="8732" max="8732" width="6.33203125" style="3" customWidth="1"/>
    <col min="8733" max="8733" width="5.5" style="3" customWidth="1"/>
    <col min="8734" max="8734" width="8.1640625" style="3" customWidth="1"/>
    <col min="8735" max="8735" width="5.5" style="3" customWidth="1"/>
    <col min="8736" max="8736" width="8.1640625" style="3" customWidth="1"/>
    <col min="8737" max="8737" width="6" style="3" customWidth="1"/>
    <col min="8738" max="8960" width="9.33203125" style="3"/>
    <col min="8961" max="8961" width="6.6640625" style="3" customWidth="1"/>
    <col min="8962" max="8962" width="23" style="3" customWidth="1"/>
    <col min="8963" max="8963" width="5.5" style="3" customWidth="1"/>
    <col min="8964" max="8964" width="8.1640625" style="3" customWidth="1"/>
    <col min="8965" max="8965" width="5.6640625" style="3" customWidth="1"/>
    <col min="8966" max="8966" width="8.1640625" style="3" customWidth="1"/>
    <col min="8967" max="8967" width="6.5" style="3" customWidth="1"/>
    <col min="8968" max="8968" width="10.1640625" style="3" customWidth="1"/>
    <col min="8969" max="8969" width="5.5" style="3" customWidth="1"/>
    <col min="8970" max="8970" width="8.1640625" style="3" customWidth="1"/>
    <col min="8971" max="8971" width="5.5" style="3" customWidth="1"/>
    <col min="8972" max="8972" width="8.1640625" style="3" customWidth="1"/>
    <col min="8973" max="8973" width="6.33203125" style="3" customWidth="1"/>
    <col min="8974" max="8974" width="5.5" style="3" customWidth="1"/>
    <col min="8975" max="8975" width="8.1640625" style="3" customWidth="1"/>
    <col min="8976" max="8976" width="5.5" style="3" customWidth="1"/>
    <col min="8977" max="8977" width="8.1640625" style="3" customWidth="1"/>
    <col min="8978" max="8978" width="6" style="3" customWidth="1"/>
    <col min="8979" max="8979" width="5.5" style="3" customWidth="1"/>
    <col min="8980" max="8980" width="8.1640625" style="3" customWidth="1"/>
    <col min="8981" max="8981" width="5.5" style="3" customWidth="1"/>
    <col min="8982" max="8982" width="8.1640625" style="3" customWidth="1"/>
    <col min="8983" max="8983" width="6.1640625" style="3" customWidth="1"/>
    <col min="8984" max="8984" width="5.5" style="3" customWidth="1"/>
    <col min="8985" max="8985" width="8.1640625" style="3" customWidth="1"/>
    <col min="8986" max="8986" width="5.5" style="3" customWidth="1"/>
    <col min="8987" max="8987" width="8.1640625" style="3" customWidth="1"/>
    <col min="8988" max="8988" width="6.33203125" style="3" customWidth="1"/>
    <col min="8989" max="8989" width="5.5" style="3" customWidth="1"/>
    <col min="8990" max="8990" width="8.1640625" style="3" customWidth="1"/>
    <col min="8991" max="8991" width="5.5" style="3" customWidth="1"/>
    <col min="8992" max="8992" width="8.1640625" style="3" customWidth="1"/>
    <col min="8993" max="8993" width="6" style="3" customWidth="1"/>
    <col min="8994" max="9216" width="9.33203125" style="3"/>
    <col min="9217" max="9217" width="6.6640625" style="3" customWidth="1"/>
    <col min="9218" max="9218" width="23" style="3" customWidth="1"/>
    <col min="9219" max="9219" width="5.5" style="3" customWidth="1"/>
    <col min="9220" max="9220" width="8.1640625" style="3" customWidth="1"/>
    <col min="9221" max="9221" width="5.6640625" style="3" customWidth="1"/>
    <col min="9222" max="9222" width="8.1640625" style="3" customWidth="1"/>
    <col min="9223" max="9223" width="6.5" style="3" customWidth="1"/>
    <col min="9224" max="9224" width="10.1640625" style="3" customWidth="1"/>
    <col min="9225" max="9225" width="5.5" style="3" customWidth="1"/>
    <col min="9226" max="9226" width="8.1640625" style="3" customWidth="1"/>
    <col min="9227" max="9227" width="5.5" style="3" customWidth="1"/>
    <col min="9228" max="9228" width="8.1640625" style="3" customWidth="1"/>
    <col min="9229" max="9229" width="6.33203125" style="3" customWidth="1"/>
    <col min="9230" max="9230" width="5.5" style="3" customWidth="1"/>
    <col min="9231" max="9231" width="8.1640625" style="3" customWidth="1"/>
    <col min="9232" max="9232" width="5.5" style="3" customWidth="1"/>
    <col min="9233" max="9233" width="8.1640625" style="3" customWidth="1"/>
    <col min="9234" max="9234" width="6" style="3" customWidth="1"/>
    <col min="9235" max="9235" width="5.5" style="3" customWidth="1"/>
    <col min="9236" max="9236" width="8.1640625" style="3" customWidth="1"/>
    <col min="9237" max="9237" width="5.5" style="3" customWidth="1"/>
    <col min="9238" max="9238" width="8.1640625" style="3" customWidth="1"/>
    <col min="9239" max="9239" width="6.1640625" style="3" customWidth="1"/>
    <col min="9240" max="9240" width="5.5" style="3" customWidth="1"/>
    <col min="9241" max="9241" width="8.1640625" style="3" customWidth="1"/>
    <col min="9242" max="9242" width="5.5" style="3" customWidth="1"/>
    <col min="9243" max="9243" width="8.1640625" style="3" customWidth="1"/>
    <col min="9244" max="9244" width="6.33203125" style="3" customWidth="1"/>
    <col min="9245" max="9245" width="5.5" style="3" customWidth="1"/>
    <col min="9246" max="9246" width="8.1640625" style="3" customWidth="1"/>
    <col min="9247" max="9247" width="5.5" style="3" customWidth="1"/>
    <col min="9248" max="9248" width="8.1640625" style="3" customWidth="1"/>
    <col min="9249" max="9249" width="6" style="3" customWidth="1"/>
    <col min="9250" max="9472" width="9.33203125" style="3"/>
    <col min="9473" max="9473" width="6.6640625" style="3" customWidth="1"/>
    <col min="9474" max="9474" width="23" style="3" customWidth="1"/>
    <col min="9475" max="9475" width="5.5" style="3" customWidth="1"/>
    <col min="9476" max="9476" width="8.1640625" style="3" customWidth="1"/>
    <col min="9477" max="9477" width="5.6640625" style="3" customWidth="1"/>
    <col min="9478" max="9478" width="8.1640625" style="3" customWidth="1"/>
    <col min="9479" max="9479" width="6.5" style="3" customWidth="1"/>
    <col min="9480" max="9480" width="10.1640625" style="3" customWidth="1"/>
    <col min="9481" max="9481" width="5.5" style="3" customWidth="1"/>
    <col min="9482" max="9482" width="8.1640625" style="3" customWidth="1"/>
    <col min="9483" max="9483" width="5.5" style="3" customWidth="1"/>
    <col min="9484" max="9484" width="8.1640625" style="3" customWidth="1"/>
    <col min="9485" max="9485" width="6.33203125" style="3" customWidth="1"/>
    <col min="9486" max="9486" width="5.5" style="3" customWidth="1"/>
    <col min="9487" max="9487" width="8.1640625" style="3" customWidth="1"/>
    <col min="9488" max="9488" width="5.5" style="3" customWidth="1"/>
    <col min="9489" max="9489" width="8.1640625" style="3" customWidth="1"/>
    <col min="9490" max="9490" width="6" style="3" customWidth="1"/>
    <col min="9491" max="9491" width="5.5" style="3" customWidth="1"/>
    <col min="9492" max="9492" width="8.1640625" style="3" customWidth="1"/>
    <col min="9493" max="9493" width="5.5" style="3" customWidth="1"/>
    <col min="9494" max="9494" width="8.1640625" style="3" customWidth="1"/>
    <col min="9495" max="9495" width="6.1640625" style="3" customWidth="1"/>
    <col min="9496" max="9496" width="5.5" style="3" customWidth="1"/>
    <col min="9497" max="9497" width="8.1640625" style="3" customWidth="1"/>
    <col min="9498" max="9498" width="5.5" style="3" customWidth="1"/>
    <col min="9499" max="9499" width="8.1640625" style="3" customWidth="1"/>
    <col min="9500" max="9500" width="6.33203125" style="3" customWidth="1"/>
    <col min="9501" max="9501" width="5.5" style="3" customWidth="1"/>
    <col min="9502" max="9502" width="8.1640625" style="3" customWidth="1"/>
    <col min="9503" max="9503" width="5.5" style="3" customWidth="1"/>
    <col min="9504" max="9504" width="8.1640625" style="3" customWidth="1"/>
    <col min="9505" max="9505" width="6" style="3" customWidth="1"/>
    <col min="9506" max="9728" width="9.33203125" style="3"/>
    <col min="9729" max="9729" width="6.6640625" style="3" customWidth="1"/>
    <col min="9730" max="9730" width="23" style="3" customWidth="1"/>
    <col min="9731" max="9731" width="5.5" style="3" customWidth="1"/>
    <col min="9732" max="9732" width="8.1640625" style="3" customWidth="1"/>
    <col min="9733" max="9733" width="5.6640625" style="3" customWidth="1"/>
    <col min="9734" max="9734" width="8.1640625" style="3" customWidth="1"/>
    <col min="9735" max="9735" width="6.5" style="3" customWidth="1"/>
    <col min="9736" max="9736" width="10.1640625" style="3" customWidth="1"/>
    <col min="9737" max="9737" width="5.5" style="3" customWidth="1"/>
    <col min="9738" max="9738" width="8.1640625" style="3" customWidth="1"/>
    <col min="9739" max="9739" width="5.5" style="3" customWidth="1"/>
    <col min="9740" max="9740" width="8.1640625" style="3" customWidth="1"/>
    <col min="9741" max="9741" width="6.33203125" style="3" customWidth="1"/>
    <col min="9742" max="9742" width="5.5" style="3" customWidth="1"/>
    <col min="9743" max="9743" width="8.1640625" style="3" customWidth="1"/>
    <col min="9744" max="9744" width="5.5" style="3" customWidth="1"/>
    <col min="9745" max="9745" width="8.1640625" style="3" customWidth="1"/>
    <col min="9746" max="9746" width="6" style="3" customWidth="1"/>
    <col min="9747" max="9747" width="5.5" style="3" customWidth="1"/>
    <col min="9748" max="9748" width="8.1640625" style="3" customWidth="1"/>
    <col min="9749" max="9749" width="5.5" style="3" customWidth="1"/>
    <col min="9750" max="9750" width="8.1640625" style="3" customWidth="1"/>
    <col min="9751" max="9751" width="6.1640625" style="3" customWidth="1"/>
    <col min="9752" max="9752" width="5.5" style="3" customWidth="1"/>
    <col min="9753" max="9753" width="8.1640625" style="3" customWidth="1"/>
    <col min="9754" max="9754" width="5.5" style="3" customWidth="1"/>
    <col min="9755" max="9755" width="8.1640625" style="3" customWidth="1"/>
    <col min="9756" max="9756" width="6.33203125" style="3" customWidth="1"/>
    <col min="9757" max="9757" width="5.5" style="3" customWidth="1"/>
    <col min="9758" max="9758" width="8.1640625" style="3" customWidth="1"/>
    <col min="9759" max="9759" width="5.5" style="3" customWidth="1"/>
    <col min="9760" max="9760" width="8.1640625" style="3" customWidth="1"/>
    <col min="9761" max="9761" width="6" style="3" customWidth="1"/>
    <col min="9762" max="9984" width="9.33203125" style="3"/>
    <col min="9985" max="9985" width="6.6640625" style="3" customWidth="1"/>
    <col min="9986" max="9986" width="23" style="3" customWidth="1"/>
    <col min="9987" max="9987" width="5.5" style="3" customWidth="1"/>
    <col min="9988" max="9988" width="8.1640625" style="3" customWidth="1"/>
    <col min="9989" max="9989" width="5.6640625" style="3" customWidth="1"/>
    <col min="9990" max="9990" width="8.1640625" style="3" customWidth="1"/>
    <col min="9991" max="9991" width="6.5" style="3" customWidth="1"/>
    <col min="9992" max="9992" width="10.1640625" style="3" customWidth="1"/>
    <col min="9993" max="9993" width="5.5" style="3" customWidth="1"/>
    <col min="9994" max="9994" width="8.1640625" style="3" customWidth="1"/>
    <col min="9995" max="9995" width="5.5" style="3" customWidth="1"/>
    <col min="9996" max="9996" width="8.1640625" style="3" customWidth="1"/>
    <col min="9997" max="9997" width="6.33203125" style="3" customWidth="1"/>
    <col min="9998" max="9998" width="5.5" style="3" customWidth="1"/>
    <col min="9999" max="9999" width="8.1640625" style="3" customWidth="1"/>
    <col min="10000" max="10000" width="5.5" style="3" customWidth="1"/>
    <col min="10001" max="10001" width="8.1640625" style="3" customWidth="1"/>
    <col min="10002" max="10002" width="6" style="3" customWidth="1"/>
    <col min="10003" max="10003" width="5.5" style="3" customWidth="1"/>
    <col min="10004" max="10004" width="8.1640625" style="3" customWidth="1"/>
    <col min="10005" max="10005" width="5.5" style="3" customWidth="1"/>
    <col min="10006" max="10006" width="8.1640625" style="3" customWidth="1"/>
    <col min="10007" max="10007" width="6.1640625" style="3" customWidth="1"/>
    <col min="10008" max="10008" width="5.5" style="3" customWidth="1"/>
    <col min="10009" max="10009" width="8.1640625" style="3" customWidth="1"/>
    <col min="10010" max="10010" width="5.5" style="3" customWidth="1"/>
    <col min="10011" max="10011" width="8.1640625" style="3" customWidth="1"/>
    <col min="10012" max="10012" width="6.33203125" style="3" customWidth="1"/>
    <col min="10013" max="10013" width="5.5" style="3" customWidth="1"/>
    <col min="10014" max="10014" width="8.1640625" style="3" customWidth="1"/>
    <col min="10015" max="10015" width="5.5" style="3" customWidth="1"/>
    <col min="10016" max="10016" width="8.1640625" style="3" customWidth="1"/>
    <col min="10017" max="10017" width="6" style="3" customWidth="1"/>
    <col min="10018" max="10240" width="9.33203125" style="3"/>
    <col min="10241" max="10241" width="6.6640625" style="3" customWidth="1"/>
    <col min="10242" max="10242" width="23" style="3" customWidth="1"/>
    <col min="10243" max="10243" width="5.5" style="3" customWidth="1"/>
    <col min="10244" max="10244" width="8.1640625" style="3" customWidth="1"/>
    <col min="10245" max="10245" width="5.6640625" style="3" customWidth="1"/>
    <col min="10246" max="10246" width="8.1640625" style="3" customWidth="1"/>
    <col min="10247" max="10247" width="6.5" style="3" customWidth="1"/>
    <col min="10248" max="10248" width="10.1640625" style="3" customWidth="1"/>
    <col min="10249" max="10249" width="5.5" style="3" customWidth="1"/>
    <col min="10250" max="10250" width="8.1640625" style="3" customWidth="1"/>
    <col min="10251" max="10251" width="5.5" style="3" customWidth="1"/>
    <col min="10252" max="10252" width="8.1640625" style="3" customWidth="1"/>
    <col min="10253" max="10253" width="6.33203125" style="3" customWidth="1"/>
    <col min="10254" max="10254" width="5.5" style="3" customWidth="1"/>
    <col min="10255" max="10255" width="8.1640625" style="3" customWidth="1"/>
    <col min="10256" max="10256" width="5.5" style="3" customWidth="1"/>
    <col min="10257" max="10257" width="8.1640625" style="3" customWidth="1"/>
    <col min="10258" max="10258" width="6" style="3" customWidth="1"/>
    <col min="10259" max="10259" width="5.5" style="3" customWidth="1"/>
    <col min="10260" max="10260" width="8.1640625" style="3" customWidth="1"/>
    <col min="10261" max="10261" width="5.5" style="3" customWidth="1"/>
    <col min="10262" max="10262" width="8.1640625" style="3" customWidth="1"/>
    <col min="10263" max="10263" width="6.1640625" style="3" customWidth="1"/>
    <col min="10264" max="10264" width="5.5" style="3" customWidth="1"/>
    <col min="10265" max="10265" width="8.1640625" style="3" customWidth="1"/>
    <col min="10266" max="10266" width="5.5" style="3" customWidth="1"/>
    <col min="10267" max="10267" width="8.1640625" style="3" customWidth="1"/>
    <col min="10268" max="10268" width="6.33203125" style="3" customWidth="1"/>
    <col min="10269" max="10269" width="5.5" style="3" customWidth="1"/>
    <col min="10270" max="10270" width="8.1640625" style="3" customWidth="1"/>
    <col min="10271" max="10271" width="5.5" style="3" customWidth="1"/>
    <col min="10272" max="10272" width="8.1640625" style="3" customWidth="1"/>
    <col min="10273" max="10273" width="6" style="3" customWidth="1"/>
    <col min="10274" max="10496" width="9.33203125" style="3"/>
    <col min="10497" max="10497" width="6.6640625" style="3" customWidth="1"/>
    <col min="10498" max="10498" width="23" style="3" customWidth="1"/>
    <col min="10499" max="10499" width="5.5" style="3" customWidth="1"/>
    <col min="10500" max="10500" width="8.1640625" style="3" customWidth="1"/>
    <col min="10501" max="10501" width="5.6640625" style="3" customWidth="1"/>
    <col min="10502" max="10502" width="8.1640625" style="3" customWidth="1"/>
    <col min="10503" max="10503" width="6.5" style="3" customWidth="1"/>
    <col min="10504" max="10504" width="10.1640625" style="3" customWidth="1"/>
    <col min="10505" max="10505" width="5.5" style="3" customWidth="1"/>
    <col min="10506" max="10506" width="8.1640625" style="3" customWidth="1"/>
    <col min="10507" max="10507" width="5.5" style="3" customWidth="1"/>
    <col min="10508" max="10508" width="8.1640625" style="3" customWidth="1"/>
    <col min="10509" max="10509" width="6.33203125" style="3" customWidth="1"/>
    <col min="10510" max="10510" width="5.5" style="3" customWidth="1"/>
    <col min="10511" max="10511" width="8.1640625" style="3" customWidth="1"/>
    <col min="10512" max="10512" width="5.5" style="3" customWidth="1"/>
    <col min="10513" max="10513" width="8.1640625" style="3" customWidth="1"/>
    <col min="10514" max="10514" width="6" style="3" customWidth="1"/>
    <col min="10515" max="10515" width="5.5" style="3" customWidth="1"/>
    <col min="10516" max="10516" width="8.1640625" style="3" customWidth="1"/>
    <col min="10517" max="10517" width="5.5" style="3" customWidth="1"/>
    <col min="10518" max="10518" width="8.1640625" style="3" customWidth="1"/>
    <col min="10519" max="10519" width="6.1640625" style="3" customWidth="1"/>
    <col min="10520" max="10520" width="5.5" style="3" customWidth="1"/>
    <col min="10521" max="10521" width="8.1640625" style="3" customWidth="1"/>
    <col min="10522" max="10522" width="5.5" style="3" customWidth="1"/>
    <col min="10523" max="10523" width="8.1640625" style="3" customWidth="1"/>
    <col min="10524" max="10524" width="6.33203125" style="3" customWidth="1"/>
    <col min="10525" max="10525" width="5.5" style="3" customWidth="1"/>
    <col min="10526" max="10526" width="8.1640625" style="3" customWidth="1"/>
    <col min="10527" max="10527" width="5.5" style="3" customWidth="1"/>
    <col min="10528" max="10528" width="8.1640625" style="3" customWidth="1"/>
    <col min="10529" max="10529" width="6" style="3" customWidth="1"/>
    <col min="10530" max="10752" width="9.33203125" style="3"/>
    <col min="10753" max="10753" width="6.6640625" style="3" customWidth="1"/>
    <col min="10754" max="10754" width="23" style="3" customWidth="1"/>
    <col min="10755" max="10755" width="5.5" style="3" customWidth="1"/>
    <col min="10756" max="10756" width="8.1640625" style="3" customWidth="1"/>
    <col min="10757" max="10757" width="5.6640625" style="3" customWidth="1"/>
    <col min="10758" max="10758" width="8.1640625" style="3" customWidth="1"/>
    <col min="10759" max="10759" width="6.5" style="3" customWidth="1"/>
    <col min="10760" max="10760" width="10.1640625" style="3" customWidth="1"/>
    <col min="10761" max="10761" width="5.5" style="3" customWidth="1"/>
    <col min="10762" max="10762" width="8.1640625" style="3" customWidth="1"/>
    <col min="10763" max="10763" width="5.5" style="3" customWidth="1"/>
    <col min="10764" max="10764" width="8.1640625" style="3" customWidth="1"/>
    <col min="10765" max="10765" width="6.33203125" style="3" customWidth="1"/>
    <col min="10766" max="10766" width="5.5" style="3" customWidth="1"/>
    <col min="10767" max="10767" width="8.1640625" style="3" customWidth="1"/>
    <col min="10768" max="10768" width="5.5" style="3" customWidth="1"/>
    <col min="10769" max="10769" width="8.1640625" style="3" customWidth="1"/>
    <col min="10770" max="10770" width="6" style="3" customWidth="1"/>
    <col min="10771" max="10771" width="5.5" style="3" customWidth="1"/>
    <col min="10772" max="10772" width="8.1640625" style="3" customWidth="1"/>
    <col min="10773" max="10773" width="5.5" style="3" customWidth="1"/>
    <col min="10774" max="10774" width="8.1640625" style="3" customWidth="1"/>
    <col min="10775" max="10775" width="6.1640625" style="3" customWidth="1"/>
    <col min="10776" max="10776" width="5.5" style="3" customWidth="1"/>
    <col min="10777" max="10777" width="8.1640625" style="3" customWidth="1"/>
    <col min="10778" max="10778" width="5.5" style="3" customWidth="1"/>
    <col min="10779" max="10779" width="8.1640625" style="3" customWidth="1"/>
    <col min="10780" max="10780" width="6.33203125" style="3" customWidth="1"/>
    <col min="10781" max="10781" width="5.5" style="3" customWidth="1"/>
    <col min="10782" max="10782" width="8.1640625" style="3" customWidth="1"/>
    <col min="10783" max="10783" width="5.5" style="3" customWidth="1"/>
    <col min="10784" max="10784" width="8.1640625" style="3" customWidth="1"/>
    <col min="10785" max="10785" width="6" style="3" customWidth="1"/>
    <col min="10786" max="11008" width="9.33203125" style="3"/>
    <col min="11009" max="11009" width="6.6640625" style="3" customWidth="1"/>
    <col min="11010" max="11010" width="23" style="3" customWidth="1"/>
    <col min="11011" max="11011" width="5.5" style="3" customWidth="1"/>
    <col min="11012" max="11012" width="8.1640625" style="3" customWidth="1"/>
    <col min="11013" max="11013" width="5.6640625" style="3" customWidth="1"/>
    <col min="11014" max="11014" width="8.1640625" style="3" customWidth="1"/>
    <col min="11015" max="11015" width="6.5" style="3" customWidth="1"/>
    <col min="11016" max="11016" width="10.1640625" style="3" customWidth="1"/>
    <col min="11017" max="11017" width="5.5" style="3" customWidth="1"/>
    <col min="11018" max="11018" width="8.1640625" style="3" customWidth="1"/>
    <col min="11019" max="11019" width="5.5" style="3" customWidth="1"/>
    <col min="11020" max="11020" width="8.1640625" style="3" customWidth="1"/>
    <col min="11021" max="11021" width="6.33203125" style="3" customWidth="1"/>
    <col min="11022" max="11022" width="5.5" style="3" customWidth="1"/>
    <col min="11023" max="11023" width="8.1640625" style="3" customWidth="1"/>
    <col min="11024" max="11024" width="5.5" style="3" customWidth="1"/>
    <col min="11025" max="11025" width="8.1640625" style="3" customWidth="1"/>
    <col min="11026" max="11026" width="6" style="3" customWidth="1"/>
    <col min="11027" max="11027" width="5.5" style="3" customWidth="1"/>
    <col min="11028" max="11028" width="8.1640625" style="3" customWidth="1"/>
    <col min="11029" max="11029" width="5.5" style="3" customWidth="1"/>
    <col min="11030" max="11030" width="8.1640625" style="3" customWidth="1"/>
    <col min="11031" max="11031" width="6.1640625" style="3" customWidth="1"/>
    <col min="11032" max="11032" width="5.5" style="3" customWidth="1"/>
    <col min="11033" max="11033" width="8.1640625" style="3" customWidth="1"/>
    <col min="11034" max="11034" width="5.5" style="3" customWidth="1"/>
    <col min="11035" max="11035" width="8.1640625" style="3" customWidth="1"/>
    <col min="11036" max="11036" width="6.33203125" style="3" customWidth="1"/>
    <col min="11037" max="11037" width="5.5" style="3" customWidth="1"/>
    <col min="11038" max="11038" width="8.1640625" style="3" customWidth="1"/>
    <col min="11039" max="11039" width="5.5" style="3" customWidth="1"/>
    <col min="11040" max="11040" width="8.1640625" style="3" customWidth="1"/>
    <col min="11041" max="11041" width="6" style="3" customWidth="1"/>
    <col min="11042" max="11264" width="9.33203125" style="3"/>
    <col min="11265" max="11265" width="6.6640625" style="3" customWidth="1"/>
    <col min="11266" max="11266" width="23" style="3" customWidth="1"/>
    <col min="11267" max="11267" width="5.5" style="3" customWidth="1"/>
    <col min="11268" max="11268" width="8.1640625" style="3" customWidth="1"/>
    <col min="11269" max="11269" width="5.6640625" style="3" customWidth="1"/>
    <col min="11270" max="11270" width="8.1640625" style="3" customWidth="1"/>
    <col min="11271" max="11271" width="6.5" style="3" customWidth="1"/>
    <col min="11272" max="11272" width="10.1640625" style="3" customWidth="1"/>
    <col min="11273" max="11273" width="5.5" style="3" customWidth="1"/>
    <col min="11274" max="11274" width="8.1640625" style="3" customWidth="1"/>
    <col min="11275" max="11275" width="5.5" style="3" customWidth="1"/>
    <col min="11276" max="11276" width="8.1640625" style="3" customWidth="1"/>
    <col min="11277" max="11277" width="6.33203125" style="3" customWidth="1"/>
    <col min="11278" max="11278" width="5.5" style="3" customWidth="1"/>
    <col min="11279" max="11279" width="8.1640625" style="3" customWidth="1"/>
    <col min="11280" max="11280" width="5.5" style="3" customWidth="1"/>
    <col min="11281" max="11281" width="8.1640625" style="3" customWidth="1"/>
    <col min="11282" max="11282" width="6" style="3" customWidth="1"/>
    <col min="11283" max="11283" width="5.5" style="3" customWidth="1"/>
    <col min="11284" max="11284" width="8.1640625" style="3" customWidth="1"/>
    <col min="11285" max="11285" width="5.5" style="3" customWidth="1"/>
    <col min="11286" max="11286" width="8.1640625" style="3" customWidth="1"/>
    <col min="11287" max="11287" width="6.1640625" style="3" customWidth="1"/>
    <col min="11288" max="11288" width="5.5" style="3" customWidth="1"/>
    <col min="11289" max="11289" width="8.1640625" style="3" customWidth="1"/>
    <col min="11290" max="11290" width="5.5" style="3" customWidth="1"/>
    <col min="11291" max="11291" width="8.1640625" style="3" customWidth="1"/>
    <col min="11292" max="11292" width="6.33203125" style="3" customWidth="1"/>
    <col min="11293" max="11293" width="5.5" style="3" customWidth="1"/>
    <col min="11294" max="11294" width="8.1640625" style="3" customWidth="1"/>
    <col min="11295" max="11295" width="5.5" style="3" customWidth="1"/>
    <col min="11296" max="11296" width="8.1640625" style="3" customWidth="1"/>
    <col min="11297" max="11297" width="6" style="3" customWidth="1"/>
    <col min="11298" max="11520" width="9.33203125" style="3"/>
    <col min="11521" max="11521" width="6.6640625" style="3" customWidth="1"/>
    <col min="11522" max="11522" width="23" style="3" customWidth="1"/>
    <col min="11523" max="11523" width="5.5" style="3" customWidth="1"/>
    <col min="11524" max="11524" width="8.1640625" style="3" customWidth="1"/>
    <col min="11525" max="11525" width="5.6640625" style="3" customWidth="1"/>
    <col min="11526" max="11526" width="8.1640625" style="3" customWidth="1"/>
    <col min="11527" max="11527" width="6.5" style="3" customWidth="1"/>
    <col min="11528" max="11528" width="10.1640625" style="3" customWidth="1"/>
    <col min="11529" max="11529" width="5.5" style="3" customWidth="1"/>
    <col min="11530" max="11530" width="8.1640625" style="3" customWidth="1"/>
    <col min="11531" max="11531" width="5.5" style="3" customWidth="1"/>
    <col min="11532" max="11532" width="8.1640625" style="3" customWidth="1"/>
    <col min="11533" max="11533" width="6.33203125" style="3" customWidth="1"/>
    <col min="11534" max="11534" width="5.5" style="3" customWidth="1"/>
    <col min="11535" max="11535" width="8.1640625" style="3" customWidth="1"/>
    <col min="11536" max="11536" width="5.5" style="3" customWidth="1"/>
    <col min="11537" max="11537" width="8.1640625" style="3" customWidth="1"/>
    <col min="11538" max="11538" width="6" style="3" customWidth="1"/>
    <col min="11539" max="11539" width="5.5" style="3" customWidth="1"/>
    <col min="11540" max="11540" width="8.1640625" style="3" customWidth="1"/>
    <col min="11541" max="11541" width="5.5" style="3" customWidth="1"/>
    <col min="11542" max="11542" width="8.1640625" style="3" customWidth="1"/>
    <col min="11543" max="11543" width="6.1640625" style="3" customWidth="1"/>
    <col min="11544" max="11544" width="5.5" style="3" customWidth="1"/>
    <col min="11545" max="11545" width="8.1640625" style="3" customWidth="1"/>
    <col min="11546" max="11546" width="5.5" style="3" customWidth="1"/>
    <col min="11547" max="11547" width="8.1640625" style="3" customWidth="1"/>
    <col min="11548" max="11548" width="6.33203125" style="3" customWidth="1"/>
    <col min="11549" max="11549" width="5.5" style="3" customWidth="1"/>
    <col min="11550" max="11550" width="8.1640625" style="3" customWidth="1"/>
    <col min="11551" max="11551" width="5.5" style="3" customWidth="1"/>
    <col min="11552" max="11552" width="8.1640625" style="3" customWidth="1"/>
    <col min="11553" max="11553" width="6" style="3" customWidth="1"/>
    <col min="11554" max="11776" width="9.33203125" style="3"/>
    <col min="11777" max="11777" width="6.6640625" style="3" customWidth="1"/>
    <col min="11778" max="11778" width="23" style="3" customWidth="1"/>
    <col min="11779" max="11779" width="5.5" style="3" customWidth="1"/>
    <col min="11780" max="11780" width="8.1640625" style="3" customWidth="1"/>
    <col min="11781" max="11781" width="5.6640625" style="3" customWidth="1"/>
    <col min="11782" max="11782" width="8.1640625" style="3" customWidth="1"/>
    <col min="11783" max="11783" width="6.5" style="3" customWidth="1"/>
    <col min="11784" max="11784" width="10.1640625" style="3" customWidth="1"/>
    <col min="11785" max="11785" width="5.5" style="3" customWidth="1"/>
    <col min="11786" max="11786" width="8.1640625" style="3" customWidth="1"/>
    <col min="11787" max="11787" width="5.5" style="3" customWidth="1"/>
    <col min="11788" max="11788" width="8.1640625" style="3" customWidth="1"/>
    <col min="11789" max="11789" width="6.33203125" style="3" customWidth="1"/>
    <col min="11790" max="11790" width="5.5" style="3" customWidth="1"/>
    <col min="11791" max="11791" width="8.1640625" style="3" customWidth="1"/>
    <col min="11792" max="11792" width="5.5" style="3" customWidth="1"/>
    <col min="11793" max="11793" width="8.1640625" style="3" customWidth="1"/>
    <col min="11794" max="11794" width="6" style="3" customWidth="1"/>
    <col min="11795" max="11795" width="5.5" style="3" customWidth="1"/>
    <col min="11796" max="11796" width="8.1640625" style="3" customWidth="1"/>
    <col min="11797" max="11797" width="5.5" style="3" customWidth="1"/>
    <col min="11798" max="11798" width="8.1640625" style="3" customWidth="1"/>
    <col min="11799" max="11799" width="6.1640625" style="3" customWidth="1"/>
    <col min="11800" max="11800" width="5.5" style="3" customWidth="1"/>
    <col min="11801" max="11801" width="8.1640625" style="3" customWidth="1"/>
    <col min="11802" max="11802" width="5.5" style="3" customWidth="1"/>
    <col min="11803" max="11803" width="8.1640625" style="3" customWidth="1"/>
    <col min="11804" max="11804" width="6.33203125" style="3" customWidth="1"/>
    <col min="11805" max="11805" width="5.5" style="3" customWidth="1"/>
    <col min="11806" max="11806" width="8.1640625" style="3" customWidth="1"/>
    <col min="11807" max="11807" width="5.5" style="3" customWidth="1"/>
    <col min="11808" max="11808" width="8.1640625" style="3" customWidth="1"/>
    <col min="11809" max="11809" width="6" style="3" customWidth="1"/>
    <col min="11810" max="12032" width="9.33203125" style="3"/>
    <col min="12033" max="12033" width="6.6640625" style="3" customWidth="1"/>
    <col min="12034" max="12034" width="23" style="3" customWidth="1"/>
    <col min="12035" max="12035" width="5.5" style="3" customWidth="1"/>
    <col min="12036" max="12036" width="8.1640625" style="3" customWidth="1"/>
    <col min="12037" max="12037" width="5.6640625" style="3" customWidth="1"/>
    <col min="12038" max="12038" width="8.1640625" style="3" customWidth="1"/>
    <col min="12039" max="12039" width="6.5" style="3" customWidth="1"/>
    <col min="12040" max="12040" width="10.1640625" style="3" customWidth="1"/>
    <col min="12041" max="12041" width="5.5" style="3" customWidth="1"/>
    <col min="12042" max="12042" width="8.1640625" style="3" customWidth="1"/>
    <col min="12043" max="12043" width="5.5" style="3" customWidth="1"/>
    <col min="12044" max="12044" width="8.1640625" style="3" customWidth="1"/>
    <col min="12045" max="12045" width="6.33203125" style="3" customWidth="1"/>
    <col min="12046" max="12046" width="5.5" style="3" customWidth="1"/>
    <col min="12047" max="12047" width="8.1640625" style="3" customWidth="1"/>
    <col min="12048" max="12048" width="5.5" style="3" customWidth="1"/>
    <col min="12049" max="12049" width="8.1640625" style="3" customWidth="1"/>
    <col min="12050" max="12050" width="6" style="3" customWidth="1"/>
    <col min="12051" max="12051" width="5.5" style="3" customWidth="1"/>
    <col min="12052" max="12052" width="8.1640625" style="3" customWidth="1"/>
    <col min="12053" max="12053" width="5.5" style="3" customWidth="1"/>
    <col min="12054" max="12054" width="8.1640625" style="3" customWidth="1"/>
    <col min="12055" max="12055" width="6.1640625" style="3" customWidth="1"/>
    <col min="12056" max="12056" width="5.5" style="3" customWidth="1"/>
    <col min="12057" max="12057" width="8.1640625" style="3" customWidth="1"/>
    <col min="12058" max="12058" width="5.5" style="3" customWidth="1"/>
    <col min="12059" max="12059" width="8.1640625" style="3" customWidth="1"/>
    <col min="12060" max="12060" width="6.33203125" style="3" customWidth="1"/>
    <col min="12061" max="12061" width="5.5" style="3" customWidth="1"/>
    <col min="12062" max="12062" width="8.1640625" style="3" customWidth="1"/>
    <col min="12063" max="12063" width="5.5" style="3" customWidth="1"/>
    <col min="12064" max="12064" width="8.1640625" style="3" customWidth="1"/>
    <col min="12065" max="12065" width="6" style="3" customWidth="1"/>
    <col min="12066" max="12288" width="9.33203125" style="3"/>
    <col min="12289" max="12289" width="6.6640625" style="3" customWidth="1"/>
    <col min="12290" max="12290" width="23" style="3" customWidth="1"/>
    <col min="12291" max="12291" width="5.5" style="3" customWidth="1"/>
    <col min="12292" max="12292" width="8.1640625" style="3" customWidth="1"/>
    <col min="12293" max="12293" width="5.6640625" style="3" customWidth="1"/>
    <col min="12294" max="12294" width="8.1640625" style="3" customWidth="1"/>
    <col min="12295" max="12295" width="6.5" style="3" customWidth="1"/>
    <col min="12296" max="12296" width="10.1640625" style="3" customWidth="1"/>
    <col min="12297" max="12297" width="5.5" style="3" customWidth="1"/>
    <col min="12298" max="12298" width="8.1640625" style="3" customWidth="1"/>
    <col min="12299" max="12299" width="5.5" style="3" customWidth="1"/>
    <col min="12300" max="12300" width="8.1640625" style="3" customWidth="1"/>
    <col min="12301" max="12301" width="6.33203125" style="3" customWidth="1"/>
    <col min="12302" max="12302" width="5.5" style="3" customWidth="1"/>
    <col min="12303" max="12303" width="8.1640625" style="3" customWidth="1"/>
    <col min="12304" max="12304" width="5.5" style="3" customWidth="1"/>
    <col min="12305" max="12305" width="8.1640625" style="3" customWidth="1"/>
    <col min="12306" max="12306" width="6" style="3" customWidth="1"/>
    <col min="12307" max="12307" width="5.5" style="3" customWidth="1"/>
    <col min="12308" max="12308" width="8.1640625" style="3" customWidth="1"/>
    <col min="12309" max="12309" width="5.5" style="3" customWidth="1"/>
    <col min="12310" max="12310" width="8.1640625" style="3" customWidth="1"/>
    <col min="12311" max="12311" width="6.1640625" style="3" customWidth="1"/>
    <col min="12312" max="12312" width="5.5" style="3" customWidth="1"/>
    <col min="12313" max="12313" width="8.1640625" style="3" customWidth="1"/>
    <col min="12314" max="12314" width="5.5" style="3" customWidth="1"/>
    <col min="12315" max="12315" width="8.1640625" style="3" customWidth="1"/>
    <col min="12316" max="12316" width="6.33203125" style="3" customWidth="1"/>
    <col min="12317" max="12317" width="5.5" style="3" customWidth="1"/>
    <col min="12318" max="12318" width="8.1640625" style="3" customWidth="1"/>
    <col min="12319" max="12319" width="5.5" style="3" customWidth="1"/>
    <col min="12320" max="12320" width="8.1640625" style="3" customWidth="1"/>
    <col min="12321" max="12321" width="6" style="3" customWidth="1"/>
    <col min="12322" max="12544" width="9.33203125" style="3"/>
    <col min="12545" max="12545" width="6.6640625" style="3" customWidth="1"/>
    <col min="12546" max="12546" width="23" style="3" customWidth="1"/>
    <col min="12547" max="12547" width="5.5" style="3" customWidth="1"/>
    <col min="12548" max="12548" width="8.1640625" style="3" customWidth="1"/>
    <col min="12549" max="12549" width="5.6640625" style="3" customWidth="1"/>
    <col min="12550" max="12550" width="8.1640625" style="3" customWidth="1"/>
    <col min="12551" max="12551" width="6.5" style="3" customWidth="1"/>
    <col min="12552" max="12552" width="10.1640625" style="3" customWidth="1"/>
    <col min="12553" max="12553" width="5.5" style="3" customWidth="1"/>
    <col min="12554" max="12554" width="8.1640625" style="3" customWidth="1"/>
    <col min="12555" max="12555" width="5.5" style="3" customWidth="1"/>
    <col min="12556" max="12556" width="8.1640625" style="3" customWidth="1"/>
    <col min="12557" max="12557" width="6.33203125" style="3" customWidth="1"/>
    <col min="12558" max="12558" width="5.5" style="3" customWidth="1"/>
    <col min="12559" max="12559" width="8.1640625" style="3" customWidth="1"/>
    <col min="12560" max="12560" width="5.5" style="3" customWidth="1"/>
    <col min="12561" max="12561" width="8.1640625" style="3" customWidth="1"/>
    <col min="12562" max="12562" width="6" style="3" customWidth="1"/>
    <col min="12563" max="12563" width="5.5" style="3" customWidth="1"/>
    <col min="12564" max="12564" width="8.1640625" style="3" customWidth="1"/>
    <col min="12565" max="12565" width="5.5" style="3" customWidth="1"/>
    <col min="12566" max="12566" width="8.1640625" style="3" customWidth="1"/>
    <col min="12567" max="12567" width="6.1640625" style="3" customWidth="1"/>
    <col min="12568" max="12568" width="5.5" style="3" customWidth="1"/>
    <col min="12569" max="12569" width="8.1640625" style="3" customWidth="1"/>
    <col min="12570" max="12570" width="5.5" style="3" customWidth="1"/>
    <col min="12571" max="12571" width="8.1640625" style="3" customWidth="1"/>
    <col min="12572" max="12572" width="6.33203125" style="3" customWidth="1"/>
    <col min="12573" max="12573" width="5.5" style="3" customWidth="1"/>
    <col min="12574" max="12574" width="8.1640625" style="3" customWidth="1"/>
    <col min="12575" max="12575" width="5.5" style="3" customWidth="1"/>
    <col min="12576" max="12576" width="8.1640625" style="3" customWidth="1"/>
    <col min="12577" max="12577" width="6" style="3" customWidth="1"/>
    <col min="12578" max="12800" width="9.33203125" style="3"/>
    <col min="12801" max="12801" width="6.6640625" style="3" customWidth="1"/>
    <col min="12802" max="12802" width="23" style="3" customWidth="1"/>
    <col min="12803" max="12803" width="5.5" style="3" customWidth="1"/>
    <col min="12804" max="12804" width="8.1640625" style="3" customWidth="1"/>
    <col min="12805" max="12805" width="5.6640625" style="3" customWidth="1"/>
    <col min="12806" max="12806" width="8.1640625" style="3" customWidth="1"/>
    <col min="12807" max="12807" width="6.5" style="3" customWidth="1"/>
    <col min="12808" max="12808" width="10.1640625" style="3" customWidth="1"/>
    <col min="12809" max="12809" width="5.5" style="3" customWidth="1"/>
    <col min="12810" max="12810" width="8.1640625" style="3" customWidth="1"/>
    <col min="12811" max="12811" width="5.5" style="3" customWidth="1"/>
    <col min="12812" max="12812" width="8.1640625" style="3" customWidth="1"/>
    <col min="12813" max="12813" width="6.33203125" style="3" customWidth="1"/>
    <col min="12814" max="12814" width="5.5" style="3" customWidth="1"/>
    <col min="12815" max="12815" width="8.1640625" style="3" customWidth="1"/>
    <col min="12816" max="12816" width="5.5" style="3" customWidth="1"/>
    <col min="12817" max="12817" width="8.1640625" style="3" customWidth="1"/>
    <col min="12818" max="12818" width="6" style="3" customWidth="1"/>
    <col min="12819" max="12819" width="5.5" style="3" customWidth="1"/>
    <col min="12820" max="12820" width="8.1640625" style="3" customWidth="1"/>
    <col min="12821" max="12821" width="5.5" style="3" customWidth="1"/>
    <col min="12822" max="12822" width="8.1640625" style="3" customWidth="1"/>
    <col min="12823" max="12823" width="6.1640625" style="3" customWidth="1"/>
    <col min="12824" max="12824" width="5.5" style="3" customWidth="1"/>
    <col min="12825" max="12825" width="8.1640625" style="3" customWidth="1"/>
    <col min="12826" max="12826" width="5.5" style="3" customWidth="1"/>
    <col min="12827" max="12827" width="8.1640625" style="3" customWidth="1"/>
    <col min="12828" max="12828" width="6.33203125" style="3" customWidth="1"/>
    <col min="12829" max="12829" width="5.5" style="3" customWidth="1"/>
    <col min="12830" max="12830" width="8.1640625" style="3" customWidth="1"/>
    <col min="12831" max="12831" width="5.5" style="3" customWidth="1"/>
    <col min="12832" max="12832" width="8.1640625" style="3" customWidth="1"/>
    <col min="12833" max="12833" width="6" style="3" customWidth="1"/>
    <col min="12834" max="13056" width="9.33203125" style="3"/>
    <col min="13057" max="13057" width="6.6640625" style="3" customWidth="1"/>
    <col min="13058" max="13058" width="23" style="3" customWidth="1"/>
    <col min="13059" max="13059" width="5.5" style="3" customWidth="1"/>
    <col min="13060" max="13060" width="8.1640625" style="3" customWidth="1"/>
    <col min="13061" max="13061" width="5.6640625" style="3" customWidth="1"/>
    <col min="13062" max="13062" width="8.1640625" style="3" customWidth="1"/>
    <col min="13063" max="13063" width="6.5" style="3" customWidth="1"/>
    <col min="13064" max="13064" width="10.1640625" style="3" customWidth="1"/>
    <col min="13065" max="13065" width="5.5" style="3" customWidth="1"/>
    <col min="13066" max="13066" width="8.1640625" style="3" customWidth="1"/>
    <col min="13067" max="13067" width="5.5" style="3" customWidth="1"/>
    <col min="13068" max="13068" width="8.1640625" style="3" customWidth="1"/>
    <col min="13069" max="13069" width="6.33203125" style="3" customWidth="1"/>
    <col min="13070" max="13070" width="5.5" style="3" customWidth="1"/>
    <col min="13071" max="13071" width="8.1640625" style="3" customWidth="1"/>
    <col min="13072" max="13072" width="5.5" style="3" customWidth="1"/>
    <col min="13073" max="13073" width="8.1640625" style="3" customWidth="1"/>
    <col min="13074" max="13074" width="6" style="3" customWidth="1"/>
    <col min="13075" max="13075" width="5.5" style="3" customWidth="1"/>
    <col min="13076" max="13076" width="8.1640625" style="3" customWidth="1"/>
    <col min="13077" max="13077" width="5.5" style="3" customWidth="1"/>
    <col min="13078" max="13078" width="8.1640625" style="3" customWidth="1"/>
    <col min="13079" max="13079" width="6.1640625" style="3" customWidth="1"/>
    <col min="13080" max="13080" width="5.5" style="3" customWidth="1"/>
    <col min="13081" max="13081" width="8.1640625" style="3" customWidth="1"/>
    <col min="13082" max="13082" width="5.5" style="3" customWidth="1"/>
    <col min="13083" max="13083" width="8.1640625" style="3" customWidth="1"/>
    <col min="13084" max="13084" width="6.33203125" style="3" customWidth="1"/>
    <col min="13085" max="13085" width="5.5" style="3" customWidth="1"/>
    <col min="13086" max="13086" width="8.1640625" style="3" customWidth="1"/>
    <col min="13087" max="13087" width="5.5" style="3" customWidth="1"/>
    <col min="13088" max="13088" width="8.1640625" style="3" customWidth="1"/>
    <col min="13089" max="13089" width="6" style="3" customWidth="1"/>
    <col min="13090" max="13312" width="9.33203125" style="3"/>
    <col min="13313" max="13313" width="6.6640625" style="3" customWidth="1"/>
    <col min="13314" max="13314" width="23" style="3" customWidth="1"/>
    <col min="13315" max="13315" width="5.5" style="3" customWidth="1"/>
    <col min="13316" max="13316" width="8.1640625" style="3" customWidth="1"/>
    <col min="13317" max="13317" width="5.6640625" style="3" customWidth="1"/>
    <col min="13318" max="13318" width="8.1640625" style="3" customWidth="1"/>
    <col min="13319" max="13319" width="6.5" style="3" customWidth="1"/>
    <col min="13320" max="13320" width="10.1640625" style="3" customWidth="1"/>
    <col min="13321" max="13321" width="5.5" style="3" customWidth="1"/>
    <col min="13322" max="13322" width="8.1640625" style="3" customWidth="1"/>
    <col min="13323" max="13323" width="5.5" style="3" customWidth="1"/>
    <col min="13324" max="13324" width="8.1640625" style="3" customWidth="1"/>
    <col min="13325" max="13325" width="6.33203125" style="3" customWidth="1"/>
    <col min="13326" max="13326" width="5.5" style="3" customWidth="1"/>
    <col min="13327" max="13327" width="8.1640625" style="3" customWidth="1"/>
    <col min="13328" max="13328" width="5.5" style="3" customWidth="1"/>
    <col min="13329" max="13329" width="8.1640625" style="3" customWidth="1"/>
    <col min="13330" max="13330" width="6" style="3" customWidth="1"/>
    <col min="13331" max="13331" width="5.5" style="3" customWidth="1"/>
    <col min="13332" max="13332" width="8.1640625" style="3" customWidth="1"/>
    <col min="13333" max="13333" width="5.5" style="3" customWidth="1"/>
    <col min="13334" max="13334" width="8.1640625" style="3" customWidth="1"/>
    <col min="13335" max="13335" width="6.1640625" style="3" customWidth="1"/>
    <col min="13336" max="13336" width="5.5" style="3" customWidth="1"/>
    <col min="13337" max="13337" width="8.1640625" style="3" customWidth="1"/>
    <col min="13338" max="13338" width="5.5" style="3" customWidth="1"/>
    <col min="13339" max="13339" width="8.1640625" style="3" customWidth="1"/>
    <col min="13340" max="13340" width="6.33203125" style="3" customWidth="1"/>
    <col min="13341" max="13341" width="5.5" style="3" customWidth="1"/>
    <col min="13342" max="13342" width="8.1640625" style="3" customWidth="1"/>
    <col min="13343" max="13343" width="5.5" style="3" customWidth="1"/>
    <col min="13344" max="13344" width="8.1640625" style="3" customWidth="1"/>
    <col min="13345" max="13345" width="6" style="3" customWidth="1"/>
    <col min="13346" max="13568" width="9.33203125" style="3"/>
    <col min="13569" max="13569" width="6.6640625" style="3" customWidth="1"/>
    <col min="13570" max="13570" width="23" style="3" customWidth="1"/>
    <col min="13571" max="13571" width="5.5" style="3" customWidth="1"/>
    <col min="13572" max="13572" width="8.1640625" style="3" customWidth="1"/>
    <col min="13573" max="13573" width="5.6640625" style="3" customWidth="1"/>
    <col min="13574" max="13574" width="8.1640625" style="3" customWidth="1"/>
    <col min="13575" max="13575" width="6.5" style="3" customWidth="1"/>
    <col min="13576" max="13576" width="10.1640625" style="3" customWidth="1"/>
    <col min="13577" max="13577" width="5.5" style="3" customWidth="1"/>
    <col min="13578" max="13578" width="8.1640625" style="3" customWidth="1"/>
    <col min="13579" max="13579" width="5.5" style="3" customWidth="1"/>
    <col min="13580" max="13580" width="8.1640625" style="3" customWidth="1"/>
    <col min="13581" max="13581" width="6.33203125" style="3" customWidth="1"/>
    <col min="13582" max="13582" width="5.5" style="3" customWidth="1"/>
    <col min="13583" max="13583" width="8.1640625" style="3" customWidth="1"/>
    <col min="13584" max="13584" width="5.5" style="3" customWidth="1"/>
    <col min="13585" max="13585" width="8.1640625" style="3" customWidth="1"/>
    <col min="13586" max="13586" width="6" style="3" customWidth="1"/>
    <col min="13587" max="13587" width="5.5" style="3" customWidth="1"/>
    <col min="13588" max="13588" width="8.1640625" style="3" customWidth="1"/>
    <col min="13589" max="13589" width="5.5" style="3" customWidth="1"/>
    <col min="13590" max="13590" width="8.1640625" style="3" customWidth="1"/>
    <col min="13591" max="13591" width="6.1640625" style="3" customWidth="1"/>
    <col min="13592" max="13592" width="5.5" style="3" customWidth="1"/>
    <col min="13593" max="13593" width="8.1640625" style="3" customWidth="1"/>
    <col min="13594" max="13594" width="5.5" style="3" customWidth="1"/>
    <col min="13595" max="13595" width="8.1640625" style="3" customWidth="1"/>
    <col min="13596" max="13596" width="6.33203125" style="3" customWidth="1"/>
    <col min="13597" max="13597" width="5.5" style="3" customWidth="1"/>
    <col min="13598" max="13598" width="8.1640625" style="3" customWidth="1"/>
    <col min="13599" max="13599" width="5.5" style="3" customWidth="1"/>
    <col min="13600" max="13600" width="8.1640625" style="3" customWidth="1"/>
    <col min="13601" max="13601" width="6" style="3" customWidth="1"/>
    <col min="13602" max="13824" width="9.33203125" style="3"/>
    <col min="13825" max="13825" width="6.6640625" style="3" customWidth="1"/>
    <col min="13826" max="13826" width="23" style="3" customWidth="1"/>
    <col min="13827" max="13827" width="5.5" style="3" customWidth="1"/>
    <col min="13828" max="13828" width="8.1640625" style="3" customWidth="1"/>
    <col min="13829" max="13829" width="5.6640625" style="3" customWidth="1"/>
    <col min="13830" max="13830" width="8.1640625" style="3" customWidth="1"/>
    <col min="13831" max="13831" width="6.5" style="3" customWidth="1"/>
    <col min="13832" max="13832" width="10.1640625" style="3" customWidth="1"/>
    <col min="13833" max="13833" width="5.5" style="3" customWidth="1"/>
    <col min="13834" max="13834" width="8.1640625" style="3" customWidth="1"/>
    <col min="13835" max="13835" width="5.5" style="3" customWidth="1"/>
    <col min="13836" max="13836" width="8.1640625" style="3" customWidth="1"/>
    <col min="13837" max="13837" width="6.33203125" style="3" customWidth="1"/>
    <col min="13838" max="13838" width="5.5" style="3" customWidth="1"/>
    <col min="13839" max="13839" width="8.1640625" style="3" customWidth="1"/>
    <col min="13840" max="13840" width="5.5" style="3" customWidth="1"/>
    <col min="13841" max="13841" width="8.1640625" style="3" customWidth="1"/>
    <col min="13842" max="13842" width="6" style="3" customWidth="1"/>
    <col min="13843" max="13843" width="5.5" style="3" customWidth="1"/>
    <col min="13844" max="13844" width="8.1640625" style="3" customWidth="1"/>
    <col min="13845" max="13845" width="5.5" style="3" customWidth="1"/>
    <col min="13846" max="13846" width="8.1640625" style="3" customWidth="1"/>
    <col min="13847" max="13847" width="6.1640625" style="3" customWidth="1"/>
    <col min="13848" max="13848" width="5.5" style="3" customWidth="1"/>
    <col min="13849" max="13849" width="8.1640625" style="3" customWidth="1"/>
    <col min="13850" max="13850" width="5.5" style="3" customWidth="1"/>
    <col min="13851" max="13851" width="8.1640625" style="3" customWidth="1"/>
    <col min="13852" max="13852" width="6.33203125" style="3" customWidth="1"/>
    <col min="13853" max="13853" width="5.5" style="3" customWidth="1"/>
    <col min="13854" max="13854" width="8.1640625" style="3" customWidth="1"/>
    <col min="13855" max="13855" width="5.5" style="3" customWidth="1"/>
    <col min="13856" max="13856" width="8.1640625" style="3" customWidth="1"/>
    <col min="13857" max="13857" width="6" style="3" customWidth="1"/>
    <col min="13858" max="14080" width="9.33203125" style="3"/>
    <col min="14081" max="14081" width="6.6640625" style="3" customWidth="1"/>
    <col min="14082" max="14082" width="23" style="3" customWidth="1"/>
    <col min="14083" max="14083" width="5.5" style="3" customWidth="1"/>
    <col min="14084" max="14084" width="8.1640625" style="3" customWidth="1"/>
    <col min="14085" max="14085" width="5.6640625" style="3" customWidth="1"/>
    <col min="14086" max="14086" width="8.1640625" style="3" customWidth="1"/>
    <col min="14087" max="14087" width="6.5" style="3" customWidth="1"/>
    <col min="14088" max="14088" width="10.1640625" style="3" customWidth="1"/>
    <col min="14089" max="14089" width="5.5" style="3" customWidth="1"/>
    <col min="14090" max="14090" width="8.1640625" style="3" customWidth="1"/>
    <col min="14091" max="14091" width="5.5" style="3" customWidth="1"/>
    <col min="14092" max="14092" width="8.1640625" style="3" customWidth="1"/>
    <col min="14093" max="14093" width="6.33203125" style="3" customWidth="1"/>
    <col min="14094" max="14094" width="5.5" style="3" customWidth="1"/>
    <col min="14095" max="14095" width="8.1640625" style="3" customWidth="1"/>
    <col min="14096" max="14096" width="5.5" style="3" customWidth="1"/>
    <col min="14097" max="14097" width="8.1640625" style="3" customWidth="1"/>
    <col min="14098" max="14098" width="6" style="3" customWidth="1"/>
    <col min="14099" max="14099" width="5.5" style="3" customWidth="1"/>
    <col min="14100" max="14100" width="8.1640625" style="3" customWidth="1"/>
    <col min="14101" max="14101" width="5.5" style="3" customWidth="1"/>
    <col min="14102" max="14102" width="8.1640625" style="3" customWidth="1"/>
    <col min="14103" max="14103" width="6.1640625" style="3" customWidth="1"/>
    <col min="14104" max="14104" width="5.5" style="3" customWidth="1"/>
    <col min="14105" max="14105" width="8.1640625" style="3" customWidth="1"/>
    <col min="14106" max="14106" width="5.5" style="3" customWidth="1"/>
    <col min="14107" max="14107" width="8.1640625" style="3" customWidth="1"/>
    <col min="14108" max="14108" width="6.33203125" style="3" customWidth="1"/>
    <col min="14109" max="14109" width="5.5" style="3" customWidth="1"/>
    <col min="14110" max="14110" width="8.1640625" style="3" customWidth="1"/>
    <col min="14111" max="14111" width="5.5" style="3" customWidth="1"/>
    <col min="14112" max="14112" width="8.1640625" style="3" customWidth="1"/>
    <col min="14113" max="14113" width="6" style="3" customWidth="1"/>
    <col min="14114" max="14336" width="9.33203125" style="3"/>
    <col min="14337" max="14337" width="6.6640625" style="3" customWidth="1"/>
    <col min="14338" max="14338" width="23" style="3" customWidth="1"/>
    <col min="14339" max="14339" width="5.5" style="3" customWidth="1"/>
    <col min="14340" max="14340" width="8.1640625" style="3" customWidth="1"/>
    <col min="14341" max="14341" width="5.6640625" style="3" customWidth="1"/>
    <col min="14342" max="14342" width="8.1640625" style="3" customWidth="1"/>
    <col min="14343" max="14343" width="6.5" style="3" customWidth="1"/>
    <col min="14344" max="14344" width="10.1640625" style="3" customWidth="1"/>
    <col min="14345" max="14345" width="5.5" style="3" customWidth="1"/>
    <col min="14346" max="14346" width="8.1640625" style="3" customWidth="1"/>
    <col min="14347" max="14347" width="5.5" style="3" customWidth="1"/>
    <col min="14348" max="14348" width="8.1640625" style="3" customWidth="1"/>
    <col min="14349" max="14349" width="6.33203125" style="3" customWidth="1"/>
    <col min="14350" max="14350" width="5.5" style="3" customWidth="1"/>
    <col min="14351" max="14351" width="8.1640625" style="3" customWidth="1"/>
    <col min="14352" max="14352" width="5.5" style="3" customWidth="1"/>
    <col min="14353" max="14353" width="8.1640625" style="3" customWidth="1"/>
    <col min="14354" max="14354" width="6" style="3" customWidth="1"/>
    <col min="14355" max="14355" width="5.5" style="3" customWidth="1"/>
    <col min="14356" max="14356" width="8.1640625" style="3" customWidth="1"/>
    <col min="14357" max="14357" width="5.5" style="3" customWidth="1"/>
    <col min="14358" max="14358" width="8.1640625" style="3" customWidth="1"/>
    <col min="14359" max="14359" width="6.1640625" style="3" customWidth="1"/>
    <col min="14360" max="14360" width="5.5" style="3" customWidth="1"/>
    <col min="14361" max="14361" width="8.1640625" style="3" customWidth="1"/>
    <col min="14362" max="14362" width="5.5" style="3" customWidth="1"/>
    <col min="14363" max="14363" width="8.1640625" style="3" customWidth="1"/>
    <col min="14364" max="14364" width="6.33203125" style="3" customWidth="1"/>
    <col min="14365" max="14365" width="5.5" style="3" customWidth="1"/>
    <col min="14366" max="14366" width="8.1640625" style="3" customWidth="1"/>
    <col min="14367" max="14367" width="5.5" style="3" customWidth="1"/>
    <col min="14368" max="14368" width="8.1640625" style="3" customWidth="1"/>
    <col min="14369" max="14369" width="6" style="3" customWidth="1"/>
    <col min="14370" max="14592" width="9.33203125" style="3"/>
    <col min="14593" max="14593" width="6.6640625" style="3" customWidth="1"/>
    <col min="14594" max="14594" width="23" style="3" customWidth="1"/>
    <col min="14595" max="14595" width="5.5" style="3" customWidth="1"/>
    <col min="14596" max="14596" width="8.1640625" style="3" customWidth="1"/>
    <col min="14597" max="14597" width="5.6640625" style="3" customWidth="1"/>
    <col min="14598" max="14598" width="8.1640625" style="3" customWidth="1"/>
    <col min="14599" max="14599" width="6.5" style="3" customWidth="1"/>
    <col min="14600" max="14600" width="10.1640625" style="3" customWidth="1"/>
    <col min="14601" max="14601" width="5.5" style="3" customWidth="1"/>
    <col min="14602" max="14602" width="8.1640625" style="3" customWidth="1"/>
    <col min="14603" max="14603" width="5.5" style="3" customWidth="1"/>
    <col min="14604" max="14604" width="8.1640625" style="3" customWidth="1"/>
    <col min="14605" max="14605" width="6.33203125" style="3" customWidth="1"/>
    <col min="14606" max="14606" width="5.5" style="3" customWidth="1"/>
    <col min="14607" max="14607" width="8.1640625" style="3" customWidth="1"/>
    <col min="14608" max="14608" width="5.5" style="3" customWidth="1"/>
    <col min="14609" max="14609" width="8.1640625" style="3" customWidth="1"/>
    <col min="14610" max="14610" width="6" style="3" customWidth="1"/>
    <col min="14611" max="14611" width="5.5" style="3" customWidth="1"/>
    <col min="14612" max="14612" width="8.1640625" style="3" customWidth="1"/>
    <col min="14613" max="14613" width="5.5" style="3" customWidth="1"/>
    <col min="14614" max="14614" width="8.1640625" style="3" customWidth="1"/>
    <col min="14615" max="14615" width="6.1640625" style="3" customWidth="1"/>
    <col min="14616" max="14616" width="5.5" style="3" customWidth="1"/>
    <col min="14617" max="14617" width="8.1640625" style="3" customWidth="1"/>
    <col min="14618" max="14618" width="5.5" style="3" customWidth="1"/>
    <col min="14619" max="14619" width="8.1640625" style="3" customWidth="1"/>
    <col min="14620" max="14620" width="6.33203125" style="3" customWidth="1"/>
    <col min="14621" max="14621" width="5.5" style="3" customWidth="1"/>
    <col min="14622" max="14622" width="8.1640625" style="3" customWidth="1"/>
    <col min="14623" max="14623" width="5.5" style="3" customWidth="1"/>
    <col min="14624" max="14624" width="8.1640625" style="3" customWidth="1"/>
    <col min="14625" max="14625" width="6" style="3" customWidth="1"/>
    <col min="14626" max="14848" width="9.33203125" style="3"/>
    <col min="14849" max="14849" width="6.6640625" style="3" customWidth="1"/>
    <col min="14850" max="14850" width="23" style="3" customWidth="1"/>
    <col min="14851" max="14851" width="5.5" style="3" customWidth="1"/>
    <col min="14852" max="14852" width="8.1640625" style="3" customWidth="1"/>
    <col min="14853" max="14853" width="5.6640625" style="3" customWidth="1"/>
    <col min="14854" max="14854" width="8.1640625" style="3" customWidth="1"/>
    <col min="14855" max="14855" width="6.5" style="3" customWidth="1"/>
    <col min="14856" max="14856" width="10.1640625" style="3" customWidth="1"/>
    <col min="14857" max="14857" width="5.5" style="3" customWidth="1"/>
    <col min="14858" max="14858" width="8.1640625" style="3" customWidth="1"/>
    <col min="14859" max="14859" width="5.5" style="3" customWidth="1"/>
    <col min="14860" max="14860" width="8.1640625" style="3" customWidth="1"/>
    <col min="14861" max="14861" width="6.33203125" style="3" customWidth="1"/>
    <col min="14862" max="14862" width="5.5" style="3" customWidth="1"/>
    <col min="14863" max="14863" width="8.1640625" style="3" customWidth="1"/>
    <col min="14864" max="14864" width="5.5" style="3" customWidth="1"/>
    <col min="14865" max="14865" width="8.1640625" style="3" customWidth="1"/>
    <col min="14866" max="14866" width="6" style="3" customWidth="1"/>
    <col min="14867" max="14867" width="5.5" style="3" customWidth="1"/>
    <col min="14868" max="14868" width="8.1640625" style="3" customWidth="1"/>
    <col min="14869" max="14869" width="5.5" style="3" customWidth="1"/>
    <col min="14870" max="14870" width="8.1640625" style="3" customWidth="1"/>
    <col min="14871" max="14871" width="6.1640625" style="3" customWidth="1"/>
    <col min="14872" max="14872" width="5.5" style="3" customWidth="1"/>
    <col min="14873" max="14873" width="8.1640625" style="3" customWidth="1"/>
    <col min="14874" max="14874" width="5.5" style="3" customWidth="1"/>
    <col min="14875" max="14875" width="8.1640625" style="3" customWidth="1"/>
    <col min="14876" max="14876" width="6.33203125" style="3" customWidth="1"/>
    <col min="14877" max="14877" width="5.5" style="3" customWidth="1"/>
    <col min="14878" max="14878" width="8.1640625" style="3" customWidth="1"/>
    <col min="14879" max="14879" width="5.5" style="3" customWidth="1"/>
    <col min="14880" max="14880" width="8.1640625" style="3" customWidth="1"/>
    <col min="14881" max="14881" width="6" style="3" customWidth="1"/>
    <col min="14882" max="15104" width="9.33203125" style="3"/>
    <col min="15105" max="15105" width="6.6640625" style="3" customWidth="1"/>
    <col min="15106" max="15106" width="23" style="3" customWidth="1"/>
    <col min="15107" max="15107" width="5.5" style="3" customWidth="1"/>
    <col min="15108" max="15108" width="8.1640625" style="3" customWidth="1"/>
    <col min="15109" max="15109" width="5.6640625" style="3" customWidth="1"/>
    <col min="15110" max="15110" width="8.1640625" style="3" customWidth="1"/>
    <col min="15111" max="15111" width="6.5" style="3" customWidth="1"/>
    <col min="15112" max="15112" width="10.1640625" style="3" customWidth="1"/>
    <col min="15113" max="15113" width="5.5" style="3" customWidth="1"/>
    <col min="15114" max="15114" width="8.1640625" style="3" customWidth="1"/>
    <col min="15115" max="15115" width="5.5" style="3" customWidth="1"/>
    <col min="15116" max="15116" width="8.1640625" style="3" customWidth="1"/>
    <col min="15117" max="15117" width="6.33203125" style="3" customWidth="1"/>
    <col min="15118" max="15118" width="5.5" style="3" customWidth="1"/>
    <col min="15119" max="15119" width="8.1640625" style="3" customWidth="1"/>
    <col min="15120" max="15120" width="5.5" style="3" customWidth="1"/>
    <col min="15121" max="15121" width="8.1640625" style="3" customWidth="1"/>
    <col min="15122" max="15122" width="6" style="3" customWidth="1"/>
    <col min="15123" max="15123" width="5.5" style="3" customWidth="1"/>
    <col min="15124" max="15124" width="8.1640625" style="3" customWidth="1"/>
    <col min="15125" max="15125" width="5.5" style="3" customWidth="1"/>
    <col min="15126" max="15126" width="8.1640625" style="3" customWidth="1"/>
    <col min="15127" max="15127" width="6.1640625" style="3" customWidth="1"/>
    <col min="15128" max="15128" width="5.5" style="3" customWidth="1"/>
    <col min="15129" max="15129" width="8.1640625" style="3" customWidth="1"/>
    <col min="15130" max="15130" width="5.5" style="3" customWidth="1"/>
    <col min="15131" max="15131" width="8.1640625" style="3" customWidth="1"/>
    <col min="15132" max="15132" width="6.33203125" style="3" customWidth="1"/>
    <col min="15133" max="15133" width="5.5" style="3" customWidth="1"/>
    <col min="15134" max="15134" width="8.1640625" style="3" customWidth="1"/>
    <col min="15135" max="15135" width="5.5" style="3" customWidth="1"/>
    <col min="15136" max="15136" width="8.1640625" style="3" customWidth="1"/>
    <col min="15137" max="15137" width="6" style="3" customWidth="1"/>
    <col min="15138" max="15360" width="9.33203125" style="3"/>
    <col min="15361" max="15361" width="6.6640625" style="3" customWidth="1"/>
    <col min="15362" max="15362" width="23" style="3" customWidth="1"/>
    <col min="15363" max="15363" width="5.5" style="3" customWidth="1"/>
    <col min="15364" max="15364" width="8.1640625" style="3" customWidth="1"/>
    <col min="15365" max="15365" width="5.6640625" style="3" customWidth="1"/>
    <col min="15366" max="15366" width="8.1640625" style="3" customWidth="1"/>
    <col min="15367" max="15367" width="6.5" style="3" customWidth="1"/>
    <col min="15368" max="15368" width="10.1640625" style="3" customWidth="1"/>
    <col min="15369" max="15369" width="5.5" style="3" customWidth="1"/>
    <col min="15370" max="15370" width="8.1640625" style="3" customWidth="1"/>
    <col min="15371" max="15371" width="5.5" style="3" customWidth="1"/>
    <col min="15372" max="15372" width="8.1640625" style="3" customWidth="1"/>
    <col min="15373" max="15373" width="6.33203125" style="3" customWidth="1"/>
    <col min="15374" max="15374" width="5.5" style="3" customWidth="1"/>
    <col min="15375" max="15375" width="8.1640625" style="3" customWidth="1"/>
    <col min="15376" max="15376" width="5.5" style="3" customWidth="1"/>
    <col min="15377" max="15377" width="8.1640625" style="3" customWidth="1"/>
    <col min="15378" max="15378" width="6" style="3" customWidth="1"/>
    <col min="15379" max="15379" width="5.5" style="3" customWidth="1"/>
    <col min="15380" max="15380" width="8.1640625" style="3" customWidth="1"/>
    <col min="15381" max="15381" width="5.5" style="3" customWidth="1"/>
    <col min="15382" max="15382" width="8.1640625" style="3" customWidth="1"/>
    <col min="15383" max="15383" width="6.1640625" style="3" customWidth="1"/>
    <col min="15384" max="15384" width="5.5" style="3" customWidth="1"/>
    <col min="15385" max="15385" width="8.1640625" style="3" customWidth="1"/>
    <col min="15386" max="15386" width="5.5" style="3" customWidth="1"/>
    <col min="15387" max="15387" width="8.1640625" style="3" customWidth="1"/>
    <col min="15388" max="15388" width="6.33203125" style="3" customWidth="1"/>
    <col min="15389" max="15389" width="5.5" style="3" customWidth="1"/>
    <col min="15390" max="15390" width="8.1640625" style="3" customWidth="1"/>
    <col min="15391" max="15391" width="5.5" style="3" customWidth="1"/>
    <col min="15392" max="15392" width="8.1640625" style="3" customWidth="1"/>
    <col min="15393" max="15393" width="6" style="3" customWidth="1"/>
    <col min="15394" max="15616" width="9.33203125" style="3"/>
    <col min="15617" max="15617" width="6.6640625" style="3" customWidth="1"/>
    <col min="15618" max="15618" width="23" style="3" customWidth="1"/>
    <col min="15619" max="15619" width="5.5" style="3" customWidth="1"/>
    <col min="15620" max="15620" width="8.1640625" style="3" customWidth="1"/>
    <col min="15621" max="15621" width="5.6640625" style="3" customWidth="1"/>
    <col min="15622" max="15622" width="8.1640625" style="3" customWidth="1"/>
    <col min="15623" max="15623" width="6.5" style="3" customWidth="1"/>
    <col min="15624" max="15624" width="10.1640625" style="3" customWidth="1"/>
    <col min="15625" max="15625" width="5.5" style="3" customWidth="1"/>
    <col min="15626" max="15626" width="8.1640625" style="3" customWidth="1"/>
    <col min="15627" max="15627" width="5.5" style="3" customWidth="1"/>
    <col min="15628" max="15628" width="8.1640625" style="3" customWidth="1"/>
    <col min="15629" max="15629" width="6.33203125" style="3" customWidth="1"/>
    <col min="15630" max="15630" width="5.5" style="3" customWidth="1"/>
    <col min="15631" max="15631" width="8.1640625" style="3" customWidth="1"/>
    <col min="15632" max="15632" width="5.5" style="3" customWidth="1"/>
    <col min="15633" max="15633" width="8.1640625" style="3" customWidth="1"/>
    <col min="15634" max="15634" width="6" style="3" customWidth="1"/>
    <col min="15635" max="15635" width="5.5" style="3" customWidth="1"/>
    <col min="15636" max="15636" width="8.1640625" style="3" customWidth="1"/>
    <col min="15637" max="15637" width="5.5" style="3" customWidth="1"/>
    <col min="15638" max="15638" width="8.1640625" style="3" customWidth="1"/>
    <col min="15639" max="15639" width="6.1640625" style="3" customWidth="1"/>
    <col min="15640" max="15640" width="5.5" style="3" customWidth="1"/>
    <col min="15641" max="15641" width="8.1640625" style="3" customWidth="1"/>
    <col min="15642" max="15642" width="5.5" style="3" customWidth="1"/>
    <col min="15643" max="15643" width="8.1640625" style="3" customWidth="1"/>
    <col min="15644" max="15644" width="6.33203125" style="3" customWidth="1"/>
    <col min="15645" max="15645" width="5.5" style="3" customWidth="1"/>
    <col min="15646" max="15646" width="8.1640625" style="3" customWidth="1"/>
    <col min="15647" max="15647" width="5.5" style="3" customWidth="1"/>
    <col min="15648" max="15648" width="8.1640625" style="3" customWidth="1"/>
    <col min="15649" max="15649" width="6" style="3" customWidth="1"/>
    <col min="15650" max="15872" width="9.33203125" style="3"/>
    <col min="15873" max="15873" width="6.6640625" style="3" customWidth="1"/>
    <col min="15874" max="15874" width="23" style="3" customWidth="1"/>
    <col min="15875" max="15875" width="5.5" style="3" customWidth="1"/>
    <col min="15876" max="15876" width="8.1640625" style="3" customWidth="1"/>
    <col min="15877" max="15877" width="5.6640625" style="3" customWidth="1"/>
    <col min="15878" max="15878" width="8.1640625" style="3" customWidth="1"/>
    <col min="15879" max="15879" width="6.5" style="3" customWidth="1"/>
    <col min="15880" max="15880" width="10.1640625" style="3" customWidth="1"/>
    <col min="15881" max="15881" width="5.5" style="3" customWidth="1"/>
    <col min="15882" max="15882" width="8.1640625" style="3" customWidth="1"/>
    <col min="15883" max="15883" width="5.5" style="3" customWidth="1"/>
    <col min="15884" max="15884" width="8.1640625" style="3" customWidth="1"/>
    <col min="15885" max="15885" width="6.33203125" style="3" customWidth="1"/>
    <col min="15886" max="15886" width="5.5" style="3" customWidth="1"/>
    <col min="15887" max="15887" width="8.1640625" style="3" customWidth="1"/>
    <col min="15888" max="15888" width="5.5" style="3" customWidth="1"/>
    <col min="15889" max="15889" width="8.1640625" style="3" customWidth="1"/>
    <col min="15890" max="15890" width="6" style="3" customWidth="1"/>
    <col min="15891" max="15891" width="5.5" style="3" customWidth="1"/>
    <col min="15892" max="15892" width="8.1640625" style="3" customWidth="1"/>
    <col min="15893" max="15893" width="5.5" style="3" customWidth="1"/>
    <col min="15894" max="15894" width="8.1640625" style="3" customWidth="1"/>
    <col min="15895" max="15895" width="6.1640625" style="3" customWidth="1"/>
    <col min="15896" max="15896" width="5.5" style="3" customWidth="1"/>
    <col min="15897" max="15897" width="8.1640625" style="3" customWidth="1"/>
    <col min="15898" max="15898" width="5.5" style="3" customWidth="1"/>
    <col min="15899" max="15899" width="8.1640625" style="3" customWidth="1"/>
    <col min="15900" max="15900" width="6.33203125" style="3" customWidth="1"/>
    <col min="15901" max="15901" width="5.5" style="3" customWidth="1"/>
    <col min="15902" max="15902" width="8.1640625" style="3" customWidth="1"/>
    <col min="15903" max="15903" width="5.5" style="3" customWidth="1"/>
    <col min="15904" max="15904" width="8.1640625" style="3" customWidth="1"/>
    <col min="15905" max="15905" width="6" style="3" customWidth="1"/>
    <col min="15906" max="16128" width="9.33203125" style="3"/>
    <col min="16129" max="16129" width="6.6640625" style="3" customWidth="1"/>
    <col min="16130" max="16130" width="23" style="3" customWidth="1"/>
    <col min="16131" max="16131" width="5.5" style="3" customWidth="1"/>
    <col min="16132" max="16132" width="8.1640625" style="3" customWidth="1"/>
    <col min="16133" max="16133" width="5.6640625" style="3" customWidth="1"/>
    <col min="16134" max="16134" width="8.1640625" style="3" customWidth="1"/>
    <col min="16135" max="16135" width="6.5" style="3" customWidth="1"/>
    <col min="16136" max="16136" width="10.1640625" style="3" customWidth="1"/>
    <col min="16137" max="16137" width="5.5" style="3" customWidth="1"/>
    <col min="16138" max="16138" width="8.1640625" style="3" customWidth="1"/>
    <col min="16139" max="16139" width="5.5" style="3" customWidth="1"/>
    <col min="16140" max="16140" width="8.1640625" style="3" customWidth="1"/>
    <col min="16141" max="16141" width="6.33203125" style="3" customWidth="1"/>
    <col min="16142" max="16142" width="5.5" style="3" customWidth="1"/>
    <col min="16143" max="16143" width="8.1640625" style="3" customWidth="1"/>
    <col min="16144" max="16144" width="5.5" style="3" customWidth="1"/>
    <col min="16145" max="16145" width="8.1640625" style="3" customWidth="1"/>
    <col min="16146" max="16146" width="6" style="3" customWidth="1"/>
    <col min="16147" max="16147" width="5.5" style="3" customWidth="1"/>
    <col min="16148" max="16148" width="8.1640625" style="3" customWidth="1"/>
    <col min="16149" max="16149" width="5.5" style="3" customWidth="1"/>
    <col min="16150" max="16150" width="8.1640625" style="3" customWidth="1"/>
    <col min="16151" max="16151" width="6.1640625" style="3" customWidth="1"/>
    <col min="16152" max="16152" width="5.5" style="3" customWidth="1"/>
    <col min="16153" max="16153" width="8.1640625" style="3" customWidth="1"/>
    <col min="16154" max="16154" width="5.5" style="3" customWidth="1"/>
    <col min="16155" max="16155" width="8.1640625" style="3" customWidth="1"/>
    <col min="16156" max="16156" width="6.33203125" style="3" customWidth="1"/>
    <col min="16157" max="16157" width="5.5" style="3" customWidth="1"/>
    <col min="16158" max="16158" width="8.1640625" style="3" customWidth="1"/>
    <col min="16159" max="16159" width="5.5" style="3" customWidth="1"/>
    <col min="16160" max="16160" width="8.1640625" style="3" customWidth="1"/>
    <col min="16161" max="16161" width="6" style="3" customWidth="1"/>
    <col min="16162" max="16384" width="9.33203125" style="3"/>
  </cols>
  <sheetData>
    <row r="1" spans="1:34" ht="36" customHeight="1">
      <c r="A1" s="1"/>
      <c r="B1" s="1"/>
      <c r="C1" s="1"/>
      <c r="D1" s="1"/>
      <c r="E1" s="2"/>
      <c r="F1" s="1"/>
      <c r="G1" s="1"/>
      <c r="H1" s="1"/>
      <c r="I1" s="90" t="s">
        <v>84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"/>
      <c r="V1" s="1"/>
      <c r="W1" s="1"/>
      <c r="X1" s="1"/>
      <c r="Y1" s="1"/>
      <c r="Z1" s="91" t="s">
        <v>95</v>
      </c>
      <c r="AA1" s="91"/>
      <c r="AB1" s="91"/>
      <c r="AC1" s="91"/>
      <c r="AD1" s="91"/>
      <c r="AE1" s="91"/>
      <c r="AF1" s="1"/>
      <c r="AG1" s="1"/>
      <c r="AH1" s="1"/>
    </row>
    <row r="2" spans="1:34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thickBo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0</v>
      </c>
      <c r="AD3" s="1"/>
      <c r="AE3" s="1"/>
      <c r="AF3" s="1"/>
      <c r="AG3" s="1"/>
      <c r="AH3" s="1"/>
    </row>
    <row r="4" spans="1:34">
      <c r="A4" s="4"/>
      <c r="B4" s="5"/>
      <c r="C4" s="92" t="s">
        <v>1</v>
      </c>
      <c r="D4" s="93"/>
      <c r="E4" s="93"/>
      <c r="F4" s="93"/>
      <c r="G4" s="93"/>
      <c r="H4" s="94"/>
      <c r="I4" s="95" t="s">
        <v>2</v>
      </c>
      <c r="J4" s="96"/>
      <c r="K4" s="96"/>
      <c r="L4" s="96"/>
      <c r="M4" s="97"/>
      <c r="N4" s="95" t="s">
        <v>3</v>
      </c>
      <c r="O4" s="96"/>
      <c r="P4" s="96"/>
      <c r="Q4" s="96"/>
      <c r="R4" s="97"/>
      <c r="S4" s="95" t="s">
        <v>4</v>
      </c>
      <c r="T4" s="96"/>
      <c r="U4" s="96"/>
      <c r="V4" s="96"/>
      <c r="W4" s="97"/>
      <c r="X4" s="95" t="s">
        <v>5</v>
      </c>
      <c r="Y4" s="96"/>
      <c r="Z4" s="96"/>
      <c r="AA4" s="96"/>
      <c r="AB4" s="97"/>
      <c r="AC4" s="95" t="s">
        <v>6</v>
      </c>
      <c r="AD4" s="96"/>
      <c r="AE4" s="96"/>
      <c r="AF4" s="96"/>
      <c r="AG4" s="97"/>
      <c r="AH4" s="1"/>
    </row>
    <row r="5" spans="1:34" ht="12.75" customHeight="1">
      <c r="A5" s="6"/>
      <c r="B5" s="7"/>
      <c r="C5" s="102" t="s">
        <v>85</v>
      </c>
      <c r="D5" s="99"/>
      <c r="E5" s="106" t="s">
        <v>7</v>
      </c>
      <c r="F5" s="107"/>
      <c r="G5" s="108" t="s">
        <v>8</v>
      </c>
      <c r="H5" s="8" t="s">
        <v>9</v>
      </c>
      <c r="I5" s="102" t="str">
        <f>C5</f>
        <v>平成２７年</v>
      </c>
      <c r="J5" s="99"/>
      <c r="K5" s="98" t="str">
        <f>E5</f>
        <v>平成２６年</v>
      </c>
      <c r="L5" s="99"/>
      <c r="M5" s="100" t="s">
        <v>8</v>
      </c>
      <c r="N5" s="102" t="str">
        <f>C5</f>
        <v>平成２７年</v>
      </c>
      <c r="O5" s="99"/>
      <c r="P5" s="98" t="str">
        <f>E5</f>
        <v>平成２６年</v>
      </c>
      <c r="Q5" s="99"/>
      <c r="R5" s="100" t="s">
        <v>8</v>
      </c>
      <c r="S5" s="102" t="str">
        <f>C5</f>
        <v>平成２７年</v>
      </c>
      <c r="T5" s="99"/>
      <c r="U5" s="98" t="str">
        <f>E5</f>
        <v>平成２６年</v>
      </c>
      <c r="V5" s="99"/>
      <c r="W5" s="100" t="s">
        <v>8</v>
      </c>
      <c r="X5" s="102" t="str">
        <f>C5</f>
        <v>平成２７年</v>
      </c>
      <c r="Y5" s="99"/>
      <c r="Z5" s="98" t="str">
        <f>E5</f>
        <v>平成２６年</v>
      </c>
      <c r="AA5" s="99"/>
      <c r="AB5" s="100" t="s">
        <v>8</v>
      </c>
      <c r="AC5" s="102" t="str">
        <f>C5</f>
        <v>平成２７年</v>
      </c>
      <c r="AD5" s="99"/>
      <c r="AE5" s="98" t="str">
        <f>E5</f>
        <v>平成２６年</v>
      </c>
      <c r="AF5" s="99"/>
      <c r="AG5" s="100" t="s">
        <v>8</v>
      </c>
      <c r="AH5" s="1"/>
    </row>
    <row r="6" spans="1:34" ht="12.75" customHeight="1" thickBot="1">
      <c r="A6" s="9"/>
      <c r="B6" s="10"/>
      <c r="C6" s="11" t="s">
        <v>10</v>
      </c>
      <c r="D6" s="12" t="s">
        <v>11</v>
      </c>
      <c r="E6" s="13" t="s">
        <v>10</v>
      </c>
      <c r="F6" s="12" t="s">
        <v>11</v>
      </c>
      <c r="G6" s="109"/>
      <c r="H6" s="14"/>
      <c r="I6" s="15" t="s">
        <v>10</v>
      </c>
      <c r="J6" s="12" t="s">
        <v>11</v>
      </c>
      <c r="K6" s="12" t="s">
        <v>10</v>
      </c>
      <c r="L6" s="12" t="s">
        <v>11</v>
      </c>
      <c r="M6" s="101"/>
      <c r="N6" s="15" t="s">
        <v>10</v>
      </c>
      <c r="O6" s="12" t="s">
        <v>11</v>
      </c>
      <c r="P6" s="12" t="s">
        <v>10</v>
      </c>
      <c r="Q6" s="12" t="s">
        <v>11</v>
      </c>
      <c r="R6" s="101"/>
      <c r="S6" s="15" t="s">
        <v>10</v>
      </c>
      <c r="T6" s="12" t="s">
        <v>11</v>
      </c>
      <c r="U6" s="12" t="s">
        <v>10</v>
      </c>
      <c r="V6" s="12" t="s">
        <v>11</v>
      </c>
      <c r="W6" s="101"/>
      <c r="X6" s="15" t="s">
        <v>10</v>
      </c>
      <c r="Y6" s="12" t="s">
        <v>11</v>
      </c>
      <c r="Z6" s="12" t="s">
        <v>10</v>
      </c>
      <c r="AA6" s="12" t="s">
        <v>11</v>
      </c>
      <c r="AB6" s="101"/>
      <c r="AC6" s="15" t="s">
        <v>10</v>
      </c>
      <c r="AD6" s="12" t="s">
        <v>11</v>
      </c>
      <c r="AE6" s="12" t="s">
        <v>10</v>
      </c>
      <c r="AF6" s="12" t="s">
        <v>11</v>
      </c>
      <c r="AG6" s="101"/>
      <c r="AH6" s="1"/>
    </row>
    <row r="7" spans="1:34" ht="12.75" customHeight="1">
      <c r="A7" s="110" t="s">
        <v>12</v>
      </c>
      <c r="B7" s="16" t="s">
        <v>13</v>
      </c>
      <c r="C7" s="17">
        <f>IF(ISERROR(SUM(I7+N7+S7+X7+AC7)),"",SUM(I7+N7+S7+X7+AC7))</f>
        <v>0</v>
      </c>
      <c r="D7" s="18">
        <f>IF(ISERROR(SUM(J7+O7+T7+Y7+AD7))," ",(SUM(J7+O7+T7+Y7+AD7)))</f>
        <v>77</v>
      </c>
      <c r="E7" s="19">
        <f>IF(ISERROR(SUM(K7+P7+U7+Z7+AE7)),,SUM(K7+P7+U7+Z7+AE7))</f>
        <v>0</v>
      </c>
      <c r="F7" s="18">
        <f>IF(ISERROR(SUM(L7+Q7+V7+AA7+AF7))," ",SUM(L7+Q7+V7+AA7+AF7))</f>
        <v>79</v>
      </c>
      <c r="G7" s="18">
        <f>IF(ISERROR(D7-F7),  ,(D7-F7))</f>
        <v>-2</v>
      </c>
      <c r="H7" s="20">
        <f>IF(ISERROR(IF(F7&lt;&gt;0,G7/F7,0)),"",(IF(F7&lt;&gt;0,G7/F7,0)))</f>
        <v>-2.5316455696202531E-2</v>
      </c>
      <c r="I7" s="21">
        <f>[12]集計対象年データー貼付!B12</f>
        <v>0</v>
      </c>
      <c r="J7" s="22">
        <f>[12]集計対象年データー貼付!D12</f>
        <v>34</v>
      </c>
      <c r="K7" s="22">
        <f>[12]集計対象前年データー貼付!B12</f>
        <v>0</v>
      </c>
      <c r="L7" s="22">
        <f>[12]集計対象前年データー貼付!D12</f>
        <v>31</v>
      </c>
      <c r="M7" s="23">
        <f>IF(ISERROR(J7-L7),"",(J7-L7))</f>
        <v>3</v>
      </c>
      <c r="N7" s="24">
        <f>[12]集計対象年データー貼付!E12</f>
        <v>0</v>
      </c>
      <c r="O7" s="18">
        <f>[12]集計対象年データー貼付!G12</f>
        <v>16</v>
      </c>
      <c r="P7" s="18">
        <f>[12]集計対象前年データー貼付!E12</f>
        <v>0</v>
      </c>
      <c r="Q7" s="18">
        <f>[12]集計対象前年データー貼付!G12</f>
        <v>10</v>
      </c>
      <c r="R7" s="25">
        <f t="shared" ref="R7:R66" si="0">O7-Q7</f>
        <v>6</v>
      </c>
      <c r="S7" s="21">
        <f>[12]集計対象年データー貼付!H12</f>
        <v>0</v>
      </c>
      <c r="T7" s="22">
        <f>[12]集計対象年データー貼付!J12</f>
        <v>8</v>
      </c>
      <c r="U7" s="22">
        <f>[12]集計対象前年データー貼付!H12</f>
        <v>0</v>
      </c>
      <c r="V7" s="22">
        <f>[12]集計対象前年データー貼付!J12</f>
        <v>9</v>
      </c>
      <c r="W7" s="26">
        <f t="shared" ref="W7:W66" si="1">T7-V7</f>
        <v>-1</v>
      </c>
      <c r="X7" s="21">
        <f>[12]集計対象年データー貼付!K12</f>
        <v>0</v>
      </c>
      <c r="Y7" s="22">
        <f>[12]集計対象年データー貼付!M12</f>
        <v>16</v>
      </c>
      <c r="Z7" s="22">
        <f>[12]集計対象前年データー貼付!K12</f>
        <v>0</v>
      </c>
      <c r="AA7" s="22">
        <f>[12]集計対象前年データー貼付!M12</f>
        <v>25</v>
      </c>
      <c r="AB7" s="26">
        <f t="shared" ref="AB7:AB66" si="2">Y7-AA7</f>
        <v>-9</v>
      </c>
      <c r="AC7" s="21">
        <f>[12]集計対象年データー貼付!N12</f>
        <v>0</v>
      </c>
      <c r="AD7" s="22">
        <f>[12]集計対象年データー貼付!P12</f>
        <v>3</v>
      </c>
      <c r="AE7" s="22">
        <f>[12]集計対象前年データー貼付!N12</f>
        <v>0</v>
      </c>
      <c r="AF7" s="22">
        <f>[12]集計対象前年データー貼付!P12</f>
        <v>4</v>
      </c>
      <c r="AG7" s="26">
        <f t="shared" ref="AG7:AG66" si="3">AD7-AF7</f>
        <v>-1</v>
      </c>
      <c r="AH7" s="1"/>
    </row>
    <row r="8" spans="1:34" ht="12.75" customHeight="1">
      <c r="A8" s="111"/>
      <c r="B8" s="27" t="s">
        <v>14</v>
      </c>
      <c r="C8" s="28">
        <f t="shared" ref="C8:C66" si="4">IF(ISERROR(SUM(I8+N8+S8+X8+AC8)),"",SUM(I8+N8+S8+X8+AC8))</f>
        <v>0</v>
      </c>
      <c r="D8" s="18">
        <f t="shared" ref="D8:D66" si="5">IF(ISERROR(SUM(J8+O8+T8+Y8+AD8))," ",(SUM(J8+O8+T8+Y8+AD8)))</f>
        <v>11</v>
      </c>
      <c r="E8" s="19">
        <f t="shared" ref="E8:E66" si="6">IF(ISERROR(SUM(K8+P8+U8+Z8+AE8)),,SUM(K8+P8+U8+Z8+AE8))</f>
        <v>1</v>
      </c>
      <c r="F8" s="18">
        <f t="shared" ref="F8:F66" si="7">IF(ISERROR(SUM(L8+Q8+V8+AA8+AF8))," ",SUM(L8+Q8+V8+AA8+AF8))</f>
        <v>15</v>
      </c>
      <c r="G8" s="29">
        <f t="shared" ref="G8:G66" si="8">IF(ISERROR(D8-F8),  ,(D8-F8))</f>
        <v>-4</v>
      </c>
      <c r="H8" s="20">
        <f t="shared" ref="H8:H66" si="9">IF(ISERROR(IF(F8&lt;&gt;0,G8/F8,0)),"",(IF(F8&lt;&gt;0,G8/F8,0)))</f>
        <v>-0.26666666666666666</v>
      </c>
      <c r="I8" s="21">
        <f>[12]集計対象年データー貼付!B18</f>
        <v>0</v>
      </c>
      <c r="J8" s="22">
        <f>[12]集計対象年データー貼付!D18</f>
        <v>5</v>
      </c>
      <c r="K8" s="22">
        <f>[12]集計対象前年データー貼付!B18</f>
        <v>0</v>
      </c>
      <c r="L8" s="22">
        <f>[12]集計対象前年データー貼付!D18</f>
        <v>6</v>
      </c>
      <c r="M8" s="23">
        <f t="shared" ref="M8:M66" si="10">IF(ISERROR(J8-L8),"",(J8-L8))</f>
        <v>-1</v>
      </c>
      <c r="N8" s="24">
        <f>[12]集計対象年データー貼付!E18</f>
        <v>0</v>
      </c>
      <c r="O8" s="18">
        <f>[12]集計対象年データー貼付!G18</f>
        <v>0</v>
      </c>
      <c r="P8" s="18">
        <f>[12]集計対象前年データー貼付!E18</f>
        <v>0</v>
      </c>
      <c r="Q8" s="18">
        <f>[12]集計対象前年データー貼付!G18</f>
        <v>1</v>
      </c>
      <c r="R8" s="25">
        <f t="shared" si="0"/>
        <v>-1</v>
      </c>
      <c r="S8" s="21">
        <f>[12]集計対象年データー貼付!H18</f>
        <v>0</v>
      </c>
      <c r="T8" s="22">
        <f>[12]集計対象年データー貼付!J18</f>
        <v>4</v>
      </c>
      <c r="U8" s="22">
        <f>[12]集計対象前年データー貼付!H18</f>
        <v>1</v>
      </c>
      <c r="V8" s="22">
        <f>[12]集計対象前年データー貼付!J18</f>
        <v>6</v>
      </c>
      <c r="W8" s="26">
        <f t="shared" si="1"/>
        <v>-2</v>
      </c>
      <c r="X8" s="21">
        <f>[12]集計対象年データー貼付!K18</f>
        <v>0</v>
      </c>
      <c r="Y8" s="22">
        <f>[12]集計対象年データー貼付!M18</f>
        <v>1</v>
      </c>
      <c r="Z8" s="22">
        <f>[12]集計対象前年データー貼付!K18</f>
        <v>0</v>
      </c>
      <c r="AA8" s="22">
        <f>[12]集計対象前年データー貼付!M18</f>
        <v>2</v>
      </c>
      <c r="AB8" s="30">
        <f t="shared" si="2"/>
        <v>-1</v>
      </c>
      <c r="AC8" s="21">
        <f>[12]集計対象年データー貼付!N18</f>
        <v>0</v>
      </c>
      <c r="AD8" s="22">
        <f>[12]集計対象年データー貼付!P18</f>
        <v>1</v>
      </c>
      <c r="AE8" s="22">
        <f>[12]集計対象前年データー貼付!N18</f>
        <v>0</v>
      </c>
      <c r="AF8" s="22">
        <f>[12]集計対象前年データー貼付!P18</f>
        <v>0</v>
      </c>
      <c r="AG8" s="30">
        <f t="shared" si="3"/>
        <v>1</v>
      </c>
      <c r="AH8" s="1"/>
    </row>
    <row r="9" spans="1:34" ht="12.75" customHeight="1">
      <c r="A9" s="111"/>
      <c r="B9" s="27" t="s">
        <v>15</v>
      </c>
      <c r="C9" s="28">
        <f t="shared" si="4"/>
        <v>0</v>
      </c>
      <c r="D9" s="18">
        <f t="shared" si="5"/>
        <v>6</v>
      </c>
      <c r="E9" s="19">
        <f t="shared" si="6"/>
        <v>0</v>
      </c>
      <c r="F9" s="18">
        <f t="shared" si="7"/>
        <v>1</v>
      </c>
      <c r="G9" s="29">
        <f t="shared" si="8"/>
        <v>5</v>
      </c>
      <c r="H9" s="20">
        <f t="shared" si="9"/>
        <v>5</v>
      </c>
      <c r="I9" s="21">
        <f>[12]集計対象年データー貼付!B21</f>
        <v>0</v>
      </c>
      <c r="J9" s="22">
        <f>[12]集計対象年データー貼付!D21</f>
        <v>2</v>
      </c>
      <c r="K9" s="22">
        <f>[12]集計対象前年データー貼付!B21</f>
        <v>0</v>
      </c>
      <c r="L9" s="22">
        <f>[12]集計対象前年データー貼付!D21</f>
        <v>1</v>
      </c>
      <c r="M9" s="23">
        <f t="shared" si="10"/>
        <v>1</v>
      </c>
      <c r="N9" s="24">
        <f>[12]集計対象年データー貼付!E21</f>
        <v>0</v>
      </c>
      <c r="O9" s="18">
        <f>[12]集計対象年データー貼付!G21</f>
        <v>2</v>
      </c>
      <c r="P9" s="18">
        <f>[12]集計対象前年データー貼付!E21</f>
        <v>0</v>
      </c>
      <c r="Q9" s="18">
        <f>[12]集計対象前年データー貼付!G21</f>
        <v>0</v>
      </c>
      <c r="R9" s="25">
        <f t="shared" si="0"/>
        <v>2</v>
      </c>
      <c r="S9" s="21">
        <f>[12]集計対象年データー貼付!H21</f>
        <v>0</v>
      </c>
      <c r="T9" s="22">
        <f>[12]集計対象年データー貼付!J21</f>
        <v>2</v>
      </c>
      <c r="U9" s="22">
        <f>[12]集計対象前年データー貼付!H21</f>
        <v>0</v>
      </c>
      <c r="V9" s="22">
        <f>[12]集計対象前年データー貼付!J21</f>
        <v>0</v>
      </c>
      <c r="W9" s="26">
        <f t="shared" si="1"/>
        <v>2</v>
      </c>
      <c r="X9" s="21">
        <f>[12]集計対象年データー貼付!K21</f>
        <v>0</v>
      </c>
      <c r="Y9" s="22">
        <f>[12]集計対象年データー貼付!M21</f>
        <v>0</v>
      </c>
      <c r="Z9" s="22">
        <f>[12]集計対象前年データー貼付!K21</f>
        <v>0</v>
      </c>
      <c r="AA9" s="22">
        <f>[12]集計対象前年データー貼付!M21</f>
        <v>0</v>
      </c>
      <c r="AB9" s="30">
        <f t="shared" si="2"/>
        <v>0</v>
      </c>
      <c r="AC9" s="21">
        <f>[12]集計対象年データー貼付!N21</f>
        <v>0</v>
      </c>
      <c r="AD9" s="22">
        <f>[12]集計対象年データー貼付!P21</f>
        <v>0</v>
      </c>
      <c r="AE9" s="22">
        <f>[12]集計対象前年データー貼付!N21</f>
        <v>0</v>
      </c>
      <c r="AF9" s="22">
        <f>[12]集計対象前年データー貼付!P21</f>
        <v>0</v>
      </c>
      <c r="AG9" s="30">
        <f t="shared" si="3"/>
        <v>0</v>
      </c>
      <c r="AH9" s="1"/>
    </row>
    <row r="10" spans="1:34" ht="12.75" customHeight="1">
      <c r="A10" s="111"/>
      <c r="B10" s="27" t="s">
        <v>16</v>
      </c>
      <c r="C10" s="28">
        <f t="shared" si="4"/>
        <v>1</v>
      </c>
      <c r="D10" s="18">
        <f t="shared" si="5"/>
        <v>18</v>
      </c>
      <c r="E10" s="19">
        <f t="shared" si="6"/>
        <v>0</v>
      </c>
      <c r="F10" s="18">
        <f t="shared" si="7"/>
        <v>14</v>
      </c>
      <c r="G10" s="29">
        <f t="shared" si="8"/>
        <v>4</v>
      </c>
      <c r="H10" s="20">
        <f t="shared" si="9"/>
        <v>0.2857142857142857</v>
      </c>
      <c r="I10" s="21">
        <f>[12]集計対象年データー貼付!B25</f>
        <v>0</v>
      </c>
      <c r="J10" s="22">
        <f>[12]集計対象年データー貼付!D25</f>
        <v>5</v>
      </c>
      <c r="K10" s="22">
        <f>[12]集計対象前年データー貼付!B25</f>
        <v>0</v>
      </c>
      <c r="L10" s="22">
        <f>[12]集計対象前年データー貼付!D25</f>
        <v>5</v>
      </c>
      <c r="M10" s="23">
        <f t="shared" si="10"/>
        <v>0</v>
      </c>
      <c r="N10" s="24">
        <f>[12]集計対象年データー貼付!E25</f>
        <v>0</v>
      </c>
      <c r="O10" s="18">
        <f>[12]集計対象年データー貼付!G25</f>
        <v>5</v>
      </c>
      <c r="P10" s="18">
        <f>[12]集計対象前年データー貼付!E25</f>
        <v>0</v>
      </c>
      <c r="Q10" s="18">
        <f>[12]集計対象前年データー貼付!G25</f>
        <v>5</v>
      </c>
      <c r="R10" s="25">
        <f t="shared" si="0"/>
        <v>0</v>
      </c>
      <c r="S10" s="21">
        <f>[12]集計対象年データー貼付!H25</f>
        <v>0</v>
      </c>
      <c r="T10" s="22">
        <f>[12]集計対象年データー貼付!J25</f>
        <v>5</v>
      </c>
      <c r="U10" s="22">
        <f>[12]集計対象前年データー貼付!H25</f>
        <v>0</v>
      </c>
      <c r="V10" s="22">
        <f>[12]集計対象前年データー貼付!J25</f>
        <v>3</v>
      </c>
      <c r="W10" s="26">
        <f t="shared" si="1"/>
        <v>2</v>
      </c>
      <c r="X10" s="21">
        <f>[12]集計対象年データー貼付!K25</f>
        <v>0</v>
      </c>
      <c r="Y10" s="22">
        <f>[12]集計対象年データー貼付!M25</f>
        <v>2</v>
      </c>
      <c r="Z10" s="22">
        <f>[12]集計対象前年データー貼付!K25</f>
        <v>0</v>
      </c>
      <c r="AA10" s="22">
        <f>[12]集計対象前年データー貼付!M25</f>
        <v>0</v>
      </c>
      <c r="AB10" s="30">
        <f t="shared" si="2"/>
        <v>2</v>
      </c>
      <c r="AC10" s="21">
        <f>[12]集計対象年データー貼付!N25</f>
        <v>1</v>
      </c>
      <c r="AD10" s="22">
        <f>[12]集計対象年データー貼付!P25</f>
        <v>1</v>
      </c>
      <c r="AE10" s="22">
        <f>[12]集計対象前年データー貼付!N25</f>
        <v>0</v>
      </c>
      <c r="AF10" s="22">
        <f>[12]集計対象前年データー貼付!P25</f>
        <v>1</v>
      </c>
      <c r="AG10" s="30">
        <f t="shared" si="3"/>
        <v>0</v>
      </c>
      <c r="AH10" s="1"/>
    </row>
    <row r="11" spans="1:34" ht="12.75" customHeight="1">
      <c r="A11" s="111"/>
      <c r="B11" s="27" t="s">
        <v>17</v>
      </c>
      <c r="C11" s="28">
        <f t="shared" si="4"/>
        <v>0</v>
      </c>
      <c r="D11" s="18">
        <f t="shared" si="5"/>
        <v>13</v>
      </c>
      <c r="E11" s="19">
        <f t="shared" si="6"/>
        <v>0</v>
      </c>
      <c r="F11" s="18">
        <f t="shared" si="7"/>
        <v>16</v>
      </c>
      <c r="G11" s="29">
        <f t="shared" si="8"/>
        <v>-3</v>
      </c>
      <c r="H11" s="20">
        <f t="shared" si="9"/>
        <v>-0.1875</v>
      </c>
      <c r="I11" s="21">
        <f>[12]集計対象年データー貼付!B30</f>
        <v>0</v>
      </c>
      <c r="J11" s="22">
        <f>[12]集計対象年データー貼付!D30</f>
        <v>11</v>
      </c>
      <c r="K11" s="22">
        <f>[12]集計対象前年データー貼付!B30</f>
        <v>0</v>
      </c>
      <c r="L11" s="22">
        <f>[12]集計対象前年データー貼付!D30</f>
        <v>13</v>
      </c>
      <c r="M11" s="23">
        <f t="shared" si="10"/>
        <v>-2</v>
      </c>
      <c r="N11" s="24">
        <f>[12]集計対象年データー貼付!E30</f>
        <v>0</v>
      </c>
      <c r="O11" s="18">
        <f>[12]集計対象年データー貼付!G30</f>
        <v>0</v>
      </c>
      <c r="P11" s="18">
        <f>[12]集計対象前年データー貼付!E30</f>
        <v>0</v>
      </c>
      <c r="Q11" s="18">
        <f>[12]集計対象前年データー貼付!G30</f>
        <v>1</v>
      </c>
      <c r="R11" s="25">
        <f t="shared" si="0"/>
        <v>-1</v>
      </c>
      <c r="S11" s="21">
        <f>[12]集計対象年データー貼付!H30</f>
        <v>0</v>
      </c>
      <c r="T11" s="22">
        <f>[12]集計対象年データー貼付!J30</f>
        <v>1</v>
      </c>
      <c r="U11" s="22">
        <f>[12]集計対象前年データー貼付!H30</f>
        <v>0</v>
      </c>
      <c r="V11" s="22">
        <f>[12]集計対象前年データー貼付!J30</f>
        <v>1</v>
      </c>
      <c r="W11" s="26">
        <f t="shared" si="1"/>
        <v>0</v>
      </c>
      <c r="X11" s="21">
        <f>[12]集計対象年データー貼付!K30</f>
        <v>0</v>
      </c>
      <c r="Y11" s="22">
        <f>[12]集計対象年データー貼付!M30</f>
        <v>1</v>
      </c>
      <c r="Z11" s="22">
        <f>[12]集計対象前年データー貼付!K30</f>
        <v>0</v>
      </c>
      <c r="AA11" s="22">
        <f>[12]集計対象前年データー貼付!M30</f>
        <v>0</v>
      </c>
      <c r="AB11" s="30">
        <f t="shared" si="2"/>
        <v>1</v>
      </c>
      <c r="AC11" s="21">
        <f>[12]集計対象年データー貼付!N30</f>
        <v>0</v>
      </c>
      <c r="AD11" s="22">
        <f>[12]集計対象年データー貼付!P30</f>
        <v>0</v>
      </c>
      <c r="AE11" s="22">
        <f>[12]集計対象前年データー貼付!N30</f>
        <v>0</v>
      </c>
      <c r="AF11" s="22">
        <f>[12]集計対象前年データー貼付!P30</f>
        <v>1</v>
      </c>
      <c r="AG11" s="30">
        <f t="shared" si="3"/>
        <v>-1</v>
      </c>
      <c r="AH11" s="1"/>
    </row>
    <row r="12" spans="1:34" ht="12.75" customHeight="1">
      <c r="A12" s="111"/>
      <c r="B12" s="27" t="s">
        <v>18</v>
      </c>
      <c r="C12" s="28">
        <f t="shared" si="4"/>
        <v>0</v>
      </c>
      <c r="D12" s="18">
        <f t="shared" si="5"/>
        <v>5</v>
      </c>
      <c r="E12" s="19">
        <f t="shared" si="6"/>
        <v>0</v>
      </c>
      <c r="F12" s="18">
        <f t="shared" si="7"/>
        <v>5</v>
      </c>
      <c r="G12" s="29">
        <f t="shared" si="8"/>
        <v>0</v>
      </c>
      <c r="H12" s="20">
        <f t="shared" si="9"/>
        <v>0</v>
      </c>
      <c r="I12" s="21">
        <f>[12]集計対象年データー貼付!B34</f>
        <v>0</v>
      </c>
      <c r="J12" s="22">
        <f>[12]集計対象年データー貼付!D34</f>
        <v>1</v>
      </c>
      <c r="K12" s="22">
        <f>[12]集計対象前年データー貼付!B34</f>
        <v>0</v>
      </c>
      <c r="L12" s="22">
        <f>[12]集計対象前年データー貼付!D34</f>
        <v>1</v>
      </c>
      <c r="M12" s="23">
        <f t="shared" si="10"/>
        <v>0</v>
      </c>
      <c r="N12" s="24">
        <f>[12]集計対象年データー貼付!E34</f>
        <v>0</v>
      </c>
      <c r="O12" s="18">
        <f>[12]集計対象年データー貼付!G34</f>
        <v>0</v>
      </c>
      <c r="P12" s="18">
        <f>[12]集計対象前年データー貼付!E34</f>
        <v>0</v>
      </c>
      <c r="Q12" s="18">
        <f>[12]集計対象前年データー貼付!G34</f>
        <v>0</v>
      </c>
      <c r="R12" s="25">
        <f t="shared" si="0"/>
        <v>0</v>
      </c>
      <c r="S12" s="21">
        <f>[12]集計対象年データー貼付!H34</f>
        <v>0</v>
      </c>
      <c r="T12" s="22">
        <f>[12]集計対象年データー貼付!J34</f>
        <v>3</v>
      </c>
      <c r="U12" s="22">
        <f>[12]集計対象前年データー貼付!H34</f>
        <v>0</v>
      </c>
      <c r="V12" s="22">
        <f>[12]集計対象前年データー貼付!J34</f>
        <v>4</v>
      </c>
      <c r="W12" s="26">
        <f t="shared" si="1"/>
        <v>-1</v>
      </c>
      <c r="X12" s="21">
        <f>[12]集計対象年データー貼付!K34</f>
        <v>0</v>
      </c>
      <c r="Y12" s="22">
        <f>[12]集計対象年データー貼付!M34</f>
        <v>1</v>
      </c>
      <c r="Z12" s="22">
        <f>[12]集計対象前年データー貼付!K34</f>
        <v>0</v>
      </c>
      <c r="AA12" s="22">
        <f>[12]集計対象前年データー貼付!M34</f>
        <v>0</v>
      </c>
      <c r="AB12" s="30">
        <f t="shared" si="2"/>
        <v>1</v>
      </c>
      <c r="AC12" s="21">
        <f>[12]集計対象年データー貼付!N34</f>
        <v>0</v>
      </c>
      <c r="AD12" s="22">
        <f>[12]集計対象年データー貼付!P34</f>
        <v>0</v>
      </c>
      <c r="AE12" s="22">
        <f>[12]集計対象前年データー貼付!N34</f>
        <v>0</v>
      </c>
      <c r="AF12" s="22">
        <f>[12]集計対象前年データー貼付!P34</f>
        <v>0</v>
      </c>
      <c r="AG12" s="30">
        <f t="shared" si="3"/>
        <v>0</v>
      </c>
      <c r="AH12" s="1"/>
    </row>
    <row r="13" spans="1:34" ht="12.75" customHeight="1">
      <c r="A13" s="111"/>
      <c r="B13" s="27" t="s">
        <v>19</v>
      </c>
      <c r="C13" s="28">
        <f t="shared" si="4"/>
        <v>0</v>
      </c>
      <c r="D13" s="18">
        <f t="shared" si="5"/>
        <v>1</v>
      </c>
      <c r="E13" s="19">
        <f t="shared" si="6"/>
        <v>0</v>
      </c>
      <c r="F13" s="18">
        <f t="shared" si="7"/>
        <v>1</v>
      </c>
      <c r="G13" s="29">
        <f t="shared" si="8"/>
        <v>0</v>
      </c>
      <c r="H13" s="20">
        <f t="shared" si="9"/>
        <v>0</v>
      </c>
      <c r="I13" s="21">
        <f>[12]集計対象年データー貼付!B38</f>
        <v>0</v>
      </c>
      <c r="J13" s="22">
        <f>[12]集計対象年データー貼付!D38</f>
        <v>0</v>
      </c>
      <c r="K13" s="22">
        <f>[12]集計対象前年データー貼付!B38</f>
        <v>0</v>
      </c>
      <c r="L13" s="22">
        <f>[12]集計対象前年データー貼付!D38</f>
        <v>0</v>
      </c>
      <c r="M13" s="23">
        <f t="shared" si="10"/>
        <v>0</v>
      </c>
      <c r="N13" s="24">
        <f>[12]集計対象年データー貼付!E38</f>
        <v>0</v>
      </c>
      <c r="O13" s="18">
        <f>[12]集計対象年データー貼付!G38</f>
        <v>0</v>
      </c>
      <c r="P13" s="18">
        <f>[12]集計対象前年データー貼付!E38</f>
        <v>0</v>
      </c>
      <c r="Q13" s="18">
        <f>[12]集計対象前年データー貼付!G38</f>
        <v>0</v>
      </c>
      <c r="R13" s="25">
        <f t="shared" si="0"/>
        <v>0</v>
      </c>
      <c r="S13" s="21">
        <f>[12]集計対象年データー貼付!H38</f>
        <v>0</v>
      </c>
      <c r="T13" s="22">
        <f>[12]集計対象年データー貼付!J38</f>
        <v>1</v>
      </c>
      <c r="U13" s="22">
        <f>[12]集計対象前年データー貼付!H38</f>
        <v>0</v>
      </c>
      <c r="V13" s="22">
        <f>[12]集計対象前年データー貼付!J38</f>
        <v>1</v>
      </c>
      <c r="W13" s="26">
        <f t="shared" si="1"/>
        <v>0</v>
      </c>
      <c r="X13" s="21">
        <f>[12]集計対象年データー貼付!K38</f>
        <v>0</v>
      </c>
      <c r="Y13" s="22">
        <f>[12]集計対象年データー貼付!M38</f>
        <v>0</v>
      </c>
      <c r="Z13" s="22">
        <f>[12]集計対象前年データー貼付!K38</f>
        <v>0</v>
      </c>
      <c r="AA13" s="22">
        <f>[12]集計対象前年データー貼付!M38</f>
        <v>0</v>
      </c>
      <c r="AB13" s="30">
        <f t="shared" si="2"/>
        <v>0</v>
      </c>
      <c r="AC13" s="21">
        <f>[12]集計対象年データー貼付!N38</f>
        <v>0</v>
      </c>
      <c r="AD13" s="22">
        <f>[12]集計対象年データー貼付!P38</f>
        <v>0</v>
      </c>
      <c r="AE13" s="22">
        <f>[12]集計対象前年データー貼付!N38</f>
        <v>0</v>
      </c>
      <c r="AF13" s="22">
        <f>[12]集計対象前年データー貼付!P38</f>
        <v>0</v>
      </c>
      <c r="AG13" s="30">
        <f t="shared" si="3"/>
        <v>0</v>
      </c>
      <c r="AH13" s="1"/>
    </row>
    <row r="14" spans="1:34" ht="12.75" customHeight="1">
      <c r="A14" s="111"/>
      <c r="B14" s="27" t="s">
        <v>20</v>
      </c>
      <c r="C14" s="28">
        <f t="shared" si="4"/>
        <v>0</v>
      </c>
      <c r="D14" s="18">
        <f t="shared" si="5"/>
        <v>18</v>
      </c>
      <c r="E14" s="19">
        <f t="shared" si="6"/>
        <v>1</v>
      </c>
      <c r="F14" s="18">
        <f t="shared" si="7"/>
        <v>14</v>
      </c>
      <c r="G14" s="29">
        <f t="shared" si="8"/>
        <v>4</v>
      </c>
      <c r="H14" s="20">
        <f t="shared" si="9"/>
        <v>0.2857142857142857</v>
      </c>
      <c r="I14" s="21">
        <f>[12]集計対象年データー貼付!B49</f>
        <v>0</v>
      </c>
      <c r="J14" s="22">
        <f>[12]集計対象年データー貼付!D49</f>
        <v>6</v>
      </c>
      <c r="K14" s="22">
        <f>[12]集計対象前年データー貼付!B49</f>
        <v>1</v>
      </c>
      <c r="L14" s="22">
        <f>[12]集計対象前年データー貼付!D49</f>
        <v>6</v>
      </c>
      <c r="M14" s="23">
        <f t="shared" si="10"/>
        <v>0</v>
      </c>
      <c r="N14" s="24">
        <f>[12]集計対象年データー貼付!E49</f>
        <v>0</v>
      </c>
      <c r="O14" s="18">
        <f>[12]集計対象年データー貼付!G49</f>
        <v>7</v>
      </c>
      <c r="P14" s="18">
        <f>[12]集計対象前年データー貼付!E49</f>
        <v>0</v>
      </c>
      <c r="Q14" s="18">
        <f>[12]集計対象前年データー貼付!G49</f>
        <v>2</v>
      </c>
      <c r="R14" s="25">
        <f t="shared" si="0"/>
        <v>5</v>
      </c>
      <c r="S14" s="21">
        <f>[12]集計対象年データー貼付!H49</f>
        <v>0</v>
      </c>
      <c r="T14" s="22">
        <f>[12]集計対象年データー貼付!J49</f>
        <v>4</v>
      </c>
      <c r="U14" s="22">
        <f>[12]集計対象前年データー貼付!H49</f>
        <v>0</v>
      </c>
      <c r="V14" s="22">
        <f>[12]集計対象前年データー貼付!J49</f>
        <v>4</v>
      </c>
      <c r="W14" s="26">
        <f t="shared" si="1"/>
        <v>0</v>
      </c>
      <c r="X14" s="21">
        <f>[12]集計対象年データー貼付!K49</f>
        <v>0</v>
      </c>
      <c r="Y14" s="22">
        <f>[12]集計対象年データー貼付!M49</f>
        <v>1</v>
      </c>
      <c r="Z14" s="22">
        <f>[12]集計対象前年データー貼付!K49</f>
        <v>0</v>
      </c>
      <c r="AA14" s="22">
        <f>[12]集計対象前年データー貼付!M49</f>
        <v>2</v>
      </c>
      <c r="AB14" s="30">
        <f t="shared" si="2"/>
        <v>-1</v>
      </c>
      <c r="AC14" s="21">
        <f>[12]集計対象年データー貼付!N49</f>
        <v>0</v>
      </c>
      <c r="AD14" s="22">
        <f>[12]集計対象年データー貼付!P49</f>
        <v>0</v>
      </c>
      <c r="AE14" s="22">
        <f>[12]集計対象前年データー貼付!N49</f>
        <v>0</v>
      </c>
      <c r="AF14" s="22">
        <f>[12]集計対象前年データー貼付!P49</f>
        <v>0</v>
      </c>
      <c r="AG14" s="30">
        <f t="shared" si="3"/>
        <v>0</v>
      </c>
      <c r="AH14" s="1"/>
    </row>
    <row r="15" spans="1:34" ht="12.75" customHeight="1">
      <c r="A15" s="111"/>
      <c r="B15" s="27" t="s">
        <v>21</v>
      </c>
      <c r="C15" s="28">
        <f t="shared" si="4"/>
        <v>0</v>
      </c>
      <c r="D15" s="18">
        <f t="shared" si="5"/>
        <v>12</v>
      </c>
      <c r="E15" s="19">
        <f t="shared" si="6"/>
        <v>0</v>
      </c>
      <c r="F15" s="18">
        <f t="shared" si="7"/>
        <v>17</v>
      </c>
      <c r="G15" s="29">
        <f t="shared" si="8"/>
        <v>-5</v>
      </c>
      <c r="H15" s="20">
        <f t="shared" si="9"/>
        <v>-0.29411764705882354</v>
      </c>
      <c r="I15" s="21">
        <f>[12]集計対象年データー貼付!B56</f>
        <v>0</v>
      </c>
      <c r="J15" s="22">
        <f>[12]集計対象年データー貼付!D56</f>
        <v>6</v>
      </c>
      <c r="K15" s="22">
        <f>[12]集計対象前年データー貼付!B56</f>
        <v>0</v>
      </c>
      <c r="L15" s="22">
        <f>[12]集計対象前年データー貼付!D56</f>
        <v>7</v>
      </c>
      <c r="M15" s="23">
        <f t="shared" si="10"/>
        <v>-1</v>
      </c>
      <c r="N15" s="24">
        <f>[12]集計対象年データー貼付!E56</f>
        <v>0</v>
      </c>
      <c r="O15" s="18">
        <f>[12]集計対象年データー貼付!G56</f>
        <v>1</v>
      </c>
      <c r="P15" s="18">
        <f>[12]集計対象前年データー貼付!E56</f>
        <v>0</v>
      </c>
      <c r="Q15" s="18">
        <f>[12]集計対象前年データー貼付!G56</f>
        <v>5</v>
      </c>
      <c r="R15" s="25">
        <f t="shared" si="0"/>
        <v>-4</v>
      </c>
      <c r="S15" s="21">
        <f>[12]集計対象年データー貼付!H56</f>
        <v>0</v>
      </c>
      <c r="T15" s="22">
        <f>[12]集計対象年データー貼付!J56</f>
        <v>2</v>
      </c>
      <c r="U15" s="22">
        <f>[12]集計対象前年データー貼付!H56</f>
        <v>0</v>
      </c>
      <c r="V15" s="22">
        <f>[12]集計対象前年データー貼付!J56</f>
        <v>4</v>
      </c>
      <c r="W15" s="26">
        <f t="shared" si="1"/>
        <v>-2</v>
      </c>
      <c r="X15" s="21">
        <f>[12]集計対象年データー貼付!K56</f>
        <v>0</v>
      </c>
      <c r="Y15" s="22">
        <f>[12]集計対象年データー貼付!M56</f>
        <v>3</v>
      </c>
      <c r="Z15" s="22">
        <f>[12]集計対象前年データー貼付!K56</f>
        <v>0</v>
      </c>
      <c r="AA15" s="22">
        <f>[12]集計対象前年データー貼付!M56</f>
        <v>1</v>
      </c>
      <c r="AB15" s="30">
        <f t="shared" si="2"/>
        <v>2</v>
      </c>
      <c r="AC15" s="21">
        <f>[12]集計対象年データー貼付!N56</f>
        <v>0</v>
      </c>
      <c r="AD15" s="22">
        <f>[12]集計対象年データー貼付!P56</f>
        <v>0</v>
      </c>
      <c r="AE15" s="22">
        <f>[12]集計対象前年データー貼付!N56</f>
        <v>0</v>
      </c>
      <c r="AF15" s="22">
        <f>[12]集計対象前年データー貼付!P56</f>
        <v>0</v>
      </c>
      <c r="AG15" s="30">
        <f t="shared" si="3"/>
        <v>0</v>
      </c>
      <c r="AH15" s="1"/>
    </row>
    <row r="16" spans="1:34" ht="12.75" customHeight="1">
      <c r="A16" s="111"/>
      <c r="B16" s="31" t="s">
        <v>22</v>
      </c>
      <c r="C16" s="28">
        <f t="shared" si="4"/>
        <v>0</v>
      </c>
      <c r="D16" s="18">
        <f t="shared" si="5"/>
        <v>7</v>
      </c>
      <c r="E16" s="19">
        <f t="shared" si="6"/>
        <v>0</v>
      </c>
      <c r="F16" s="18">
        <f t="shared" si="7"/>
        <v>8</v>
      </c>
      <c r="G16" s="29">
        <f t="shared" si="8"/>
        <v>-1</v>
      </c>
      <c r="H16" s="20">
        <f t="shared" si="9"/>
        <v>-0.125</v>
      </c>
      <c r="I16" s="21">
        <f>[12]集計対象年データー貼付!B60</f>
        <v>0</v>
      </c>
      <c r="J16" s="22">
        <f>[12]集計対象年データー貼付!D60</f>
        <v>6</v>
      </c>
      <c r="K16" s="22">
        <f>[12]集計対象前年データー貼付!B60</f>
        <v>0</v>
      </c>
      <c r="L16" s="22">
        <f>[12]集計対象前年データー貼付!D60</f>
        <v>6</v>
      </c>
      <c r="M16" s="23">
        <f t="shared" si="10"/>
        <v>0</v>
      </c>
      <c r="N16" s="24">
        <f>[12]集計対象年データー貼付!E60</f>
        <v>0</v>
      </c>
      <c r="O16" s="18">
        <f>[12]集計対象年データー貼付!G60</f>
        <v>1</v>
      </c>
      <c r="P16" s="18">
        <f>[12]集計対象前年データー貼付!E60</f>
        <v>0</v>
      </c>
      <c r="Q16" s="18">
        <f>[12]集計対象前年データー貼付!G60</f>
        <v>1</v>
      </c>
      <c r="R16" s="25">
        <f t="shared" si="0"/>
        <v>0</v>
      </c>
      <c r="S16" s="21">
        <f>[12]集計対象年データー貼付!H60</f>
        <v>0</v>
      </c>
      <c r="T16" s="22">
        <f>[12]集計対象年データー貼付!J60</f>
        <v>0</v>
      </c>
      <c r="U16" s="22">
        <f>[12]集計対象前年データー貼付!H60</f>
        <v>0</v>
      </c>
      <c r="V16" s="22">
        <f>[12]集計対象前年データー貼付!J60</f>
        <v>1</v>
      </c>
      <c r="W16" s="26">
        <f t="shared" si="1"/>
        <v>-1</v>
      </c>
      <c r="X16" s="21">
        <f>[12]集計対象年データー貼付!K60</f>
        <v>0</v>
      </c>
      <c r="Y16" s="22">
        <f>[12]集計対象年データー貼付!M60</f>
        <v>0</v>
      </c>
      <c r="Z16" s="22">
        <f>[12]集計対象前年データー貼付!K60</f>
        <v>0</v>
      </c>
      <c r="AA16" s="22">
        <f>[12]集計対象前年データー貼付!M60</f>
        <v>0</v>
      </c>
      <c r="AB16" s="30">
        <f t="shared" si="2"/>
        <v>0</v>
      </c>
      <c r="AC16" s="21">
        <f>[12]集計対象年データー貼付!N60</f>
        <v>0</v>
      </c>
      <c r="AD16" s="22">
        <f>[12]集計対象年データー貼付!P60</f>
        <v>0</v>
      </c>
      <c r="AE16" s="22">
        <f>[12]集計対象前年データー貼付!N60</f>
        <v>0</v>
      </c>
      <c r="AF16" s="22">
        <f>[12]集計対象前年データー貼付!P60</f>
        <v>0</v>
      </c>
      <c r="AG16" s="30">
        <f t="shared" si="3"/>
        <v>0</v>
      </c>
      <c r="AH16" s="1"/>
    </row>
    <row r="17" spans="1:34" ht="12.75" customHeight="1">
      <c r="A17" s="111"/>
      <c r="B17" s="31" t="s">
        <v>23</v>
      </c>
      <c r="C17" s="28">
        <f t="shared" si="4"/>
        <v>0</v>
      </c>
      <c r="D17" s="18">
        <f t="shared" si="5"/>
        <v>1</v>
      </c>
      <c r="E17" s="19">
        <f t="shared" si="6"/>
        <v>0</v>
      </c>
      <c r="F17" s="18">
        <f t="shared" si="7"/>
        <v>0</v>
      </c>
      <c r="G17" s="29">
        <f t="shared" si="8"/>
        <v>1</v>
      </c>
      <c r="H17" s="20">
        <f t="shared" si="9"/>
        <v>0</v>
      </c>
      <c r="I17" s="21">
        <f>[12]集計対象年データー貼付!B64</f>
        <v>0</v>
      </c>
      <c r="J17" s="22">
        <f>[12]集計対象年データー貼付!D64</f>
        <v>0</v>
      </c>
      <c r="K17" s="22">
        <f>[12]集計対象前年データー貼付!B64</f>
        <v>0</v>
      </c>
      <c r="L17" s="22">
        <f>[12]集計対象前年データー貼付!D64</f>
        <v>0</v>
      </c>
      <c r="M17" s="23">
        <f t="shared" si="10"/>
        <v>0</v>
      </c>
      <c r="N17" s="24">
        <f>[12]集計対象年データー貼付!E64</f>
        <v>0</v>
      </c>
      <c r="O17" s="18">
        <f>[12]集計対象年データー貼付!G64</f>
        <v>0</v>
      </c>
      <c r="P17" s="18">
        <f>[12]集計対象前年データー貼付!E64</f>
        <v>0</v>
      </c>
      <c r="Q17" s="18">
        <f>[12]集計対象前年データー貼付!G64</f>
        <v>0</v>
      </c>
      <c r="R17" s="25">
        <f t="shared" si="0"/>
        <v>0</v>
      </c>
      <c r="S17" s="21">
        <f>[12]集計対象年データー貼付!H64</f>
        <v>0</v>
      </c>
      <c r="T17" s="22">
        <f>[12]集計対象年データー貼付!J64</f>
        <v>1</v>
      </c>
      <c r="U17" s="22">
        <f>[12]集計対象前年データー貼付!H64</f>
        <v>0</v>
      </c>
      <c r="V17" s="22">
        <f>[12]集計対象前年データー貼付!J64</f>
        <v>0</v>
      </c>
      <c r="W17" s="26">
        <f t="shared" si="1"/>
        <v>1</v>
      </c>
      <c r="X17" s="21">
        <f>[12]集計対象年データー貼付!K64</f>
        <v>0</v>
      </c>
      <c r="Y17" s="22">
        <f>[12]集計対象年データー貼付!M64</f>
        <v>0</v>
      </c>
      <c r="Z17" s="22">
        <f>[12]集計対象前年データー貼付!K64</f>
        <v>0</v>
      </c>
      <c r="AA17" s="22">
        <f>[12]集計対象前年データー貼付!M64</f>
        <v>0</v>
      </c>
      <c r="AB17" s="30">
        <f t="shared" si="2"/>
        <v>0</v>
      </c>
      <c r="AC17" s="21">
        <f>[12]集計対象年データー貼付!N64</f>
        <v>0</v>
      </c>
      <c r="AD17" s="22">
        <f>[12]集計対象年データー貼付!P64</f>
        <v>0</v>
      </c>
      <c r="AE17" s="22">
        <f>[12]集計対象前年データー貼付!N64</f>
        <v>0</v>
      </c>
      <c r="AF17" s="22">
        <f>[12]集計対象前年データー貼付!P64</f>
        <v>0</v>
      </c>
      <c r="AG17" s="30">
        <f t="shared" si="3"/>
        <v>0</v>
      </c>
      <c r="AH17" s="1"/>
    </row>
    <row r="18" spans="1:34" ht="12.75" customHeight="1">
      <c r="A18" s="111"/>
      <c r="B18" s="31" t="s">
        <v>24</v>
      </c>
      <c r="C18" s="28">
        <f t="shared" si="4"/>
        <v>0</v>
      </c>
      <c r="D18" s="18">
        <f t="shared" si="5"/>
        <v>35</v>
      </c>
      <c r="E18" s="19">
        <f t="shared" si="6"/>
        <v>0</v>
      </c>
      <c r="F18" s="18">
        <f t="shared" si="7"/>
        <v>35</v>
      </c>
      <c r="G18" s="29">
        <f t="shared" si="8"/>
        <v>0</v>
      </c>
      <c r="H18" s="20">
        <f t="shared" si="9"/>
        <v>0</v>
      </c>
      <c r="I18" s="21">
        <f>[12]集計対象年データー貼付!B70</f>
        <v>0</v>
      </c>
      <c r="J18" s="22">
        <f>[12]集計対象年データー貼付!D70</f>
        <v>16</v>
      </c>
      <c r="K18" s="22">
        <f>[12]集計対象前年データー貼付!B70</f>
        <v>0</v>
      </c>
      <c r="L18" s="22">
        <f>[12]集計対象前年データー貼付!D70</f>
        <v>13</v>
      </c>
      <c r="M18" s="23">
        <f t="shared" si="10"/>
        <v>3</v>
      </c>
      <c r="N18" s="24">
        <f>[12]集計対象年データー貼付!E70</f>
        <v>0</v>
      </c>
      <c r="O18" s="18">
        <f>[12]集計対象年データー貼付!G70</f>
        <v>8</v>
      </c>
      <c r="P18" s="18">
        <f>[12]集計対象前年データー貼付!E70</f>
        <v>0</v>
      </c>
      <c r="Q18" s="18">
        <f>[12]集計対象前年データー貼付!G70</f>
        <v>11</v>
      </c>
      <c r="R18" s="25">
        <f t="shared" si="0"/>
        <v>-3</v>
      </c>
      <c r="S18" s="21">
        <f>[12]集計対象年データー貼付!H70</f>
        <v>0</v>
      </c>
      <c r="T18" s="22">
        <f>[12]集計対象年データー貼付!J70</f>
        <v>7</v>
      </c>
      <c r="U18" s="22">
        <f>[12]集計対象前年データー貼付!H70</f>
        <v>0</v>
      </c>
      <c r="V18" s="22">
        <f>[12]集計対象前年データー貼付!J70</f>
        <v>8</v>
      </c>
      <c r="W18" s="26">
        <f t="shared" si="1"/>
        <v>-1</v>
      </c>
      <c r="X18" s="21">
        <f>[12]集計対象年データー貼付!K70</f>
        <v>0</v>
      </c>
      <c r="Y18" s="22">
        <f>[12]集計対象年データー貼付!M70</f>
        <v>1</v>
      </c>
      <c r="Z18" s="22">
        <f>[12]集計対象前年データー貼付!K70</f>
        <v>0</v>
      </c>
      <c r="AA18" s="22">
        <f>[12]集計対象前年データー貼付!M70</f>
        <v>2</v>
      </c>
      <c r="AB18" s="30">
        <f t="shared" si="2"/>
        <v>-1</v>
      </c>
      <c r="AC18" s="21">
        <f>[12]集計対象年データー貼付!N70</f>
        <v>0</v>
      </c>
      <c r="AD18" s="22">
        <f>[12]集計対象年データー貼付!P70</f>
        <v>3</v>
      </c>
      <c r="AE18" s="22">
        <f>[12]集計対象前年データー貼付!N70</f>
        <v>0</v>
      </c>
      <c r="AF18" s="22">
        <f>[12]集計対象前年データー貼付!P70</f>
        <v>1</v>
      </c>
      <c r="AG18" s="30">
        <f t="shared" si="3"/>
        <v>2</v>
      </c>
      <c r="AH18" s="1"/>
    </row>
    <row r="19" spans="1:34" ht="12.75" customHeight="1">
      <c r="A19" s="111"/>
      <c r="B19" s="31" t="s">
        <v>25</v>
      </c>
      <c r="C19" s="28">
        <f t="shared" si="4"/>
        <v>0</v>
      </c>
      <c r="D19" s="18">
        <f t="shared" si="5"/>
        <v>13</v>
      </c>
      <c r="E19" s="19">
        <f t="shared" si="6"/>
        <v>0</v>
      </c>
      <c r="F19" s="18">
        <f t="shared" si="7"/>
        <v>14</v>
      </c>
      <c r="G19" s="29">
        <f t="shared" si="8"/>
        <v>-1</v>
      </c>
      <c r="H19" s="20">
        <f t="shared" si="9"/>
        <v>-7.1428571428571425E-2</v>
      </c>
      <c r="I19" s="21">
        <f>[12]集計対象年データー貼付!B76</f>
        <v>0</v>
      </c>
      <c r="J19" s="22">
        <f>[12]集計対象年データー貼付!D76</f>
        <v>10</v>
      </c>
      <c r="K19" s="22">
        <f>[12]集計対象前年データー貼付!B76</f>
        <v>0</v>
      </c>
      <c r="L19" s="22">
        <f>[12]集計対象前年データー貼付!D76</f>
        <v>10</v>
      </c>
      <c r="M19" s="23">
        <f t="shared" si="10"/>
        <v>0</v>
      </c>
      <c r="N19" s="24">
        <f>[12]集計対象年データー貼付!E76</f>
        <v>0</v>
      </c>
      <c r="O19" s="18">
        <f>[12]集計対象年データー貼付!G76</f>
        <v>0</v>
      </c>
      <c r="P19" s="18">
        <f>[12]集計対象前年データー貼付!E76</f>
        <v>0</v>
      </c>
      <c r="Q19" s="18">
        <f>[12]集計対象前年データー貼付!G76</f>
        <v>0</v>
      </c>
      <c r="R19" s="25">
        <f t="shared" si="0"/>
        <v>0</v>
      </c>
      <c r="S19" s="21">
        <f>[12]集計対象年データー貼付!H76</f>
        <v>0</v>
      </c>
      <c r="T19" s="22">
        <f>[12]集計対象年データー貼付!J76</f>
        <v>1</v>
      </c>
      <c r="U19" s="22">
        <f>[12]集計対象前年データー貼付!H76</f>
        <v>0</v>
      </c>
      <c r="V19" s="22">
        <f>[12]集計対象前年データー貼付!J76</f>
        <v>1</v>
      </c>
      <c r="W19" s="26">
        <f t="shared" si="1"/>
        <v>0</v>
      </c>
      <c r="X19" s="21">
        <f>[12]集計対象年データー貼付!K76</f>
        <v>0</v>
      </c>
      <c r="Y19" s="22">
        <f>[12]集計対象年データー貼付!M76</f>
        <v>2</v>
      </c>
      <c r="Z19" s="22">
        <f>[12]集計対象前年データー貼付!K76</f>
        <v>0</v>
      </c>
      <c r="AA19" s="22">
        <f>[12]集計対象前年データー貼付!M76</f>
        <v>3</v>
      </c>
      <c r="AB19" s="30">
        <f t="shared" si="2"/>
        <v>-1</v>
      </c>
      <c r="AC19" s="21">
        <f>[12]集計対象年データー貼付!N76</f>
        <v>0</v>
      </c>
      <c r="AD19" s="22">
        <f>[12]集計対象年データー貼付!P76</f>
        <v>0</v>
      </c>
      <c r="AE19" s="22">
        <f>[12]集計対象前年データー貼付!N76</f>
        <v>0</v>
      </c>
      <c r="AF19" s="22">
        <f>[12]集計対象前年データー貼付!P76</f>
        <v>0</v>
      </c>
      <c r="AG19" s="30">
        <f t="shared" si="3"/>
        <v>0</v>
      </c>
      <c r="AH19" s="1"/>
    </row>
    <row r="20" spans="1:34" ht="12.75" customHeight="1">
      <c r="A20" s="111"/>
      <c r="B20" s="31" t="s">
        <v>26</v>
      </c>
      <c r="C20" s="28">
        <f t="shared" si="4"/>
        <v>0</v>
      </c>
      <c r="D20" s="18">
        <f t="shared" si="5"/>
        <v>3</v>
      </c>
      <c r="E20" s="19">
        <f t="shared" si="6"/>
        <v>0</v>
      </c>
      <c r="F20" s="18">
        <f t="shared" si="7"/>
        <v>1</v>
      </c>
      <c r="G20" s="29">
        <f t="shared" si="8"/>
        <v>2</v>
      </c>
      <c r="H20" s="20">
        <f t="shared" si="9"/>
        <v>2</v>
      </c>
      <c r="I20" s="21">
        <f>[12]集計対象年データー貼付!B81</f>
        <v>0</v>
      </c>
      <c r="J20" s="22">
        <f>[12]集計対象年データー貼付!D81</f>
        <v>3</v>
      </c>
      <c r="K20" s="22">
        <f>[12]集計対象前年データー貼付!B81</f>
        <v>0</v>
      </c>
      <c r="L20" s="22">
        <f>[12]集計対象前年データー貼付!D81</f>
        <v>1</v>
      </c>
      <c r="M20" s="23">
        <f t="shared" si="10"/>
        <v>2</v>
      </c>
      <c r="N20" s="24">
        <f>[12]集計対象年データー貼付!E81</f>
        <v>0</v>
      </c>
      <c r="O20" s="18">
        <f>[12]集計対象年データー貼付!G81</f>
        <v>0</v>
      </c>
      <c r="P20" s="18">
        <f>[12]集計対象前年データー貼付!E81</f>
        <v>0</v>
      </c>
      <c r="Q20" s="18">
        <f>[12]集計対象前年データー貼付!G81</f>
        <v>0</v>
      </c>
      <c r="R20" s="25">
        <f t="shared" si="0"/>
        <v>0</v>
      </c>
      <c r="S20" s="21">
        <f>[12]集計対象年データー貼付!H81</f>
        <v>0</v>
      </c>
      <c r="T20" s="22">
        <f>[12]集計対象年データー貼付!J81</f>
        <v>0</v>
      </c>
      <c r="U20" s="22">
        <f>[12]集計対象前年データー貼付!H81</f>
        <v>0</v>
      </c>
      <c r="V20" s="22">
        <f>[12]集計対象前年データー貼付!J81</f>
        <v>0</v>
      </c>
      <c r="W20" s="26">
        <f t="shared" si="1"/>
        <v>0</v>
      </c>
      <c r="X20" s="21">
        <f>[12]集計対象年データー貼付!K81</f>
        <v>0</v>
      </c>
      <c r="Y20" s="22">
        <f>[12]集計対象年データー貼付!M81</f>
        <v>0</v>
      </c>
      <c r="Z20" s="22">
        <f>[12]集計対象前年データー貼付!K81</f>
        <v>0</v>
      </c>
      <c r="AA20" s="22">
        <f>[12]集計対象前年データー貼付!M81</f>
        <v>0</v>
      </c>
      <c r="AB20" s="30">
        <f t="shared" si="2"/>
        <v>0</v>
      </c>
      <c r="AC20" s="21">
        <f>[12]集計対象年データー貼付!N81</f>
        <v>0</v>
      </c>
      <c r="AD20" s="22">
        <f>[12]集計対象年データー貼付!P81</f>
        <v>0</v>
      </c>
      <c r="AE20" s="22">
        <f>[12]集計対象前年データー貼付!N81</f>
        <v>0</v>
      </c>
      <c r="AF20" s="22">
        <f>[12]集計対象前年データー貼付!P81</f>
        <v>0</v>
      </c>
      <c r="AG20" s="30">
        <f t="shared" si="3"/>
        <v>0</v>
      </c>
      <c r="AH20" s="1"/>
    </row>
    <row r="21" spans="1:34" ht="12.75" customHeight="1">
      <c r="A21" s="111"/>
      <c r="B21" s="31" t="s">
        <v>27</v>
      </c>
      <c r="C21" s="28">
        <f t="shared" si="4"/>
        <v>0</v>
      </c>
      <c r="D21" s="18">
        <f t="shared" si="5"/>
        <v>7</v>
      </c>
      <c r="E21" s="19">
        <f t="shared" si="6"/>
        <v>1</v>
      </c>
      <c r="F21" s="18">
        <f t="shared" si="7"/>
        <v>5</v>
      </c>
      <c r="G21" s="29">
        <f t="shared" si="8"/>
        <v>2</v>
      </c>
      <c r="H21" s="20">
        <f t="shared" si="9"/>
        <v>0.4</v>
      </c>
      <c r="I21" s="21">
        <f>[12]集計対象年データー貼付!B86</f>
        <v>0</v>
      </c>
      <c r="J21" s="22">
        <f>[12]集計対象年データー貼付!D86</f>
        <v>0</v>
      </c>
      <c r="K21" s="22">
        <f>[12]集計対象前年データー貼付!B86</f>
        <v>0</v>
      </c>
      <c r="L21" s="22">
        <f>[12]集計対象前年データー貼付!D86</f>
        <v>0</v>
      </c>
      <c r="M21" s="23">
        <f t="shared" si="10"/>
        <v>0</v>
      </c>
      <c r="N21" s="24">
        <f>[12]集計対象年データー貼付!E86</f>
        <v>0</v>
      </c>
      <c r="O21" s="18">
        <f>[12]集計対象年データー貼付!G86</f>
        <v>4</v>
      </c>
      <c r="P21" s="18">
        <f>[12]集計対象前年データー貼付!E86</f>
        <v>1</v>
      </c>
      <c r="Q21" s="18">
        <f>[12]集計対象前年データー貼付!G86</f>
        <v>4</v>
      </c>
      <c r="R21" s="25">
        <f t="shared" si="0"/>
        <v>0</v>
      </c>
      <c r="S21" s="21">
        <f>[12]集計対象年データー貼付!H86</f>
        <v>0</v>
      </c>
      <c r="T21" s="22">
        <f>[12]集計対象年データー貼付!J86</f>
        <v>3</v>
      </c>
      <c r="U21" s="22">
        <f>[12]集計対象前年データー貼付!H86</f>
        <v>0</v>
      </c>
      <c r="V21" s="22">
        <f>[12]集計対象前年データー貼付!J86</f>
        <v>1</v>
      </c>
      <c r="W21" s="26">
        <f t="shared" si="1"/>
        <v>2</v>
      </c>
      <c r="X21" s="21">
        <f>[12]集計対象年データー貼付!K86</f>
        <v>0</v>
      </c>
      <c r="Y21" s="22">
        <f>[12]集計対象年データー貼付!M86</f>
        <v>0</v>
      </c>
      <c r="Z21" s="22">
        <f>[12]集計対象前年データー貼付!K86</f>
        <v>0</v>
      </c>
      <c r="AA21" s="22">
        <f>[12]集計対象前年データー貼付!M86</f>
        <v>0</v>
      </c>
      <c r="AB21" s="30">
        <f t="shared" si="2"/>
        <v>0</v>
      </c>
      <c r="AC21" s="21">
        <f>[12]集計対象年データー貼付!N86</f>
        <v>0</v>
      </c>
      <c r="AD21" s="22">
        <f>[12]集計対象年データー貼付!P86</f>
        <v>0</v>
      </c>
      <c r="AE21" s="22">
        <f>[12]集計対象前年データー貼付!N86</f>
        <v>0</v>
      </c>
      <c r="AF21" s="22">
        <f>[12]集計対象前年データー貼付!P86</f>
        <v>0</v>
      </c>
      <c r="AG21" s="30">
        <f t="shared" si="3"/>
        <v>0</v>
      </c>
      <c r="AH21" s="1"/>
    </row>
    <row r="22" spans="1:34" ht="12.75" customHeight="1">
      <c r="A22" s="111"/>
      <c r="B22" s="31" t="s">
        <v>28</v>
      </c>
      <c r="C22" s="28">
        <f t="shared" si="4"/>
        <v>0</v>
      </c>
      <c r="D22" s="18">
        <f t="shared" si="5"/>
        <v>0</v>
      </c>
      <c r="E22" s="19">
        <f t="shared" si="6"/>
        <v>0</v>
      </c>
      <c r="F22" s="18">
        <f t="shared" si="7"/>
        <v>1</v>
      </c>
      <c r="G22" s="29">
        <f t="shared" si="8"/>
        <v>-1</v>
      </c>
      <c r="H22" s="20">
        <f t="shared" si="9"/>
        <v>-1</v>
      </c>
      <c r="I22" s="21">
        <f>[12]集計対象年データー貼付!B91</f>
        <v>0</v>
      </c>
      <c r="J22" s="22">
        <f>[12]集計対象年データー貼付!D91</f>
        <v>0</v>
      </c>
      <c r="K22" s="22">
        <f>[12]集計対象前年データー貼付!B91</f>
        <v>0</v>
      </c>
      <c r="L22" s="22">
        <f>[12]集計対象前年データー貼付!D91</f>
        <v>1</v>
      </c>
      <c r="M22" s="23">
        <f t="shared" si="10"/>
        <v>-1</v>
      </c>
      <c r="N22" s="24">
        <f>[12]集計対象年データー貼付!E91</f>
        <v>0</v>
      </c>
      <c r="O22" s="18">
        <f>[12]集計対象年データー貼付!G91</f>
        <v>0</v>
      </c>
      <c r="P22" s="18">
        <f>[12]集計対象前年データー貼付!E91</f>
        <v>0</v>
      </c>
      <c r="Q22" s="18">
        <f>[12]集計対象前年データー貼付!G91</f>
        <v>0</v>
      </c>
      <c r="R22" s="25">
        <f t="shared" si="0"/>
        <v>0</v>
      </c>
      <c r="S22" s="21">
        <f>[12]集計対象年データー貼付!H91</f>
        <v>0</v>
      </c>
      <c r="T22" s="22">
        <f>[12]集計対象年データー貼付!J91</f>
        <v>0</v>
      </c>
      <c r="U22" s="22">
        <f>[12]集計対象前年データー貼付!H91</f>
        <v>0</v>
      </c>
      <c r="V22" s="22">
        <f>[12]集計対象前年データー貼付!J91</f>
        <v>0</v>
      </c>
      <c r="W22" s="26">
        <f t="shared" si="1"/>
        <v>0</v>
      </c>
      <c r="X22" s="21">
        <f>[12]集計対象年データー貼付!K91</f>
        <v>0</v>
      </c>
      <c r="Y22" s="22">
        <f>[12]集計対象年データー貼付!M91</f>
        <v>0</v>
      </c>
      <c r="Z22" s="22">
        <f>[12]集計対象前年データー貼付!K91</f>
        <v>0</v>
      </c>
      <c r="AA22" s="22">
        <f>[12]集計対象前年データー貼付!M91</f>
        <v>0</v>
      </c>
      <c r="AB22" s="30">
        <f t="shared" si="2"/>
        <v>0</v>
      </c>
      <c r="AC22" s="21">
        <f>[12]集計対象年データー貼付!N91</f>
        <v>0</v>
      </c>
      <c r="AD22" s="22">
        <f>[12]集計対象年データー貼付!P91</f>
        <v>0</v>
      </c>
      <c r="AE22" s="22">
        <f>[12]集計対象前年データー貼付!N91</f>
        <v>0</v>
      </c>
      <c r="AF22" s="22">
        <f>[12]集計対象前年データー貼付!P91</f>
        <v>0</v>
      </c>
      <c r="AG22" s="30">
        <f t="shared" si="3"/>
        <v>0</v>
      </c>
      <c r="AH22" s="1"/>
    </row>
    <row r="23" spans="1:34" ht="12.75" customHeight="1" thickBot="1">
      <c r="A23" s="111"/>
      <c r="B23" s="32" t="s">
        <v>29</v>
      </c>
      <c r="C23" s="33">
        <f t="shared" si="4"/>
        <v>1</v>
      </c>
      <c r="D23" s="34">
        <f t="shared" si="5"/>
        <v>22</v>
      </c>
      <c r="E23" s="35">
        <f t="shared" si="6"/>
        <v>0</v>
      </c>
      <c r="F23" s="34">
        <f t="shared" si="7"/>
        <v>19</v>
      </c>
      <c r="G23" s="36">
        <f t="shared" si="8"/>
        <v>3</v>
      </c>
      <c r="H23" s="37">
        <f t="shared" si="9"/>
        <v>0.15789473684210525</v>
      </c>
      <c r="I23" s="21">
        <f>[12]集計対象年データー貼付!B97</f>
        <v>1</v>
      </c>
      <c r="J23" s="22">
        <f>[12]集計対象年データー貼付!D97</f>
        <v>16</v>
      </c>
      <c r="K23" s="22">
        <f>[12]集計対象前年データー貼付!B97</f>
        <v>0</v>
      </c>
      <c r="L23" s="22">
        <f>[12]集計対象前年データー貼付!D97</f>
        <v>15</v>
      </c>
      <c r="M23" s="23">
        <f t="shared" si="10"/>
        <v>1</v>
      </c>
      <c r="N23" s="24">
        <f>[12]集計対象年データー貼付!E97</f>
        <v>0</v>
      </c>
      <c r="O23" s="18">
        <f>[12]集計対象年データー貼付!G97</f>
        <v>3</v>
      </c>
      <c r="P23" s="18">
        <f>[12]集計対象前年データー貼付!E97</f>
        <v>0</v>
      </c>
      <c r="Q23" s="18">
        <f>[12]集計対象前年データー貼付!G97</f>
        <v>2</v>
      </c>
      <c r="R23" s="25">
        <f t="shared" si="0"/>
        <v>1</v>
      </c>
      <c r="S23" s="21">
        <f>[12]集計対象年データー貼付!H97</f>
        <v>0</v>
      </c>
      <c r="T23" s="22">
        <f>[12]集計対象年データー貼付!J97</f>
        <v>2</v>
      </c>
      <c r="U23" s="22">
        <f>[12]集計対象前年データー貼付!H97</f>
        <v>0</v>
      </c>
      <c r="V23" s="22">
        <f>[12]集計対象前年データー貼付!J97</f>
        <v>0</v>
      </c>
      <c r="W23" s="26">
        <f t="shared" si="1"/>
        <v>2</v>
      </c>
      <c r="X23" s="21">
        <f>[12]集計対象年データー貼付!K97</f>
        <v>0</v>
      </c>
      <c r="Y23" s="22">
        <f>[12]集計対象年データー貼付!M97</f>
        <v>1</v>
      </c>
      <c r="Z23" s="22">
        <f>[12]集計対象前年データー貼付!K97</f>
        <v>0</v>
      </c>
      <c r="AA23" s="22">
        <f>[12]集計対象前年データー貼付!M97</f>
        <v>2</v>
      </c>
      <c r="AB23" s="38">
        <f t="shared" si="2"/>
        <v>-1</v>
      </c>
      <c r="AC23" s="21">
        <f>[12]集計対象年データー貼付!N97</f>
        <v>0</v>
      </c>
      <c r="AD23" s="22">
        <f>[12]集計対象年データー貼付!P97</f>
        <v>0</v>
      </c>
      <c r="AE23" s="22">
        <f>[12]集計対象前年データー貼付!N97</f>
        <v>0</v>
      </c>
      <c r="AF23" s="22">
        <f>[12]集計対象前年データー貼付!P97</f>
        <v>0</v>
      </c>
      <c r="AG23" s="38">
        <f t="shared" si="3"/>
        <v>0</v>
      </c>
      <c r="AH23" s="1"/>
    </row>
    <row r="24" spans="1:34" ht="12.75" customHeight="1" thickBot="1">
      <c r="A24" s="112"/>
      <c r="B24" s="39" t="s">
        <v>30</v>
      </c>
      <c r="C24" s="40">
        <f t="shared" si="4"/>
        <v>2</v>
      </c>
      <c r="D24" s="41">
        <f t="shared" si="5"/>
        <v>249</v>
      </c>
      <c r="E24" s="42">
        <f t="shared" si="6"/>
        <v>3</v>
      </c>
      <c r="F24" s="41">
        <f t="shared" si="7"/>
        <v>245</v>
      </c>
      <c r="G24" s="43">
        <f t="shared" si="8"/>
        <v>4</v>
      </c>
      <c r="H24" s="44">
        <f t="shared" si="9"/>
        <v>1.6326530612244899E-2</v>
      </c>
      <c r="I24" s="45">
        <f>SUM(I7:I23)</f>
        <v>1</v>
      </c>
      <c r="J24" s="46">
        <f>SUM(J7:J23)</f>
        <v>121</v>
      </c>
      <c r="K24" s="46">
        <f>SUM(K7:K23)</f>
        <v>1</v>
      </c>
      <c r="L24" s="46">
        <f>SUM(L7:L23)</f>
        <v>116</v>
      </c>
      <c r="M24" s="47">
        <f t="shared" si="10"/>
        <v>5</v>
      </c>
      <c r="N24" s="48">
        <f>SUM(N7:N23)</f>
        <v>0</v>
      </c>
      <c r="O24" s="49">
        <f>SUM(O7:O23)</f>
        <v>47</v>
      </c>
      <c r="P24" s="49">
        <f>SUM(P7:P23)</f>
        <v>1</v>
      </c>
      <c r="Q24" s="49">
        <f>SUM(Q7:Q23)</f>
        <v>42</v>
      </c>
      <c r="R24" s="50">
        <f t="shared" si="0"/>
        <v>5</v>
      </c>
      <c r="S24" s="51">
        <f>SUM(S7:S23)</f>
        <v>0</v>
      </c>
      <c r="T24" s="52">
        <f>SUM(T7:T23)</f>
        <v>44</v>
      </c>
      <c r="U24" s="52">
        <f>SUM(U7:U23)</f>
        <v>1</v>
      </c>
      <c r="V24" s="52">
        <f>SUM(V7:V23)</f>
        <v>43</v>
      </c>
      <c r="W24" s="53">
        <f t="shared" si="1"/>
        <v>1</v>
      </c>
      <c r="X24" s="51">
        <f>SUM(X7:X23)</f>
        <v>0</v>
      </c>
      <c r="Y24" s="52">
        <f>SUM(Y7:Y23)</f>
        <v>29</v>
      </c>
      <c r="Z24" s="52">
        <f>SUM(Z7:Z23)</f>
        <v>0</v>
      </c>
      <c r="AA24" s="52">
        <f>SUM(AA7:AA23)</f>
        <v>37</v>
      </c>
      <c r="AB24" s="53">
        <f t="shared" si="2"/>
        <v>-8</v>
      </c>
      <c r="AC24" s="51">
        <f>SUM(AC7:AC23)</f>
        <v>1</v>
      </c>
      <c r="AD24" s="52">
        <f>SUM(AD7:AD23)</f>
        <v>8</v>
      </c>
      <c r="AE24" s="52">
        <f>SUM(AE7:AE23)</f>
        <v>0</v>
      </c>
      <c r="AF24" s="52">
        <f>SUM(AF7:AF23)</f>
        <v>7</v>
      </c>
      <c r="AG24" s="53">
        <f t="shared" si="3"/>
        <v>1</v>
      </c>
      <c r="AH24" s="1"/>
    </row>
    <row r="25" spans="1:34" ht="12.75" customHeight="1" thickBot="1">
      <c r="A25" s="113" t="s">
        <v>31</v>
      </c>
      <c r="B25" s="114"/>
      <c r="C25" s="40">
        <f t="shared" si="4"/>
        <v>0</v>
      </c>
      <c r="D25" s="41">
        <f t="shared" si="5"/>
        <v>2</v>
      </c>
      <c r="E25" s="54">
        <f t="shared" si="6"/>
        <v>0</v>
      </c>
      <c r="F25" s="41">
        <f t="shared" si="7"/>
        <v>1</v>
      </c>
      <c r="G25" s="41">
        <f t="shared" si="8"/>
        <v>1</v>
      </c>
      <c r="H25" s="44">
        <f t="shared" si="9"/>
        <v>1</v>
      </c>
      <c r="I25" s="55">
        <f>[12]集計対象年データー貼付!B110</f>
        <v>0</v>
      </c>
      <c r="J25" s="56">
        <f>[12]集計対象年データー貼付!D110</f>
        <v>0</v>
      </c>
      <c r="K25" s="56">
        <f>[12]集計対象前年データー貼付!B110</f>
        <v>0</v>
      </c>
      <c r="L25" s="56">
        <f>[12]集計対象前年データー貼付!D110</f>
        <v>1</v>
      </c>
      <c r="M25" s="57">
        <f t="shared" si="10"/>
        <v>-1</v>
      </c>
      <c r="N25" s="58">
        <f>[12]集計対象年データー貼付!E110</f>
        <v>0</v>
      </c>
      <c r="O25" s="41">
        <f>[12]集計対象年データー貼付!G110</f>
        <v>0</v>
      </c>
      <c r="P25" s="41">
        <f>[12]集計対象前年データー貼付!E110</f>
        <v>0</v>
      </c>
      <c r="Q25" s="41">
        <f>[12]集計対象前年データー貼付!G110</f>
        <v>0</v>
      </c>
      <c r="R25" s="57">
        <f t="shared" si="0"/>
        <v>0</v>
      </c>
      <c r="S25" s="55">
        <f>[12]集計対象年データー貼付!H110</f>
        <v>0</v>
      </c>
      <c r="T25" s="56">
        <f>[12]集計対象年データー貼付!J110</f>
        <v>2</v>
      </c>
      <c r="U25" s="56">
        <f>[12]集計対象前年データー貼付!H110</f>
        <v>0</v>
      </c>
      <c r="V25" s="56">
        <f>[12]集計対象前年データー貼付!J110</f>
        <v>0</v>
      </c>
      <c r="W25" s="57">
        <f t="shared" si="1"/>
        <v>2</v>
      </c>
      <c r="X25" s="55">
        <f>[12]集計対象年データー貼付!K110</f>
        <v>0</v>
      </c>
      <c r="Y25" s="56">
        <f>[12]集計対象年データー貼付!M110</f>
        <v>0</v>
      </c>
      <c r="Z25" s="56">
        <f>[12]集計対象前年データー貼付!K110</f>
        <v>0</v>
      </c>
      <c r="AA25" s="56">
        <f>[12]集計対象前年データー貼付!M110</f>
        <v>0</v>
      </c>
      <c r="AB25" s="57">
        <f t="shared" si="2"/>
        <v>0</v>
      </c>
      <c r="AC25" s="55">
        <f>[12]集計対象年データー貼付!N110</f>
        <v>0</v>
      </c>
      <c r="AD25" s="56">
        <f>[12]集計対象年データー貼付!P110</f>
        <v>0</v>
      </c>
      <c r="AE25" s="56">
        <f>[12]集計対象前年データー貼付!N110</f>
        <v>0</v>
      </c>
      <c r="AF25" s="56">
        <f>[12]集計対象前年データー貼付!P110</f>
        <v>0</v>
      </c>
      <c r="AG25" s="57">
        <f t="shared" si="3"/>
        <v>0</v>
      </c>
      <c r="AH25" s="1"/>
    </row>
    <row r="26" spans="1:34" ht="12.75" customHeight="1">
      <c r="A26" s="110" t="s">
        <v>32</v>
      </c>
      <c r="B26" s="59" t="s">
        <v>33</v>
      </c>
      <c r="C26" s="28">
        <f t="shared" si="4"/>
        <v>0</v>
      </c>
      <c r="D26" s="18">
        <f t="shared" si="5"/>
        <v>54</v>
      </c>
      <c r="E26" s="19">
        <f t="shared" si="6"/>
        <v>0</v>
      </c>
      <c r="F26" s="18">
        <f t="shared" si="7"/>
        <v>55</v>
      </c>
      <c r="G26" s="18">
        <f t="shared" si="8"/>
        <v>-1</v>
      </c>
      <c r="H26" s="20">
        <f t="shared" si="9"/>
        <v>-1.8181818181818181E-2</v>
      </c>
      <c r="I26" s="21">
        <f>[12]集計対象年データー貼付!B123</f>
        <v>0</v>
      </c>
      <c r="J26" s="22">
        <f>[12]集計対象年データー貼付!D123</f>
        <v>15</v>
      </c>
      <c r="K26" s="22">
        <f>[12]集計対象前年データー貼付!B123</f>
        <v>0</v>
      </c>
      <c r="L26" s="22">
        <f>[12]集計対象前年データー貼付!D123</f>
        <v>13</v>
      </c>
      <c r="M26" s="23">
        <f t="shared" si="10"/>
        <v>2</v>
      </c>
      <c r="N26" s="24">
        <f>[12]集計対象年データー貼付!E123</f>
        <v>0</v>
      </c>
      <c r="O26" s="18">
        <f>[12]集計対象年データー貼付!G123</f>
        <v>19</v>
      </c>
      <c r="P26" s="18">
        <f>[12]集計対象前年データー貼付!E123</f>
        <v>0</v>
      </c>
      <c r="Q26" s="18">
        <f>[12]集計対象前年データー貼付!G123</f>
        <v>13</v>
      </c>
      <c r="R26" s="25">
        <f t="shared" si="0"/>
        <v>6</v>
      </c>
      <c r="S26" s="21">
        <f>[12]集計対象年データー貼付!H123</f>
        <v>0</v>
      </c>
      <c r="T26" s="22">
        <f>[12]集計対象年データー貼付!J123</f>
        <v>6</v>
      </c>
      <c r="U26" s="22">
        <f>[12]集計対象前年データー貼付!H123</f>
        <v>0</v>
      </c>
      <c r="V26" s="22">
        <f>[12]集計対象前年データー貼付!J123</f>
        <v>5</v>
      </c>
      <c r="W26" s="26">
        <f t="shared" si="1"/>
        <v>1</v>
      </c>
      <c r="X26" s="21">
        <f>[12]集計対象年データー貼付!K123</f>
        <v>0</v>
      </c>
      <c r="Y26" s="22">
        <f>[12]集計対象年データー貼付!M123</f>
        <v>10</v>
      </c>
      <c r="Z26" s="22">
        <f>[12]集計対象前年データー貼付!K123</f>
        <v>0</v>
      </c>
      <c r="AA26" s="22">
        <f>[12]集計対象前年データー貼付!M123</f>
        <v>15</v>
      </c>
      <c r="AB26" s="26">
        <f t="shared" si="2"/>
        <v>-5</v>
      </c>
      <c r="AC26" s="21">
        <f>[12]集計対象年データー貼付!N123</f>
        <v>0</v>
      </c>
      <c r="AD26" s="22">
        <f>[12]集計対象年データー貼付!P123</f>
        <v>4</v>
      </c>
      <c r="AE26" s="22">
        <f>[12]集計対象前年データー貼付!N123</f>
        <v>0</v>
      </c>
      <c r="AF26" s="22">
        <f>[12]集計対象前年データー貼付!P123</f>
        <v>9</v>
      </c>
      <c r="AG26" s="26">
        <f t="shared" si="3"/>
        <v>-5</v>
      </c>
      <c r="AH26" s="1"/>
    </row>
    <row r="27" spans="1:34" ht="12.75" customHeight="1">
      <c r="A27" s="111"/>
      <c r="B27" s="31" t="s">
        <v>34</v>
      </c>
      <c r="C27" s="28">
        <f t="shared" si="4"/>
        <v>1</v>
      </c>
      <c r="D27" s="18">
        <f t="shared" si="5"/>
        <v>72</v>
      </c>
      <c r="E27" s="19">
        <f t="shared" si="6"/>
        <v>1</v>
      </c>
      <c r="F27" s="18">
        <f t="shared" si="7"/>
        <v>83</v>
      </c>
      <c r="G27" s="29">
        <f t="shared" si="8"/>
        <v>-11</v>
      </c>
      <c r="H27" s="20">
        <f t="shared" si="9"/>
        <v>-0.13253012048192772</v>
      </c>
      <c r="I27" s="21">
        <f>[12]集計対象年データー貼付!B128</f>
        <v>0</v>
      </c>
      <c r="J27" s="22">
        <f>[12]集計対象年データー貼付!D128</f>
        <v>38</v>
      </c>
      <c r="K27" s="22">
        <f>[12]集計対象前年データー貼付!B128</f>
        <v>1</v>
      </c>
      <c r="L27" s="22">
        <f>[12]集計対象前年データー貼付!D128</f>
        <v>27</v>
      </c>
      <c r="M27" s="23">
        <f t="shared" si="10"/>
        <v>11</v>
      </c>
      <c r="N27" s="24">
        <f>[12]集計対象年データー貼付!E128</f>
        <v>0</v>
      </c>
      <c r="O27" s="18">
        <f>[12]集計対象年データー貼付!G128</f>
        <v>8</v>
      </c>
      <c r="P27" s="18">
        <f>[12]集計対象前年データー貼付!E128</f>
        <v>0</v>
      </c>
      <c r="Q27" s="18">
        <f>[12]集計対象前年データー貼付!G128</f>
        <v>14</v>
      </c>
      <c r="R27" s="60">
        <f t="shared" si="0"/>
        <v>-6</v>
      </c>
      <c r="S27" s="21">
        <f>[12]集計対象年データー貼付!H128</f>
        <v>1</v>
      </c>
      <c r="T27" s="22">
        <f>[12]集計対象年データー貼付!J128</f>
        <v>7</v>
      </c>
      <c r="U27" s="22">
        <f>[12]集計対象前年データー貼付!H128</f>
        <v>0</v>
      </c>
      <c r="V27" s="22">
        <f>[12]集計対象前年データー貼付!J128</f>
        <v>13</v>
      </c>
      <c r="W27" s="30">
        <f t="shared" si="1"/>
        <v>-6</v>
      </c>
      <c r="X27" s="21">
        <f>[12]集計対象年データー貼付!K128</f>
        <v>0</v>
      </c>
      <c r="Y27" s="22">
        <f>[12]集計対象年データー貼付!M128</f>
        <v>12</v>
      </c>
      <c r="Z27" s="22">
        <f>[12]集計対象前年データー貼付!K128</f>
        <v>0</v>
      </c>
      <c r="AA27" s="22">
        <f>[12]集計対象前年データー貼付!M128</f>
        <v>15</v>
      </c>
      <c r="AB27" s="30">
        <f t="shared" si="2"/>
        <v>-3</v>
      </c>
      <c r="AC27" s="21">
        <f>[12]集計対象年データー貼付!N128</f>
        <v>0</v>
      </c>
      <c r="AD27" s="22">
        <f>[12]集計対象年データー貼付!P128</f>
        <v>7</v>
      </c>
      <c r="AE27" s="22">
        <f>[12]集計対象前年データー貼付!N128</f>
        <v>0</v>
      </c>
      <c r="AF27" s="22">
        <f>[12]集計対象前年データー貼付!P128</f>
        <v>14</v>
      </c>
      <c r="AG27" s="30">
        <f t="shared" si="3"/>
        <v>-7</v>
      </c>
      <c r="AH27" s="1"/>
    </row>
    <row r="28" spans="1:34" ht="12.75" customHeight="1" thickBot="1">
      <c r="A28" s="111"/>
      <c r="B28" s="32" t="s">
        <v>35</v>
      </c>
      <c r="C28" s="33">
        <f t="shared" si="4"/>
        <v>0</v>
      </c>
      <c r="D28" s="34">
        <f t="shared" si="5"/>
        <v>21</v>
      </c>
      <c r="E28" s="35">
        <f t="shared" si="6"/>
        <v>0</v>
      </c>
      <c r="F28" s="34">
        <f t="shared" si="7"/>
        <v>20</v>
      </c>
      <c r="G28" s="36">
        <f t="shared" si="8"/>
        <v>1</v>
      </c>
      <c r="H28" s="37">
        <f t="shared" si="9"/>
        <v>0.05</v>
      </c>
      <c r="I28" s="21">
        <f>[12]集計対象年データー貼付!B132</f>
        <v>0</v>
      </c>
      <c r="J28" s="22">
        <f>[12]集計対象年データー貼付!D132</f>
        <v>3</v>
      </c>
      <c r="K28" s="22">
        <f>[12]集計対象前年データー貼付!B132</f>
        <v>0</v>
      </c>
      <c r="L28" s="22">
        <f>[12]集計対象前年データー貼付!D132</f>
        <v>5</v>
      </c>
      <c r="M28" s="23">
        <f t="shared" si="10"/>
        <v>-2</v>
      </c>
      <c r="N28" s="24">
        <f>[12]集計対象年データー貼付!E132</f>
        <v>0</v>
      </c>
      <c r="O28" s="18">
        <f>[12]集計対象年データー貼付!G132</f>
        <v>11</v>
      </c>
      <c r="P28" s="18">
        <f>[12]集計対象前年データー貼付!E132</f>
        <v>0</v>
      </c>
      <c r="Q28" s="18">
        <f>[12]集計対象前年データー貼付!G132</f>
        <v>10</v>
      </c>
      <c r="R28" s="61">
        <f t="shared" si="0"/>
        <v>1</v>
      </c>
      <c r="S28" s="21">
        <f>[12]集計対象年データー貼付!H132</f>
        <v>0</v>
      </c>
      <c r="T28" s="22">
        <f>[12]集計対象年データー貼付!J132</f>
        <v>2</v>
      </c>
      <c r="U28" s="22">
        <f>[12]集計対象前年データー貼付!H132</f>
        <v>0</v>
      </c>
      <c r="V28" s="22">
        <f>[12]集計対象前年データー貼付!J132</f>
        <v>2</v>
      </c>
      <c r="W28" s="38">
        <f t="shared" si="1"/>
        <v>0</v>
      </c>
      <c r="X28" s="21">
        <f>[12]集計対象年データー貼付!K132</f>
        <v>0</v>
      </c>
      <c r="Y28" s="22">
        <f>[12]集計対象年データー貼付!M132</f>
        <v>2</v>
      </c>
      <c r="Z28" s="22">
        <f>[12]集計対象前年データー貼付!K132</f>
        <v>0</v>
      </c>
      <c r="AA28" s="22">
        <f>[12]集計対象前年データー貼付!M132</f>
        <v>1</v>
      </c>
      <c r="AB28" s="62">
        <f>Y28-AA28</f>
        <v>1</v>
      </c>
      <c r="AC28" s="21">
        <f>[12]集計対象年データー貼付!N132</f>
        <v>0</v>
      </c>
      <c r="AD28" s="22">
        <f>[12]集計対象年データー貼付!P132</f>
        <v>3</v>
      </c>
      <c r="AE28" s="22">
        <f>[12]集計対象前年データー貼付!N132</f>
        <v>0</v>
      </c>
      <c r="AF28" s="22">
        <f>[12]集計対象前年データー貼付!P132</f>
        <v>2</v>
      </c>
      <c r="AG28" s="38">
        <f t="shared" si="3"/>
        <v>1</v>
      </c>
      <c r="AH28" s="1"/>
    </row>
    <row r="29" spans="1:34" ht="12.75" customHeight="1" thickBot="1">
      <c r="A29" s="112"/>
      <c r="B29" s="63" t="s">
        <v>36</v>
      </c>
      <c r="C29" s="40">
        <f t="shared" si="4"/>
        <v>1</v>
      </c>
      <c r="D29" s="41">
        <f t="shared" si="5"/>
        <v>147</v>
      </c>
      <c r="E29" s="54">
        <f t="shared" si="6"/>
        <v>1</v>
      </c>
      <c r="F29" s="41">
        <f t="shared" si="7"/>
        <v>158</v>
      </c>
      <c r="G29" s="41">
        <f t="shared" si="8"/>
        <v>-11</v>
      </c>
      <c r="H29" s="44">
        <f t="shared" si="9"/>
        <v>-6.9620253164556958E-2</v>
      </c>
      <c r="I29" s="45">
        <f>SUM(I26:I28)</f>
        <v>0</v>
      </c>
      <c r="J29" s="46">
        <f>SUM(J26:J28)</f>
        <v>56</v>
      </c>
      <c r="K29" s="46">
        <f>SUM(K26:K28)</f>
        <v>1</v>
      </c>
      <c r="L29" s="46">
        <f>SUM(L26:L28)</f>
        <v>45</v>
      </c>
      <c r="M29" s="47">
        <f t="shared" si="10"/>
        <v>11</v>
      </c>
      <c r="N29" s="48">
        <f>SUM(N26:N28)</f>
        <v>0</v>
      </c>
      <c r="O29" s="49">
        <f>SUM(O26:O28)</f>
        <v>38</v>
      </c>
      <c r="P29" s="49">
        <f>SUM(P26:P28)</f>
        <v>0</v>
      </c>
      <c r="Q29" s="49">
        <f>SUM(Q26:Q28)</f>
        <v>37</v>
      </c>
      <c r="R29" s="50">
        <f t="shared" si="0"/>
        <v>1</v>
      </c>
      <c r="S29" s="51">
        <f>SUM(S26:S28)</f>
        <v>1</v>
      </c>
      <c r="T29" s="52">
        <f>SUM(T26:T28)</f>
        <v>15</v>
      </c>
      <c r="U29" s="52">
        <f>SUM(U26:U28)</f>
        <v>0</v>
      </c>
      <c r="V29" s="52">
        <f>SUM(V26:V28)</f>
        <v>20</v>
      </c>
      <c r="W29" s="53">
        <f t="shared" si="1"/>
        <v>-5</v>
      </c>
      <c r="X29" s="51">
        <f>SUM(X26:X28)</f>
        <v>0</v>
      </c>
      <c r="Y29" s="52">
        <f>SUM(Y26:Y28)</f>
        <v>24</v>
      </c>
      <c r="Z29" s="52">
        <f>SUM(Z26:Z28)</f>
        <v>0</v>
      </c>
      <c r="AA29" s="52">
        <f>SUM(AA26:AA28)</f>
        <v>31</v>
      </c>
      <c r="AB29" s="53">
        <f t="shared" si="2"/>
        <v>-7</v>
      </c>
      <c r="AC29" s="51">
        <f>SUM(AC26:AC28)</f>
        <v>0</v>
      </c>
      <c r="AD29" s="52">
        <f>SUM(AD26:AD28)</f>
        <v>14</v>
      </c>
      <c r="AE29" s="52">
        <f>SUM(AE26:AE28)</f>
        <v>0</v>
      </c>
      <c r="AF29" s="52">
        <f>SUM(AF26:AF28)</f>
        <v>25</v>
      </c>
      <c r="AG29" s="53">
        <f t="shared" si="3"/>
        <v>-11</v>
      </c>
      <c r="AH29" s="1"/>
    </row>
    <row r="30" spans="1:34" ht="12.75" customHeight="1">
      <c r="A30" s="103" t="s">
        <v>37</v>
      </c>
      <c r="B30" s="64" t="s">
        <v>38</v>
      </c>
      <c r="C30" s="28">
        <f t="shared" si="4"/>
        <v>0</v>
      </c>
      <c r="D30" s="18">
        <f t="shared" si="5"/>
        <v>1</v>
      </c>
      <c r="E30" s="19">
        <f t="shared" si="6"/>
        <v>0</v>
      </c>
      <c r="F30" s="18">
        <f t="shared" si="7"/>
        <v>3</v>
      </c>
      <c r="G30" s="18">
        <f t="shared" si="8"/>
        <v>-2</v>
      </c>
      <c r="H30" s="20">
        <f t="shared" si="9"/>
        <v>-0.66666666666666663</v>
      </c>
      <c r="I30" s="21">
        <f>[12]集計対象年データー貼付!B137</f>
        <v>0</v>
      </c>
      <c r="J30" s="22">
        <f>[12]集計対象年データー貼付!D137</f>
        <v>1</v>
      </c>
      <c r="K30" s="22">
        <f>[12]集計対象前年データー貼付!B137</f>
        <v>0</v>
      </c>
      <c r="L30" s="22">
        <f>[12]集計対象前年データー貼付!D137</f>
        <v>3</v>
      </c>
      <c r="M30" s="23">
        <f t="shared" si="10"/>
        <v>-2</v>
      </c>
      <c r="N30" s="24">
        <f>[12]集計対象年データー貼付!E137</f>
        <v>0</v>
      </c>
      <c r="O30" s="18">
        <f>[12]集計対象年データー貼付!G137</f>
        <v>0</v>
      </c>
      <c r="P30" s="18">
        <f>[12]集計対象前年データー貼付!E137</f>
        <v>0</v>
      </c>
      <c r="Q30" s="18">
        <f>[12]集計対象前年データー貼付!G137</f>
        <v>0</v>
      </c>
      <c r="R30" s="25">
        <f t="shared" si="0"/>
        <v>0</v>
      </c>
      <c r="S30" s="21">
        <f>[12]集計対象年データー貼付!H137</f>
        <v>0</v>
      </c>
      <c r="T30" s="22">
        <f>[12]集計対象年データー貼付!J137</f>
        <v>0</v>
      </c>
      <c r="U30" s="22">
        <f>[12]集計対象前年データー貼付!H137</f>
        <v>0</v>
      </c>
      <c r="V30" s="22">
        <f>[12]集計対象前年データー貼付!J137</f>
        <v>0</v>
      </c>
      <c r="W30" s="26">
        <f t="shared" si="1"/>
        <v>0</v>
      </c>
      <c r="X30" s="21">
        <f>[12]集計対象年データー貼付!K137</f>
        <v>0</v>
      </c>
      <c r="Y30" s="22">
        <f>[12]集計対象年データー貼付!M137</f>
        <v>0</v>
      </c>
      <c r="Z30" s="22">
        <f>[12]集計対象前年データー貼付!K137</f>
        <v>0</v>
      </c>
      <c r="AA30" s="22">
        <f>[12]集計対象前年データー貼付!M137</f>
        <v>0</v>
      </c>
      <c r="AB30" s="26">
        <f t="shared" si="2"/>
        <v>0</v>
      </c>
      <c r="AC30" s="21">
        <f>[12]集計対象年データー貼付!N137</f>
        <v>0</v>
      </c>
      <c r="AD30" s="22">
        <f>[12]集計対象年データー貼付!P137</f>
        <v>0</v>
      </c>
      <c r="AE30" s="22">
        <f>[12]集計対象前年データー貼付!N137</f>
        <v>0</v>
      </c>
      <c r="AF30" s="22">
        <f>[12]集計対象前年データー貼付!P137</f>
        <v>0</v>
      </c>
      <c r="AG30" s="26">
        <f t="shared" si="3"/>
        <v>0</v>
      </c>
      <c r="AH30" s="1"/>
    </row>
    <row r="31" spans="1:34" ht="12.75" customHeight="1">
      <c r="A31" s="104"/>
      <c r="B31" s="65" t="s">
        <v>39</v>
      </c>
      <c r="C31" s="28">
        <f t="shared" si="4"/>
        <v>1</v>
      </c>
      <c r="D31" s="18">
        <f t="shared" si="5"/>
        <v>10</v>
      </c>
      <c r="E31" s="19">
        <f t="shared" si="6"/>
        <v>0</v>
      </c>
      <c r="F31" s="18">
        <f t="shared" si="7"/>
        <v>11</v>
      </c>
      <c r="G31" s="29">
        <f t="shared" si="8"/>
        <v>-1</v>
      </c>
      <c r="H31" s="20">
        <f t="shared" si="9"/>
        <v>-9.0909090909090912E-2</v>
      </c>
      <c r="I31" s="21">
        <f>[12]集計対象年データー貼付!B141</f>
        <v>1</v>
      </c>
      <c r="J31" s="22">
        <f>[12]集計対象年データー貼付!D141</f>
        <v>9</v>
      </c>
      <c r="K31" s="22">
        <f>[12]集計対象前年データー貼付!B141</f>
        <v>0</v>
      </c>
      <c r="L31" s="22">
        <f>[12]集計対象前年データー貼付!D141</f>
        <v>5</v>
      </c>
      <c r="M31" s="66">
        <f t="shared" si="10"/>
        <v>4</v>
      </c>
      <c r="N31" s="24">
        <f>[12]集計対象年データー貼付!E141</f>
        <v>0</v>
      </c>
      <c r="O31" s="18">
        <f>[12]集計対象年データー貼付!G141</f>
        <v>0</v>
      </c>
      <c r="P31" s="18">
        <f>[12]集計対象前年データー貼付!E141</f>
        <v>0</v>
      </c>
      <c r="Q31" s="18">
        <f>[12]集計対象前年データー貼付!G141</f>
        <v>0</v>
      </c>
      <c r="R31" s="60">
        <f t="shared" si="0"/>
        <v>0</v>
      </c>
      <c r="S31" s="21">
        <f>[12]集計対象年データー貼付!H141</f>
        <v>0</v>
      </c>
      <c r="T31" s="22">
        <f>[12]集計対象年データー貼付!J141</f>
        <v>0</v>
      </c>
      <c r="U31" s="22">
        <f>[12]集計対象前年データー貼付!H141</f>
        <v>0</v>
      </c>
      <c r="V31" s="22">
        <f>[12]集計対象前年データー貼付!J141</f>
        <v>2</v>
      </c>
      <c r="W31" s="30">
        <f t="shared" si="1"/>
        <v>-2</v>
      </c>
      <c r="X31" s="21">
        <f>[12]集計対象年データー貼付!K141</f>
        <v>0</v>
      </c>
      <c r="Y31" s="22">
        <f>[12]集計対象年データー貼付!M141</f>
        <v>1</v>
      </c>
      <c r="Z31" s="22">
        <f>[12]集計対象前年データー貼付!K141</f>
        <v>0</v>
      </c>
      <c r="AA31" s="22">
        <f>[12]集計対象前年データー貼付!M141</f>
        <v>3</v>
      </c>
      <c r="AB31" s="30">
        <f t="shared" si="2"/>
        <v>-2</v>
      </c>
      <c r="AC31" s="21">
        <f>[12]集計対象年データー貼付!N141</f>
        <v>0</v>
      </c>
      <c r="AD31" s="22">
        <f>[12]集計対象年データー貼付!P141</f>
        <v>0</v>
      </c>
      <c r="AE31" s="22">
        <f>[12]集計対象前年データー貼付!N141</f>
        <v>0</v>
      </c>
      <c r="AF31" s="22">
        <f>[12]集計対象前年データー貼付!P141</f>
        <v>1</v>
      </c>
      <c r="AG31" s="30">
        <f t="shared" si="3"/>
        <v>-1</v>
      </c>
      <c r="AH31" s="1"/>
    </row>
    <row r="32" spans="1:34" ht="12.75" customHeight="1">
      <c r="A32" s="104"/>
      <c r="B32" s="65" t="s">
        <v>40</v>
      </c>
      <c r="C32" s="28">
        <f t="shared" si="4"/>
        <v>3</v>
      </c>
      <c r="D32" s="18">
        <f t="shared" si="5"/>
        <v>107</v>
      </c>
      <c r="E32" s="19">
        <f t="shared" si="6"/>
        <v>0</v>
      </c>
      <c r="F32" s="18">
        <f t="shared" si="7"/>
        <v>83</v>
      </c>
      <c r="G32" s="29">
        <f t="shared" si="8"/>
        <v>24</v>
      </c>
      <c r="H32" s="20">
        <f t="shared" si="9"/>
        <v>0.28915662650602408</v>
      </c>
      <c r="I32" s="21">
        <f>[12]集計対象年データー貼付!B146</f>
        <v>3</v>
      </c>
      <c r="J32" s="22">
        <f>[12]集計対象年データー貼付!D146</f>
        <v>63</v>
      </c>
      <c r="K32" s="22">
        <f>[12]集計対象前年データー貼付!B146</f>
        <v>0</v>
      </c>
      <c r="L32" s="22">
        <f>[12]集計対象前年データー貼付!D146</f>
        <v>45</v>
      </c>
      <c r="M32" s="66">
        <f t="shared" si="10"/>
        <v>18</v>
      </c>
      <c r="N32" s="24">
        <f>[12]集計対象年データー貼付!E146</f>
        <v>0</v>
      </c>
      <c r="O32" s="18">
        <f>[12]集計対象年データー貼付!G146</f>
        <v>12</v>
      </c>
      <c r="P32" s="18">
        <f>[12]集計対象前年データー貼付!E146</f>
        <v>0</v>
      </c>
      <c r="Q32" s="18">
        <f>[12]集計対象前年データー貼付!G146</f>
        <v>14</v>
      </c>
      <c r="R32" s="60">
        <f t="shared" si="0"/>
        <v>-2</v>
      </c>
      <c r="S32" s="21">
        <f>[12]集計対象年データー貼付!H146</f>
        <v>0</v>
      </c>
      <c r="T32" s="22">
        <f>[12]集計対象年データー貼付!J146</f>
        <v>16</v>
      </c>
      <c r="U32" s="22">
        <f>[12]集計対象前年データー貼付!H146</f>
        <v>0</v>
      </c>
      <c r="V32" s="22">
        <f>[12]集計対象前年データー貼付!J146</f>
        <v>12</v>
      </c>
      <c r="W32" s="30">
        <f t="shared" si="1"/>
        <v>4</v>
      </c>
      <c r="X32" s="21">
        <f>[12]集計対象年データー貼付!K146</f>
        <v>0</v>
      </c>
      <c r="Y32" s="22">
        <f>[12]集計対象年データー貼付!M146</f>
        <v>10</v>
      </c>
      <c r="Z32" s="22">
        <f>[12]集計対象前年データー貼付!K146</f>
        <v>0</v>
      </c>
      <c r="AA32" s="22">
        <f>[12]集計対象前年データー貼付!M146</f>
        <v>9</v>
      </c>
      <c r="AB32" s="30">
        <f t="shared" si="2"/>
        <v>1</v>
      </c>
      <c r="AC32" s="21">
        <f>[12]集計対象年データー貼付!N146</f>
        <v>0</v>
      </c>
      <c r="AD32" s="22">
        <f>[12]集計対象年データー貼付!P146</f>
        <v>6</v>
      </c>
      <c r="AE32" s="22">
        <f>[12]集計対象前年データー貼付!N146</f>
        <v>0</v>
      </c>
      <c r="AF32" s="22">
        <f>[12]集計対象前年データー貼付!P146</f>
        <v>3</v>
      </c>
      <c r="AG32" s="30">
        <f t="shared" si="3"/>
        <v>3</v>
      </c>
      <c r="AH32" s="1"/>
    </row>
    <row r="33" spans="1:37" ht="12.75" customHeight="1" thickBot="1">
      <c r="A33" s="104"/>
      <c r="B33" s="67" t="s">
        <v>41</v>
      </c>
      <c r="C33" s="33">
        <f t="shared" si="4"/>
        <v>0</v>
      </c>
      <c r="D33" s="34">
        <f t="shared" si="5"/>
        <v>0</v>
      </c>
      <c r="E33" s="35">
        <f t="shared" si="6"/>
        <v>0</v>
      </c>
      <c r="F33" s="34">
        <f t="shared" si="7"/>
        <v>1</v>
      </c>
      <c r="G33" s="36">
        <f t="shared" si="8"/>
        <v>-1</v>
      </c>
      <c r="H33" s="37">
        <f t="shared" si="9"/>
        <v>-1</v>
      </c>
      <c r="I33" s="21">
        <f>[12]集計対象年データー貼付!B148</f>
        <v>0</v>
      </c>
      <c r="J33" s="22">
        <f>[12]集計対象年データー貼付!D148</f>
        <v>0</v>
      </c>
      <c r="K33" s="22">
        <f>[12]集計対象前年データー貼付!B148</f>
        <v>0</v>
      </c>
      <c r="L33" s="22">
        <f>[12]集計対象前年データー貼付!D148</f>
        <v>0</v>
      </c>
      <c r="M33" s="68">
        <f t="shared" si="10"/>
        <v>0</v>
      </c>
      <c r="N33" s="24">
        <f>[12]集計対象年データー貼付!E148</f>
        <v>0</v>
      </c>
      <c r="O33" s="18">
        <f>[12]集計対象年データー貼付!G148</f>
        <v>0</v>
      </c>
      <c r="P33" s="18">
        <f>[12]集計対象前年データー貼付!E148</f>
        <v>0</v>
      </c>
      <c r="Q33" s="18">
        <f>[12]集計対象前年データー貼付!G148</f>
        <v>0</v>
      </c>
      <c r="R33" s="61">
        <f t="shared" si="0"/>
        <v>0</v>
      </c>
      <c r="S33" s="21">
        <f>[12]集計対象年データー貼付!H148</f>
        <v>0</v>
      </c>
      <c r="T33" s="22">
        <f>[12]集計対象年データー貼付!J148</f>
        <v>0</v>
      </c>
      <c r="U33" s="22">
        <f>[12]集計対象前年データー貼付!H148</f>
        <v>0</v>
      </c>
      <c r="V33" s="22">
        <f>[12]集計対象前年データー貼付!J148</f>
        <v>0</v>
      </c>
      <c r="W33" s="38">
        <f t="shared" si="1"/>
        <v>0</v>
      </c>
      <c r="X33" s="21">
        <f>[12]集計対象年データー貼付!K148</f>
        <v>0</v>
      </c>
      <c r="Y33" s="22">
        <f>[12]集計対象年データー貼付!M148</f>
        <v>0</v>
      </c>
      <c r="Z33" s="22">
        <f>[12]集計対象前年データー貼付!K148</f>
        <v>0</v>
      </c>
      <c r="AA33" s="22">
        <f>[12]集計対象前年データー貼付!M148</f>
        <v>0</v>
      </c>
      <c r="AB33" s="38">
        <f t="shared" si="2"/>
        <v>0</v>
      </c>
      <c r="AC33" s="21">
        <f>[12]集計対象年データー貼付!N148</f>
        <v>0</v>
      </c>
      <c r="AD33" s="22">
        <f>[12]集計対象年データー貼付!P148</f>
        <v>0</v>
      </c>
      <c r="AE33" s="22">
        <f>[12]集計対象前年データー貼付!N148</f>
        <v>0</v>
      </c>
      <c r="AF33" s="22">
        <f>[12]集計対象前年データー貼付!P148</f>
        <v>1</v>
      </c>
      <c r="AG33" s="38">
        <f t="shared" si="3"/>
        <v>-1</v>
      </c>
      <c r="AH33" s="1"/>
    </row>
    <row r="34" spans="1:37" ht="12.75" customHeight="1" thickBot="1">
      <c r="A34" s="105"/>
      <c r="B34" s="69" t="s">
        <v>42</v>
      </c>
      <c r="C34" s="40">
        <f t="shared" si="4"/>
        <v>4</v>
      </c>
      <c r="D34" s="41">
        <f t="shared" si="5"/>
        <v>118</v>
      </c>
      <c r="E34" s="54">
        <f t="shared" si="6"/>
        <v>0</v>
      </c>
      <c r="F34" s="41">
        <f t="shared" si="7"/>
        <v>98</v>
      </c>
      <c r="G34" s="41">
        <f t="shared" si="8"/>
        <v>20</v>
      </c>
      <c r="H34" s="44">
        <f t="shared" si="9"/>
        <v>0.20408163265306123</v>
      </c>
      <c r="I34" s="45">
        <f>SUM(I30:I33)</f>
        <v>4</v>
      </c>
      <c r="J34" s="46">
        <f>SUM(J30:J33)</f>
        <v>73</v>
      </c>
      <c r="K34" s="46">
        <f>SUM(K30:K33)</f>
        <v>0</v>
      </c>
      <c r="L34" s="46">
        <f>SUM(L30:L33)</f>
        <v>53</v>
      </c>
      <c r="M34" s="47">
        <f t="shared" si="10"/>
        <v>20</v>
      </c>
      <c r="N34" s="48">
        <f>SUM(N30:N33)</f>
        <v>0</v>
      </c>
      <c r="O34" s="49">
        <f>SUM(O30:O33)</f>
        <v>12</v>
      </c>
      <c r="P34" s="49">
        <f>SUM(P30:P33)</f>
        <v>0</v>
      </c>
      <c r="Q34" s="49">
        <f>SUM(Q30:Q33)</f>
        <v>14</v>
      </c>
      <c r="R34" s="50">
        <f t="shared" si="0"/>
        <v>-2</v>
      </c>
      <c r="S34" s="51">
        <f>SUM(S30:S33)</f>
        <v>0</v>
      </c>
      <c r="T34" s="52">
        <f>SUM(T30:T33)</f>
        <v>16</v>
      </c>
      <c r="U34" s="52">
        <f>SUM(U30:U33)</f>
        <v>0</v>
      </c>
      <c r="V34" s="52">
        <f>SUM(V30:V33)</f>
        <v>14</v>
      </c>
      <c r="W34" s="53">
        <f t="shared" si="1"/>
        <v>2</v>
      </c>
      <c r="X34" s="51">
        <f>SUM(X30:X33)</f>
        <v>0</v>
      </c>
      <c r="Y34" s="52">
        <f>SUM(Y30:Y33)</f>
        <v>11</v>
      </c>
      <c r="Z34" s="52">
        <f>SUM(Z30:Z33)</f>
        <v>0</v>
      </c>
      <c r="AA34" s="52">
        <f>SUM(AA30:AA33)</f>
        <v>12</v>
      </c>
      <c r="AB34" s="53">
        <f t="shared" si="2"/>
        <v>-1</v>
      </c>
      <c r="AC34" s="51">
        <f>SUM(AC30:AC33)</f>
        <v>0</v>
      </c>
      <c r="AD34" s="52">
        <f>SUM(AD30:AD33)</f>
        <v>6</v>
      </c>
      <c r="AE34" s="52">
        <f>SUM(AE30:AE33)</f>
        <v>0</v>
      </c>
      <c r="AF34" s="52">
        <f>SUM(AF30:AF33)</f>
        <v>5</v>
      </c>
      <c r="AG34" s="53">
        <f t="shared" si="3"/>
        <v>1</v>
      </c>
      <c r="AH34" s="1"/>
    </row>
    <row r="35" spans="1:37" ht="12.75" customHeight="1">
      <c r="A35" s="115" t="s">
        <v>43</v>
      </c>
      <c r="B35" s="64" t="s">
        <v>44</v>
      </c>
      <c r="C35" s="28">
        <f t="shared" si="4"/>
        <v>0</v>
      </c>
      <c r="D35" s="18">
        <f t="shared" si="5"/>
        <v>3</v>
      </c>
      <c r="E35" s="19">
        <f t="shared" si="6"/>
        <v>0</v>
      </c>
      <c r="F35" s="18">
        <f t="shared" si="7"/>
        <v>2</v>
      </c>
      <c r="G35" s="18">
        <f t="shared" si="8"/>
        <v>1</v>
      </c>
      <c r="H35" s="20">
        <f t="shared" si="9"/>
        <v>0.5</v>
      </c>
      <c r="I35" s="21">
        <f>[12]集計対象年データー貼付!B151</f>
        <v>0</v>
      </c>
      <c r="J35" s="22">
        <f>[12]集計対象年データー貼付!D151</f>
        <v>3</v>
      </c>
      <c r="K35" s="22">
        <f>[12]集計対象前年データー貼付!B151</f>
        <v>0</v>
      </c>
      <c r="L35" s="22">
        <f>[12]集計対象前年データー貼付!D151</f>
        <v>0</v>
      </c>
      <c r="M35" s="23">
        <f t="shared" si="10"/>
        <v>3</v>
      </c>
      <c r="N35" s="24">
        <f>[12]集計対象年データー貼付!E151</f>
        <v>0</v>
      </c>
      <c r="O35" s="18">
        <f>[12]集計対象年データー貼付!G151</f>
        <v>0</v>
      </c>
      <c r="P35" s="18">
        <f>[12]集計対象前年データー貼付!E151</f>
        <v>0</v>
      </c>
      <c r="Q35" s="18">
        <f>[12]集計対象前年データー貼付!G151</f>
        <v>1</v>
      </c>
      <c r="R35" s="25">
        <f t="shared" si="0"/>
        <v>-1</v>
      </c>
      <c r="S35" s="21">
        <f>[12]集計対象年データー貼付!H151</f>
        <v>0</v>
      </c>
      <c r="T35" s="22">
        <f>[12]集計対象年データー貼付!J151</f>
        <v>0</v>
      </c>
      <c r="U35" s="22">
        <f>[12]集計対象前年データー貼付!H151</f>
        <v>0</v>
      </c>
      <c r="V35" s="22">
        <f>[12]集計対象前年データー貼付!J151</f>
        <v>1</v>
      </c>
      <c r="W35" s="26">
        <f t="shared" si="1"/>
        <v>-1</v>
      </c>
      <c r="X35" s="21">
        <f>[12]集計対象年データー貼付!K151</f>
        <v>0</v>
      </c>
      <c r="Y35" s="22">
        <f>[12]集計対象年データー貼付!M151</f>
        <v>0</v>
      </c>
      <c r="Z35" s="22">
        <f>[12]集計対象前年データー貼付!K151</f>
        <v>0</v>
      </c>
      <c r="AA35" s="22">
        <f>[12]集計対象前年データー貼付!M151</f>
        <v>0</v>
      </c>
      <c r="AB35" s="26">
        <f t="shared" si="2"/>
        <v>0</v>
      </c>
      <c r="AC35" s="21">
        <f>[12]集計対象年データー貼付!N151</f>
        <v>0</v>
      </c>
      <c r="AD35" s="22">
        <f>[12]集計対象年データー貼付!P151</f>
        <v>0</v>
      </c>
      <c r="AE35" s="22">
        <f>[12]集計対象前年データー貼付!N151</f>
        <v>0</v>
      </c>
      <c r="AF35" s="22">
        <f>[12]集計対象前年データー貼付!P151</f>
        <v>0</v>
      </c>
      <c r="AG35" s="26">
        <f t="shared" si="3"/>
        <v>0</v>
      </c>
      <c r="AH35" s="1"/>
    </row>
    <row r="36" spans="1:37" ht="12.75" customHeight="1" thickBot="1">
      <c r="A36" s="116"/>
      <c r="B36" s="67" t="s">
        <v>45</v>
      </c>
      <c r="C36" s="33">
        <f t="shared" si="4"/>
        <v>0</v>
      </c>
      <c r="D36" s="34">
        <f t="shared" si="5"/>
        <v>2</v>
      </c>
      <c r="E36" s="35">
        <f t="shared" si="6"/>
        <v>0</v>
      </c>
      <c r="F36" s="34">
        <f t="shared" si="7"/>
        <v>1</v>
      </c>
      <c r="G36" s="36">
        <f t="shared" si="8"/>
        <v>1</v>
      </c>
      <c r="H36" s="37">
        <f t="shared" si="9"/>
        <v>1</v>
      </c>
      <c r="I36" s="21">
        <f>[12]集計対象年データー貼付!B155</f>
        <v>0</v>
      </c>
      <c r="J36" s="22">
        <f>[12]集計対象年データー貼付!D155</f>
        <v>1</v>
      </c>
      <c r="K36" s="22">
        <f>[12]集計対象前年データー貼付!B155</f>
        <v>0</v>
      </c>
      <c r="L36" s="22">
        <f>[12]集計対象前年データー貼付!D155</f>
        <v>1</v>
      </c>
      <c r="M36" s="68">
        <f t="shared" si="10"/>
        <v>0</v>
      </c>
      <c r="N36" s="24">
        <f>[12]集計対象年データー貼付!E155</f>
        <v>0</v>
      </c>
      <c r="O36" s="18">
        <f>[12]集計対象年データー貼付!G155</f>
        <v>0</v>
      </c>
      <c r="P36" s="18">
        <f>[12]集計対象前年データー貼付!E155</f>
        <v>0</v>
      </c>
      <c r="Q36" s="18">
        <f>[12]集計対象前年データー貼付!G155</f>
        <v>0</v>
      </c>
      <c r="R36" s="61">
        <f t="shared" si="0"/>
        <v>0</v>
      </c>
      <c r="S36" s="21">
        <f>[12]集計対象年データー貼付!H1155</f>
        <v>0</v>
      </c>
      <c r="T36" s="22">
        <f>[12]集計対象年データー貼付!J155</f>
        <v>0</v>
      </c>
      <c r="U36" s="22">
        <f>[12]集計対象前年データー貼付!H155</f>
        <v>0</v>
      </c>
      <c r="V36" s="22">
        <f>[12]集計対象前年データー貼付!J155</f>
        <v>0</v>
      </c>
      <c r="W36" s="38">
        <f t="shared" si="1"/>
        <v>0</v>
      </c>
      <c r="X36" s="21">
        <f>[12]集計対象年データー貼付!K155</f>
        <v>0</v>
      </c>
      <c r="Y36" s="22">
        <f>[12]集計対象年データー貼付!M155</f>
        <v>0</v>
      </c>
      <c r="Z36" s="22">
        <f>[12]集計対象前年データー貼付!K155</f>
        <v>0</v>
      </c>
      <c r="AA36" s="22">
        <f>[12]集計対象前年データー貼付!M155</f>
        <v>0</v>
      </c>
      <c r="AB36" s="38">
        <f t="shared" si="2"/>
        <v>0</v>
      </c>
      <c r="AC36" s="21">
        <f>[12]集計対象年データー貼付!N155</f>
        <v>0</v>
      </c>
      <c r="AD36" s="22">
        <f>[12]集計対象年データー貼付!P155</f>
        <v>1</v>
      </c>
      <c r="AE36" s="22">
        <f>[12]集計対象前年データー貼付!N155</f>
        <v>0</v>
      </c>
      <c r="AF36" s="22">
        <f>[12]集計対象前年データー貼付!P155</f>
        <v>0</v>
      </c>
      <c r="AG36" s="38">
        <f t="shared" si="3"/>
        <v>1</v>
      </c>
      <c r="AH36" s="1"/>
    </row>
    <row r="37" spans="1:37" ht="12.75" customHeight="1" thickBot="1">
      <c r="A37" s="117"/>
      <c r="B37" s="69" t="s">
        <v>46</v>
      </c>
      <c r="C37" s="40">
        <f t="shared" si="4"/>
        <v>0</v>
      </c>
      <c r="D37" s="41">
        <f t="shared" si="5"/>
        <v>5</v>
      </c>
      <c r="E37" s="54">
        <f t="shared" si="6"/>
        <v>0</v>
      </c>
      <c r="F37" s="41">
        <f t="shared" si="7"/>
        <v>3</v>
      </c>
      <c r="G37" s="41">
        <f t="shared" si="8"/>
        <v>2</v>
      </c>
      <c r="H37" s="44">
        <f t="shared" si="9"/>
        <v>0.66666666666666663</v>
      </c>
      <c r="I37" s="70">
        <f>SUM(I35:I36)</f>
        <v>0</v>
      </c>
      <c r="J37" s="46">
        <f>SUM(J35:J36)</f>
        <v>4</v>
      </c>
      <c r="K37" s="46">
        <f>SUM(K35:K36)</f>
        <v>0</v>
      </c>
      <c r="L37" s="46">
        <f>SUM(L35:L36)</f>
        <v>1</v>
      </c>
      <c r="M37" s="47">
        <f t="shared" si="10"/>
        <v>3</v>
      </c>
      <c r="N37" s="48">
        <f>SUM(N35:N36)</f>
        <v>0</v>
      </c>
      <c r="O37" s="49">
        <f>SUM(O35:O36)</f>
        <v>0</v>
      </c>
      <c r="P37" s="49">
        <f>SUM(P35:P36)</f>
        <v>0</v>
      </c>
      <c r="Q37" s="49">
        <f>SUM(Q35:Q36)</f>
        <v>1</v>
      </c>
      <c r="R37" s="50">
        <f t="shared" si="0"/>
        <v>-1</v>
      </c>
      <c r="S37" s="51">
        <f>SUM(S35:S36)</f>
        <v>0</v>
      </c>
      <c r="T37" s="52">
        <f>SUM(T35:T36)</f>
        <v>0</v>
      </c>
      <c r="U37" s="52">
        <f>SUM(U35:U36)</f>
        <v>0</v>
      </c>
      <c r="V37" s="52">
        <f>SUM(V35:V36)</f>
        <v>1</v>
      </c>
      <c r="W37" s="53">
        <f t="shared" si="1"/>
        <v>-1</v>
      </c>
      <c r="X37" s="51">
        <f>SUM(X35:X36)</f>
        <v>0</v>
      </c>
      <c r="Y37" s="52">
        <f>SUM(Y35:Y36)</f>
        <v>0</v>
      </c>
      <c r="Z37" s="52">
        <f>SUM(Z35:Z36)</f>
        <v>0</v>
      </c>
      <c r="AA37" s="52">
        <f>SUM(AA35:AA36)</f>
        <v>0</v>
      </c>
      <c r="AB37" s="53">
        <f t="shared" si="2"/>
        <v>0</v>
      </c>
      <c r="AC37" s="51">
        <f>SUM(AC35:AC36)</f>
        <v>0</v>
      </c>
      <c r="AD37" s="52">
        <f>SUM(AD35:AD36)</f>
        <v>1</v>
      </c>
      <c r="AE37" s="52">
        <f>SUM(AE35:AE36)</f>
        <v>0</v>
      </c>
      <c r="AF37" s="52">
        <f>SUM(AF35:AF36)</f>
        <v>0</v>
      </c>
      <c r="AG37" s="53">
        <f t="shared" si="3"/>
        <v>1</v>
      </c>
      <c r="AH37" s="71"/>
      <c r="AI37" s="72"/>
      <c r="AJ37" s="72"/>
      <c r="AK37" s="72"/>
    </row>
    <row r="38" spans="1:37" ht="12.75" customHeight="1">
      <c r="A38" s="103" t="s">
        <v>47</v>
      </c>
      <c r="B38" s="64" t="s">
        <v>48</v>
      </c>
      <c r="C38" s="28">
        <f t="shared" si="4"/>
        <v>0</v>
      </c>
      <c r="D38" s="18">
        <f t="shared" si="5"/>
        <v>44</v>
      </c>
      <c r="E38" s="19">
        <f t="shared" si="6"/>
        <v>0</v>
      </c>
      <c r="F38" s="18">
        <f t="shared" si="7"/>
        <v>30</v>
      </c>
      <c r="G38" s="18">
        <f t="shared" si="8"/>
        <v>14</v>
      </c>
      <c r="H38" s="20">
        <f t="shared" si="9"/>
        <v>0.46666666666666667</v>
      </c>
      <c r="I38" s="21">
        <f>[12]集計対象年データー貼付!B158</f>
        <v>0</v>
      </c>
      <c r="J38" s="22">
        <f>[12]集計対象年データー貼付!D158</f>
        <v>7</v>
      </c>
      <c r="K38" s="22">
        <f>[12]集計対象前年データー貼付!B158</f>
        <v>0</v>
      </c>
      <c r="L38" s="22">
        <f>[12]集計対象前年データー貼付!D158</f>
        <v>1</v>
      </c>
      <c r="M38" s="23">
        <f t="shared" si="10"/>
        <v>6</v>
      </c>
      <c r="N38" s="24">
        <f>[12]集計対象年データー貼付!E158</f>
        <v>0</v>
      </c>
      <c r="O38" s="18">
        <f>[12]集計対象年データー貼付!G158</f>
        <v>17</v>
      </c>
      <c r="P38" s="18">
        <f>[12]集計対象前年データー貼付!E158</f>
        <v>0</v>
      </c>
      <c r="Q38" s="18">
        <f>[12]集計対象前年データー貼付!G158</f>
        <v>14</v>
      </c>
      <c r="R38" s="25">
        <f t="shared" si="0"/>
        <v>3</v>
      </c>
      <c r="S38" s="21">
        <f>[12]集計対象年データー貼付!H158</f>
        <v>0</v>
      </c>
      <c r="T38" s="22">
        <f>[12]集計対象年データー貼付!J158</f>
        <v>7</v>
      </c>
      <c r="U38" s="22">
        <f>[12]集計対象前年データー貼付!H158</f>
        <v>0</v>
      </c>
      <c r="V38" s="22">
        <f>[12]集計対象前年データー貼付!J158</f>
        <v>2</v>
      </c>
      <c r="W38" s="26">
        <f t="shared" si="1"/>
        <v>5</v>
      </c>
      <c r="X38" s="21">
        <f>[12]集計対象年データー貼付!K158</f>
        <v>0</v>
      </c>
      <c r="Y38" s="22">
        <f>[12]集計対象年データー貼付!M158</f>
        <v>13</v>
      </c>
      <c r="Z38" s="22">
        <f>[12]集計対象前年データー貼付!K158</f>
        <v>0</v>
      </c>
      <c r="AA38" s="22">
        <f>[12]集計対象前年データー貼付!M158</f>
        <v>12</v>
      </c>
      <c r="AB38" s="26">
        <f t="shared" si="2"/>
        <v>1</v>
      </c>
      <c r="AC38" s="21">
        <f>[12]集計対象年データー貼付!N158</f>
        <v>0</v>
      </c>
      <c r="AD38" s="22">
        <f>[12]集計対象年データー貼付!P158</f>
        <v>0</v>
      </c>
      <c r="AE38" s="22">
        <f>[12]集計対象前年データー貼付!N158</f>
        <v>0</v>
      </c>
      <c r="AF38" s="22">
        <f>[12]集計対象前年データー貼付!P158</f>
        <v>1</v>
      </c>
      <c r="AG38" s="73">
        <f t="shared" si="3"/>
        <v>-1</v>
      </c>
      <c r="AH38" s="1"/>
    </row>
    <row r="39" spans="1:37" ht="12.75" customHeight="1" thickBot="1">
      <c r="A39" s="104"/>
      <c r="B39" s="67" t="s">
        <v>49</v>
      </c>
      <c r="C39" s="33">
        <f t="shared" si="4"/>
        <v>0</v>
      </c>
      <c r="D39" s="34">
        <f t="shared" si="5"/>
        <v>49</v>
      </c>
      <c r="E39" s="35">
        <f t="shared" si="6"/>
        <v>2</v>
      </c>
      <c r="F39" s="34">
        <f t="shared" si="7"/>
        <v>50</v>
      </c>
      <c r="G39" s="36">
        <f t="shared" si="8"/>
        <v>-1</v>
      </c>
      <c r="H39" s="37">
        <f t="shared" si="9"/>
        <v>-0.02</v>
      </c>
      <c r="I39" s="21">
        <f>[12]集計対象年データー貼付!B161</f>
        <v>0</v>
      </c>
      <c r="J39" s="22">
        <f>[12]集計対象年データー貼付!D161</f>
        <v>1</v>
      </c>
      <c r="K39" s="22">
        <f>[12]集計対象前年データー貼付!B161</f>
        <v>0</v>
      </c>
      <c r="L39" s="22">
        <f>[12]集計対象前年データー貼付!D161</f>
        <v>0</v>
      </c>
      <c r="M39" s="68">
        <f t="shared" si="10"/>
        <v>1</v>
      </c>
      <c r="N39" s="24">
        <f>[12]集計対象年データー貼付!E161</f>
        <v>0</v>
      </c>
      <c r="O39" s="18">
        <f>[12]集計対象年データー貼付!G161</f>
        <v>9</v>
      </c>
      <c r="P39" s="18">
        <f>[12]集計対象前年データー貼付!E161</f>
        <v>0</v>
      </c>
      <c r="Q39" s="18">
        <f>[12]集計対象前年データー貼付!G161</f>
        <v>8</v>
      </c>
      <c r="R39" s="61">
        <f t="shared" si="0"/>
        <v>1</v>
      </c>
      <c r="S39" s="21">
        <f>[12]集計対象年データー貼付!H161</f>
        <v>0</v>
      </c>
      <c r="T39" s="22">
        <f>[12]集計対象年データー貼付!J161</f>
        <v>6</v>
      </c>
      <c r="U39" s="22">
        <f>[12]集計対象前年データー貼付!H161</f>
        <v>0</v>
      </c>
      <c r="V39" s="22">
        <f>[12]集計対象前年データー貼付!J161</f>
        <v>3</v>
      </c>
      <c r="W39" s="38">
        <f t="shared" si="1"/>
        <v>3</v>
      </c>
      <c r="X39" s="21">
        <f>[12]集計対象年データー貼付!K161</f>
        <v>0</v>
      </c>
      <c r="Y39" s="22">
        <f>[12]集計対象年データー貼付!M161</f>
        <v>22</v>
      </c>
      <c r="Z39" s="22">
        <f>[12]集計対象前年データー貼付!K161</f>
        <v>1</v>
      </c>
      <c r="AA39" s="22">
        <f>[12]集計対象前年データー貼付!M161</f>
        <v>23</v>
      </c>
      <c r="AB39" s="38">
        <f t="shared" si="2"/>
        <v>-1</v>
      </c>
      <c r="AC39" s="21">
        <f>[12]集計対象年データー貼付!N161</f>
        <v>0</v>
      </c>
      <c r="AD39" s="22">
        <f>[12]集計対象年データー貼付!P161</f>
        <v>11</v>
      </c>
      <c r="AE39" s="22">
        <f>[12]集計対象前年データー貼付!N161</f>
        <v>1</v>
      </c>
      <c r="AF39" s="22">
        <f>[12]集計対象前年データー貼付!P161</f>
        <v>16</v>
      </c>
      <c r="AG39" s="74">
        <f t="shared" si="3"/>
        <v>-5</v>
      </c>
      <c r="AH39" s="1"/>
    </row>
    <row r="40" spans="1:37" ht="12.75" customHeight="1" thickBot="1">
      <c r="A40" s="105"/>
      <c r="B40" s="69" t="s">
        <v>50</v>
      </c>
      <c r="C40" s="40">
        <f t="shared" si="4"/>
        <v>0</v>
      </c>
      <c r="D40" s="41">
        <f t="shared" si="5"/>
        <v>93</v>
      </c>
      <c r="E40" s="54">
        <f t="shared" si="6"/>
        <v>2</v>
      </c>
      <c r="F40" s="41">
        <f t="shared" si="7"/>
        <v>80</v>
      </c>
      <c r="G40" s="41">
        <f t="shared" si="8"/>
        <v>13</v>
      </c>
      <c r="H40" s="44">
        <f t="shared" si="9"/>
        <v>0.16250000000000001</v>
      </c>
      <c r="I40" s="46">
        <f>SUM(I38:I39)</f>
        <v>0</v>
      </c>
      <c r="J40" s="46">
        <f>SUM(J38:J39)</f>
        <v>8</v>
      </c>
      <c r="K40" s="46">
        <f>SUM(K38:K39)</f>
        <v>0</v>
      </c>
      <c r="L40" s="46">
        <f>SUM(L38:L39)</f>
        <v>1</v>
      </c>
      <c r="M40" s="47">
        <f t="shared" si="10"/>
        <v>7</v>
      </c>
      <c r="N40" s="48">
        <f>SUM(N38:N39)</f>
        <v>0</v>
      </c>
      <c r="O40" s="49">
        <f>SUM(O38:O39)</f>
        <v>26</v>
      </c>
      <c r="P40" s="49">
        <f>SUM(P38:P39)</f>
        <v>0</v>
      </c>
      <c r="Q40" s="49">
        <f>SUM(Q38:Q39)</f>
        <v>22</v>
      </c>
      <c r="R40" s="50">
        <f t="shared" si="0"/>
        <v>4</v>
      </c>
      <c r="S40" s="51">
        <f>SUM(S38:S39)</f>
        <v>0</v>
      </c>
      <c r="T40" s="52">
        <f>SUM(T38:T39)</f>
        <v>13</v>
      </c>
      <c r="U40" s="52">
        <f>SUM(U38:U39)</f>
        <v>0</v>
      </c>
      <c r="V40" s="52">
        <f>SUM(V38:V39)</f>
        <v>5</v>
      </c>
      <c r="W40" s="53">
        <f t="shared" si="1"/>
        <v>8</v>
      </c>
      <c r="X40" s="51">
        <f>SUM(X38:X39)</f>
        <v>0</v>
      </c>
      <c r="Y40" s="52">
        <f>SUM(Y38:Y39)</f>
        <v>35</v>
      </c>
      <c r="Z40" s="52">
        <f>SUM(Z38:Z39)</f>
        <v>1</v>
      </c>
      <c r="AA40" s="52">
        <f>SUM(AA38:AA39)</f>
        <v>35</v>
      </c>
      <c r="AB40" s="53">
        <f t="shared" si="2"/>
        <v>0</v>
      </c>
      <c r="AC40" s="51">
        <f>SUM(AC38:AC39)</f>
        <v>0</v>
      </c>
      <c r="AD40" s="52">
        <f>SUM(AD38:AD39)</f>
        <v>11</v>
      </c>
      <c r="AE40" s="52">
        <f>SUM(AE38:AE39)</f>
        <v>1</v>
      </c>
      <c r="AF40" s="52">
        <f>SUM(AF38:AF39)</f>
        <v>17</v>
      </c>
      <c r="AG40" s="53">
        <f t="shared" si="3"/>
        <v>-6</v>
      </c>
      <c r="AH40" s="1"/>
    </row>
    <row r="41" spans="1:37" ht="12.75" customHeight="1" thickBot="1">
      <c r="A41" s="120" t="s">
        <v>51</v>
      </c>
      <c r="B41" s="121"/>
      <c r="C41" s="40">
        <f t="shared" si="4"/>
        <v>2</v>
      </c>
      <c r="D41" s="41">
        <f t="shared" si="5"/>
        <v>25</v>
      </c>
      <c r="E41" s="54">
        <f t="shared" si="6"/>
        <v>1</v>
      </c>
      <c r="F41" s="41">
        <f t="shared" si="7"/>
        <v>17</v>
      </c>
      <c r="G41" s="41">
        <f t="shared" si="8"/>
        <v>8</v>
      </c>
      <c r="H41" s="44">
        <f t="shared" si="9"/>
        <v>0.47058823529411764</v>
      </c>
      <c r="I41" s="55">
        <f>[12]集計対象年データー貼付!B168</f>
        <v>0</v>
      </c>
      <c r="J41" s="56">
        <f>[12]集計対象年データー貼付!D168</f>
        <v>0</v>
      </c>
      <c r="K41" s="56">
        <f>[12]集計対象前年データー貼付!B168</f>
        <v>0</v>
      </c>
      <c r="L41" s="56">
        <f>[12]集計対象前年データー貼付!D168</f>
        <v>0</v>
      </c>
      <c r="M41" s="57">
        <f t="shared" si="10"/>
        <v>0</v>
      </c>
      <c r="N41" s="58">
        <f>[12]集計対象年データー貼付!E168</f>
        <v>2</v>
      </c>
      <c r="O41" s="41">
        <f>[12]集計対象年データー貼付!G168</f>
        <v>9</v>
      </c>
      <c r="P41" s="41">
        <f>[12]集計対象前年データー貼付!E168</f>
        <v>1</v>
      </c>
      <c r="Q41" s="41">
        <f>[12]集計対象前年データー貼付!G168</f>
        <v>7</v>
      </c>
      <c r="R41" s="75">
        <f t="shared" si="0"/>
        <v>2</v>
      </c>
      <c r="S41" s="55">
        <f>[12]集計対象年データー貼付!H168</f>
        <v>0</v>
      </c>
      <c r="T41" s="56">
        <f>[12]集計対象年データー貼付!J168</f>
        <v>0</v>
      </c>
      <c r="U41" s="56">
        <f>[12]集計対象前年データー貼付!H168</f>
        <v>0</v>
      </c>
      <c r="V41" s="56">
        <f>[12]集計対象前年データー貼付!J168</f>
        <v>0</v>
      </c>
      <c r="W41" s="76">
        <f t="shared" si="1"/>
        <v>0</v>
      </c>
      <c r="X41" s="55">
        <f>[12]集計対象年データー貼付!K168</f>
        <v>0</v>
      </c>
      <c r="Y41" s="56">
        <f>[12]集計対象年データー貼付!M168</f>
        <v>8</v>
      </c>
      <c r="Z41" s="56">
        <f>[12]集計対象前年データー貼付!K168</f>
        <v>0</v>
      </c>
      <c r="AA41" s="56">
        <f>[12]集計対象前年データー貼付!M168</f>
        <v>4</v>
      </c>
      <c r="AB41" s="76">
        <f t="shared" si="2"/>
        <v>4</v>
      </c>
      <c r="AC41" s="55">
        <f>[12]集計対象年データー貼付!N168</f>
        <v>0</v>
      </c>
      <c r="AD41" s="56">
        <f>[12]集計対象年データー貼付!P168</f>
        <v>8</v>
      </c>
      <c r="AE41" s="56">
        <f>[12]集計対象前年データー貼付!N168</f>
        <v>0</v>
      </c>
      <c r="AF41" s="56">
        <f>[12]集計対象前年データー貼付!P168</f>
        <v>6</v>
      </c>
      <c r="AG41" s="76">
        <f t="shared" si="3"/>
        <v>2</v>
      </c>
      <c r="AH41" s="1"/>
    </row>
    <row r="42" spans="1:37" ht="12.75" customHeight="1">
      <c r="A42" s="110" t="s">
        <v>52</v>
      </c>
      <c r="B42" s="64" t="s">
        <v>53</v>
      </c>
      <c r="C42" s="28">
        <f t="shared" si="4"/>
        <v>0</v>
      </c>
      <c r="D42" s="18">
        <f t="shared" si="5"/>
        <v>20</v>
      </c>
      <c r="E42" s="19">
        <f t="shared" si="6"/>
        <v>0</v>
      </c>
      <c r="F42" s="18">
        <f t="shared" si="7"/>
        <v>18</v>
      </c>
      <c r="G42" s="18">
        <f t="shared" si="8"/>
        <v>2</v>
      </c>
      <c r="H42" s="20">
        <f t="shared" si="9"/>
        <v>0.1111111111111111</v>
      </c>
      <c r="I42" s="21">
        <f>[12]集計対象年データー貼付!B172</f>
        <v>0</v>
      </c>
      <c r="J42" s="22">
        <f>[12]集計対象年データー貼付!D172</f>
        <v>12</v>
      </c>
      <c r="K42" s="22">
        <f>[12]集計対象前年データー貼付!B172</f>
        <v>0</v>
      </c>
      <c r="L42" s="22">
        <f>[12]集計対象前年データー貼付!D172</f>
        <v>14</v>
      </c>
      <c r="M42" s="23">
        <f t="shared" si="10"/>
        <v>-2</v>
      </c>
      <c r="N42" s="24">
        <f>[12]集計対象年データー貼付!E172</f>
        <v>0</v>
      </c>
      <c r="O42" s="18">
        <f>[12]集計対象年データー貼付!G172</f>
        <v>4</v>
      </c>
      <c r="P42" s="18">
        <f>[12]集計対象前年データー貼付!E172</f>
        <v>0</v>
      </c>
      <c r="Q42" s="18">
        <f>[12]集計対象前年データー貼付!G172</f>
        <v>1</v>
      </c>
      <c r="R42" s="25">
        <f t="shared" si="0"/>
        <v>3</v>
      </c>
      <c r="S42" s="21">
        <f>[12]集計対象年データー貼付!H172</f>
        <v>0</v>
      </c>
      <c r="T42" s="22">
        <f>[12]集計対象年データー貼付!J172</f>
        <v>2</v>
      </c>
      <c r="U42" s="22">
        <f>[12]集計対象前年データー貼付!H172</f>
        <v>0</v>
      </c>
      <c r="V42" s="22">
        <f>[12]集計対象前年データー貼付!J172</f>
        <v>0</v>
      </c>
      <c r="W42" s="26">
        <f t="shared" si="1"/>
        <v>2</v>
      </c>
      <c r="X42" s="21">
        <f>[12]集計対象年データー貼付!K172</f>
        <v>0</v>
      </c>
      <c r="Y42" s="22">
        <f>[12]集計対象年データー貼付!M172</f>
        <v>1</v>
      </c>
      <c r="Z42" s="22">
        <f>[12]集計対象前年データー貼付!K172</f>
        <v>0</v>
      </c>
      <c r="AA42" s="22">
        <f>[12]集計対象前年データー貼付!M172</f>
        <v>1</v>
      </c>
      <c r="AB42" s="26">
        <f t="shared" si="2"/>
        <v>0</v>
      </c>
      <c r="AC42" s="21">
        <f>[12]集計対象年データー貼付!N172</f>
        <v>0</v>
      </c>
      <c r="AD42" s="22">
        <f>[12]集計対象年データー貼付!P172</f>
        <v>1</v>
      </c>
      <c r="AE42" s="22">
        <f>[12]集計対象前年データー貼付!N172</f>
        <v>0</v>
      </c>
      <c r="AF42" s="22">
        <f>[12]集計対象前年データー貼付!P172</f>
        <v>2</v>
      </c>
      <c r="AG42" s="26">
        <f t="shared" si="3"/>
        <v>-1</v>
      </c>
      <c r="AH42" s="1"/>
    </row>
    <row r="43" spans="1:37" ht="12.75" customHeight="1">
      <c r="A43" s="111"/>
      <c r="B43" s="65" t="s">
        <v>54</v>
      </c>
      <c r="C43" s="28">
        <f t="shared" si="4"/>
        <v>1</v>
      </c>
      <c r="D43" s="18">
        <f t="shared" si="5"/>
        <v>74</v>
      </c>
      <c r="E43" s="19">
        <f t="shared" si="6"/>
        <v>1</v>
      </c>
      <c r="F43" s="18">
        <f t="shared" si="7"/>
        <v>94</v>
      </c>
      <c r="G43" s="29">
        <f t="shared" si="8"/>
        <v>-20</v>
      </c>
      <c r="H43" s="20">
        <f t="shared" si="9"/>
        <v>-0.21276595744680851</v>
      </c>
      <c r="I43" s="21">
        <f>[12]集計対象年データー貼付!B179</f>
        <v>0</v>
      </c>
      <c r="J43" s="22">
        <f>[12]集計対象年データー貼付!D179</f>
        <v>37</v>
      </c>
      <c r="K43" s="22">
        <f>[12]集計対象前年データー貼付!B179</f>
        <v>1</v>
      </c>
      <c r="L43" s="22">
        <f>[12]集計対象前年データー貼付!D179</f>
        <v>54</v>
      </c>
      <c r="M43" s="66">
        <f t="shared" si="10"/>
        <v>-17</v>
      </c>
      <c r="N43" s="24">
        <f>[12]集計対象年データー貼付!E179</f>
        <v>0</v>
      </c>
      <c r="O43" s="18">
        <f>[12]集計対象年データー貼付!G179</f>
        <v>10</v>
      </c>
      <c r="P43" s="18">
        <f>[12]集計対象前年データー貼付!E179</f>
        <v>0</v>
      </c>
      <c r="Q43" s="18">
        <f>[12]集計対象前年データー貼付!G179</f>
        <v>14</v>
      </c>
      <c r="R43" s="60">
        <f t="shared" si="0"/>
        <v>-4</v>
      </c>
      <c r="S43" s="21">
        <f>[12]集計対象年データー貼付!H179</f>
        <v>0</v>
      </c>
      <c r="T43" s="22">
        <f>[12]集計対象年データー貼付!J179</f>
        <v>7</v>
      </c>
      <c r="U43" s="22">
        <f>[12]集計対象前年データー貼付!H179</f>
        <v>0</v>
      </c>
      <c r="V43" s="22">
        <f>[12]集計対象前年データー貼付!J179</f>
        <v>15</v>
      </c>
      <c r="W43" s="30">
        <f t="shared" si="1"/>
        <v>-8</v>
      </c>
      <c r="X43" s="21">
        <f>[12]集計対象年データー貼付!K179</f>
        <v>1</v>
      </c>
      <c r="Y43" s="22">
        <f>[12]集計対象年データー貼付!M179</f>
        <v>12</v>
      </c>
      <c r="Z43" s="22">
        <f>[12]集計対象前年データー貼付!K179</f>
        <v>0</v>
      </c>
      <c r="AA43" s="22">
        <f>[12]集計対象前年データー貼付!M179</f>
        <v>5</v>
      </c>
      <c r="AB43" s="30">
        <f t="shared" si="2"/>
        <v>7</v>
      </c>
      <c r="AC43" s="21">
        <f>[12]集計対象年データー貼付!N179</f>
        <v>0</v>
      </c>
      <c r="AD43" s="22">
        <f>[12]集計対象年データー貼付!P179</f>
        <v>8</v>
      </c>
      <c r="AE43" s="22">
        <f>[12]集計対象前年データー貼付!N179</f>
        <v>0</v>
      </c>
      <c r="AF43" s="22">
        <f>[12]集計対象前年データー貼付!P179</f>
        <v>6</v>
      </c>
      <c r="AG43" s="30">
        <f t="shared" si="3"/>
        <v>2</v>
      </c>
      <c r="AH43" s="1"/>
    </row>
    <row r="44" spans="1:37" ht="12.75" customHeight="1">
      <c r="A44" s="111"/>
      <c r="B44" s="65" t="s">
        <v>55</v>
      </c>
      <c r="C44" s="28">
        <f t="shared" si="4"/>
        <v>0</v>
      </c>
      <c r="D44" s="18">
        <f t="shared" si="5"/>
        <v>0</v>
      </c>
      <c r="E44" s="19">
        <f t="shared" si="6"/>
        <v>0</v>
      </c>
      <c r="F44" s="18">
        <f t="shared" si="7"/>
        <v>1</v>
      </c>
      <c r="G44" s="29">
        <f t="shared" si="8"/>
        <v>-1</v>
      </c>
      <c r="H44" s="20">
        <f t="shared" si="9"/>
        <v>-1</v>
      </c>
      <c r="I44" s="21">
        <f>[12]集計対象年データー貼付!B182</f>
        <v>0</v>
      </c>
      <c r="J44" s="22">
        <f>[12]集計対象年データー貼付!D182</f>
        <v>0</v>
      </c>
      <c r="K44" s="22">
        <f>[12]集計対象前年データー貼付!B182</f>
        <v>0</v>
      </c>
      <c r="L44" s="22">
        <f>[12]集計対象前年データー貼付!D182</f>
        <v>0</v>
      </c>
      <c r="M44" s="66">
        <f t="shared" si="10"/>
        <v>0</v>
      </c>
      <c r="N44" s="24">
        <f>[12]集計対象年データー貼付!E182</f>
        <v>0</v>
      </c>
      <c r="O44" s="18">
        <f>[12]集計対象年データー貼付!G182</f>
        <v>0</v>
      </c>
      <c r="P44" s="18">
        <f>[12]集計対象前年データー貼付!E182</f>
        <v>0</v>
      </c>
      <c r="Q44" s="18">
        <f>[12]集計対象前年データー貼付!G182</f>
        <v>0</v>
      </c>
      <c r="R44" s="60">
        <f t="shared" si="0"/>
        <v>0</v>
      </c>
      <c r="S44" s="21">
        <f>[12]集計対象年データー貼付!H182</f>
        <v>0</v>
      </c>
      <c r="T44" s="22">
        <f>[12]集計対象年データー貼付!J182</f>
        <v>0</v>
      </c>
      <c r="U44" s="22">
        <f>[12]集計対象前年データー貼付!H182</f>
        <v>0</v>
      </c>
      <c r="V44" s="22">
        <f>[12]集計対象前年データー貼付!J182</f>
        <v>0</v>
      </c>
      <c r="W44" s="30">
        <f t="shared" si="1"/>
        <v>0</v>
      </c>
      <c r="X44" s="21">
        <f>[12]集計対象年データー貼付!K182</f>
        <v>0</v>
      </c>
      <c r="Y44" s="22">
        <f>[12]集計対象年データー貼付!M182</f>
        <v>0</v>
      </c>
      <c r="Z44" s="22">
        <f>[12]集計対象前年データー貼付!K182</f>
        <v>0</v>
      </c>
      <c r="AA44" s="22">
        <f>[12]集計対象前年データー貼付!M182</f>
        <v>0</v>
      </c>
      <c r="AB44" s="30">
        <f t="shared" si="2"/>
        <v>0</v>
      </c>
      <c r="AC44" s="21">
        <f>[12]集計対象年データー貼付!N182</f>
        <v>0</v>
      </c>
      <c r="AD44" s="22">
        <f>[12]集計対象年データー貼付!P182</f>
        <v>0</v>
      </c>
      <c r="AE44" s="22">
        <f>[12]集計対象前年データー貼付!N182</f>
        <v>0</v>
      </c>
      <c r="AF44" s="22">
        <f>[12]集計対象前年データー貼付!P182</f>
        <v>1</v>
      </c>
      <c r="AG44" s="30">
        <f t="shared" si="3"/>
        <v>-1</v>
      </c>
      <c r="AH44" s="1"/>
    </row>
    <row r="45" spans="1:37" ht="12.75" customHeight="1" thickBot="1">
      <c r="A45" s="111"/>
      <c r="B45" s="67" t="s">
        <v>56</v>
      </c>
      <c r="C45" s="33">
        <f t="shared" si="4"/>
        <v>0</v>
      </c>
      <c r="D45" s="34">
        <f t="shared" si="5"/>
        <v>7</v>
      </c>
      <c r="E45" s="35">
        <f t="shared" si="6"/>
        <v>0</v>
      </c>
      <c r="F45" s="34">
        <f t="shared" si="7"/>
        <v>4</v>
      </c>
      <c r="G45" s="36">
        <f t="shared" si="8"/>
        <v>3</v>
      </c>
      <c r="H45" s="37">
        <f t="shared" si="9"/>
        <v>0.75</v>
      </c>
      <c r="I45" s="21">
        <f>[12]集計対象年データー貼付!B185</f>
        <v>0</v>
      </c>
      <c r="J45" s="22">
        <f>[12]集計対象年データー貼付!D185</f>
        <v>2</v>
      </c>
      <c r="K45" s="22">
        <f>[12]集計対象前年データー貼付!B185</f>
        <v>0</v>
      </c>
      <c r="L45" s="22">
        <f>[12]集計対象前年データー貼付!D185</f>
        <v>3</v>
      </c>
      <c r="M45" s="68">
        <f t="shared" si="10"/>
        <v>-1</v>
      </c>
      <c r="N45" s="24">
        <f>[12]集計対象年データー貼付!E185</f>
        <v>0</v>
      </c>
      <c r="O45" s="18">
        <f>[12]集計対象年データー貼付!G185</f>
        <v>1</v>
      </c>
      <c r="P45" s="18">
        <f>[12]集計対象前年データー貼付!E185</f>
        <v>0</v>
      </c>
      <c r="Q45" s="18">
        <f>[12]集計対象前年データー貼付!G185</f>
        <v>0</v>
      </c>
      <c r="R45" s="61">
        <f t="shared" si="0"/>
        <v>1</v>
      </c>
      <c r="S45" s="21">
        <f>[12]集計対象年データー貼付!H185</f>
        <v>0</v>
      </c>
      <c r="T45" s="22">
        <f>[12]集計対象年データー貼付!J185</f>
        <v>1</v>
      </c>
      <c r="U45" s="22">
        <f>[12]集計対象前年データー貼付!H185</f>
        <v>0</v>
      </c>
      <c r="V45" s="22">
        <f>[12]集計対象前年データー貼付!J185</f>
        <v>0</v>
      </c>
      <c r="W45" s="38">
        <f t="shared" si="1"/>
        <v>1</v>
      </c>
      <c r="X45" s="21">
        <f>[12]集計対象年データー貼付!K185</f>
        <v>0</v>
      </c>
      <c r="Y45" s="22">
        <f>[12]集計対象年データー貼付!M185</f>
        <v>0</v>
      </c>
      <c r="Z45" s="22">
        <f>[12]集計対象前年データー貼付!K185</f>
        <v>0</v>
      </c>
      <c r="AA45" s="22">
        <f>[12]集計対象前年データー貼付!M185</f>
        <v>1</v>
      </c>
      <c r="AB45" s="38">
        <f t="shared" si="2"/>
        <v>-1</v>
      </c>
      <c r="AC45" s="21">
        <f>[12]集計対象年データー貼付!N185</f>
        <v>0</v>
      </c>
      <c r="AD45" s="22">
        <f>[12]集計対象年データー貼付!P185</f>
        <v>3</v>
      </c>
      <c r="AE45" s="22">
        <f>[12]集計対象前年データー貼付!N185</f>
        <v>0</v>
      </c>
      <c r="AF45" s="22">
        <f>[12]集計対象前年データー貼付!P185</f>
        <v>0</v>
      </c>
      <c r="AG45" s="38">
        <f t="shared" si="3"/>
        <v>3</v>
      </c>
      <c r="AH45" s="1"/>
    </row>
    <row r="46" spans="1:37" ht="12.75" customHeight="1" thickBot="1">
      <c r="A46" s="112"/>
      <c r="B46" s="69" t="s">
        <v>57</v>
      </c>
      <c r="C46" s="40">
        <f t="shared" si="4"/>
        <v>1</v>
      </c>
      <c r="D46" s="41">
        <f t="shared" si="5"/>
        <v>101</v>
      </c>
      <c r="E46" s="54">
        <f t="shared" si="6"/>
        <v>1</v>
      </c>
      <c r="F46" s="41">
        <f t="shared" si="7"/>
        <v>117</v>
      </c>
      <c r="G46" s="41">
        <f t="shared" si="8"/>
        <v>-16</v>
      </c>
      <c r="H46" s="44">
        <f t="shared" si="9"/>
        <v>-0.13675213675213677</v>
      </c>
      <c r="I46" s="46">
        <f>SUM(I42:I45)</f>
        <v>0</v>
      </c>
      <c r="J46" s="46">
        <f>SUM(J42:J45)</f>
        <v>51</v>
      </c>
      <c r="K46" s="46">
        <f>SUM(K42:K45)</f>
        <v>1</v>
      </c>
      <c r="L46" s="46">
        <f>SUM(L42:L45)</f>
        <v>71</v>
      </c>
      <c r="M46" s="47">
        <f t="shared" si="10"/>
        <v>-20</v>
      </c>
      <c r="N46" s="48">
        <f>SUM(N42:N45)</f>
        <v>0</v>
      </c>
      <c r="O46" s="49">
        <f>SUM(O42:O45)</f>
        <v>15</v>
      </c>
      <c r="P46" s="49">
        <f>SUM(P42:P45)</f>
        <v>0</v>
      </c>
      <c r="Q46" s="49">
        <f>SUM(Q42:Q45)</f>
        <v>15</v>
      </c>
      <c r="R46" s="50">
        <f t="shared" si="0"/>
        <v>0</v>
      </c>
      <c r="S46" s="51">
        <f>SUM(S42:S45)</f>
        <v>0</v>
      </c>
      <c r="T46" s="52">
        <f>SUM(T42:T45)</f>
        <v>10</v>
      </c>
      <c r="U46" s="52">
        <f>SUM(U42:U45)</f>
        <v>0</v>
      </c>
      <c r="V46" s="52">
        <f>SUM(V42:V45)</f>
        <v>15</v>
      </c>
      <c r="W46" s="53">
        <f t="shared" si="1"/>
        <v>-5</v>
      </c>
      <c r="X46" s="51">
        <f>SUM(X42:X45)</f>
        <v>1</v>
      </c>
      <c r="Y46" s="52">
        <f>SUM(Y42:Y45)</f>
        <v>13</v>
      </c>
      <c r="Z46" s="52">
        <f>SUM(Z42:Z45)</f>
        <v>0</v>
      </c>
      <c r="AA46" s="52">
        <f>SUM(AA42:AA45)</f>
        <v>7</v>
      </c>
      <c r="AB46" s="53">
        <f t="shared" si="2"/>
        <v>6</v>
      </c>
      <c r="AC46" s="51">
        <f>SUM(AC42:AC45)</f>
        <v>0</v>
      </c>
      <c r="AD46" s="52">
        <f>SUM(AD42:AD45)</f>
        <v>12</v>
      </c>
      <c r="AE46" s="52">
        <f>SUM(AE42:AE45)</f>
        <v>0</v>
      </c>
      <c r="AF46" s="52">
        <f>SUM(AF42:AF45)</f>
        <v>9</v>
      </c>
      <c r="AG46" s="53">
        <f t="shared" si="3"/>
        <v>3</v>
      </c>
      <c r="AH46" s="1"/>
    </row>
    <row r="47" spans="1:37" ht="12.75" customHeight="1">
      <c r="A47" s="122" t="s">
        <v>58</v>
      </c>
      <c r="B47" s="64" t="s">
        <v>59</v>
      </c>
      <c r="C47" s="28">
        <f t="shared" si="4"/>
        <v>0</v>
      </c>
      <c r="D47" s="18">
        <f t="shared" si="5"/>
        <v>9</v>
      </c>
      <c r="E47" s="19">
        <f t="shared" si="6"/>
        <v>0</v>
      </c>
      <c r="F47" s="18">
        <f t="shared" si="7"/>
        <v>8</v>
      </c>
      <c r="G47" s="18">
        <f t="shared" si="8"/>
        <v>1</v>
      </c>
      <c r="H47" s="20">
        <f t="shared" si="9"/>
        <v>0.125</v>
      </c>
      <c r="I47" s="21">
        <f>[12]集計対象年データー貼付!B191</f>
        <v>0</v>
      </c>
      <c r="J47" s="22">
        <f>[12]集計対象年データー貼付!D191</f>
        <v>5</v>
      </c>
      <c r="K47" s="22">
        <f>[12]集計対象前年データー貼付!B191</f>
        <v>0</v>
      </c>
      <c r="L47" s="22">
        <f>[12]集計対象前年データー貼付!D191</f>
        <v>6</v>
      </c>
      <c r="M47" s="23">
        <f t="shared" si="10"/>
        <v>-1</v>
      </c>
      <c r="N47" s="24">
        <f>[12]集計対象年データー貼付!E191</f>
        <v>0</v>
      </c>
      <c r="O47" s="18">
        <f>[12]集計対象年データー貼付!G191</f>
        <v>1</v>
      </c>
      <c r="P47" s="18">
        <f>[12]集計対象前年データー貼付!E191</f>
        <v>0</v>
      </c>
      <c r="Q47" s="18">
        <f>[12]集計対象前年データー貼付!G191</f>
        <v>1</v>
      </c>
      <c r="R47" s="25">
        <f t="shared" si="0"/>
        <v>0</v>
      </c>
      <c r="S47" s="21">
        <f>[12]集計対象年データー貼付!H191</f>
        <v>0</v>
      </c>
      <c r="T47" s="22">
        <f>[12]集計対象年データー貼付!J191</f>
        <v>1</v>
      </c>
      <c r="U47" s="22">
        <f>[12]集計対象前年データー貼付!H191</f>
        <v>0</v>
      </c>
      <c r="V47" s="22">
        <f>[12]集計対象前年データー貼付!J191</f>
        <v>1</v>
      </c>
      <c r="W47" s="26">
        <f t="shared" si="1"/>
        <v>0</v>
      </c>
      <c r="X47" s="21">
        <f>[12]集計対象年データー貼付!K191</f>
        <v>0</v>
      </c>
      <c r="Y47" s="22">
        <f>[12]集計対象年データー貼付!M191</f>
        <v>0</v>
      </c>
      <c r="Z47" s="22">
        <f>[12]集計対象前年データー貼付!K191</f>
        <v>0</v>
      </c>
      <c r="AA47" s="22">
        <f>[12]集計対象前年データー貼付!M191</f>
        <v>0</v>
      </c>
      <c r="AB47" s="26">
        <f t="shared" si="2"/>
        <v>0</v>
      </c>
      <c r="AC47" s="21">
        <f>[12]集計対象年データー貼付!N191</f>
        <v>0</v>
      </c>
      <c r="AD47" s="22">
        <f>[12]集計対象年データー貼付!P191</f>
        <v>2</v>
      </c>
      <c r="AE47" s="22">
        <f>[12]集計対象前年データー貼付!N191</f>
        <v>0</v>
      </c>
      <c r="AF47" s="22">
        <f>[12]集計対象前年データー貼付!P191</f>
        <v>0</v>
      </c>
      <c r="AG47" s="26">
        <f t="shared" si="3"/>
        <v>2</v>
      </c>
      <c r="AH47" s="1"/>
    </row>
    <row r="48" spans="1:37" ht="12.75" customHeight="1" thickBot="1">
      <c r="A48" s="123"/>
      <c r="B48" s="67" t="s">
        <v>60</v>
      </c>
      <c r="C48" s="33">
        <f t="shared" si="4"/>
        <v>0</v>
      </c>
      <c r="D48" s="34">
        <f t="shared" si="5"/>
        <v>1</v>
      </c>
      <c r="E48" s="35">
        <f t="shared" si="6"/>
        <v>0</v>
      </c>
      <c r="F48" s="34">
        <f t="shared" si="7"/>
        <v>1</v>
      </c>
      <c r="G48" s="36">
        <f t="shared" si="8"/>
        <v>0</v>
      </c>
      <c r="H48" s="37">
        <f t="shared" si="9"/>
        <v>0</v>
      </c>
      <c r="I48" s="21">
        <f>[12]集計対象年データー貼付!B194</f>
        <v>0</v>
      </c>
      <c r="J48" s="22">
        <f>[12]集計対象年データー貼付!D194</f>
        <v>1</v>
      </c>
      <c r="K48" s="22">
        <f>[12]集計対象前年データー貼付!B194</f>
        <v>0</v>
      </c>
      <c r="L48" s="22">
        <f>[12]集計対象前年データー貼付!D194</f>
        <v>1</v>
      </c>
      <c r="M48" s="68">
        <f t="shared" si="10"/>
        <v>0</v>
      </c>
      <c r="N48" s="24">
        <f>[12]集計対象年データー貼付!E194</f>
        <v>0</v>
      </c>
      <c r="O48" s="18">
        <f>[12]集計対象年データー貼付!G194</f>
        <v>0</v>
      </c>
      <c r="P48" s="18">
        <f>[12]集計対象前年データー貼付!E194</f>
        <v>0</v>
      </c>
      <c r="Q48" s="18">
        <f>[12]集計対象前年データー貼付!G194</f>
        <v>0</v>
      </c>
      <c r="R48" s="61">
        <f t="shared" si="0"/>
        <v>0</v>
      </c>
      <c r="S48" s="21">
        <f>[12]集計対象年データー貼付!H194</f>
        <v>0</v>
      </c>
      <c r="T48" s="22">
        <f>[12]集計対象年データー貼付!J194</f>
        <v>0</v>
      </c>
      <c r="U48" s="22">
        <f>[12]集計対象前年データー貼付!H194</f>
        <v>0</v>
      </c>
      <c r="V48" s="22">
        <f>[12]集計対象前年データー貼付!J194</f>
        <v>0</v>
      </c>
      <c r="W48" s="38">
        <f t="shared" si="1"/>
        <v>0</v>
      </c>
      <c r="X48" s="21">
        <f>[12]集計対象年データー貼付!K194</f>
        <v>0</v>
      </c>
      <c r="Y48" s="22">
        <f>[12]集計対象年データー貼付!M194</f>
        <v>0</v>
      </c>
      <c r="Z48" s="22">
        <f>[12]集計対象前年データー貼付!K194</f>
        <v>0</v>
      </c>
      <c r="AA48" s="22">
        <f>[12]集計対象前年データー貼付!M194</f>
        <v>0</v>
      </c>
      <c r="AB48" s="38">
        <f t="shared" si="2"/>
        <v>0</v>
      </c>
      <c r="AC48" s="21">
        <f>[12]集計対象年データー貼付!N194</f>
        <v>0</v>
      </c>
      <c r="AD48" s="22">
        <f>[12]集計対象年データー貼付!P194</f>
        <v>0</v>
      </c>
      <c r="AE48" s="22">
        <f>[12]集計対象前年データー貼付!N194</f>
        <v>0</v>
      </c>
      <c r="AF48" s="22">
        <f>[12]集計対象前年データー貼付!P194</f>
        <v>0</v>
      </c>
      <c r="AG48" s="38">
        <f t="shared" si="3"/>
        <v>0</v>
      </c>
      <c r="AH48" s="1"/>
    </row>
    <row r="49" spans="1:34" ht="12.75" customHeight="1" thickBot="1">
      <c r="A49" s="124"/>
      <c r="B49" s="69" t="s">
        <v>61</v>
      </c>
      <c r="C49" s="40">
        <f t="shared" si="4"/>
        <v>0</v>
      </c>
      <c r="D49" s="41">
        <f t="shared" si="5"/>
        <v>10</v>
      </c>
      <c r="E49" s="54">
        <f t="shared" si="6"/>
        <v>0</v>
      </c>
      <c r="F49" s="41">
        <f t="shared" si="7"/>
        <v>9</v>
      </c>
      <c r="G49" s="41">
        <f t="shared" si="8"/>
        <v>1</v>
      </c>
      <c r="H49" s="44">
        <f t="shared" si="9"/>
        <v>0.1111111111111111</v>
      </c>
      <c r="I49" s="46">
        <f>SUM(I47:I48)</f>
        <v>0</v>
      </c>
      <c r="J49" s="46">
        <f>SUM(J47:J48)</f>
        <v>6</v>
      </c>
      <c r="K49" s="46">
        <f>SUM(K47:K48)</f>
        <v>0</v>
      </c>
      <c r="L49" s="46">
        <f>SUM(L47:L48)</f>
        <v>7</v>
      </c>
      <c r="M49" s="47">
        <f t="shared" si="10"/>
        <v>-1</v>
      </c>
      <c r="N49" s="48">
        <f>SUM(N47:N48)</f>
        <v>0</v>
      </c>
      <c r="O49" s="77">
        <f>SUM(O47:O48)</f>
        <v>1</v>
      </c>
      <c r="P49" s="49">
        <f>SUM(P47:P48)</f>
        <v>0</v>
      </c>
      <c r="Q49" s="49">
        <f>SUM(Q47:Q48)</f>
        <v>1</v>
      </c>
      <c r="R49" s="50">
        <f t="shared" si="0"/>
        <v>0</v>
      </c>
      <c r="S49" s="51">
        <f>SUM(S47:S48)</f>
        <v>0</v>
      </c>
      <c r="T49" s="52">
        <f>SUM(T47:T48)</f>
        <v>1</v>
      </c>
      <c r="U49" s="52">
        <f>SUM(U47:U48)</f>
        <v>0</v>
      </c>
      <c r="V49" s="52">
        <f>SUM(V47:V48)</f>
        <v>1</v>
      </c>
      <c r="W49" s="53">
        <f t="shared" si="1"/>
        <v>0</v>
      </c>
      <c r="X49" s="51">
        <f>SUM(X47:X48)</f>
        <v>0</v>
      </c>
      <c r="Y49" s="52">
        <f>SUM(Y47:Y48)</f>
        <v>0</v>
      </c>
      <c r="Z49" s="52">
        <f>SUM(Z47:Z48)</f>
        <v>0</v>
      </c>
      <c r="AA49" s="52">
        <f>SUM(AA47:AA48)</f>
        <v>0</v>
      </c>
      <c r="AB49" s="53">
        <f t="shared" si="2"/>
        <v>0</v>
      </c>
      <c r="AC49" s="51">
        <f>SUM(AC47:AC48)</f>
        <v>0</v>
      </c>
      <c r="AD49" s="52">
        <f>SUM(AD47:AD48)</f>
        <v>2</v>
      </c>
      <c r="AE49" s="52">
        <f>SUM(AE47:AE48)</f>
        <v>0</v>
      </c>
      <c r="AF49" s="52">
        <f>SUM(AF47:AF48)</f>
        <v>0</v>
      </c>
      <c r="AG49" s="53">
        <f t="shared" si="3"/>
        <v>2</v>
      </c>
      <c r="AH49" s="1"/>
    </row>
    <row r="50" spans="1:34" ht="12.75" customHeight="1" thickBot="1">
      <c r="A50" s="120" t="s">
        <v>62</v>
      </c>
      <c r="B50" s="121"/>
      <c r="C50" s="40">
        <f t="shared" si="4"/>
        <v>0</v>
      </c>
      <c r="D50" s="41">
        <f t="shared" si="5"/>
        <v>0</v>
      </c>
      <c r="E50" s="54">
        <f t="shared" si="6"/>
        <v>0</v>
      </c>
      <c r="F50" s="41">
        <f t="shared" si="7"/>
        <v>0</v>
      </c>
      <c r="G50" s="41">
        <f t="shared" si="8"/>
        <v>0</v>
      </c>
      <c r="H50" s="44">
        <f t="shared" si="9"/>
        <v>0</v>
      </c>
      <c r="I50" s="78">
        <f>[12]集計対象年データー貼付!B200</f>
        <v>0</v>
      </c>
      <c r="J50" s="79">
        <f>[12]集計対象年データー貼付!D200</f>
        <v>0</v>
      </c>
      <c r="K50" s="79">
        <f>[12]集計対象前年データー貼付!B200</f>
        <v>0</v>
      </c>
      <c r="L50" s="79">
        <f>[12]集計対象前年データー貼付!D200</f>
        <v>0</v>
      </c>
      <c r="M50" s="80">
        <f t="shared" si="10"/>
        <v>0</v>
      </c>
      <c r="N50" s="81">
        <f>[12]集計対象年データー貼付!E200</f>
        <v>0</v>
      </c>
      <c r="O50" s="34">
        <f>[12]集計対象年データー貼付!G200</f>
        <v>0</v>
      </c>
      <c r="P50" s="34">
        <f>[12]集計対象前年データー貼付!E200</f>
        <v>0</v>
      </c>
      <c r="Q50" s="34">
        <f>[12]集計対象前年データー貼付!G200</f>
        <v>0</v>
      </c>
      <c r="R50" s="82">
        <f t="shared" si="0"/>
        <v>0</v>
      </c>
      <c r="S50" s="78">
        <f>[12]集計対象年データー貼付!H200</f>
        <v>0</v>
      </c>
      <c r="T50" s="79">
        <f>[12]集計対象年データー貼付!J200</f>
        <v>0</v>
      </c>
      <c r="U50" s="79">
        <f>[12]集計対象前年データー貼付!H200</f>
        <v>0</v>
      </c>
      <c r="V50" s="79">
        <f>[12]集計対象前年データー貼付!J200</f>
        <v>0</v>
      </c>
      <c r="W50" s="83">
        <f t="shared" si="1"/>
        <v>0</v>
      </c>
      <c r="X50" s="78">
        <f>[12]集計対象年データー貼付!K200</f>
        <v>0</v>
      </c>
      <c r="Y50" s="79">
        <f>[12]集計対象年データー貼付!M200</f>
        <v>0</v>
      </c>
      <c r="Z50" s="79">
        <f>[12]集計対象前年データー貼付!K200</f>
        <v>0</v>
      </c>
      <c r="AA50" s="79">
        <f>[12]集計対象前年データー貼付!M200</f>
        <v>0</v>
      </c>
      <c r="AB50" s="83">
        <f t="shared" si="2"/>
        <v>0</v>
      </c>
      <c r="AC50" s="78">
        <f>[12]集計対象年データー貼付!N200</f>
        <v>0</v>
      </c>
      <c r="AD50" s="79">
        <f>[12]集計対象年データー貼付!P200</f>
        <v>0</v>
      </c>
      <c r="AE50" s="79">
        <f>[12]集計対象前年データー貼付!N200</f>
        <v>0</v>
      </c>
      <c r="AF50" s="79">
        <f>[12]集計対象前年データー貼付!P200</f>
        <v>0</v>
      </c>
      <c r="AG50" s="83">
        <f t="shared" si="3"/>
        <v>0</v>
      </c>
      <c r="AH50" s="1"/>
    </row>
    <row r="51" spans="1:34" ht="12.75" customHeight="1" thickBot="1">
      <c r="A51" s="120" t="s">
        <v>63</v>
      </c>
      <c r="B51" s="121"/>
      <c r="C51" s="40">
        <f t="shared" si="4"/>
        <v>0</v>
      </c>
      <c r="D51" s="41">
        <f t="shared" si="5"/>
        <v>18</v>
      </c>
      <c r="E51" s="54">
        <f t="shared" si="6"/>
        <v>0</v>
      </c>
      <c r="F51" s="41">
        <f t="shared" si="7"/>
        <v>23</v>
      </c>
      <c r="G51" s="41">
        <f t="shared" si="8"/>
        <v>-5</v>
      </c>
      <c r="H51" s="44">
        <f t="shared" si="9"/>
        <v>-0.21739130434782608</v>
      </c>
      <c r="I51" s="55">
        <f>[12]集計対象年データー貼付!B203</f>
        <v>0</v>
      </c>
      <c r="J51" s="56">
        <f>[12]集計対象年データー貼付!D203</f>
        <v>12</v>
      </c>
      <c r="K51" s="56">
        <f>[12]集計対象前年データー貼付!B203</f>
        <v>0</v>
      </c>
      <c r="L51" s="56">
        <f>[12]集計対象前年データー貼付!D203</f>
        <v>8</v>
      </c>
      <c r="M51" s="57">
        <f t="shared" si="10"/>
        <v>4</v>
      </c>
      <c r="N51" s="58">
        <f>[12]集計対象年データー貼付!E203</f>
        <v>0</v>
      </c>
      <c r="O51" s="41">
        <f>[12]集計対象年データー貼付!G203</f>
        <v>2</v>
      </c>
      <c r="P51" s="41">
        <f>[12]集計対象前年データー貼付!E203</f>
        <v>0</v>
      </c>
      <c r="Q51" s="41">
        <f>[12]集計対象前年データー貼付!G203</f>
        <v>1</v>
      </c>
      <c r="R51" s="75">
        <f t="shared" si="0"/>
        <v>1</v>
      </c>
      <c r="S51" s="55">
        <f>[12]集計対象年データー貼付!H203</f>
        <v>0</v>
      </c>
      <c r="T51" s="56">
        <f>[12]集計対象年データー貼付!J203</f>
        <v>2</v>
      </c>
      <c r="U51" s="56">
        <f>[12]集計対象前年データー貼付!H203</f>
        <v>0</v>
      </c>
      <c r="V51" s="56">
        <f>[12]集計対象前年データー貼付!J203</f>
        <v>4</v>
      </c>
      <c r="W51" s="76">
        <f t="shared" si="1"/>
        <v>-2</v>
      </c>
      <c r="X51" s="55">
        <f>[12]集計対象年データー貼付!K203</f>
        <v>0</v>
      </c>
      <c r="Y51" s="56">
        <f>[12]集計対象年データー貼付!M203</f>
        <v>0</v>
      </c>
      <c r="Z51" s="56">
        <f>[12]集計対象前年データー貼付!K203</f>
        <v>0</v>
      </c>
      <c r="AA51" s="56">
        <f>[12]集計対象前年データー貼付!M203</f>
        <v>5</v>
      </c>
      <c r="AB51" s="76">
        <f t="shared" si="2"/>
        <v>-5</v>
      </c>
      <c r="AC51" s="55">
        <f>[12]集計対象年データー貼付!N203</f>
        <v>0</v>
      </c>
      <c r="AD51" s="56">
        <f>[12]集計対象年データー貼付!P203</f>
        <v>2</v>
      </c>
      <c r="AE51" s="56">
        <f>[12]集計対象前年データー貼付!N203</f>
        <v>0</v>
      </c>
      <c r="AF51" s="56">
        <f>[12]集計対象前年データー貼付!P203</f>
        <v>5</v>
      </c>
      <c r="AG51" s="76">
        <f t="shared" si="3"/>
        <v>-3</v>
      </c>
      <c r="AH51" s="1"/>
    </row>
    <row r="52" spans="1:34" ht="12.75" customHeight="1" thickBot="1">
      <c r="A52" s="120" t="s">
        <v>64</v>
      </c>
      <c r="B52" s="121"/>
      <c r="C52" s="40">
        <f t="shared" si="4"/>
        <v>0</v>
      </c>
      <c r="D52" s="41">
        <f t="shared" si="5"/>
        <v>6</v>
      </c>
      <c r="E52" s="54">
        <f t="shared" si="6"/>
        <v>0</v>
      </c>
      <c r="F52" s="41">
        <f t="shared" si="7"/>
        <v>2</v>
      </c>
      <c r="G52" s="41">
        <f t="shared" si="8"/>
        <v>4</v>
      </c>
      <c r="H52" s="44">
        <f t="shared" si="9"/>
        <v>2</v>
      </c>
      <c r="I52" s="55">
        <f>[12]集計対象年データー貼付!B208</f>
        <v>0</v>
      </c>
      <c r="J52" s="56">
        <f>[12]集計対象年データー貼付!D208</f>
        <v>4</v>
      </c>
      <c r="K52" s="56">
        <f>[12]集計対象前年データー貼付!B208</f>
        <v>0</v>
      </c>
      <c r="L52" s="56">
        <f>[12]集計対象前年データー貼付!D208</f>
        <v>2</v>
      </c>
      <c r="M52" s="57">
        <f t="shared" si="10"/>
        <v>2</v>
      </c>
      <c r="N52" s="58">
        <f>[12]集計対象年データー貼付!E208</f>
        <v>0</v>
      </c>
      <c r="O52" s="41">
        <f>[12]集計対象年データー貼付!G208</f>
        <v>1</v>
      </c>
      <c r="P52" s="41">
        <f>[12]集計対象前年データー貼付!E208</f>
        <v>0</v>
      </c>
      <c r="Q52" s="41">
        <f>[12]集計対象前年データー貼付!G208</f>
        <v>0</v>
      </c>
      <c r="R52" s="75">
        <f t="shared" si="0"/>
        <v>1</v>
      </c>
      <c r="S52" s="55">
        <f>[12]集計対象年データー貼付!H208</f>
        <v>0</v>
      </c>
      <c r="T52" s="56">
        <f>[12]集計対象年データー貼付!J208</f>
        <v>0</v>
      </c>
      <c r="U52" s="56">
        <f>[12]集計対象前年データー貼付!H208</f>
        <v>0</v>
      </c>
      <c r="V52" s="56">
        <f>[12]集計対象前年データー貼付!J208</f>
        <v>0</v>
      </c>
      <c r="W52" s="76">
        <f t="shared" si="1"/>
        <v>0</v>
      </c>
      <c r="X52" s="55">
        <f>[12]集計対象年データー貼付!K208</f>
        <v>0</v>
      </c>
      <c r="Y52" s="56">
        <f>[12]集計対象年データー貼付!M208</f>
        <v>0</v>
      </c>
      <c r="Z52" s="56">
        <f>[12]集計対象前年データー貼付!K208</f>
        <v>0</v>
      </c>
      <c r="AA52" s="56">
        <f>[12]集計対象前年データー貼付!M208</f>
        <v>0</v>
      </c>
      <c r="AB52" s="76">
        <f t="shared" si="2"/>
        <v>0</v>
      </c>
      <c r="AC52" s="55">
        <f>[12]集計対象年データー貼付!N208</f>
        <v>0</v>
      </c>
      <c r="AD52" s="56">
        <f>[12]集計対象年データー貼付!P208</f>
        <v>1</v>
      </c>
      <c r="AE52" s="56">
        <f>[12]集計対象前年データー貼付!N208</f>
        <v>0</v>
      </c>
      <c r="AF52" s="56">
        <f>[12]集計対象前年データー貼付!P208</f>
        <v>0</v>
      </c>
      <c r="AG52" s="76">
        <f t="shared" si="3"/>
        <v>1</v>
      </c>
      <c r="AH52" s="1"/>
    </row>
    <row r="53" spans="1:34" ht="12.75" customHeight="1">
      <c r="A53" s="125" t="s">
        <v>65</v>
      </c>
      <c r="B53" s="64" t="s">
        <v>66</v>
      </c>
      <c r="C53" s="28">
        <f t="shared" si="4"/>
        <v>0</v>
      </c>
      <c r="D53" s="18">
        <f t="shared" si="5"/>
        <v>22</v>
      </c>
      <c r="E53" s="19">
        <f t="shared" si="6"/>
        <v>0</v>
      </c>
      <c r="F53" s="18">
        <f t="shared" si="7"/>
        <v>26</v>
      </c>
      <c r="G53" s="18">
        <f t="shared" si="8"/>
        <v>-4</v>
      </c>
      <c r="H53" s="20">
        <f t="shared" si="9"/>
        <v>-0.15384615384615385</v>
      </c>
      <c r="I53" s="21">
        <f>[12]集計対象年データー貼付!B212</f>
        <v>0</v>
      </c>
      <c r="J53" s="22">
        <f>[12]集計対象年データー貼付!D212</f>
        <v>9</v>
      </c>
      <c r="K53" s="22">
        <f>[12]集計対象前年データー貼付!B212</f>
        <v>0</v>
      </c>
      <c r="L53" s="22">
        <f>[12]集計対象前年データー貼付!D212</f>
        <v>12</v>
      </c>
      <c r="M53" s="23">
        <f t="shared" si="10"/>
        <v>-3</v>
      </c>
      <c r="N53" s="24">
        <f>[12]集計対象年データー貼付!E212</f>
        <v>0</v>
      </c>
      <c r="O53" s="18">
        <f>[12]集計対象年データー貼付!G212</f>
        <v>1</v>
      </c>
      <c r="P53" s="18">
        <f>[12]集計対象前年データー貼付!E212</f>
        <v>0</v>
      </c>
      <c r="Q53" s="18">
        <f>[12]集計対象前年データー貼付!G212</f>
        <v>5</v>
      </c>
      <c r="R53" s="25">
        <f t="shared" si="0"/>
        <v>-4</v>
      </c>
      <c r="S53" s="21">
        <f>[12]集計対象年データー貼付!H212</f>
        <v>0</v>
      </c>
      <c r="T53" s="22">
        <f>[12]集計対象年データー貼付!J212</f>
        <v>2</v>
      </c>
      <c r="U53" s="22">
        <f>[12]集計対象前年データー貼付!H212</f>
        <v>0</v>
      </c>
      <c r="V53" s="22">
        <f>[12]集計対象前年データー貼付!J212</f>
        <v>0</v>
      </c>
      <c r="W53" s="26">
        <f t="shared" si="1"/>
        <v>2</v>
      </c>
      <c r="X53" s="21">
        <f>[12]集計対象年データー貼付!K212</f>
        <v>0</v>
      </c>
      <c r="Y53" s="22">
        <f>[12]集計対象年データー貼付!M212</f>
        <v>2</v>
      </c>
      <c r="Z53" s="22">
        <f>[12]集計対象前年データー貼付!K212</f>
        <v>0</v>
      </c>
      <c r="AA53" s="22">
        <f>[12]集計対象前年データー貼付!M212</f>
        <v>4</v>
      </c>
      <c r="AB53" s="26">
        <f t="shared" si="2"/>
        <v>-2</v>
      </c>
      <c r="AC53" s="21">
        <f>[12]集計対象年データー貼付!N212</f>
        <v>0</v>
      </c>
      <c r="AD53" s="22">
        <f>[12]集計対象年データー貼付!P212</f>
        <v>8</v>
      </c>
      <c r="AE53" s="22">
        <f>[12]集計対象前年データー貼付!N212</f>
        <v>0</v>
      </c>
      <c r="AF53" s="22">
        <f>[12]集計対象前年データー貼付!P212</f>
        <v>5</v>
      </c>
      <c r="AG53" s="26">
        <f t="shared" si="3"/>
        <v>3</v>
      </c>
      <c r="AH53" s="1"/>
    </row>
    <row r="54" spans="1:34" ht="12.75" customHeight="1">
      <c r="A54" s="126"/>
      <c r="B54" s="65" t="s">
        <v>67</v>
      </c>
      <c r="C54" s="28">
        <f t="shared" si="4"/>
        <v>1</v>
      </c>
      <c r="D54" s="18">
        <f t="shared" si="5"/>
        <v>79</v>
      </c>
      <c r="E54" s="19">
        <f t="shared" si="6"/>
        <v>0</v>
      </c>
      <c r="F54" s="18">
        <f t="shared" si="7"/>
        <v>80</v>
      </c>
      <c r="G54" s="29">
        <f t="shared" si="8"/>
        <v>-1</v>
      </c>
      <c r="H54" s="20">
        <f t="shared" si="9"/>
        <v>-1.2500000000000001E-2</v>
      </c>
      <c r="I54" s="21">
        <f>[12]集計対象年データー貼付!B214</f>
        <v>0</v>
      </c>
      <c r="J54" s="22">
        <f>[12]集計対象年データー貼付!D214</f>
        <v>32</v>
      </c>
      <c r="K54" s="22">
        <f>[12]集計対象前年データー貼付!B214</f>
        <v>0</v>
      </c>
      <c r="L54" s="22">
        <f>[12]集計対象前年データー貼付!D214</f>
        <v>44</v>
      </c>
      <c r="M54" s="66">
        <f t="shared" si="10"/>
        <v>-12</v>
      </c>
      <c r="N54" s="24">
        <f>[12]集計対象年データー貼付!E214</f>
        <v>0</v>
      </c>
      <c r="O54" s="18">
        <f>[12]集計対象年データー貼付!G214</f>
        <v>9</v>
      </c>
      <c r="P54" s="18">
        <f>[12]集計対象前年データー貼付!E214</f>
        <v>0</v>
      </c>
      <c r="Q54" s="18">
        <f>[12]集計対象前年データー貼付!G214</f>
        <v>11</v>
      </c>
      <c r="R54" s="60">
        <f t="shared" si="0"/>
        <v>-2</v>
      </c>
      <c r="S54" s="21">
        <f>[12]集計対象年データー貼付!H214</f>
        <v>0</v>
      </c>
      <c r="T54" s="22">
        <f>[12]集計対象年データー貼付!J214</f>
        <v>12</v>
      </c>
      <c r="U54" s="22">
        <f>[12]集計対象前年データー貼付!H214</f>
        <v>0</v>
      </c>
      <c r="V54" s="22">
        <f>[12]集計対象前年データー貼付!J214</f>
        <v>7</v>
      </c>
      <c r="W54" s="30">
        <f t="shared" si="1"/>
        <v>5</v>
      </c>
      <c r="X54" s="21">
        <f>[12]集計対象年データー貼付!K214</f>
        <v>0</v>
      </c>
      <c r="Y54" s="22">
        <f>[12]集計対象年データー貼付!M214</f>
        <v>16</v>
      </c>
      <c r="Z54" s="22">
        <f>[12]集計対象前年データー貼付!K214</f>
        <v>0</v>
      </c>
      <c r="AA54" s="22">
        <f>[12]集計対象前年データー貼付!M214</f>
        <v>4</v>
      </c>
      <c r="AB54" s="30">
        <f t="shared" si="2"/>
        <v>12</v>
      </c>
      <c r="AC54" s="21">
        <f>[12]集計対象年データー貼付!N214</f>
        <v>1</v>
      </c>
      <c r="AD54" s="22">
        <f>[12]集計対象年データー貼付!P214</f>
        <v>10</v>
      </c>
      <c r="AE54" s="22">
        <f>[12]集計対象前年データー貼付!N214</f>
        <v>0</v>
      </c>
      <c r="AF54" s="22">
        <f>[12]集計対象前年データー貼付!P214</f>
        <v>14</v>
      </c>
      <c r="AG54" s="30">
        <f t="shared" si="3"/>
        <v>-4</v>
      </c>
      <c r="AH54" s="1"/>
    </row>
    <row r="55" spans="1:34" ht="12.75" customHeight="1" thickBot="1">
      <c r="A55" s="126"/>
      <c r="B55" s="67" t="s">
        <v>68</v>
      </c>
      <c r="C55" s="33">
        <f t="shared" si="4"/>
        <v>0</v>
      </c>
      <c r="D55" s="34">
        <f t="shared" si="5"/>
        <v>2</v>
      </c>
      <c r="E55" s="35">
        <f t="shared" si="6"/>
        <v>0</v>
      </c>
      <c r="F55" s="34">
        <f t="shared" si="7"/>
        <v>0</v>
      </c>
      <c r="G55" s="36">
        <f t="shared" si="8"/>
        <v>2</v>
      </c>
      <c r="H55" s="37">
        <f t="shared" si="9"/>
        <v>0</v>
      </c>
      <c r="I55" s="21">
        <f>[12]集計対象年データー貼付!B217</f>
        <v>0</v>
      </c>
      <c r="J55" s="22">
        <f>[12]集計対象年データー貼付!D217</f>
        <v>1</v>
      </c>
      <c r="K55" s="22">
        <f>[12]集計対象前年データー貼付!B217</f>
        <v>0</v>
      </c>
      <c r="L55" s="22">
        <f>[12]集計対象前年データー貼付!D217</f>
        <v>0</v>
      </c>
      <c r="M55" s="68">
        <f t="shared" si="10"/>
        <v>1</v>
      </c>
      <c r="N55" s="24">
        <f>[12]集計対象年データー貼付!E217</f>
        <v>0</v>
      </c>
      <c r="O55" s="18">
        <f>[12]集計対象年データー貼付!G217</f>
        <v>0</v>
      </c>
      <c r="P55" s="18">
        <f>[12]集計対象前年データー貼付!E217</f>
        <v>0</v>
      </c>
      <c r="Q55" s="18">
        <f>[12]集計対象前年データー貼付!G217</f>
        <v>0</v>
      </c>
      <c r="R55" s="61">
        <f t="shared" si="0"/>
        <v>0</v>
      </c>
      <c r="S55" s="21">
        <f>[12]集計対象年データー貼付!H217</f>
        <v>0</v>
      </c>
      <c r="T55" s="22">
        <f>[12]集計対象年データー貼付!J217</f>
        <v>0</v>
      </c>
      <c r="U55" s="22">
        <f>[12]集計対象前年データー貼付!H217</f>
        <v>0</v>
      </c>
      <c r="V55" s="22">
        <f>[12]集計対象前年データー貼付!J217</f>
        <v>0</v>
      </c>
      <c r="W55" s="38">
        <f t="shared" si="1"/>
        <v>0</v>
      </c>
      <c r="X55" s="21">
        <f>[12]集計対象年データー貼付!K217</f>
        <v>0</v>
      </c>
      <c r="Y55" s="22">
        <f>[12]集計対象年データー貼付!M217</f>
        <v>1</v>
      </c>
      <c r="Z55" s="22">
        <f>[12]集計対象前年データー貼付!K217</f>
        <v>0</v>
      </c>
      <c r="AA55" s="22">
        <f>[12]集計対象前年データー貼付!M217</f>
        <v>0</v>
      </c>
      <c r="AB55" s="38">
        <f t="shared" si="2"/>
        <v>1</v>
      </c>
      <c r="AC55" s="21">
        <f>[12]集計対象年データー貼付!N217</f>
        <v>0</v>
      </c>
      <c r="AD55" s="22">
        <f>[12]集計対象年データー貼付!P217</f>
        <v>0</v>
      </c>
      <c r="AE55" s="22">
        <f>[12]集計対象前年データー貼付!N217</f>
        <v>0</v>
      </c>
      <c r="AF55" s="22">
        <f>[12]集計対象前年データー貼付!P217</f>
        <v>0</v>
      </c>
      <c r="AG55" s="38">
        <f t="shared" si="3"/>
        <v>0</v>
      </c>
      <c r="AH55" s="1"/>
    </row>
    <row r="56" spans="1:34" ht="12.75" customHeight="1" thickBot="1">
      <c r="A56" s="127"/>
      <c r="B56" s="69" t="s">
        <v>69</v>
      </c>
      <c r="C56" s="40">
        <f t="shared" si="4"/>
        <v>1</v>
      </c>
      <c r="D56" s="41">
        <f t="shared" si="5"/>
        <v>103</v>
      </c>
      <c r="E56" s="54">
        <f t="shared" si="6"/>
        <v>0</v>
      </c>
      <c r="F56" s="41">
        <f t="shared" si="7"/>
        <v>106</v>
      </c>
      <c r="G56" s="41">
        <f t="shared" si="8"/>
        <v>-3</v>
      </c>
      <c r="H56" s="44">
        <f t="shared" si="9"/>
        <v>-2.8301886792452831E-2</v>
      </c>
      <c r="I56" s="45">
        <f>SUM(I53:I55)</f>
        <v>0</v>
      </c>
      <c r="J56" s="46">
        <f>SUM(J53:J55)</f>
        <v>42</v>
      </c>
      <c r="K56" s="46">
        <f>SUM(K53:K55)</f>
        <v>0</v>
      </c>
      <c r="L56" s="46">
        <f>SUM(L53:L55)</f>
        <v>56</v>
      </c>
      <c r="M56" s="47">
        <f t="shared" si="10"/>
        <v>-14</v>
      </c>
      <c r="N56" s="48">
        <f>SUM(N53:N55)</f>
        <v>0</v>
      </c>
      <c r="O56" s="49">
        <f>SUM(O53:O55)</f>
        <v>10</v>
      </c>
      <c r="P56" s="49">
        <f>SUM(P53:P55)</f>
        <v>0</v>
      </c>
      <c r="Q56" s="49">
        <f>SUM(Q53:Q55)</f>
        <v>16</v>
      </c>
      <c r="R56" s="50">
        <f t="shared" si="0"/>
        <v>-6</v>
      </c>
      <c r="S56" s="51">
        <f>SUM(S53:S55)</f>
        <v>0</v>
      </c>
      <c r="T56" s="52">
        <f>SUM(T53:T55)</f>
        <v>14</v>
      </c>
      <c r="U56" s="52">
        <f>SUM(U53:U55)</f>
        <v>0</v>
      </c>
      <c r="V56" s="52">
        <f>SUM(V53:V55)</f>
        <v>7</v>
      </c>
      <c r="W56" s="53">
        <f t="shared" si="1"/>
        <v>7</v>
      </c>
      <c r="X56" s="51">
        <f>SUM(X53:X55)</f>
        <v>0</v>
      </c>
      <c r="Y56" s="52">
        <f>SUM(Y53:Y55)</f>
        <v>19</v>
      </c>
      <c r="Z56" s="52">
        <f>SUM(Z53:Z55)</f>
        <v>0</v>
      </c>
      <c r="AA56" s="52">
        <f>SUM(AA53:AA55)</f>
        <v>8</v>
      </c>
      <c r="AB56" s="53">
        <f t="shared" si="2"/>
        <v>11</v>
      </c>
      <c r="AC56" s="51">
        <f>SUM(AC53:AC55)</f>
        <v>1</v>
      </c>
      <c r="AD56" s="52">
        <f>SUM(AD53:AD55)</f>
        <v>18</v>
      </c>
      <c r="AE56" s="52">
        <f>SUM(AE53:AE55)</f>
        <v>0</v>
      </c>
      <c r="AF56" s="52">
        <f>SUM(AF53:AF55)</f>
        <v>19</v>
      </c>
      <c r="AG56" s="53">
        <f t="shared" si="3"/>
        <v>-1</v>
      </c>
      <c r="AH56" s="1"/>
    </row>
    <row r="57" spans="1:34" ht="12.75" customHeight="1">
      <c r="A57" s="125" t="s">
        <v>70</v>
      </c>
      <c r="B57" s="64" t="s">
        <v>71</v>
      </c>
      <c r="C57" s="28">
        <f t="shared" si="4"/>
        <v>0</v>
      </c>
      <c r="D57" s="18">
        <f t="shared" si="5"/>
        <v>19</v>
      </c>
      <c r="E57" s="19">
        <f t="shared" si="6"/>
        <v>0</v>
      </c>
      <c r="F57" s="18">
        <f t="shared" si="7"/>
        <v>20</v>
      </c>
      <c r="G57" s="18">
        <f t="shared" si="8"/>
        <v>-1</v>
      </c>
      <c r="H57" s="20">
        <f t="shared" si="9"/>
        <v>-0.05</v>
      </c>
      <c r="I57" s="21">
        <f>[12]集計対象年データー貼付!B220</f>
        <v>0</v>
      </c>
      <c r="J57" s="22">
        <f>[12]集計対象年データー貼付!D220</f>
        <v>4</v>
      </c>
      <c r="K57" s="22">
        <f>[12]集計対象前年データー貼付!B220</f>
        <v>0</v>
      </c>
      <c r="L57" s="22">
        <f>[12]集計対象前年データー貼付!D220</f>
        <v>2</v>
      </c>
      <c r="M57" s="23">
        <f t="shared" si="10"/>
        <v>2</v>
      </c>
      <c r="N57" s="24">
        <f>[12]集計対象年データー貼付!E220</f>
        <v>0</v>
      </c>
      <c r="O57" s="18">
        <f>[12]集計対象年データー貼付!G220</f>
        <v>0</v>
      </c>
      <c r="P57" s="18">
        <f>[12]集計対象前年データー貼付!E220</f>
        <v>0</v>
      </c>
      <c r="Q57" s="18">
        <f>[12]集計対象前年データー貼付!G220</f>
        <v>2</v>
      </c>
      <c r="R57" s="25">
        <f t="shared" si="0"/>
        <v>-2</v>
      </c>
      <c r="S57" s="21">
        <f>[12]集計対象年データー貼付!H220</f>
        <v>0</v>
      </c>
      <c r="T57" s="22">
        <f>[12]集計対象年データー貼付!J220</f>
        <v>4</v>
      </c>
      <c r="U57" s="22">
        <f>[12]集計対象前年データー貼付!H220</f>
        <v>0</v>
      </c>
      <c r="V57" s="22">
        <f>[12]集計対象前年データー貼付!J220</f>
        <v>1</v>
      </c>
      <c r="W57" s="26">
        <f t="shared" si="1"/>
        <v>3</v>
      </c>
      <c r="X57" s="21">
        <f>[12]集計対象年データー貼付!K220</f>
        <v>0</v>
      </c>
      <c r="Y57" s="22">
        <f>[12]集計対象年データー貼付!M220</f>
        <v>5</v>
      </c>
      <c r="Z57" s="22">
        <f>[12]集計対象前年データー貼付!K220</f>
        <v>0</v>
      </c>
      <c r="AA57" s="22">
        <f>[12]集計対象前年データー貼付!M220</f>
        <v>11</v>
      </c>
      <c r="AB57" s="26">
        <f t="shared" si="2"/>
        <v>-6</v>
      </c>
      <c r="AC57" s="21">
        <f>[12]集計対象年データー貼付!N220</f>
        <v>0</v>
      </c>
      <c r="AD57" s="22">
        <f>[12]集計対象年データー貼付!P220</f>
        <v>6</v>
      </c>
      <c r="AE57" s="22">
        <f>[12]集計対象前年データー貼付!N220</f>
        <v>0</v>
      </c>
      <c r="AF57" s="22">
        <f>[12]集計対象前年データー貼付!P220</f>
        <v>4</v>
      </c>
      <c r="AG57" s="26">
        <f t="shared" si="3"/>
        <v>2</v>
      </c>
      <c r="AH57" s="1"/>
    </row>
    <row r="58" spans="1:34" ht="12.75" customHeight="1">
      <c r="A58" s="126"/>
      <c r="B58" s="65" t="s">
        <v>72</v>
      </c>
      <c r="C58" s="28">
        <f t="shared" si="4"/>
        <v>0</v>
      </c>
      <c r="D58" s="18">
        <f t="shared" si="5"/>
        <v>29</v>
      </c>
      <c r="E58" s="19">
        <f t="shared" si="6"/>
        <v>0</v>
      </c>
      <c r="F58" s="18">
        <f t="shared" si="7"/>
        <v>30</v>
      </c>
      <c r="G58" s="29">
        <f t="shared" si="8"/>
        <v>-1</v>
      </c>
      <c r="H58" s="20">
        <f t="shared" si="9"/>
        <v>-3.3333333333333333E-2</v>
      </c>
      <c r="I58" s="21">
        <f>[12]集計対象年データー貼付!B223</f>
        <v>0</v>
      </c>
      <c r="J58" s="22">
        <f>[12]集計対象年データー貼付!D223</f>
        <v>15</v>
      </c>
      <c r="K58" s="22">
        <f>[12]集計対象前年データー貼付!B223</f>
        <v>0</v>
      </c>
      <c r="L58" s="22">
        <f>[12]集計対象前年データー貼付!D223</f>
        <v>15</v>
      </c>
      <c r="M58" s="66">
        <f t="shared" si="10"/>
        <v>0</v>
      </c>
      <c r="N58" s="24">
        <f>[12]集計対象年データー貼付!E223</f>
        <v>0</v>
      </c>
      <c r="O58" s="18">
        <f>[12]集計対象年データー貼付!G223</f>
        <v>6</v>
      </c>
      <c r="P58" s="18">
        <f>[12]集計対象前年データー貼付!E223</f>
        <v>0</v>
      </c>
      <c r="Q58" s="18">
        <f>[12]集計対象前年データー貼付!G223</f>
        <v>2</v>
      </c>
      <c r="R58" s="60">
        <f t="shared" si="0"/>
        <v>4</v>
      </c>
      <c r="S58" s="21">
        <f>[12]集計対象年データー貼付!H223</f>
        <v>0</v>
      </c>
      <c r="T58" s="22">
        <f>[12]集計対象年データー貼付!J223</f>
        <v>5</v>
      </c>
      <c r="U58" s="22">
        <f>[12]集計対象前年データー貼付!H223</f>
        <v>0</v>
      </c>
      <c r="V58" s="22">
        <f>[12]集計対象前年データー貼付!J223</f>
        <v>7</v>
      </c>
      <c r="W58" s="30">
        <f t="shared" si="1"/>
        <v>-2</v>
      </c>
      <c r="X58" s="21">
        <f>[12]集計対象年データー貼付!K223</f>
        <v>0</v>
      </c>
      <c r="Y58" s="22">
        <f>[12]集計対象年データー貼付!M223</f>
        <v>2</v>
      </c>
      <c r="Z58" s="22">
        <f>[12]集計対象前年データー貼付!K223</f>
        <v>0</v>
      </c>
      <c r="AA58" s="22">
        <f>[12]集計対象前年データー貼付!M223</f>
        <v>5</v>
      </c>
      <c r="AB58" s="30">
        <f t="shared" si="2"/>
        <v>-3</v>
      </c>
      <c r="AC58" s="21">
        <f>[12]集計対象年データー貼付!N223</f>
        <v>0</v>
      </c>
      <c r="AD58" s="22">
        <f>[12]集計対象年データー貼付!P223</f>
        <v>1</v>
      </c>
      <c r="AE58" s="22">
        <f>[12]集計対象前年データー貼付!N223</f>
        <v>0</v>
      </c>
      <c r="AF58" s="22">
        <f>[12]集計対象前年データー貼付!P223</f>
        <v>1</v>
      </c>
      <c r="AG58" s="30">
        <f t="shared" si="3"/>
        <v>0</v>
      </c>
      <c r="AH58" s="1"/>
    </row>
    <row r="59" spans="1:34" ht="12.75" customHeight="1" thickBot="1">
      <c r="A59" s="126"/>
      <c r="B59" s="67" t="s">
        <v>73</v>
      </c>
      <c r="C59" s="33">
        <f t="shared" si="4"/>
        <v>0</v>
      </c>
      <c r="D59" s="34">
        <f t="shared" si="5"/>
        <v>16</v>
      </c>
      <c r="E59" s="35">
        <f t="shared" si="6"/>
        <v>0</v>
      </c>
      <c r="F59" s="34">
        <f t="shared" si="7"/>
        <v>8</v>
      </c>
      <c r="G59" s="36">
        <f t="shared" si="8"/>
        <v>8</v>
      </c>
      <c r="H59" s="37">
        <f t="shared" si="9"/>
        <v>1</v>
      </c>
      <c r="I59" s="21">
        <f>[12]集計対象年データー貼付!B227</f>
        <v>0</v>
      </c>
      <c r="J59" s="22">
        <f>[12]集計対象年データー貼付!D227</f>
        <v>8</v>
      </c>
      <c r="K59" s="22">
        <f>[12]集計対象前年データー貼付!B227</f>
        <v>0</v>
      </c>
      <c r="L59" s="22">
        <f>[12]集計対象前年データー貼付!D227</f>
        <v>3</v>
      </c>
      <c r="M59" s="68">
        <f t="shared" si="10"/>
        <v>5</v>
      </c>
      <c r="N59" s="24">
        <f>[12]集計対象年データー貼付!E227</f>
        <v>0</v>
      </c>
      <c r="O59" s="18">
        <f>[12]集計対象年データー貼付!G227</f>
        <v>1</v>
      </c>
      <c r="P59" s="18">
        <f>[12]集計対象前年データー貼付!E227</f>
        <v>0</v>
      </c>
      <c r="Q59" s="18">
        <f>[12]集計対象前年データー貼付!G227</f>
        <v>2</v>
      </c>
      <c r="R59" s="61">
        <f t="shared" si="0"/>
        <v>-1</v>
      </c>
      <c r="S59" s="21">
        <f>[12]集計対象年データー貼付!H227</f>
        <v>0</v>
      </c>
      <c r="T59" s="22">
        <f>[12]集計対象年データー貼付!J227</f>
        <v>3</v>
      </c>
      <c r="U59" s="22">
        <f>[12]集計対象前年データー貼付!H227</f>
        <v>0</v>
      </c>
      <c r="V59" s="22">
        <f>[12]集計対象前年データー貼付!J227</f>
        <v>1</v>
      </c>
      <c r="W59" s="38">
        <f t="shared" si="1"/>
        <v>2</v>
      </c>
      <c r="X59" s="21">
        <f>[12]集計対象年データー貼付!K227</f>
        <v>0</v>
      </c>
      <c r="Y59" s="22">
        <f>[12]集計対象年データー貼付!M227</f>
        <v>4</v>
      </c>
      <c r="Z59" s="22">
        <f>[12]集計対象前年データー貼付!K227</f>
        <v>0</v>
      </c>
      <c r="AA59" s="22">
        <f>[12]集計対象前年データー貼付!M227</f>
        <v>1</v>
      </c>
      <c r="AB59" s="38">
        <f t="shared" si="2"/>
        <v>3</v>
      </c>
      <c r="AC59" s="21">
        <f>[12]集計対象年データー貼付!N227</f>
        <v>0</v>
      </c>
      <c r="AD59" s="22">
        <f>[12]集計対象年データー貼付!P227</f>
        <v>0</v>
      </c>
      <c r="AE59" s="22">
        <f>[12]集計対象前年データー貼付!N227</f>
        <v>0</v>
      </c>
      <c r="AF59" s="22">
        <f>[12]集計対象前年データー貼付!P227</f>
        <v>1</v>
      </c>
      <c r="AG59" s="38">
        <f t="shared" si="3"/>
        <v>-1</v>
      </c>
      <c r="AH59" s="1"/>
    </row>
    <row r="60" spans="1:34" ht="12.75" customHeight="1" thickBot="1">
      <c r="A60" s="127"/>
      <c r="B60" s="69" t="s">
        <v>74</v>
      </c>
      <c r="C60" s="40">
        <f t="shared" si="4"/>
        <v>0</v>
      </c>
      <c r="D60" s="41">
        <f t="shared" si="5"/>
        <v>64</v>
      </c>
      <c r="E60" s="54">
        <f t="shared" si="6"/>
        <v>0</v>
      </c>
      <c r="F60" s="41">
        <f t="shared" si="7"/>
        <v>58</v>
      </c>
      <c r="G60" s="41">
        <f t="shared" si="8"/>
        <v>6</v>
      </c>
      <c r="H60" s="44">
        <f t="shared" si="9"/>
        <v>0.10344827586206896</v>
      </c>
      <c r="I60" s="45">
        <f>SUM(I57:I59)</f>
        <v>0</v>
      </c>
      <c r="J60" s="46">
        <f>SUM(J57:J59)</f>
        <v>27</v>
      </c>
      <c r="K60" s="46">
        <f>SUM(K57:K59)</f>
        <v>0</v>
      </c>
      <c r="L60" s="46">
        <f>SUM(L57:L59)</f>
        <v>20</v>
      </c>
      <c r="M60" s="47">
        <f t="shared" si="10"/>
        <v>7</v>
      </c>
      <c r="N60" s="48">
        <f>SUM(N57:N59)</f>
        <v>0</v>
      </c>
      <c r="O60" s="49">
        <f>SUM(O57:O59)</f>
        <v>7</v>
      </c>
      <c r="P60" s="49">
        <f>SUM(P57:P59)</f>
        <v>0</v>
      </c>
      <c r="Q60" s="49">
        <f>SUM(Q57:Q59)</f>
        <v>6</v>
      </c>
      <c r="R60" s="50">
        <f t="shared" si="0"/>
        <v>1</v>
      </c>
      <c r="S60" s="51">
        <f>SUM(S57:S59)</f>
        <v>0</v>
      </c>
      <c r="T60" s="52">
        <f>SUM(T57:T59)</f>
        <v>12</v>
      </c>
      <c r="U60" s="52">
        <f>SUM(U57:U59)</f>
        <v>0</v>
      </c>
      <c r="V60" s="52">
        <f>SUM(V57:V59)</f>
        <v>9</v>
      </c>
      <c r="W60" s="53">
        <f t="shared" si="1"/>
        <v>3</v>
      </c>
      <c r="X60" s="51">
        <f>SUM(X57:X59)</f>
        <v>0</v>
      </c>
      <c r="Y60" s="52">
        <f>SUM(Y57:Y59)</f>
        <v>11</v>
      </c>
      <c r="Z60" s="52">
        <f>SUM(Z57:Z59)</f>
        <v>0</v>
      </c>
      <c r="AA60" s="52">
        <f>SUM(AA57:AA59)</f>
        <v>17</v>
      </c>
      <c r="AB60" s="53">
        <f t="shared" si="2"/>
        <v>-6</v>
      </c>
      <c r="AC60" s="51">
        <f>SUM(AC57:AC59)</f>
        <v>0</v>
      </c>
      <c r="AD60" s="52">
        <f>SUM(AD57:AD59)</f>
        <v>7</v>
      </c>
      <c r="AE60" s="52">
        <f>SUM(AE57:AE59)</f>
        <v>0</v>
      </c>
      <c r="AF60" s="52">
        <f>SUM(AF57:AF59)</f>
        <v>6</v>
      </c>
      <c r="AG60" s="53">
        <f t="shared" si="3"/>
        <v>1</v>
      </c>
      <c r="AH60" s="1"/>
    </row>
    <row r="61" spans="1:34" ht="12.75" customHeight="1" thickBot="1">
      <c r="A61" s="128" t="s">
        <v>75</v>
      </c>
      <c r="B61" s="129"/>
      <c r="C61" s="40">
        <f t="shared" si="4"/>
        <v>0</v>
      </c>
      <c r="D61" s="41">
        <f t="shared" si="5"/>
        <v>36</v>
      </c>
      <c r="E61" s="54">
        <f t="shared" si="6"/>
        <v>1</v>
      </c>
      <c r="F61" s="41">
        <f t="shared" si="7"/>
        <v>30</v>
      </c>
      <c r="G61" s="41">
        <f t="shared" si="8"/>
        <v>6</v>
      </c>
      <c r="H61" s="44">
        <f t="shared" si="9"/>
        <v>0.2</v>
      </c>
      <c r="I61" s="78">
        <f>[12]集計対象年データー貼付!B236</f>
        <v>0</v>
      </c>
      <c r="J61" s="79">
        <f>[12]集計対象年データー貼付!D236</f>
        <v>12</v>
      </c>
      <c r="K61" s="79">
        <f>[12]集計対象前年データー貼付!B236</f>
        <v>1</v>
      </c>
      <c r="L61" s="79">
        <f>[12]集計対象前年データー貼付!D236</f>
        <v>20</v>
      </c>
      <c r="M61" s="80">
        <f t="shared" si="10"/>
        <v>-8</v>
      </c>
      <c r="N61" s="81">
        <f>[12]集計対象年データー貼付!E236</f>
        <v>0</v>
      </c>
      <c r="O61" s="34">
        <f>[12]集計対象年データー貼付!G236</f>
        <v>11</v>
      </c>
      <c r="P61" s="34">
        <f>[12]集計対象前年データー貼付!E236</f>
        <v>0</v>
      </c>
      <c r="Q61" s="34">
        <f>[12]集計対象前年データー貼付!G236</f>
        <v>4</v>
      </c>
      <c r="R61" s="82">
        <f t="shared" si="0"/>
        <v>7</v>
      </c>
      <c r="S61" s="78">
        <f>[12]集計対象年データー貼付!H236</f>
        <v>0</v>
      </c>
      <c r="T61" s="79">
        <f>[12]集計対象年データー貼付!J236</f>
        <v>4</v>
      </c>
      <c r="U61" s="79">
        <f>[12]集計対象前年データー貼付!H236</f>
        <v>0</v>
      </c>
      <c r="V61" s="79">
        <f>[12]集計対象前年データー貼付!J236</f>
        <v>0</v>
      </c>
      <c r="W61" s="83">
        <f t="shared" si="1"/>
        <v>4</v>
      </c>
      <c r="X61" s="78">
        <f>[12]集計対象年データー貼付!K236</f>
        <v>0</v>
      </c>
      <c r="Y61" s="79">
        <f>[12]集計対象年データー貼付!M236</f>
        <v>6</v>
      </c>
      <c r="Z61" s="79">
        <f>[12]集計対象前年データー貼付!K236</f>
        <v>0</v>
      </c>
      <c r="AA61" s="79">
        <f>[12]集計対象前年データー貼付!M236</f>
        <v>5</v>
      </c>
      <c r="AB61" s="83">
        <f t="shared" si="2"/>
        <v>1</v>
      </c>
      <c r="AC61" s="78">
        <f>[12]集計対象年データー貼付!N236</f>
        <v>0</v>
      </c>
      <c r="AD61" s="79">
        <f>[12]集計対象年データー貼付!P236</f>
        <v>3</v>
      </c>
      <c r="AE61" s="79">
        <f>[12]集計対象前年データー貼付!N236</f>
        <v>0</v>
      </c>
      <c r="AF61" s="79">
        <f>[12]集計対象前年データー貼付!P236</f>
        <v>1</v>
      </c>
      <c r="AG61" s="83">
        <f t="shared" si="3"/>
        <v>2</v>
      </c>
      <c r="AH61" s="1"/>
    </row>
    <row r="62" spans="1:34" ht="12.75" customHeight="1" thickBot="1">
      <c r="A62" s="128" t="s">
        <v>76</v>
      </c>
      <c r="B62" s="129"/>
      <c r="C62" s="40">
        <f t="shared" si="4"/>
        <v>0</v>
      </c>
      <c r="D62" s="41">
        <f t="shared" si="5"/>
        <v>1</v>
      </c>
      <c r="E62" s="54">
        <f t="shared" si="6"/>
        <v>0</v>
      </c>
      <c r="F62" s="41">
        <f t="shared" si="7"/>
        <v>0</v>
      </c>
      <c r="G62" s="41">
        <f t="shared" si="8"/>
        <v>1</v>
      </c>
      <c r="H62" s="44">
        <f t="shared" si="9"/>
        <v>0</v>
      </c>
      <c r="I62" s="55">
        <f>[12]集計対象年データー貼付!B239</f>
        <v>0</v>
      </c>
      <c r="J62" s="56">
        <f>[12]集計対象年データー貼付!D239</f>
        <v>0</v>
      </c>
      <c r="K62" s="56">
        <f>[12]集計対象前年データー貼付!B239</f>
        <v>0</v>
      </c>
      <c r="L62" s="56">
        <f>[12]集計対象前年データー貼付!D239</f>
        <v>0</v>
      </c>
      <c r="M62" s="57">
        <f t="shared" si="10"/>
        <v>0</v>
      </c>
      <c r="N62" s="58">
        <f>[12]集計対象年データー貼付!E239</f>
        <v>0</v>
      </c>
      <c r="O62" s="41">
        <f>[12]集計対象年データー貼付!G239</f>
        <v>0</v>
      </c>
      <c r="P62" s="41">
        <f>[12]集計対象前年データー貼付!E239</f>
        <v>0</v>
      </c>
      <c r="Q62" s="41">
        <f>[12]集計対象前年データー貼付!G239</f>
        <v>0</v>
      </c>
      <c r="R62" s="75">
        <f t="shared" si="0"/>
        <v>0</v>
      </c>
      <c r="S62" s="55">
        <f>[12]集計対象年データー貼付!H239</f>
        <v>0</v>
      </c>
      <c r="T62" s="56">
        <f>[12]集計対象年データー貼付!J239</f>
        <v>0</v>
      </c>
      <c r="U62" s="56">
        <f>[12]集計対象前年データー貼付!H239</f>
        <v>0</v>
      </c>
      <c r="V62" s="56">
        <f>[12]集計対象前年データー貼付!J239</f>
        <v>0</v>
      </c>
      <c r="W62" s="76">
        <f t="shared" si="1"/>
        <v>0</v>
      </c>
      <c r="X62" s="55">
        <f>[12]集計対象年データー貼付!K67</f>
        <v>0</v>
      </c>
      <c r="Y62" s="56">
        <f>[12]集計対象年データー貼付!M239</f>
        <v>0</v>
      </c>
      <c r="Z62" s="56">
        <f>[12]集計対象前年データー貼付!K239</f>
        <v>0</v>
      </c>
      <c r="AA62" s="56">
        <f>[12]集計対象前年データー貼付!M239</f>
        <v>0</v>
      </c>
      <c r="AB62" s="76">
        <f t="shared" si="2"/>
        <v>0</v>
      </c>
      <c r="AC62" s="55">
        <f>[12]集計対象年データー貼付!N239</f>
        <v>0</v>
      </c>
      <c r="AD62" s="56">
        <f>[12]集計対象年データー貼付!P239</f>
        <v>1</v>
      </c>
      <c r="AE62" s="56">
        <f>[12]集計対象前年データー貼付!N239</f>
        <v>0</v>
      </c>
      <c r="AF62" s="56">
        <f>[12]集計対象前年データー貼付!P239</f>
        <v>0</v>
      </c>
      <c r="AG62" s="76">
        <f t="shared" si="3"/>
        <v>1</v>
      </c>
      <c r="AH62" s="1"/>
    </row>
    <row r="63" spans="1:34" ht="12.75" customHeight="1">
      <c r="A63" s="122" t="s">
        <v>77</v>
      </c>
      <c r="B63" s="64" t="s">
        <v>78</v>
      </c>
      <c r="C63" s="28">
        <f t="shared" si="4"/>
        <v>0</v>
      </c>
      <c r="D63" s="18">
        <f t="shared" si="5"/>
        <v>0</v>
      </c>
      <c r="E63" s="19">
        <f t="shared" si="6"/>
        <v>0</v>
      </c>
      <c r="F63" s="18">
        <f t="shared" si="7"/>
        <v>0</v>
      </c>
      <c r="G63" s="18">
        <f t="shared" si="8"/>
        <v>0</v>
      </c>
      <c r="H63" s="20">
        <f t="shared" si="9"/>
        <v>0</v>
      </c>
      <c r="I63" s="21">
        <f>[12]集計対象年データー貼付!B241</f>
        <v>0</v>
      </c>
      <c r="J63" s="22">
        <f>[12]集計対象年データー貼付!D241</f>
        <v>0</v>
      </c>
      <c r="K63" s="22">
        <f>[12]集計対象前年データー貼付!B241</f>
        <v>0</v>
      </c>
      <c r="L63" s="22">
        <f>[12]集計対象前年データー貼付!D241</f>
        <v>0</v>
      </c>
      <c r="M63" s="23">
        <f t="shared" si="10"/>
        <v>0</v>
      </c>
      <c r="N63" s="24">
        <f>[12]集計対象年データー貼付!E241</f>
        <v>0</v>
      </c>
      <c r="O63" s="18">
        <f>[12]集計対象年データー貼付!G241</f>
        <v>0</v>
      </c>
      <c r="P63" s="18">
        <f>[12]集計対象前年データー貼付!E241</f>
        <v>0</v>
      </c>
      <c r="Q63" s="18">
        <f>[12]集計対象前年データー貼付!G241</f>
        <v>0</v>
      </c>
      <c r="R63" s="25">
        <f t="shared" si="0"/>
        <v>0</v>
      </c>
      <c r="S63" s="21">
        <f>[12]集計対象年データー貼付!H241</f>
        <v>0</v>
      </c>
      <c r="T63" s="22">
        <f>[12]集計対象年データー貼付!J241</f>
        <v>0</v>
      </c>
      <c r="U63" s="22">
        <f>[12]集計対象前年データー貼付!H241</f>
        <v>0</v>
      </c>
      <c r="V63" s="22">
        <f>[12]集計対象前年データー貼付!J241</f>
        <v>0</v>
      </c>
      <c r="W63" s="26">
        <f t="shared" si="1"/>
        <v>0</v>
      </c>
      <c r="X63" s="21">
        <f>[12]集計対象年データー貼付!K241</f>
        <v>0</v>
      </c>
      <c r="Y63" s="22">
        <f>[12]集計対象年データー貼付!M241</f>
        <v>0</v>
      </c>
      <c r="Z63" s="22">
        <f>[12]集計対象前年データー貼付!K241</f>
        <v>0</v>
      </c>
      <c r="AA63" s="22">
        <f>[12]集計対象前年データー貼付!M241</f>
        <v>0</v>
      </c>
      <c r="AB63" s="26">
        <f t="shared" si="2"/>
        <v>0</v>
      </c>
      <c r="AC63" s="21">
        <f>[12]集計対象年データー貼付!N241</f>
        <v>0</v>
      </c>
      <c r="AD63" s="22">
        <f>[12]集計対象年データー貼付!P241</f>
        <v>0</v>
      </c>
      <c r="AE63" s="22">
        <f>[12]集計対象前年データー貼付!N241</f>
        <v>0</v>
      </c>
      <c r="AF63" s="22">
        <f>[12]集計対象前年データー貼付!P241</f>
        <v>0</v>
      </c>
      <c r="AG63" s="26">
        <f t="shared" si="3"/>
        <v>0</v>
      </c>
      <c r="AH63" s="1"/>
    </row>
    <row r="64" spans="1:34" ht="12.75" customHeight="1" thickBot="1">
      <c r="A64" s="123"/>
      <c r="B64" s="67" t="s">
        <v>77</v>
      </c>
      <c r="C64" s="33">
        <f t="shared" si="4"/>
        <v>0</v>
      </c>
      <c r="D64" s="34">
        <f t="shared" si="5"/>
        <v>35</v>
      </c>
      <c r="E64" s="35">
        <f t="shared" si="6"/>
        <v>0</v>
      </c>
      <c r="F64" s="34">
        <f t="shared" si="7"/>
        <v>26</v>
      </c>
      <c r="G64" s="36">
        <f t="shared" si="8"/>
        <v>9</v>
      </c>
      <c r="H64" s="37">
        <f t="shared" si="9"/>
        <v>0.34615384615384615</v>
      </c>
      <c r="I64" s="21">
        <f>[12]集計対象年データー貼付!B245</f>
        <v>0</v>
      </c>
      <c r="J64" s="22">
        <f>[12]集計対象年データー貼付!D245</f>
        <v>14</v>
      </c>
      <c r="K64" s="22">
        <f>[12]集計対象前年データー貼付!B245</f>
        <v>0</v>
      </c>
      <c r="L64" s="22">
        <f>[12]集計対象前年データー貼付!D245</f>
        <v>11</v>
      </c>
      <c r="M64" s="68">
        <f t="shared" si="10"/>
        <v>3</v>
      </c>
      <c r="N64" s="24">
        <f>[12]集計対象年データー貼付!E245</f>
        <v>0</v>
      </c>
      <c r="O64" s="18">
        <f>[12]集計対象年データー貼付!G245</f>
        <v>7</v>
      </c>
      <c r="P64" s="18">
        <f>[12]集計対象前年データー貼付!E245</f>
        <v>0</v>
      </c>
      <c r="Q64" s="18">
        <f>[12]集計対象前年データー貼付!G245</f>
        <v>4</v>
      </c>
      <c r="R64" s="61">
        <f t="shared" si="0"/>
        <v>3</v>
      </c>
      <c r="S64" s="21">
        <f>[12]集計対象年データー貼付!H245</f>
        <v>0</v>
      </c>
      <c r="T64" s="22">
        <f>[12]集計対象年データー貼付!J245</f>
        <v>6</v>
      </c>
      <c r="U64" s="22">
        <f>[12]集計対象前年データー貼付!H245</f>
        <v>0</v>
      </c>
      <c r="V64" s="22">
        <f>[12]集計対象前年データー貼付!J245</f>
        <v>6</v>
      </c>
      <c r="W64" s="38">
        <f t="shared" si="1"/>
        <v>0</v>
      </c>
      <c r="X64" s="21">
        <f>[12]集計対象年データー貼付!K245</f>
        <v>0</v>
      </c>
      <c r="Y64" s="22">
        <f>[12]集計対象年データー貼付!M245</f>
        <v>5</v>
      </c>
      <c r="Z64" s="22">
        <f>[12]集計対象前年データー貼付!K245</f>
        <v>0</v>
      </c>
      <c r="AA64" s="22">
        <f>[12]集計対象前年データー貼付!M245</f>
        <v>4</v>
      </c>
      <c r="AB64" s="30">
        <f t="shared" si="2"/>
        <v>1</v>
      </c>
      <c r="AC64" s="21">
        <f>[12]集計対象年データー貼付!N245</f>
        <v>0</v>
      </c>
      <c r="AD64" s="22">
        <f>[12]集計対象年データー貼付!P245</f>
        <v>3</v>
      </c>
      <c r="AE64" s="22">
        <f>[12]集計対象前年データー貼付!N245</f>
        <v>0</v>
      </c>
      <c r="AF64" s="22">
        <f>[12]集計対象前年データー貼付!P245</f>
        <v>1</v>
      </c>
      <c r="AG64" s="38">
        <f t="shared" si="3"/>
        <v>2</v>
      </c>
      <c r="AH64" s="1"/>
    </row>
    <row r="65" spans="1:34" ht="12.75" customHeight="1" thickBot="1">
      <c r="A65" s="124"/>
      <c r="B65" s="69" t="s">
        <v>79</v>
      </c>
      <c r="C65" s="40">
        <f t="shared" si="4"/>
        <v>0</v>
      </c>
      <c r="D65" s="41">
        <f t="shared" si="5"/>
        <v>35</v>
      </c>
      <c r="E65" s="54">
        <f t="shared" si="6"/>
        <v>0</v>
      </c>
      <c r="F65" s="41">
        <f t="shared" si="7"/>
        <v>26</v>
      </c>
      <c r="G65" s="41">
        <f t="shared" si="8"/>
        <v>9</v>
      </c>
      <c r="H65" s="44">
        <f t="shared" si="9"/>
        <v>0.34615384615384615</v>
      </c>
      <c r="I65" s="70">
        <f>SUM(I63:I64)</f>
        <v>0</v>
      </c>
      <c r="J65" s="46">
        <f>SUM(J63:J64)</f>
        <v>14</v>
      </c>
      <c r="K65" s="46">
        <f>SUM(K63:K64)</f>
        <v>0</v>
      </c>
      <c r="L65" s="84">
        <f>SUM(L63:L64)</f>
        <v>11</v>
      </c>
      <c r="M65" s="47">
        <f t="shared" si="10"/>
        <v>3</v>
      </c>
      <c r="N65" s="48">
        <f>SUM(N63:N64)</f>
        <v>0</v>
      </c>
      <c r="O65" s="49">
        <f>SUM(O63:O64)</f>
        <v>7</v>
      </c>
      <c r="P65" s="49">
        <f>SUM(P63:P64)</f>
        <v>0</v>
      </c>
      <c r="Q65" s="49">
        <f>SUM(Q63:Q64)</f>
        <v>4</v>
      </c>
      <c r="R65" s="50">
        <f t="shared" si="0"/>
        <v>3</v>
      </c>
      <c r="S65" s="51">
        <f>SUM(S63:S64)</f>
        <v>0</v>
      </c>
      <c r="T65" s="52">
        <f>SUM(T63:T64)</f>
        <v>6</v>
      </c>
      <c r="U65" s="52">
        <f>SUM(U63:U64)</f>
        <v>0</v>
      </c>
      <c r="V65" s="52">
        <f>SUM(V63:V64)</f>
        <v>6</v>
      </c>
      <c r="W65" s="53">
        <f t="shared" si="1"/>
        <v>0</v>
      </c>
      <c r="X65" s="51">
        <f>SUM(X63:X64)</f>
        <v>0</v>
      </c>
      <c r="Y65" s="52">
        <f>SUM(Y63:Y64)</f>
        <v>5</v>
      </c>
      <c r="Z65" s="52">
        <f>SUM(Z63:Z64)</f>
        <v>0</v>
      </c>
      <c r="AA65" s="52">
        <f>SUM(AA63:AA64)</f>
        <v>4</v>
      </c>
      <c r="AB65" s="53">
        <f t="shared" si="2"/>
        <v>1</v>
      </c>
      <c r="AC65" s="51">
        <f>SUM(AC63:AC64)</f>
        <v>0</v>
      </c>
      <c r="AD65" s="52">
        <f>SUM(AD63:AD64)</f>
        <v>3</v>
      </c>
      <c r="AE65" s="52">
        <f>SUM(AE63:AE64)</f>
        <v>0</v>
      </c>
      <c r="AF65" s="52">
        <f>SUM(AF63:AF64)</f>
        <v>1</v>
      </c>
      <c r="AG65" s="53">
        <f t="shared" si="3"/>
        <v>2</v>
      </c>
      <c r="AH65" s="1"/>
    </row>
    <row r="66" spans="1:34" ht="12.75" customHeight="1" thickBot="1">
      <c r="A66" s="118" t="s">
        <v>80</v>
      </c>
      <c r="B66" s="119"/>
      <c r="C66" s="40">
        <f t="shared" si="4"/>
        <v>11</v>
      </c>
      <c r="D66" s="85">
        <f t="shared" si="5"/>
        <v>1013</v>
      </c>
      <c r="E66" s="86">
        <f t="shared" si="6"/>
        <v>9</v>
      </c>
      <c r="F66" s="85">
        <f t="shared" si="7"/>
        <v>973</v>
      </c>
      <c r="G66" s="41">
        <f t="shared" si="8"/>
        <v>40</v>
      </c>
      <c r="H66" s="44">
        <f t="shared" si="9"/>
        <v>4.1109969167523124E-2</v>
      </c>
      <c r="I66" s="45">
        <f>IF(ISERROR(I24+I25+I29+I34+I37+I40+I41+I46+I49+I50+I51+I52+I56+I60+I61+I62+I65),"",(I24+I25+I29+I34+I37+I40+I41+I46+I49+I50+I51+I52+I56+I60+I61+I62+I65))</f>
        <v>5</v>
      </c>
      <c r="J66" s="87">
        <f>J24+J25+J29+J34+J37+J40+J41+J46+J49+J50+J51+J52+J56+J60+J61+J62+J65</f>
        <v>430</v>
      </c>
      <c r="K66" s="46">
        <f>IF(ISERROR(K24+K25+K29+K34+K37+K40+K41+K46+K49+K50+K51+K52+K56+K60+K61+K62+K65),"",(K24+K25+K29+K34+K37+K40+K41+K46+K49+K50+K51+K52+K56+K60+K61+K62+K65))</f>
        <v>4</v>
      </c>
      <c r="L66" s="46">
        <f>IF(ISERROR(L24+L25+L29+L34+L37+L40+L41+L46+L49+L50+L51+L52+L56+L60+L61+L62+L65),"",(L24+L25+L29+L34+L37+L40+L41+L46+L49+L50+L51+L52+L56+L60+L61+L62+L65))</f>
        <v>412</v>
      </c>
      <c r="M66" s="47">
        <f t="shared" si="10"/>
        <v>18</v>
      </c>
      <c r="N66" s="48">
        <f>N24+N25+N29+N34+N37+N40+N41+N46+N49+N50+N51+N52+N56+N60+N61+N62+N65</f>
        <v>2</v>
      </c>
      <c r="O66" s="49">
        <f>SUM(O24+O25+O29+O34+O37+O40+O41+O46+O49+O50+O51+O52+O56+O60+O61+O62+O65)</f>
        <v>186</v>
      </c>
      <c r="P66" s="49">
        <f>P24+P25+P29+P34+P37+P40+P41+P46+P49+P50+P51+P52+P56+P60+P61+P62+P65</f>
        <v>2</v>
      </c>
      <c r="Q66" s="49">
        <f>Q24+Q25+Q29+Q34+Q37+Q40+Q41+Q46+Q49+Q50+Q51+Q52+Q56+Q60+Q61+Q62+Q65</f>
        <v>170</v>
      </c>
      <c r="R66" s="88">
        <f t="shared" si="0"/>
        <v>16</v>
      </c>
      <c r="S66" s="51">
        <f>S24+S25+S29+S34+S37+S40+S41+S46+S49+S50+S51+S52+S56+S60+S61+S62+S65</f>
        <v>1</v>
      </c>
      <c r="T66" s="52">
        <f>T24+T25+T29+T34+T37+T40+T41+T46+T49+T50+T51+T52+T56+T60+T61+T62+T65</f>
        <v>139</v>
      </c>
      <c r="U66" s="52">
        <f>U24+U25+U29+U34+U37+U40+U41+U46+U49+U50+U51+U52+U56+U60+U61+U62+U65</f>
        <v>1</v>
      </c>
      <c r="V66" s="52">
        <f>V24+V25+V29+V34+V37+V40+V41+V46+V49+V50+V51+V52+V56+V60+V61+V62+V65</f>
        <v>125</v>
      </c>
      <c r="W66" s="53">
        <f t="shared" si="1"/>
        <v>14</v>
      </c>
      <c r="X66" s="51">
        <f>X24+X25+X29+X34+X37+X40+X41+X46+X49+X50+X51+X52+X56+X60+X61+X62+X65</f>
        <v>1</v>
      </c>
      <c r="Y66" s="52">
        <f>Y24+Y25+Y29+Y34+Y37+Y40+Y41+Y46+Y49+Y50+Y51+Y52+Y56+Y60+Y61+Y62+Y65</f>
        <v>161</v>
      </c>
      <c r="Z66" s="52">
        <f>Z24+Z25+Z29+Z34+Z37+Z40+Z41+Z46+Z49+Z50+Z51+Z52+Z56+Z60+Z61+Z62+Z65</f>
        <v>1</v>
      </c>
      <c r="AA66" s="52">
        <f>AA24+AA25+AA29+AA34+AA37+AA40+AA41+AA46+AA49+AA50+AA51+AA52+AA56+AA60+AA61+AA62+AA65</f>
        <v>165</v>
      </c>
      <c r="AB66" s="53">
        <f t="shared" si="2"/>
        <v>-4</v>
      </c>
      <c r="AC66" s="51">
        <f>AC24+AC25+AC29+AC34+AC37+AC40+AC41+AC46+AC49+AC50+AC51+AC52+AC56+AC60+AC61+AC62+AC65</f>
        <v>2</v>
      </c>
      <c r="AD66" s="52">
        <f>AD24+AD25+AD29+AD34+AD37+AD40+AD41+AD46+AD49+AD50+AD51+AD52+AD56+AD60+AD61+AD62+AD65</f>
        <v>97</v>
      </c>
      <c r="AE66" s="52">
        <f>AE24+AE25+AE29+AE34+AE37+AE40+AE41+AE46+AE49+AE50+AE51+AE52+AE56+AE60+AE61+AE62+AE65</f>
        <v>1</v>
      </c>
      <c r="AF66" s="52">
        <f>AF24+AF25+AF29+AF34+AF37+AF40+AF41+AF46+AF49+AF50+AF51+AF52+AF56+AF60+AF61+AF62+AF65</f>
        <v>101</v>
      </c>
      <c r="AG66" s="53">
        <f t="shared" si="3"/>
        <v>-4</v>
      </c>
      <c r="AH66" s="1"/>
    </row>
    <row r="67" spans="1:34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 t="s">
        <v>81</v>
      </c>
      <c r="AE67" s="1"/>
      <c r="AF67" s="1"/>
      <c r="AG67" s="1"/>
      <c r="AH67" s="1"/>
    </row>
  </sheetData>
  <sheetProtection sheet="1"/>
  <dataConsolidate/>
  <mergeCells count="44">
    <mergeCell ref="I1:T1"/>
    <mergeCell ref="Z1:AE1"/>
    <mergeCell ref="C4:H4"/>
    <mergeCell ref="I4:M4"/>
    <mergeCell ref="N4:R4"/>
    <mergeCell ref="S4:W4"/>
    <mergeCell ref="X4:AB4"/>
    <mergeCell ref="AC4:AG4"/>
    <mergeCell ref="AE5:AF5"/>
    <mergeCell ref="AG5:AG6"/>
    <mergeCell ref="N5:O5"/>
    <mergeCell ref="P5:Q5"/>
    <mergeCell ref="R5:R6"/>
    <mergeCell ref="S5:T5"/>
    <mergeCell ref="U5:V5"/>
    <mergeCell ref="W5:W6"/>
    <mergeCell ref="A38:A40"/>
    <mergeCell ref="X5:Y5"/>
    <mergeCell ref="Z5:AA5"/>
    <mergeCell ref="AB5:AB6"/>
    <mergeCell ref="AC5:AD5"/>
    <mergeCell ref="C5:D5"/>
    <mergeCell ref="E5:F5"/>
    <mergeCell ref="G5:G6"/>
    <mergeCell ref="I5:J5"/>
    <mergeCell ref="K5:L5"/>
    <mergeCell ref="M5:M6"/>
    <mergeCell ref="A7:A24"/>
    <mergeCell ref="A25:B25"/>
    <mergeCell ref="A26:A29"/>
    <mergeCell ref="A30:A34"/>
    <mergeCell ref="A35:A37"/>
    <mergeCell ref="A66:B66"/>
    <mergeCell ref="A41:B41"/>
    <mergeCell ref="A42:A46"/>
    <mergeCell ref="A47:A49"/>
    <mergeCell ref="A50:B50"/>
    <mergeCell ref="A51:B51"/>
    <mergeCell ref="A52:B52"/>
    <mergeCell ref="A53:A56"/>
    <mergeCell ref="A57:A60"/>
    <mergeCell ref="A61:B61"/>
    <mergeCell ref="A62:B62"/>
    <mergeCell ref="A63:A65"/>
  </mergeCells>
  <phoneticPr fontId="8"/>
  <pageMargins left="1.3779527559055118" right="0.98425196850393704" top="0.39370078740157483" bottom="0.19685039370078741" header="0.51181102362204722" footer="0.51181102362204722"/>
  <pageSetup paperSize="8" scale="9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K67"/>
  <sheetViews>
    <sheetView showGridLines="0" showZeros="0" zoomScaleNormal="100" workbookViewId="0">
      <pane xSplit="2" ySplit="6" topLeftCell="C32" activePane="bottomRight" state="frozen"/>
      <selection pane="topRight" activeCell="C1" sqref="C1"/>
      <selection pane="bottomLeft" activeCell="A7" sqref="A7"/>
      <selection pane="bottomRight" activeCell="O50" sqref="O50"/>
    </sheetView>
  </sheetViews>
  <sheetFormatPr defaultRowHeight="13.5"/>
  <cols>
    <col min="1" max="1" width="6.6640625" style="3" customWidth="1"/>
    <col min="2" max="2" width="23" style="3" customWidth="1"/>
    <col min="3" max="3" width="5.5" style="3" customWidth="1"/>
    <col min="4" max="4" width="8.1640625" style="3" customWidth="1"/>
    <col min="5" max="5" width="5.6640625" style="89" customWidth="1"/>
    <col min="6" max="6" width="8.1640625" style="3" customWidth="1"/>
    <col min="7" max="7" width="6.5" style="3" customWidth="1"/>
    <col min="8" max="8" width="10.1640625" style="3" customWidth="1"/>
    <col min="9" max="9" width="5.5" style="3" customWidth="1"/>
    <col min="10" max="10" width="8.1640625" style="3" customWidth="1"/>
    <col min="11" max="11" width="5.5" style="3" customWidth="1"/>
    <col min="12" max="12" width="8.1640625" style="3" customWidth="1"/>
    <col min="13" max="13" width="6.33203125" style="3" customWidth="1"/>
    <col min="14" max="14" width="5.5" style="3" customWidth="1"/>
    <col min="15" max="15" width="8.1640625" style="3" customWidth="1"/>
    <col min="16" max="16" width="5.5" style="3" customWidth="1"/>
    <col min="17" max="17" width="8.1640625" style="3" customWidth="1"/>
    <col min="18" max="18" width="6" style="3" customWidth="1"/>
    <col min="19" max="19" width="5.5" style="3" customWidth="1"/>
    <col min="20" max="20" width="8.1640625" style="3" customWidth="1"/>
    <col min="21" max="21" width="5.5" style="3" customWidth="1"/>
    <col min="22" max="22" width="8.1640625" style="3" customWidth="1"/>
    <col min="23" max="23" width="6.1640625" style="3" customWidth="1"/>
    <col min="24" max="24" width="5.5" style="3" customWidth="1"/>
    <col min="25" max="25" width="8.1640625" style="3" customWidth="1"/>
    <col min="26" max="26" width="5.5" style="3" customWidth="1"/>
    <col min="27" max="27" width="8.1640625" style="3" customWidth="1"/>
    <col min="28" max="28" width="6.33203125" style="3" customWidth="1"/>
    <col min="29" max="29" width="5.5" style="3" customWidth="1"/>
    <col min="30" max="30" width="8.1640625" style="3" customWidth="1"/>
    <col min="31" max="31" width="5.5" style="3" customWidth="1"/>
    <col min="32" max="32" width="8.1640625" style="3" customWidth="1"/>
    <col min="33" max="33" width="6" style="3" customWidth="1"/>
    <col min="34" max="256" width="9.33203125" style="3"/>
    <col min="257" max="257" width="6.6640625" style="3" customWidth="1"/>
    <col min="258" max="258" width="23" style="3" customWidth="1"/>
    <col min="259" max="259" width="5.5" style="3" customWidth="1"/>
    <col min="260" max="260" width="8.1640625" style="3" customWidth="1"/>
    <col min="261" max="261" width="5.6640625" style="3" customWidth="1"/>
    <col min="262" max="262" width="8.1640625" style="3" customWidth="1"/>
    <col min="263" max="263" width="6.5" style="3" customWidth="1"/>
    <col min="264" max="264" width="10.1640625" style="3" customWidth="1"/>
    <col min="265" max="265" width="5.5" style="3" customWidth="1"/>
    <col min="266" max="266" width="8.1640625" style="3" customWidth="1"/>
    <col min="267" max="267" width="5.5" style="3" customWidth="1"/>
    <col min="268" max="268" width="8.1640625" style="3" customWidth="1"/>
    <col min="269" max="269" width="6.33203125" style="3" customWidth="1"/>
    <col min="270" max="270" width="5.5" style="3" customWidth="1"/>
    <col min="271" max="271" width="8.1640625" style="3" customWidth="1"/>
    <col min="272" max="272" width="5.5" style="3" customWidth="1"/>
    <col min="273" max="273" width="8.1640625" style="3" customWidth="1"/>
    <col min="274" max="274" width="6" style="3" customWidth="1"/>
    <col min="275" max="275" width="5.5" style="3" customWidth="1"/>
    <col min="276" max="276" width="8.1640625" style="3" customWidth="1"/>
    <col min="277" max="277" width="5.5" style="3" customWidth="1"/>
    <col min="278" max="278" width="8.1640625" style="3" customWidth="1"/>
    <col min="279" max="279" width="6.1640625" style="3" customWidth="1"/>
    <col min="280" max="280" width="5.5" style="3" customWidth="1"/>
    <col min="281" max="281" width="8.1640625" style="3" customWidth="1"/>
    <col min="282" max="282" width="5.5" style="3" customWidth="1"/>
    <col min="283" max="283" width="8.1640625" style="3" customWidth="1"/>
    <col min="284" max="284" width="6.33203125" style="3" customWidth="1"/>
    <col min="285" max="285" width="5.5" style="3" customWidth="1"/>
    <col min="286" max="286" width="8.1640625" style="3" customWidth="1"/>
    <col min="287" max="287" width="5.5" style="3" customWidth="1"/>
    <col min="288" max="288" width="8.1640625" style="3" customWidth="1"/>
    <col min="289" max="289" width="6" style="3" customWidth="1"/>
    <col min="290" max="512" width="9.33203125" style="3"/>
    <col min="513" max="513" width="6.6640625" style="3" customWidth="1"/>
    <col min="514" max="514" width="23" style="3" customWidth="1"/>
    <col min="515" max="515" width="5.5" style="3" customWidth="1"/>
    <col min="516" max="516" width="8.1640625" style="3" customWidth="1"/>
    <col min="517" max="517" width="5.6640625" style="3" customWidth="1"/>
    <col min="518" max="518" width="8.1640625" style="3" customWidth="1"/>
    <col min="519" max="519" width="6.5" style="3" customWidth="1"/>
    <col min="520" max="520" width="10.1640625" style="3" customWidth="1"/>
    <col min="521" max="521" width="5.5" style="3" customWidth="1"/>
    <col min="522" max="522" width="8.1640625" style="3" customWidth="1"/>
    <col min="523" max="523" width="5.5" style="3" customWidth="1"/>
    <col min="524" max="524" width="8.1640625" style="3" customWidth="1"/>
    <col min="525" max="525" width="6.33203125" style="3" customWidth="1"/>
    <col min="526" max="526" width="5.5" style="3" customWidth="1"/>
    <col min="527" max="527" width="8.1640625" style="3" customWidth="1"/>
    <col min="528" max="528" width="5.5" style="3" customWidth="1"/>
    <col min="529" max="529" width="8.1640625" style="3" customWidth="1"/>
    <col min="530" max="530" width="6" style="3" customWidth="1"/>
    <col min="531" max="531" width="5.5" style="3" customWidth="1"/>
    <col min="532" max="532" width="8.1640625" style="3" customWidth="1"/>
    <col min="533" max="533" width="5.5" style="3" customWidth="1"/>
    <col min="534" max="534" width="8.1640625" style="3" customWidth="1"/>
    <col min="535" max="535" width="6.1640625" style="3" customWidth="1"/>
    <col min="536" max="536" width="5.5" style="3" customWidth="1"/>
    <col min="537" max="537" width="8.1640625" style="3" customWidth="1"/>
    <col min="538" max="538" width="5.5" style="3" customWidth="1"/>
    <col min="539" max="539" width="8.1640625" style="3" customWidth="1"/>
    <col min="540" max="540" width="6.33203125" style="3" customWidth="1"/>
    <col min="541" max="541" width="5.5" style="3" customWidth="1"/>
    <col min="542" max="542" width="8.1640625" style="3" customWidth="1"/>
    <col min="543" max="543" width="5.5" style="3" customWidth="1"/>
    <col min="544" max="544" width="8.1640625" style="3" customWidth="1"/>
    <col min="545" max="545" width="6" style="3" customWidth="1"/>
    <col min="546" max="768" width="9.33203125" style="3"/>
    <col min="769" max="769" width="6.6640625" style="3" customWidth="1"/>
    <col min="770" max="770" width="23" style="3" customWidth="1"/>
    <col min="771" max="771" width="5.5" style="3" customWidth="1"/>
    <col min="772" max="772" width="8.1640625" style="3" customWidth="1"/>
    <col min="773" max="773" width="5.6640625" style="3" customWidth="1"/>
    <col min="774" max="774" width="8.1640625" style="3" customWidth="1"/>
    <col min="775" max="775" width="6.5" style="3" customWidth="1"/>
    <col min="776" max="776" width="10.1640625" style="3" customWidth="1"/>
    <col min="777" max="777" width="5.5" style="3" customWidth="1"/>
    <col min="778" max="778" width="8.1640625" style="3" customWidth="1"/>
    <col min="779" max="779" width="5.5" style="3" customWidth="1"/>
    <col min="780" max="780" width="8.1640625" style="3" customWidth="1"/>
    <col min="781" max="781" width="6.33203125" style="3" customWidth="1"/>
    <col min="782" max="782" width="5.5" style="3" customWidth="1"/>
    <col min="783" max="783" width="8.1640625" style="3" customWidth="1"/>
    <col min="784" max="784" width="5.5" style="3" customWidth="1"/>
    <col min="785" max="785" width="8.1640625" style="3" customWidth="1"/>
    <col min="786" max="786" width="6" style="3" customWidth="1"/>
    <col min="787" max="787" width="5.5" style="3" customWidth="1"/>
    <col min="788" max="788" width="8.1640625" style="3" customWidth="1"/>
    <col min="789" max="789" width="5.5" style="3" customWidth="1"/>
    <col min="790" max="790" width="8.1640625" style="3" customWidth="1"/>
    <col min="791" max="791" width="6.1640625" style="3" customWidth="1"/>
    <col min="792" max="792" width="5.5" style="3" customWidth="1"/>
    <col min="793" max="793" width="8.1640625" style="3" customWidth="1"/>
    <col min="794" max="794" width="5.5" style="3" customWidth="1"/>
    <col min="795" max="795" width="8.1640625" style="3" customWidth="1"/>
    <col min="796" max="796" width="6.33203125" style="3" customWidth="1"/>
    <col min="797" max="797" width="5.5" style="3" customWidth="1"/>
    <col min="798" max="798" width="8.1640625" style="3" customWidth="1"/>
    <col min="799" max="799" width="5.5" style="3" customWidth="1"/>
    <col min="800" max="800" width="8.1640625" style="3" customWidth="1"/>
    <col min="801" max="801" width="6" style="3" customWidth="1"/>
    <col min="802" max="1024" width="9.33203125" style="3"/>
    <col min="1025" max="1025" width="6.6640625" style="3" customWidth="1"/>
    <col min="1026" max="1026" width="23" style="3" customWidth="1"/>
    <col min="1027" max="1027" width="5.5" style="3" customWidth="1"/>
    <col min="1028" max="1028" width="8.1640625" style="3" customWidth="1"/>
    <col min="1029" max="1029" width="5.6640625" style="3" customWidth="1"/>
    <col min="1030" max="1030" width="8.1640625" style="3" customWidth="1"/>
    <col min="1031" max="1031" width="6.5" style="3" customWidth="1"/>
    <col min="1032" max="1032" width="10.1640625" style="3" customWidth="1"/>
    <col min="1033" max="1033" width="5.5" style="3" customWidth="1"/>
    <col min="1034" max="1034" width="8.1640625" style="3" customWidth="1"/>
    <col min="1035" max="1035" width="5.5" style="3" customWidth="1"/>
    <col min="1036" max="1036" width="8.1640625" style="3" customWidth="1"/>
    <col min="1037" max="1037" width="6.33203125" style="3" customWidth="1"/>
    <col min="1038" max="1038" width="5.5" style="3" customWidth="1"/>
    <col min="1039" max="1039" width="8.1640625" style="3" customWidth="1"/>
    <col min="1040" max="1040" width="5.5" style="3" customWidth="1"/>
    <col min="1041" max="1041" width="8.1640625" style="3" customWidth="1"/>
    <col min="1042" max="1042" width="6" style="3" customWidth="1"/>
    <col min="1043" max="1043" width="5.5" style="3" customWidth="1"/>
    <col min="1044" max="1044" width="8.1640625" style="3" customWidth="1"/>
    <col min="1045" max="1045" width="5.5" style="3" customWidth="1"/>
    <col min="1046" max="1046" width="8.1640625" style="3" customWidth="1"/>
    <col min="1047" max="1047" width="6.1640625" style="3" customWidth="1"/>
    <col min="1048" max="1048" width="5.5" style="3" customWidth="1"/>
    <col min="1049" max="1049" width="8.1640625" style="3" customWidth="1"/>
    <col min="1050" max="1050" width="5.5" style="3" customWidth="1"/>
    <col min="1051" max="1051" width="8.1640625" style="3" customWidth="1"/>
    <col min="1052" max="1052" width="6.33203125" style="3" customWidth="1"/>
    <col min="1053" max="1053" width="5.5" style="3" customWidth="1"/>
    <col min="1054" max="1054" width="8.1640625" style="3" customWidth="1"/>
    <col min="1055" max="1055" width="5.5" style="3" customWidth="1"/>
    <col min="1056" max="1056" width="8.1640625" style="3" customWidth="1"/>
    <col min="1057" max="1057" width="6" style="3" customWidth="1"/>
    <col min="1058" max="1280" width="9.33203125" style="3"/>
    <col min="1281" max="1281" width="6.6640625" style="3" customWidth="1"/>
    <col min="1282" max="1282" width="23" style="3" customWidth="1"/>
    <col min="1283" max="1283" width="5.5" style="3" customWidth="1"/>
    <col min="1284" max="1284" width="8.1640625" style="3" customWidth="1"/>
    <col min="1285" max="1285" width="5.6640625" style="3" customWidth="1"/>
    <col min="1286" max="1286" width="8.1640625" style="3" customWidth="1"/>
    <col min="1287" max="1287" width="6.5" style="3" customWidth="1"/>
    <col min="1288" max="1288" width="10.1640625" style="3" customWidth="1"/>
    <col min="1289" max="1289" width="5.5" style="3" customWidth="1"/>
    <col min="1290" max="1290" width="8.1640625" style="3" customWidth="1"/>
    <col min="1291" max="1291" width="5.5" style="3" customWidth="1"/>
    <col min="1292" max="1292" width="8.1640625" style="3" customWidth="1"/>
    <col min="1293" max="1293" width="6.33203125" style="3" customWidth="1"/>
    <col min="1294" max="1294" width="5.5" style="3" customWidth="1"/>
    <col min="1295" max="1295" width="8.1640625" style="3" customWidth="1"/>
    <col min="1296" max="1296" width="5.5" style="3" customWidth="1"/>
    <col min="1297" max="1297" width="8.1640625" style="3" customWidth="1"/>
    <col min="1298" max="1298" width="6" style="3" customWidth="1"/>
    <col min="1299" max="1299" width="5.5" style="3" customWidth="1"/>
    <col min="1300" max="1300" width="8.1640625" style="3" customWidth="1"/>
    <col min="1301" max="1301" width="5.5" style="3" customWidth="1"/>
    <col min="1302" max="1302" width="8.1640625" style="3" customWidth="1"/>
    <col min="1303" max="1303" width="6.1640625" style="3" customWidth="1"/>
    <col min="1304" max="1304" width="5.5" style="3" customWidth="1"/>
    <col min="1305" max="1305" width="8.1640625" style="3" customWidth="1"/>
    <col min="1306" max="1306" width="5.5" style="3" customWidth="1"/>
    <col min="1307" max="1307" width="8.1640625" style="3" customWidth="1"/>
    <col min="1308" max="1308" width="6.33203125" style="3" customWidth="1"/>
    <col min="1309" max="1309" width="5.5" style="3" customWidth="1"/>
    <col min="1310" max="1310" width="8.1640625" style="3" customWidth="1"/>
    <col min="1311" max="1311" width="5.5" style="3" customWidth="1"/>
    <col min="1312" max="1312" width="8.1640625" style="3" customWidth="1"/>
    <col min="1313" max="1313" width="6" style="3" customWidth="1"/>
    <col min="1314" max="1536" width="9.33203125" style="3"/>
    <col min="1537" max="1537" width="6.6640625" style="3" customWidth="1"/>
    <col min="1538" max="1538" width="23" style="3" customWidth="1"/>
    <col min="1539" max="1539" width="5.5" style="3" customWidth="1"/>
    <col min="1540" max="1540" width="8.1640625" style="3" customWidth="1"/>
    <col min="1541" max="1541" width="5.6640625" style="3" customWidth="1"/>
    <col min="1542" max="1542" width="8.1640625" style="3" customWidth="1"/>
    <col min="1543" max="1543" width="6.5" style="3" customWidth="1"/>
    <col min="1544" max="1544" width="10.1640625" style="3" customWidth="1"/>
    <col min="1545" max="1545" width="5.5" style="3" customWidth="1"/>
    <col min="1546" max="1546" width="8.1640625" style="3" customWidth="1"/>
    <col min="1547" max="1547" width="5.5" style="3" customWidth="1"/>
    <col min="1548" max="1548" width="8.1640625" style="3" customWidth="1"/>
    <col min="1549" max="1549" width="6.33203125" style="3" customWidth="1"/>
    <col min="1550" max="1550" width="5.5" style="3" customWidth="1"/>
    <col min="1551" max="1551" width="8.1640625" style="3" customWidth="1"/>
    <col min="1552" max="1552" width="5.5" style="3" customWidth="1"/>
    <col min="1553" max="1553" width="8.1640625" style="3" customWidth="1"/>
    <col min="1554" max="1554" width="6" style="3" customWidth="1"/>
    <col min="1555" max="1555" width="5.5" style="3" customWidth="1"/>
    <col min="1556" max="1556" width="8.1640625" style="3" customWidth="1"/>
    <col min="1557" max="1557" width="5.5" style="3" customWidth="1"/>
    <col min="1558" max="1558" width="8.1640625" style="3" customWidth="1"/>
    <col min="1559" max="1559" width="6.1640625" style="3" customWidth="1"/>
    <col min="1560" max="1560" width="5.5" style="3" customWidth="1"/>
    <col min="1561" max="1561" width="8.1640625" style="3" customWidth="1"/>
    <col min="1562" max="1562" width="5.5" style="3" customWidth="1"/>
    <col min="1563" max="1563" width="8.1640625" style="3" customWidth="1"/>
    <col min="1564" max="1564" width="6.33203125" style="3" customWidth="1"/>
    <col min="1565" max="1565" width="5.5" style="3" customWidth="1"/>
    <col min="1566" max="1566" width="8.1640625" style="3" customWidth="1"/>
    <col min="1567" max="1567" width="5.5" style="3" customWidth="1"/>
    <col min="1568" max="1568" width="8.1640625" style="3" customWidth="1"/>
    <col min="1569" max="1569" width="6" style="3" customWidth="1"/>
    <col min="1570" max="1792" width="9.33203125" style="3"/>
    <col min="1793" max="1793" width="6.6640625" style="3" customWidth="1"/>
    <col min="1794" max="1794" width="23" style="3" customWidth="1"/>
    <col min="1795" max="1795" width="5.5" style="3" customWidth="1"/>
    <col min="1796" max="1796" width="8.1640625" style="3" customWidth="1"/>
    <col min="1797" max="1797" width="5.6640625" style="3" customWidth="1"/>
    <col min="1798" max="1798" width="8.1640625" style="3" customWidth="1"/>
    <col min="1799" max="1799" width="6.5" style="3" customWidth="1"/>
    <col min="1800" max="1800" width="10.1640625" style="3" customWidth="1"/>
    <col min="1801" max="1801" width="5.5" style="3" customWidth="1"/>
    <col min="1802" max="1802" width="8.1640625" style="3" customWidth="1"/>
    <col min="1803" max="1803" width="5.5" style="3" customWidth="1"/>
    <col min="1804" max="1804" width="8.1640625" style="3" customWidth="1"/>
    <col min="1805" max="1805" width="6.33203125" style="3" customWidth="1"/>
    <col min="1806" max="1806" width="5.5" style="3" customWidth="1"/>
    <col min="1807" max="1807" width="8.1640625" style="3" customWidth="1"/>
    <col min="1808" max="1808" width="5.5" style="3" customWidth="1"/>
    <col min="1809" max="1809" width="8.1640625" style="3" customWidth="1"/>
    <col min="1810" max="1810" width="6" style="3" customWidth="1"/>
    <col min="1811" max="1811" width="5.5" style="3" customWidth="1"/>
    <col min="1812" max="1812" width="8.1640625" style="3" customWidth="1"/>
    <col min="1813" max="1813" width="5.5" style="3" customWidth="1"/>
    <col min="1814" max="1814" width="8.1640625" style="3" customWidth="1"/>
    <col min="1815" max="1815" width="6.1640625" style="3" customWidth="1"/>
    <col min="1816" max="1816" width="5.5" style="3" customWidth="1"/>
    <col min="1817" max="1817" width="8.1640625" style="3" customWidth="1"/>
    <col min="1818" max="1818" width="5.5" style="3" customWidth="1"/>
    <col min="1819" max="1819" width="8.1640625" style="3" customWidth="1"/>
    <col min="1820" max="1820" width="6.33203125" style="3" customWidth="1"/>
    <col min="1821" max="1821" width="5.5" style="3" customWidth="1"/>
    <col min="1822" max="1822" width="8.1640625" style="3" customWidth="1"/>
    <col min="1823" max="1823" width="5.5" style="3" customWidth="1"/>
    <col min="1824" max="1824" width="8.1640625" style="3" customWidth="1"/>
    <col min="1825" max="1825" width="6" style="3" customWidth="1"/>
    <col min="1826" max="2048" width="9.33203125" style="3"/>
    <col min="2049" max="2049" width="6.6640625" style="3" customWidth="1"/>
    <col min="2050" max="2050" width="23" style="3" customWidth="1"/>
    <col min="2051" max="2051" width="5.5" style="3" customWidth="1"/>
    <col min="2052" max="2052" width="8.1640625" style="3" customWidth="1"/>
    <col min="2053" max="2053" width="5.6640625" style="3" customWidth="1"/>
    <col min="2054" max="2054" width="8.1640625" style="3" customWidth="1"/>
    <col min="2055" max="2055" width="6.5" style="3" customWidth="1"/>
    <col min="2056" max="2056" width="10.1640625" style="3" customWidth="1"/>
    <col min="2057" max="2057" width="5.5" style="3" customWidth="1"/>
    <col min="2058" max="2058" width="8.1640625" style="3" customWidth="1"/>
    <col min="2059" max="2059" width="5.5" style="3" customWidth="1"/>
    <col min="2060" max="2060" width="8.1640625" style="3" customWidth="1"/>
    <col min="2061" max="2061" width="6.33203125" style="3" customWidth="1"/>
    <col min="2062" max="2062" width="5.5" style="3" customWidth="1"/>
    <col min="2063" max="2063" width="8.1640625" style="3" customWidth="1"/>
    <col min="2064" max="2064" width="5.5" style="3" customWidth="1"/>
    <col min="2065" max="2065" width="8.1640625" style="3" customWidth="1"/>
    <col min="2066" max="2066" width="6" style="3" customWidth="1"/>
    <col min="2067" max="2067" width="5.5" style="3" customWidth="1"/>
    <col min="2068" max="2068" width="8.1640625" style="3" customWidth="1"/>
    <col min="2069" max="2069" width="5.5" style="3" customWidth="1"/>
    <col min="2070" max="2070" width="8.1640625" style="3" customWidth="1"/>
    <col min="2071" max="2071" width="6.1640625" style="3" customWidth="1"/>
    <col min="2072" max="2072" width="5.5" style="3" customWidth="1"/>
    <col min="2073" max="2073" width="8.1640625" style="3" customWidth="1"/>
    <col min="2074" max="2074" width="5.5" style="3" customWidth="1"/>
    <col min="2075" max="2075" width="8.1640625" style="3" customWidth="1"/>
    <col min="2076" max="2076" width="6.33203125" style="3" customWidth="1"/>
    <col min="2077" max="2077" width="5.5" style="3" customWidth="1"/>
    <col min="2078" max="2078" width="8.1640625" style="3" customWidth="1"/>
    <col min="2079" max="2079" width="5.5" style="3" customWidth="1"/>
    <col min="2080" max="2080" width="8.1640625" style="3" customWidth="1"/>
    <col min="2081" max="2081" width="6" style="3" customWidth="1"/>
    <col min="2082" max="2304" width="9.33203125" style="3"/>
    <col min="2305" max="2305" width="6.6640625" style="3" customWidth="1"/>
    <col min="2306" max="2306" width="23" style="3" customWidth="1"/>
    <col min="2307" max="2307" width="5.5" style="3" customWidth="1"/>
    <col min="2308" max="2308" width="8.1640625" style="3" customWidth="1"/>
    <col min="2309" max="2309" width="5.6640625" style="3" customWidth="1"/>
    <col min="2310" max="2310" width="8.1640625" style="3" customWidth="1"/>
    <col min="2311" max="2311" width="6.5" style="3" customWidth="1"/>
    <col min="2312" max="2312" width="10.1640625" style="3" customWidth="1"/>
    <col min="2313" max="2313" width="5.5" style="3" customWidth="1"/>
    <col min="2314" max="2314" width="8.1640625" style="3" customWidth="1"/>
    <col min="2315" max="2315" width="5.5" style="3" customWidth="1"/>
    <col min="2316" max="2316" width="8.1640625" style="3" customWidth="1"/>
    <col min="2317" max="2317" width="6.33203125" style="3" customWidth="1"/>
    <col min="2318" max="2318" width="5.5" style="3" customWidth="1"/>
    <col min="2319" max="2319" width="8.1640625" style="3" customWidth="1"/>
    <col min="2320" max="2320" width="5.5" style="3" customWidth="1"/>
    <col min="2321" max="2321" width="8.1640625" style="3" customWidth="1"/>
    <col min="2322" max="2322" width="6" style="3" customWidth="1"/>
    <col min="2323" max="2323" width="5.5" style="3" customWidth="1"/>
    <col min="2324" max="2324" width="8.1640625" style="3" customWidth="1"/>
    <col min="2325" max="2325" width="5.5" style="3" customWidth="1"/>
    <col min="2326" max="2326" width="8.1640625" style="3" customWidth="1"/>
    <col min="2327" max="2327" width="6.1640625" style="3" customWidth="1"/>
    <col min="2328" max="2328" width="5.5" style="3" customWidth="1"/>
    <col min="2329" max="2329" width="8.1640625" style="3" customWidth="1"/>
    <col min="2330" max="2330" width="5.5" style="3" customWidth="1"/>
    <col min="2331" max="2331" width="8.1640625" style="3" customWidth="1"/>
    <col min="2332" max="2332" width="6.33203125" style="3" customWidth="1"/>
    <col min="2333" max="2333" width="5.5" style="3" customWidth="1"/>
    <col min="2334" max="2334" width="8.1640625" style="3" customWidth="1"/>
    <col min="2335" max="2335" width="5.5" style="3" customWidth="1"/>
    <col min="2336" max="2336" width="8.1640625" style="3" customWidth="1"/>
    <col min="2337" max="2337" width="6" style="3" customWidth="1"/>
    <col min="2338" max="2560" width="9.33203125" style="3"/>
    <col min="2561" max="2561" width="6.6640625" style="3" customWidth="1"/>
    <col min="2562" max="2562" width="23" style="3" customWidth="1"/>
    <col min="2563" max="2563" width="5.5" style="3" customWidth="1"/>
    <col min="2564" max="2564" width="8.1640625" style="3" customWidth="1"/>
    <col min="2565" max="2565" width="5.6640625" style="3" customWidth="1"/>
    <col min="2566" max="2566" width="8.1640625" style="3" customWidth="1"/>
    <col min="2567" max="2567" width="6.5" style="3" customWidth="1"/>
    <col min="2568" max="2568" width="10.1640625" style="3" customWidth="1"/>
    <col min="2569" max="2569" width="5.5" style="3" customWidth="1"/>
    <col min="2570" max="2570" width="8.1640625" style="3" customWidth="1"/>
    <col min="2571" max="2571" width="5.5" style="3" customWidth="1"/>
    <col min="2572" max="2572" width="8.1640625" style="3" customWidth="1"/>
    <col min="2573" max="2573" width="6.33203125" style="3" customWidth="1"/>
    <col min="2574" max="2574" width="5.5" style="3" customWidth="1"/>
    <col min="2575" max="2575" width="8.1640625" style="3" customWidth="1"/>
    <col min="2576" max="2576" width="5.5" style="3" customWidth="1"/>
    <col min="2577" max="2577" width="8.1640625" style="3" customWidth="1"/>
    <col min="2578" max="2578" width="6" style="3" customWidth="1"/>
    <col min="2579" max="2579" width="5.5" style="3" customWidth="1"/>
    <col min="2580" max="2580" width="8.1640625" style="3" customWidth="1"/>
    <col min="2581" max="2581" width="5.5" style="3" customWidth="1"/>
    <col min="2582" max="2582" width="8.1640625" style="3" customWidth="1"/>
    <col min="2583" max="2583" width="6.1640625" style="3" customWidth="1"/>
    <col min="2584" max="2584" width="5.5" style="3" customWidth="1"/>
    <col min="2585" max="2585" width="8.1640625" style="3" customWidth="1"/>
    <col min="2586" max="2586" width="5.5" style="3" customWidth="1"/>
    <col min="2587" max="2587" width="8.1640625" style="3" customWidth="1"/>
    <col min="2588" max="2588" width="6.33203125" style="3" customWidth="1"/>
    <col min="2589" max="2589" width="5.5" style="3" customWidth="1"/>
    <col min="2590" max="2590" width="8.1640625" style="3" customWidth="1"/>
    <col min="2591" max="2591" width="5.5" style="3" customWidth="1"/>
    <col min="2592" max="2592" width="8.1640625" style="3" customWidth="1"/>
    <col min="2593" max="2593" width="6" style="3" customWidth="1"/>
    <col min="2594" max="2816" width="9.33203125" style="3"/>
    <col min="2817" max="2817" width="6.6640625" style="3" customWidth="1"/>
    <col min="2818" max="2818" width="23" style="3" customWidth="1"/>
    <col min="2819" max="2819" width="5.5" style="3" customWidth="1"/>
    <col min="2820" max="2820" width="8.1640625" style="3" customWidth="1"/>
    <col min="2821" max="2821" width="5.6640625" style="3" customWidth="1"/>
    <col min="2822" max="2822" width="8.1640625" style="3" customWidth="1"/>
    <col min="2823" max="2823" width="6.5" style="3" customWidth="1"/>
    <col min="2824" max="2824" width="10.1640625" style="3" customWidth="1"/>
    <col min="2825" max="2825" width="5.5" style="3" customWidth="1"/>
    <col min="2826" max="2826" width="8.1640625" style="3" customWidth="1"/>
    <col min="2827" max="2827" width="5.5" style="3" customWidth="1"/>
    <col min="2828" max="2828" width="8.1640625" style="3" customWidth="1"/>
    <col min="2829" max="2829" width="6.33203125" style="3" customWidth="1"/>
    <col min="2830" max="2830" width="5.5" style="3" customWidth="1"/>
    <col min="2831" max="2831" width="8.1640625" style="3" customWidth="1"/>
    <col min="2832" max="2832" width="5.5" style="3" customWidth="1"/>
    <col min="2833" max="2833" width="8.1640625" style="3" customWidth="1"/>
    <col min="2834" max="2834" width="6" style="3" customWidth="1"/>
    <col min="2835" max="2835" width="5.5" style="3" customWidth="1"/>
    <col min="2836" max="2836" width="8.1640625" style="3" customWidth="1"/>
    <col min="2837" max="2837" width="5.5" style="3" customWidth="1"/>
    <col min="2838" max="2838" width="8.1640625" style="3" customWidth="1"/>
    <col min="2839" max="2839" width="6.1640625" style="3" customWidth="1"/>
    <col min="2840" max="2840" width="5.5" style="3" customWidth="1"/>
    <col min="2841" max="2841" width="8.1640625" style="3" customWidth="1"/>
    <col min="2842" max="2842" width="5.5" style="3" customWidth="1"/>
    <col min="2843" max="2843" width="8.1640625" style="3" customWidth="1"/>
    <col min="2844" max="2844" width="6.33203125" style="3" customWidth="1"/>
    <col min="2845" max="2845" width="5.5" style="3" customWidth="1"/>
    <col min="2846" max="2846" width="8.1640625" style="3" customWidth="1"/>
    <col min="2847" max="2847" width="5.5" style="3" customWidth="1"/>
    <col min="2848" max="2848" width="8.1640625" style="3" customWidth="1"/>
    <col min="2849" max="2849" width="6" style="3" customWidth="1"/>
    <col min="2850" max="3072" width="9.33203125" style="3"/>
    <col min="3073" max="3073" width="6.6640625" style="3" customWidth="1"/>
    <col min="3074" max="3074" width="23" style="3" customWidth="1"/>
    <col min="3075" max="3075" width="5.5" style="3" customWidth="1"/>
    <col min="3076" max="3076" width="8.1640625" style="3" customWidth="1"/>
    <col min="3077" max="3077" width="5.6640625" style="3" customWidth="1"/>
    <col min="3078" max="3078" width="8.1640625" style="3" customWidth="1"/>
    <col min="3079" max="3079" width="6.5" style="3" customWidth="1"/>
    <col min="3080" max="3080" width="10.1640625" style="3" customWidth="1"/>
    <col min="3081" max="3081" width="5.5" style="3" customWidth="1"/>
    <col min="3082" max="3082" width="8.1640625" style="3" customWidth="1"/>
    <col min="3083" max="3083" width="5.5" style="3" customWidth="1"/>
    <col min="3084" max="3084" width="8.1640625" style="3" customWidth="1"/>
    <col min="3085" max="3085" width="6.33203125" style="3" customWidth="1"/>
    <col min="3086" max="3086" width="5.5" style="3" customWidth="1"/>
    <col min="3087" max="3087" width="8.1640625" style="3" customWidth="1"/>
    <col min="3088" max="3088" width="5.5" style="3" customWidth="1"/>
    <col min="3089" max="3089" width="8.1640625" style="3" customWidth="1"/>
    <col min="3090" max="3090" width="6" style="3" customWidth="1"/>
    <col min="3091" max="3091" width="5.5" style="3" customWidth="1"/>
    <col min="3092" max="3092" width="8.1640625" style="3" customWidth="1"/>
    <col min="3093" max="3093" width="5.5" style="3" customWidth="1"/>
    <col min="3094" max="3094" width="8.1640625" style="3" customWidth="1"/>
    <col min="3095" max="3095" width="6.1640625" style="3" customWidth="1"/>
    <col min="3096" max="3096" width="5.5" style="3" customWidth="1"/>
    <col min="3097" max="3097" width="8.1640625" style="3" customWidth="1"/>
    <col min="3098" max="3098" width="5.5" style="3" customWidth="1"/>
    <col min="3099" max="3099" width="8.1640625" style="3" customWidth="1"/>
    <col min="3100" max="3100" width="6.33203125" style="3" customWidth="1"/>
    <col min="3101" max="3101" width="5.5" style="3" customWidth="1"/>
    <col min="3102" max="3102" width="8.1640625" style="3" customWidth="1"/>
    <col min="3103" max="3103" width="5.5" style="3" customWidth="1"/>
    <col min="3104" max="3104" width="8.1640625" style="3" customWidth="1"/>
    <col min="3105" max="3105" width="6" style="3" customWidth="1"/>
    <col min="3106" max="3328" width="9.33203125" style="3"/>
    <col min="3329" max="3329" width="6.6640625" style="3" customWidth="1"/>
    <col min="3330" max="3330" width="23" style="3" customWidth="1"/>
    <col min="3331" max="3331" width="5.5" style="3" customWidth="1"/>
    <col min="3332" max="3332" width="8.1640625" style="3" customWidth="1"/>
    <col min="3333" max="3333" width="5.6640625" style="3" customWidth="1"/>
    <col min="3334" max="3334" width="8.1640625" style="3" customWidth="1"/>
    <col min="3335" max="3335" width="6.5" style="3" customWidth="1"/>
    <col min="3336" max="3336" width="10.1640625" style="3" customWidth="1"/>
    <col min="3337" max="3337" width="5.5" style="3" customWidth="1"/>
    <col min="3338" max="3338" width="8.1640625" style="3" customWidth="1"/>
    <col min="3339" max="3339" width="5.5" style="3" customWidth="1"/>
    <col min="3340" max="3340" width="8.1640625" style="3" customWidth="1"/>
    <col min="3341" max="3341" width="6.33203125" style="3" customWidth="1"/>
    <col min="3342" max="3342" width="5.5" style="3" customWidth="1"/>
    <col min="3343" max="3343" width="8.1640625" style="3" customWidth="1"/>
    <col min="3344" max="3344" width="5.5" style="3" customWidth="1"/>
    <col min="3345" max="3345" width="8.1640625" style="3" customWidth="1"/>
    <col min="3346" max="3346" width="6" style="3" customWidth="1"/>
    <col min="3347" max="3347" width="5.5" style="3" customWidth="1"/>
    <col min="3348" max="3348" width="8.1640625" style="3" customWidth="1"/>
    <col min="3349" max="3349" width="5.5" style="3" customWidth="1"/>
    <col min="3350" max="3350" width="8.1640625" style="3" customWidth="1"/>
    <col min="3351" max="3351" width="6.1640625" style="3" customWidth="1"/>
    <col min="3352" max="3352" width="5.5" style="3" customWidth="1"/>
    <col min="3353" max="3353" width="8.1640625" style="3" customWidth="1"/>
    <col min="3354" max="3354" width="5.5" style="3" customWidth="1"/>
    <col min="3355" max="3355" width="8.1640625" style="3" customWidth="1"/>
    <col min="3356" max="3356" width="6.33203125" style="3" customWidth="1"/>
    <col min="3357" max="3357" width="5.5" style="3" customWidth="1"/>
    <col min="3358" max="3358" width="8.1640625" style="3" customWidth="1"/>
    <col min="3359" max="3359" width="5.5" style="3" customWidth="1"/>
    <col min="3360" max="3360" width="8.1640625" style="3" customWidth="1"/>
    <col min="3361" max="3361" width="6" style="3" customWidth="1"/>
    <col min="3362" max="3584" width="9.33203125" style="3"/>
    <col min="3585" max="3585" width="6.6640625" style="3" customWidth="1"/>
    <col min="3586" max="3586" width="23" style="3" customWidth="1"/>
    <col min="3587" max="3587" width="5.5" style="3" customWidth="1"/>
    <col min="3588" max="3588" width="8.1640625" style="3" customWidth="1"/>
    <col min="3589" max="3589" width="5.6640625" style="3" customWidth="1"/>
    <col min="3590" max="3590" width="8.1640625" style="3" customWidth="1"/>
    <col min="3591" max="3591" width="6.5" style="3" customWidth="1"/>
    <col min="3592" max="3592" width="10.1640625" style="3" customWidth="1"/>
    <col min="3593" max="3593" width="5.5" style="3" customWidth="1"/>
    <col min="3594" max="3594" width="8.1640625" style="3" customWidth="1"/>
    <col min="3595" max="3595" width="5.5" style="3" customWidth="1"/>
    <col min="3596" max="3596" width="8.1640625" style="3" customWidth="1"/>
    <col min="3597" max="3597" width="6.33203125" style="3" customWidth="1"/>
    <col min="3598" max="3598" width="5.5" style="3" customWidth="1"/>
    <col min="3599" max="3599" width="8.1640625" style="3" customWidth="1"/>
    <col min="3600" max="3600" width="5.5" style="3" customWidth="1"/>
    <col min="3601" max="3601" width="8.1640625" style="3" customWidth="1"/>
    <col min="3602" max="3602" width="6" style="3" customWidth="1"/>
    <col min="3603" max="3603" width="5.5" style="3" customWidth="1"/>
    <col min="3604" max="3604" width="8.1640625" style="3" customWidth="1"/>
    <col min="3605" max="3605" width="5.5" style="3" customWidth="1"/>
    <col min="3606" max="3606" width="8.1640625" style="3" customWidth="1"/>
    <col min="3607" max="3607" width="6.1640625" style="3" customWidth="1"/>
    <col min="3608" max="3608" width="5.5" style="3" customWidth="1"/>
    <col min="3609" max="3609" width="8.1640625" style="3" customWidth="1"/>
    <col min="3610" max="3610" width="5.5" style="3" customWidth="1"/>
    <col min="3611" max="3611" width="8.1640625" style="3" customWidth="1"/>
    <col min="3612" max="3612" width="6.33203125" style="3" customWidth="1"/>
    <col min="3613" max="3613" width="5.5" style="3" customWidth="1"/>
    <col min="3614" max="3614" width="8.1640625" style="3" customWidth="1"/>
    <col min="3615" max="3615" width="5.5" style="3" customWidth="1"/>
    <col min="3616" max="3616" width="8.1640625" style="3" customWidth="1"/>
    <col min="3617" max="3617" width="6" style="3" customWidth="1"/>
    <col min="3618" max="3840" width="9.33203125" style="3"/>
    <col min="3841" max="3841" width="6.6640625" style="3" customWidth="1"/>
    <col min="3842" max="3842" width="23" style="3" customWidth="1"/>
    <col min="3843" max="3843" width="5.5" style="3" customWidth="1"/>
    <col min="3844" max="3844" width="8.1640625" style="3" customWidth="1"/>
    <col min="3845" max="3845" width="5.6640625" style="3" customWidth="1"/>
    <col min="3846" max="3846" width="8.1640625" style="3" customWidth="1"/>
    <col min="3847" max="3847" width="6.5" style="3" customWidth="1"/>
    <col min="3848" max="3848" width="10.1640625" style="3" customWidth="1"/>
    <col min="3849" max="3849" width="5.5" style="3" customWidth="1"/>
    <col min="3850" max="3850" width="8.1640625" style="3" customWidth="1"/>
    <col min="3851" max="3851" width="5.5" style="3" customWidth="1"/>
    <col min="3852" max="3852" width="8.1640625" style="3" customWidth="1"/>
    <col min="3853" max="3853" width="6.33203125" style="3" customWidth="1"/>
    <col min="3854" max="3854" width="5.5" style="3" customWidth="1"/>
    <col min="3855" max="3855" width="8.1640625" style="3" customWidth="1"/>
    <col min="3856" max="3856" width="5.5" style="3" customWidth="1"/>
    <col min="3857" max="3857" width="8.1640625" style="3" customWidth="1"/>
    <col min="3858" max="3858" width="6" style="3" customWidth="1"/>
    <col min="3859" max="3859" width="5.5" style="3" customWidth="1"/>
    <col min="3860" max="3860" width="8.1640625" style="3" customWidth="1"/>
    <col min="3861" max="3861" width="5.5" style="3" customWidth="1"/>
    <col min="3862" max="3862" width="8.1640625" style="3" customWidth="1"/>
    <col min="3863" max="3863" width="6.1640625" style="3" customWidth="1"/>
    <col min="3864" max="3864" width="5.5" style="3" customWidth="1"/>
    <col min="3865" max="3865" width="8.1640625" style="3" customWidth="1"/>
    <col min="3866" max="3866" width="5.5" style="3" customWidth="1"/>
    <col min="3867" max="3867" width="8.1640625" style="3" customWidth="1"/>
    <col min="3868" max="3868" width="6.33203125" style="3" customWidth="1"/>
    <col min="3869" max="3869" width="5.5" style="3" customWidth="1"/>
    <col min="3870" max="3870" width="8.1640625" style="3" customWidth="1"/>
    <col min="3871" max="3871" width="5.5" style="3" customWidth="1"/>
    <col min="3872" max="3872" width="8.1640625" style="3" customWidth="1"/>
    <col min="3873" max="3873" width="6" style="3" customWidth="1"/>
    <col min="3874" max="4096" width="9.33203125" style="3"/>
    <col min="4097" max="4097" width="6.6640625" style="3" customWidth="1"/>
    <col min="4098" max="4098" width="23" style="3" customWidth="1"/>
    <col min="4099" max="4099" width="5.5" style="3" customWidth="1"/>
    <col min="4100" max="4100" width="8.1640625" style="3" customWidth="1"/>
    <col min="4101" max="4101" width="5.6640625" style="3" customWidth="1"/>
    <col min="4102" max="4102" width="8.1640625" style="3" customWidth="1"/>
    <col min="4103" max="4103" width="6.5" style="3" customWidth="1"/>
    <col min="4104" max="4104" width="10.1640625" style="3" customWidth="1"/>
    <col min="4105" max="4105" width="5.5" style="3" customWidth="1"/>
    <col min="4106" max="4106" width="8.1640625" style="3" customWidth="1"/>
    <col min="4107" max="4107" width="5.5" style="3" customWidth="1"/>
    <col min="4108" max="4108" width="8.1640625" style="3" customWidth="1"/>
    <col min="4109" max="4109" width="6.33203125" style="3" customWidth="1"/>
    <col min="4110" max="4110" width="5.5" style="3" customWidth="1"/>
    <col min="4111" max="4111" width="8.1640625" style="3" customWidth="1"/>
    <col min="4112" max="4112" width="5.5" style="3" customWidth="1"/>
    <col min="4113" max="4113" width="8.1640625" style="3" customWidth="1"/>
    <col min="4114" max="4114" width="6" style="3" customWidth="1"/>
    <col min="4115" max="4115" width="5.5" style="3" customWidth="1"/>
    <col min="4116" max="4116" width="8.1640625" style="3" customWidth="1"/>
    <col min="4117" max="4117" width="5.5" style="3" customWidth="1"/>
    <col min="4118" max="4118" width="8.1640625" style="3" customWidth="1"/>
    <col min="4119" max="4119" width="6.1640625" style="3" customWidth="1"/>
    <col min="4120" max="4120" width="5.5" style="3" customWidth="1"/>
    <col min="4121" max="4121" width="8.1640625" style="3" customWidth="1"/>
    <col min="4122" max="4122" width="5.5" style="3" customWidth="1"/>
    <col min="4123" max="4123" width="8.1640625" style="3" customWidth="1"/>
    <col min="4124" max="4124" width="6.33203125" style="3" customWidth="1"/>
    <col min="4125" max="4125" width="5.5" style="3" customWidth="1"/>
    <col min="4126" max="4126" width="8.1640625" style="3" customWidth="1"/>
    <col min="4127" max="4127" width="5.5" style="3" customWidth="1"/>
    <col min="4128" max="4128" width="8.1640625" style="3" customWidth="1"/>
    <col min="4129" max="4129" width="6" style="3" customWidth="1"/>
    <col min="4130" max="4352" width="9.33203125" style="3"/>
    <col min="4353" max="4353" width="6.6640625" style="3" customWidth="1"/>
    <col min="4354" max="4354" width="23" style="3" customWidth="1"/>
    <col min="4355" max="4355" width="5.5" style="3" customWidth="1"/>
    <col min="4356" max="4356" width="8.1640625" style="3" customWidth="1"/>
    <col min="4357" max="4357" width="5.6640625" style="3" customWidth="1"/>
    <col min="4358" max="4358" width="8.1640625" style="3" customWidth="1"/>
    <col min="4359" max="4359" width="6.5" style="3" customWidth="1"/>
    <col min="4360" max="4360" width="10.1640625" style="3" customWidth="1"/>
    <col min="4361" max="4361" width="5.5" style="3" customWidth="1"/>
    <col min="4362" max="4362" width="8.1640625" style="3" customWidth="1"/>
    <col min="4363" max="4363" width="5.5" style="3" customWidth="1"/>
    <col min="4364" max="4364" width="8.1640625" style="3" customWidth="1"/>
    <col min="4365" max="4365" width="6.33203125" style="3" customWidth="1"/>
    <col min="4366" max="4366" width="5.5" style="3" customWidth="1"/>
    <col min="4367" max="4367" width="8.1640625" style="3" customWidth="1"/>
    <col min="4368" max="4368" width="5.5" style="3" customWidth="1"/>
    <col min="4369" max="4369" width="8.1640625" style="3" customWidth="1"/>
    <col min="4370" max="4370" width="6" style="3" customWidth="1"/>
    <col min="4371" max="4371" width="5.5" style="3" customWidth="1"/>
    <col min="4372" max="4372" width="8.1640625" style="3" customWidth="1"/>
    <col min="4373" max="4373" width="5.5" style="3" customWidth="1"/>
    <col min="4374" max="4374" width="8.1640625" style="3" customWidth="1"/>
    <col min="4375" max="4375" width="6.1640625" style="3" customWidth="1"/>
    <col min="4376" max="4376" width="5.5" style="3" customWidth="1"/>
    <col min="4377" max="4377" width="8.1640625" style="3" customWidth="1"/>
    <col min="4378" max="4378" width="5.5" style="3" customWidth="1"/>
    <col min="4379" max="4379" width="8.1640625" style="3" customWidth="1"/>
    <col min="4380" max="4380" width="6.33203125" style="3" customWidth="1"/>
    <col min="4381" max="4381" width="5.5" style="3" customWidth="1"/>
    <col min="4382" max="4382" width="8.1640625" style="3" customWidth="1"/>
    <col min="4383" max="4383" width="5.5" style="3" customWidth="1"/>
    <col min="4384" max="4384" width="8.1640625" style="3" customWidth="1"/>
    <col min="4385" max="4385" width="6" style="3" customWidth="1"/>
    <col min="4386" max="4608" width="9.33203125" style="3"/>
    <col min="4609" max="4609" width="6.6640625" style="3" customWidth="1"/>
    <col min="4610" max="4610" width="23" style="3" customWidth="1"/>
    <col min="4611" max="4611" width="5.5" style="3" customWidth="1"/>
    <col min="4612" max="4612" width="8.1640625" style="3" customWidth="1"/>
    <col min="4613" max="4613" width="5.6640625" style="3" customWidth="1"/>
    <col min="4614" max="4614" width="8.1640625" style="3" customWidth="1"/>
    <col min="4615" max="4615" width="6.5" style="3" customWidth="1"/>
    <col min="4616" max="4616" width="10.1640625" style="3" customWidth="1"/>
    <col min="4617" max="4617" width="5.5" style="3" customWidth="1"/>
    <col min="4618" max="4618" width="8.1640625" style="3" customWidth="1"/>
    <col min="4619" max="4619" width="5.5" style="3" customWidth="1"/>
    <col min="4620" max="4620" width="8.1640625" style="3" customWidth="1"/>
    <col min="4621" max="4621" width="6.33203125" style="3" customWidth="1"/>
    <col min="4622" max="4622" width="5.5" style="3" customWidth="1"/>
    <col min="4623" max="4623" width="8.1640625" style="3" customWidth="1"/>
    <col min="4624" max="4624" width="5.5" style="3" customWidth="1"/>
    <col min="4625" max="4625" width="8.1640625" style="3" customWidth="1"/>
    <col min="4626" max="4626" width="6" style="3" customWidth="1"/>
    <col min="4627" max="4627" width="5.5" style="3" customWidth="1"/>
    <col min="4628" max="4628" width="8.1640625" style="3" customWidth="1"/>
    <col min="4629" max="4629" width="5.5" style="3" customWidth="1"/>
    <col min="4630" max="4630" width="8.1640625" style="3" customWidth="1"/>
    <col min="4631" max="4631" width="6.1640625" style="3" customWidth="1"/>
    <col min="4632" max="4632" width="5.5" style="3" customWidth="1"/>
    <col min="4633" max="4633" width="8.1640625" style="3" customWidth="1"/>
    <col min="4634" max="4634" width="5.5" style="3" customWidth="1"/>
    <col min="4635" max="4635" width="8.1640625" style="3" customWidth="1"/>
    <col min="4636" max="4636" width="6.33203125" style="3" customWidth="1"/>
    <col min="4637" max="4637" width="5.5" style="3" customWidth="1"/>
    <col min="4638" max="4638" width="8.1640625" style="3" customWidth="1"/>
    <col min="4639" max="4639" width="5.5" style="3" customWidth="1"/>
    <col min="4640" max="4640" width="8.1640625" style="3" customWidth="1"/>
    <col min="4641" max="4641" width="6" style="3" customWidth="1"/>
    <col min="4642" max="4864" width="9.33203125" style="3"/>
    <col min="4865" max="4865" width="6.6640625" style="3" customWidth="1"/>
    <col min="4866" max="4866" width="23" style="3" customWidth="1"/>
    <col min="4867" max="4867" width="5.5" style="3" customWidth="1"/>
    <col min="4868" max="4868" width="8.1640625" style="3" customWidth="1"/>
    <col min="4869" max="4869" width="5.6640625" style="3" customWidth="1"/>
    <col min="4870" max="4870" width="8.1640625" style="3" customWidth="1"/>
    <col min="4871" max="4871" width="6.5" style="3" customWidth="1"/>
    <col min="4872" max="4872" width="10.1640625" style="3" customWidth="1"/>
    <col min="4873" max="4873" width="5.5" style="3" customWidth="1"/>
    <col min="4874" max="4874" width="8.1640625" style="3" customWidth="1"/>
    <col min="4875" max="4875" width="5.5" style="3" customWidth="1"/>
    <col min="4876" max="4876" width="8.1640625" style="3" customWidth="1"/>
    <col min="4877" max="4877" width="6.33203125" style="3" customWidth="1"/>
    <col min="4878" max="4878" width="5.5" style="3" customWidth="1"/>
    <col min="4879" max="4879" width="8.1640625" style="3" customWidth="1"/>
    <col min="4880" max="4880" width="5.5" style="3" customWidth="1"/>
    <col min="4881" max="4881" width="8.1640625" style="3" customWidth="1"/>
    <col min="4882" max="4882" width="6" style="3" customWidth="1"/>
    <col min="4883" max="4883" width="5.5" style="3" customWidth="1"/>
    <col min="4884" max="4884" width="8.1640625" style="3" customWidth="1"/>
    <col min="4885" max="4885" width="5.5" style="3" customWidth="1"/>
    <col min="4886" max="4886" width="8.1640625" style="3" customWidth="1"/>
    <col min="4887" max="4887" width="6.1640625" style="3" customWidth="1"/>
    <col min="4888" max="4888" width="5.5" style="3" customWidth="1"/>
    <col min="4889" max="4889" width="8.1640625" style="3" customWidth="1"/>
    <col min="4890" max="4890" width="5.5" style="3" customWidth="1"/>
    <col min="4891" max="4891" width="8.1640625" style="3" customWidth="1"/>
    <col min="4892" max="4892" width="6.33203125" style="3" customWidth="1"/>
    <col min="4893" max="4893" width="5.5" style="3" customWidth="1"/>
    <col min="4894" max="4894" width="8.1640625" style="3" customWidth="1"/>
    <col min="4895" max="4895" width="5.5" style="3" customWidth="1"/>
    <col min="4896" max="4896" width="8.1640625" style="3" customWidth="1"/>
    <col min="4897" max="4897" width="6" style="3" customWidth="1"/>
    <col min="4898" max="5120" width="9.33203125" style="3"/>
    <col min="5121" max="5121" width="6.6640625" style="3" customWidth="1"/>
    <col min="5122" max="5122" width="23" style="3" customWidth="1"/>
    <col min="5123" max="5123" width="5.5" style="3" customWidth="1"/>
    <col min="5124" max="5124" width="8.1640625" style="3" customWidth="1"/>
    <col min="5125" max="5125" width="5.6640625" style="3" customWidth="1"/>
    <col min="5126" max="5126" width="8.1640625" style="3" customWidth="1"/>
    <col min="5127" max="5127" width="6.5" style="3" customWidth="1"/>
    <col min="5128" max="5128" width="10.1640625" style="3" customWidth="1"/>
    <col min="5129" max="5129" width="5.5" style="3" customWidth="1"/>
    <col min="5130" max="5130" width="8.1640625" style="3" customWidth="1"/>
    <col min="5131" max="5131" width="5.5" style="3" customWidth="1"/>
    <col min="5132" max="5132" width="8.1640625" style="3" customWidth="1"/>
    <col min="5133" max="5133" width="6.33203125" style="3" customWidth="1"/>
    <col min="5134" max="5134" width="5.5" style="3" customWidth="1"/>
    <col min="5135" max="5135" width="8.1640625" style="3" customWidth="1"/>
    <col min="5136" max="5136" width="5.5" style="3" customWidth="1"/>
    <col min="5137" max="5137" width="8.1640625" style="3" customWidth="1"/>
    <col min="5138" max="5138" width="6" style="3" customWidth="1"/>
    <col min="5139" max="5139" width="5.5" style="3" customWidth="1"/>
    <col min="5140" max="5140" width="8.1640625" style="3" customWidth="1"/>
    <col min="5141" max="5141" width="5.5" style="3" customWidth="1"/>
    <col min="5142" max="5142" width="8.1640625" style="3" customWidth="1"/>
    <col min="5143" max="5143" width="6.1640625" style="3" customWidth="1"/>
    <col min="5144" max="5144" width="5.5" style="3" customWidth="1"/>
    <col min="5145" max="5145" width="8.1640625" style="3" customWidth="1"/>
    <col min="5146" max="5146" width="5.5" style="3" customWidth="1"/>
    <col min="5147" max="5147" width="8.1640625" style="3" customWidth="1"/>
    <col min="5148" max="5148" width="6.33203125" style="3" customWidth="1"/>
    <col min="5149" max="5149" width="5.5" style="3" customWidth="1"/>
    <col min="5150" max="5150" width="8.1640625" style="3" customWidth="1"/>
    <col min="5151" max="5151" width="5.5" style="3" customWidth="1"/>
    <col min="5152" max="5152" width="8.1640625" style="3" customWidth="1"/>
    <col min="5153" max="5153" width="6" style="3" customWidth="1"/>
    <col min="5154" max="5376" width="9.33203125" style="3"/>
    <col min="5377" max="5377" width="6.6640625" style="3" customWidth="1"/>
    <col min="5378" max="5378" width="23" style="3" customWidth="1"/>
    <col min="5379" max="5379" width="5.5" style="3" customWidth="1"/>
    <col min="5380" max="5380" width="8.1640625" style="3" customWidth="1"/>
    <col min="5381" max="5381" width="5.6640625" style="3" customWidth="1"/>
    <col min="5382" max="5382" width="8.1640625" style="3" customWidth="1"/>
    <col min="5383" max="5383" width="6.5" style="3" customWidth="1"/>
    <col min="5384" max="5384" width="10.1640625" style="3" customWidth="1"/>
    <col min="5385" max="5385" width="5.5" style="3" customWidth="1"/>
    <col min="5386" max="5386" width="8.1640625" style="3" customWidth="1"/>
    <col min="5387" max="5387" width="5.5" style="3" customWidth="1"/>
    <col min="5388" max="5388" width="8.1640625" style="3" customWidth="1"/>
    <col min="5389" max="5389" width="6.33203125" style="3" customWidth="1"/>
    <col min="5390" max="5390" width="5.5" style="3" customWidth="1"/>
    <col min="5391" max="5391" width="8.1640625" style="3" customWidth="1"/>
    <col min="5392" max="5392" width="5.5" style="3" customWidth="1"/>
    <col min="5393" max="5393" width="8.1640625" style="3" customWidth="1"/>
    <col min="5394" max="5394" width="6" style="3" customWidth="1"/>
    <col min="5395" max="5395" width="5.5" style="3" customWidth="1"/>
    <col min="5396" max="5396" width="8.1640625" style="3" customWidth="1"/>
    <col min="5397" max="5397" width="5.5" style="3" customWidth="1"/>
    <col min="5398" max="5398" width="8.1640625" style="3" customWidth="1"/>
    <col min="5399" max="5399" width="6.1640625" style="3" customWidth="1"/>
    <col min="5400" max="5400" width="5.5" style="3" customWidth="1"/>
    <col min="5401" max="5401" width="8.1640625" style="3" customWidth="1"/>
    <col min="5402" max="5402" width="5.5" style="3" customWidth="1"/>
    <col min="5403" max="5403" width="8.1640625" style="3" customWidth="1"/>
    <col min="5404" max="5404" width="6.33203125" style="3" customWidth="1"/>
    <col min="5405" max="5405" width="5.5" style="3" customWidth="1"/>
    <col min="5406" max="5406" width="8.1640625" style="3" customWidth="1"/>
    <col min="5407" max="5407" width="5.5" style="3" customWidth="1"/>
    <col min="5408" max="5408" width="8.1640625" style="3" customWidth="1"/>
    <col min="5409" max="5409" width="6" style="3" customWidth="1"/>
    <col min="5410" max="5632" width="9.33203125" style="3"/>
    <col min="5633" max="5633" width="6.6640625" style="3" customWidth="1"/>
    <col min="5634" max="5634" width="23" style="3" customWidth="1"/>
    <col min="5635" max="5635" width="5.5" style="3" customWidth="1"/>
    <col min="5636" max="5636" width="8.1640625" style="3" customWidth="1"/>
    <col min="5637" max="5637" width="5.6640625" style="3" customWidth="1"/>
    <col min="5638" max="5638" width="8.1640625" style="3" customWidth="1"/>
    <col min="5639" max="5639" width="6.5" style="3" customWidth="1"/>
    <col min="5640" max="5640" width="10.1640625" style="3" customWidth="1"/>
    <col min="5641" max="5641" width="5.5" style="3" customWidth="1"/>
    <col min="5642" max="5642" width="8.1640625" style="3" customWidth="1"/>
    <col min="5643" max="5643" width="5.5" style="3" customWidth="1"/>
    <col min="5644" max="5644" width="8.1640625" style="3" customWidth="1"/>
    <col min="5645" max="5645" width="6.33203125" style="3" customWidth="1"/>
    <col min="5646" max="5646" width="5.5" style="3" customWidth="1"/>
    <col min="5647" max="5647" width="8.1640625" style="3" customWidth="1"/>
    <col min="5648" max="5648" width="5.5" style="3" customWidth="1"/>
    <col min="5649" max="5649" width="8.1640625" style="3" customWidth="1"/>
    <col min="5650" max="5650" width="6" style="3" customWidth="1"/>
    <col min="5651" max="5651" width="5.5" style="3" customWidth="1"/>
    <col min="5652" max="5652" width="8.1640625" style="3" customWidth="1"/>
    <col min="5653" max="5653" width="5.5" style="3" customWidth="1"/>
    <col min="5654" max="5654" width="8.1640625" style="3" customWidth="1"/>
    <col min="5655" max="5655" width="6.1640625" style="3" customWidth="1"/>
    <col min="5656" max="5656" width="5.5" style="3" customWidth="1"/>
    <col min="5657" max="5657" width="8.1640625" style="3" customWidth="1"/>
    <col min="5658" max="5658" width="5.5" style="3" customWidth="1"/>
    <col min="5659" max="5659" width="8.1640625" style="3" customWidth="1"/>
    <col min="5660" max="5660" width="6.33203125" style="3" customWidth="1"/>
    <col min="5661" max="5661" width="5.5" style="3" customWidth="1"/>
    <col min="5662" max="5662" width="8.1640625" style="3" customWidth="1"/>
    <col min="5663" max="5663" width="5.5" style="3" customWidth="1"/>
    <col min="5664" max="5664" width="8.1640625" style="3" customWidth="1"/>
    <col min="5665" max="5665" width="6" style="3" customWidth="1"/>
    <col min="5666" max="5888" width="9.33203125" style="3"/>
    <col min="5889" max="5889" width="6.6640625" style="3" customWidth="1"/>
    <col min="5890" max="5890" width="23" style="3" customWidth="1"/>
    <col min="5891" max="5891" width="5.5" style="3" customWidth="1"/>
    <col min="5892" max="5892" width="8.1640625" style="3" customWidth="1"/>
    <col min="5893" max="5893" width="5.6640625" style="3" customWidth="1"/>
    <col min="5894" max="5894" width="8.1640625" style="3" customWidth="1"/>
    <col min="5895" max="5895" width="6.5" style="3" customWidth="1"/>
    <col min="5896" max="5896" width="10.1640625" style="3" customWidth="1"/>
    <col min="5897" max="5897" width="5.5" style="3" customWidth="1"/>
    <col min="5898" max="5898" width="8.1640625" style="3" customWidth="1"/>
    <col min="5899" max="5899" width="5.5" style="3" customWidth="1"/>
    <col min="5900" max="5900" width="8.1640625" style="3" customWidth="1"/>
    <col min="5901" max="5901" width="6.33203125" style="3" customWidth="1"/>
    <col min="5902" max="5902" width="5.5" style="3" customWidth="1"/>
    <col min="5903" max="5903" width="8.1640625" style="3" customWidth="1"/>
    <col min="5904" max="5904" width="5.5" style="3" customWidth="1"/>
    <col min="5905" max="5905" width="8.1640625" style="3" customWidth="1"/>
    <col min="5906" max="5906" width="6" style="3" customWidth="1"/>
    <col min="5907" max="5907" width="5.5" style="3" customWidth="1"/>
    <col min="5908" max="5908" width="8.1640625" style="3" customWidth="1"/>
    <col min="5909" max="5909" width="5.5" style="3" customWidth="1"/>
    <col min="5910" max="5910" width="8.1640625" style="3" customWidth="1"/>
    <col min="5911" max="5911" width="6.1640625" style="3" customWidth="1"/>
    <col min="5912" max="5912" width="5.5" style="3" customWidth="1"/>
    <col min="5913" max="5913" width="8.1640625" style="3" customWidth="1"/>
    <col min="5914" max="5914" width="5.5" style="3" customWidth="1"/>
    <col min="5915" max="5915" width="8.1640625" style="3" customWidth="1"/>
    <col min="5916" max="5916" width="6.33203125" style="3" customWidth="1"/>
    <col min="5917" max="5917" width="5.5" style="3" customWidth="1"/>
    <col min="5918" max="5918" width="8.1640625" style="3" customWidth="1"/>
    <col min="5919" max="5919" width="5.5" style="3" customWidth="1"/>
    <col min="5920" max="5920" width="8.1640625" style="3" customWidth="1"/>
    <col min="5921" max="5921" width="6" style="3" customWidth="1"/>
    <col min="5922" max="6144" width="9.33203125" style="3"/>
    <col min="6145" max="6145" width="6.6640625" style="3" customWidth="1"/>
    <col min="6146" max="6146" width="23" style="3" customWidth="1"/>
    <col min="6147" max="6147" width="5.5" style="3" customWidth="1"/>
    <col min="6148" max="6148" width="8.1640625" style="3" customWidth="1"/>
    <col min="6149" max="6149" width="5.6640625" style="3" customWidth="1"/>
    <col min="6150" max="6150" width="8.1640625" style="3" customWidth="1"/>
    <col min="6151" max="6151" width="6.5" style="3" customWidth="1"/>
    <col min="6152" max="6152" width="10.1640625" style="3" customWidth="1"/>
    <col min="6153" max="6153" width="5.5" style="3" customWidth="1"/>
    <col min="6154" max="6154" width="8.1640625" style="3" customWidth="1"/>
    <col min="6155" max="6155" width="5.5" style="3" customWidth="1"/>
    <col min="6156" max="6156" width="8.1640625" style="3" customWidth="1"/>
    <col min="6157" max="6157" width="6.33203125" style="3" customWidth="1"/>
    <col min="6158" max="6158" width="5.5" style="3" customWidth="1"/>
    <col min="6159" max="6159" width="8.1640625" style="3" customWidth="1"/>
    <col min="6160" max="6160" width="5.5" style="3" customWidth="1"/>
    <col min="6161" max="6161" width="8.1640625" style="3" customWidth="1"/>
    <col min="6162" max="6162" width="6" style="3" customWidth="1"/>
    <col min="6163" max="6163" width="5.5" style="3" customWidth="1"/>
    <col min="6164" max="6164" width="8.1640625" style="3" customWidth="1"/>
    <col min="6165" max="6165" width="5.5" style="3" customWidth="1"/>
    <col min="6166" max="6166" width="8.1640625" style="3" customWidth="1"/>
    <col min="6167" max="6167" width="6.1640625" style="3" customWidth="1"/>
    <col min="6168" max="6168" width="5.5" style="3" customWidth="1"/>
    <col min="6169" max="6169" width="8.1640625" style="3" customWidth="1"/>
    <col min="6170" max="6170" width="5.5" style="3" customWidth="1"/>
    <col min="6171" max="6171" width="8.1640625" style="3" customWidth="1"/>
    <col min="6172" max="6172" width="6.33203125" style="3" customWidth="1"/>
    <col min="6173" max="6173" width="5.5" style="3" customWidth="1"/>
    <col min="6174" max="6174" width="8.1640625" style="3" customWidth="1"/>
    <col min="6175" max="6175" width="5.5" style="3" customWidth="1"/>
    <col min="6176" max="6176" width="8.1640625" style="3" customWidth="1"/>
    <col min="6177" max="6177" width="6" style="3" customWidth="1"/>
    <col min="6178" max="6400" width="9.33203125" style="3"/>
    <col min="6401" max="6401" width="6.6640625" style="3" customWidth="1"/>
    <col min="6402" max="6402" width="23" style="3" customWidth="1"/>
    <col min="6403" max="6403" width="5.5" style="3" customWidth="1"/>
    <col min="6404" max="6404" width="8.1640625" style="3" customWidth="1"/>
    <col min="6405" max="6405" width="5.6640625" style="3" customWidth="1"/>
    <col min="6406" max="6406" width="8.1640625" style="3" customWidth="1"/>
    <col min="6407" max="6407" width="6.5" style="3" customWidth="1"/>
    <col min="6408" max="6408" width="10.1640625" style="3" customWidth="1"/>
    <col min="6409" max="6409" width="5.5" style="3" customWidth="1"/>
    <col min="6410" max="6410" width="8.1640625" style="3" customWidth="1"/>
    <col min="6411" max="6411" width="5.5" style="3" customWidth="1"/>
    <col min="6412" max="6412" width="8.1640625" style="3" customWidth="1"/>
    <col min="6413" max="6413" width="6.33203125" style="3" customWidth="1"/>
    <col min="6414" max="6414" width="5.5" style="3" customWidth="1"/>
    <col min="6415" max="6415" width="8.1640625" style="3" customWidth="1"/>
    <col min="6416" max="6416" width="5.5" style="3" customWidth="1"/>
    <col min="6417" max="6417" width="8.1640625" style="3" customWidth="1"/>
    <col min="6418" max="6418" width="6" style="3" customWidth="1"/>
    <col min="6419" max="6419" width="5.5" style="3" customWidth="1"/>
    <col min="6420" max="6420" width="8.1640625" style="3" customWidth="1"/>
    <col min="6421" max="6421" width="5.5" style="3" customWidth="1"/>
    <col min="6422" max="6422" width="8.1640625" style="3" customWidth="1"/>
    <col min="6423" max="6423" width="6.1640625" style="3" customWidth="1"/>
    <col min="6424" max="6424" width="5.5" style="3" customWidth="1"/>
    <col min="6425" max="6425" width="8.1640625" style="3" customWidth="1"/>
    <col min="6426" max="6426" width="5.5" style="3" customWidth="1"/>
    <col min="6427" max="6427" width="8.1640625" style="3" customWidth="1"/>
    <col min="6428" max="6428" width="6.33203125" style="3" customWidth="1"/>
    <col min="6429" max="6429" width="5.5" style="3" customWidth="1"/>
    <col min="6430" max="6430" width="8.1640625" style="3" customWidth="1"/>
    <col min="6431" max="6431" width="5.5" style="3" customWidth="1"/>
    <col min="6432" max="6432" width="8.1640625" style="3" customWidth="1"/>
    <col min="6433" max="6433" width="6" style="3" customWidth="1"/>
    <col min="6434" max="6656" width="9.33203125" style="3"/>
    <col min="6657" max="6657" width="6.6640625" style="3" customWidth="1"/>
    <col min="6658" max="6658" width="23" style="3" customWidth="1"/>
    <col min="6659" max="6659" width="5.5" style="3" customWidth="1"/>
    <col min="6660" max="6660" width="8.1640625" style="3" customWidth="1"/>
    <col min="6661" max="6661" width="5.6640625" style="3" customWidth="1"/>
    <col min="6662" max="6662" width="8.1640625" style="3" customWidth="1"/>
    <col min="6663" max="6663" width="6.5" style="3" customWidth="1"/>
    <col min="6664" max="6664" width="10.1640625" style="3" customWidth="1"/>
    <col min="6665" max="6665" width="5.5" style="3" customWidth="1"/>
    <col min="6666" max="6666" width="8.1640625" style="3" customWidth="1"/>
    <col min="6667" max="6667" width="5.5" style="3" customWidth="1"/>
    <col min="6668" max="6668" width="8.1640625" style="3" customWidth="1"/>
    <col min="6669" max="6669" width="6.33203125" style="3" customWidth="1"/>
    <col min="6670" max="6670" width="5.5" style="3" customWidth="1"/>
    <col min="6671" max="6671" width="8.1640625" style="3" customWidth="1"/>
    <col min="6672" max="6672" width="5.5" style="3" customWidth="1"/>
    <col min="6673" max="6673" width="8.1640625" style="3" customWidth="1"/>
    <col min="6674" max="6674" width="6" style="3" customWidth="1"/>
    <col min="6675" max="6675" width="5.5" style="3" customWidth="1"/>
    <col min="6676" max="6676" width="8.1640625" style="3" customWidth="1"/>
    <col min="6677" max="6677" width="5.5" style="3" customWidth="1"/>
    <col min="6678" max="6678" width="8.1640625" style="3" customWidth="1"/>
    <col min="6679" max="6679" width="6.1640625" style="3" customWidth="1"/>
    <col min="6680" max="6680" width="5.5" style="3" customWidth="1"/>
    <col min="6681" max="6681" width="8.1640625" style="3" customWidth="1"/>
    <col min="6682" max="6682" width="5.5" style="3" customWidth="1"/>
    <col min="6683" max="6683" width="8.1640625" style="3" customWidth="1"/>
    <col min="6684" max="6684" width="6.33203125" style="3" customWidth="1"/>
    <col min="6685" max="6685" width="5.5" style="3" customWidth="1"/>
    <col min="6686" max="6686" width="8.1640625" style="3" customWidth="1"/>
    <col min="6687" max="6687" width="5.5" style="3" customWidth="1"/>
    <col min="6688" max="6688" width="8.1640625" style="3" customWidth="1"/>
    <col min="6689" max="6689" width="6" style="3" customWidth="1"/>
    <col min="6690" max="6912" width="9.33203125" style="3"/>
    <col min="6913" max="6913" width="6.6640625" style="3" customWidth="1"/>
    <col min="6914" max="6914" width="23" style="3" customWidth="1"/>
    <col min="6915" max="6915" width="5.5" style="3" customWidth="1"/>
    <col min="6916" max="6916" width="8.1640625" style="3" customWidth="1"/>
    <col min="6917" max="6917" width="5.6640625" style="3" customWidth="1"/>
    <col min="6918" max="6918" width="8.1640625" style="3" customWidth="1"/>
    <col min="6919" max="6919" width="6.5" style="3" customWidth="1"/>
    <col min="6920" max="6920" width="10.1640625" style="3" customWidth="1"/>
    <col min="6921" max="6921" width="5.5" style="3" customWidth="1"/>
    <col min="6922" max="6922" width="8.1640625" style="3" customWidth="1"/>
    <col min="6923" max="6923" width="5.5" style="3" customWidth="1"/>
    <col min="6924" max="6924" width="8.1640625" style="3" customWidth="1"/>
    <col min="6925" max="6925" width="6.33203125" style="3" customWidth="1"/>
    <col min="6926" max="6926" width="5.5" style="3" customWidth="1"/>
    <col min="6927" max="6927" width="8.1640625" style="3" customWidth="1"/>
    <col min="6928" max="6928" width="5.5" style="3" customWidth="1"/>
    <col min="6929" max="6929" width="8.1640625" style="3" customWidth="1"/>
    <col min="6930" max="6930" width="6" style="3" customWidth="1"/>
    <col min="6931" max="6931" width="5.5" style="3" customWidth="1"/>
    <col min="6932" max="6932" width="8.1640625" style="3" customWidth="1"/>
    <col min="6933" max="6933" width="5.5" style="3" customWidth="1"/>
    <col min="6934" max="6934" width="8.1640625" style="3" customWidth="1"/>
    <col min="6935" max="6935" width="6.1640625" style="3" customWidth="1"/>
    <col min="6936" max="6936" width="5.5" style="3" customWidth="1"/>
    <col min="6937" max="6937" width="8.1640625" style="3" customWidth="1"/>
    <col min="6938" max="6938" width="5.5" style="3" customWidth="1"/>
    <col min="6939" max="6939" width="8.1640625" style="3" customWidth="1"/>
    <col min="6940" max="6940" width="6.33203125" style="3" customWidth="1"/>
    <col min="6941" max="6941" width="5.5" style="3" customWidth="1"/>
    <col min="6942" max="6942" width="8.1640625" style="3" customWidth="1"/>
    <col min="6943" max="6943" width="5.5" style="3" customWidth="1"/>
    <col min="6944" max="6944" width="8.1640625" style="3" customWidth="1"/>
    <col min="6945" max="6945" width="6" style="3" customWidth="1"/>
    <col min="6946" max="7168" width="9.33203125" style="3"/>
    <col min="7169" max="7169" width="6.6640625" style="3" customWidth="1"/>
    <col min="7170" max="7170" width="23" style="3" customWidth="1"/>
    <col min="7171" max="7171" width="5.5" style="3" customWidth="1"/>
    <col min="7172" max="7172" width="8.1640625" style="3" customWidth="1"/>
    <col min="7173" max="7173" width="5.6640625" style="3" customWidth="1"/>
    <col min="7174" max="7174" width="8.1640625" style="3" customWidth="1"/>
    <col min="7175" max="7175" width="6.5" style="3" customWidth="1"/>
    <col min="7176" max="7176" width="10.1640625" style="3" customWidth="1"/>
    <col min="7177" max="7177" width="5.5" style="3" customWidth="1"/>
    <col min="7178" max="7178" width="8.1640625" style="3" customWidth="1"/>
    <col min="7179" max="7179" width="5.5" style="3" customWidth="1"/>
    <col min="7180" max="7180" width="8.1640625" style="3" customWidth="1"/>
    <col min="7181" max="7181" width="6.33203125" style="3" customWidth="1"/>
    <col min="7182" max="7182" width="5.5" style="3" customWidth="1"/>
    <col min="7183" max="7183" width="8.1640625" style="3" customWidth="1"/>
    <col min="7184" max="7184" width="5.5" style="3" customWidth="1"/>
    <col min="7185" max="7185" width="8.1640625" style="3" customWidth="1"/>
    <col min="7186" max="7186" width="6" style="3" customWidth="1"/>
    <col min="7187" max="7187" width="5.5" style="3" customWidth="1"/>
    <col min="7188" max="7188" width="8.1640625" style="3" customWidth="1"/>
    <col min="7189" max="7189" width="5.5" style="3" customWidth="1"/>
    <col min="7190" max="7190" width="8.1640625" style="3" customWidth="1"/>
    <col min="7191" max="7191" width="6.1640625" style="3" customWidth="1"/>
    <col min="7192" max="7192" width="5.5" style="3" customWidth="1"/>
    <col min="7193" max="7193" width="8.1640625" style="3" customWidth="1"/>
    <col min="7194" max="7194" width="5.5" style="3" customWidth="1"/>
    <col min="7195" max="7195" width="8.1640625" style="3" customWidth="1"/>
    <col min="7196" max="7196" width="6.33203125" style="3" customWidth="1"/>
    <col min="7197" max="7197" width="5.5" style="3" customWidth="1"/>
    <col min="7198" max="7198" width="8.1640625" style="3" customWidth="1"/>
    <col min="7199" max="7199" width="5.5" style="3" customWidth="1"/>
    <col min="7200" max="7200" width="8.1640625" style="3" customWidth="1"/>
    <col min="7201" max="7201" width="6" style="3" customWidth="1"/>
    <col min="7202" max="7424" width="9.33203125" style="3"/>
    <col min="7425" max="7425" width="6.6640625" style="3" customWidth="1"/>
    <col min="7426" max="7426" width="23" style="3" customWidth="1"/>
    <col min="7427" max="7427" width="5.5" style="3" customWidth="1"/>
    <col min="7428" max="7428" width="8.1640625" style="3" customWidth="1"/>
    <col min="7429" max="7429" width="5.6640625" style="3" customWidth="1"/>
    <col min="7430" max="7430" width="8.1640625" style="3" customWidth="1"/>
    <col min="7431" max="7431" width="6.5" style="3" customWidth="1"/>
    <col min="7432" max="7432" width="10.1640625" style="3" customWidth="1"/>
    <col min="7433" max="7433" width="5.5" style="3" customWidth="1"/>
    <col min="7434" max="7434" width="8.1640625" style="3" customWidth="1"/>
    <col min="7435" max="7435" width="5.5" style="3" customWidth="1"/>
    <col min="7436" max="7436" width="8.1640625" style="3" customWidth="1"/>
    <col min="7437" max="7437" width="6.33203125" style="3" customWidth="1"/>
    <col min="7438" max="7438" width="5.5" style="3" customWidth="1"/>
    <col min="7439" max="7439" width="8.1640625" style="3" customWidth="1"/>
    <col min="7440" max="7440" width="5.5" style="3" customWidth="1"/>
    <col min="7441" max="7441" width="8.1640625" style="3" customWidth="1"/>
    <col min="7442" max="7442" width="6" style="3" customWidth="1"/>
    <col min="7443" max="7443" width="5.5" style="3" customWidth="1"/>
    <col min="7444" max="7444" width="8.1640625" style="3" customWidth="1"/>
    <col min="7445" max="7445" width="5.5" style="3" customWidth="1"/>
    <col min="7446" max="7446" width="8.1640625" style="3" customWidth="1"/>
    <col min="7447" max="7447" width="6.1640625" style="3" customWidth="1"/>
    <col min="7448" max="7448" width="5.5" style="3" customWidth="1"/>
    <col min="7449" max="7449" width="8.1640625" style="3" customWidth="1"/>
    <col min="7450" max="7450" width="5.5" style="3" customWidth="1"/>
    <col min="7451" max="7451" width="8.1640625" style="3" customWidth="1"/>
    <col min="7452" max="7452" width="6.33203125" style="3" customWidth="1"/>
    <col min="7453" max="7453" width="5.5" style="3" customWidth="1"/>
    <col min="7454" max="7454" width="8.1640625" style="3" customWidth="1"/>
    <col min="7455" max="7455" width="5.5" style="3" customWidth="1"/>
    <col min="7456" max="7456" width="8.1640625" style="3" customWidth="1"/>
    <col min="7457" max="7457" width="6" style="3" customWidth="1"/>
    <col min="7458" max="7680" width="9.33203125" style="3"/>
    <col min="7681" max="7681" width="6.6640625" style="3" customWidth="1"/>
    <col min="7682" max="7682" width="23" style="3" customWidth="1"/>
    <col min="7683" max="7683" width="5.5" style="3" customWidth="1"/>
    <col min="7684" max="7684" width="8.1640625" style="3" customWidth="1"/>
    <col min="7685" max="7685" width="5.6640625" style="3" customWidth="1"/>
    <col min="7686" max="7686" width="8.1640625" style="3" customWidth="1"/>
    <col min="7687" max="7687" width="6.5" style="3" customWidth="1"/>
    <col min="7688" max="7688" width="10.1640625" style="3" customWidth="1"/>
    <col min="7689" max="7689" width="5.5" style="3" customWidth="1"/>
    <col min="7690" max="7690" width="8.1640625" style="3" customWidth="1"/>
    <col min="7691" max="7691" width="5.5" style="3" customWidth="1"/>
    <col min="7692" max="7692" width="8.1640625" style="3" customWidth="1"/>
    <col min="7693" max="7693" width="6.33203125" style="3" customWidth="1"/>
    <col min="7694" max="7694" width="5.5" style="3" customWidth="1"/>
    <col min="7695" max="7695" width="8.1640625" style="3" customWidth="1"/>
    <col min="7696" max="7696" width="5.5" style="3" customWidth="1"/>
    <col min="7697" max="7697" width="8.1640625" style="3" customWidth="1"/>
    <col min="7698" max="7698" width="6" style="3" customWidth="1"/>
    <col min="7699" max="7699" width="5.5" style="3" customWidth="1"/>
    <col min="7700" max="7700" width="8.1640625" style="3" customWidth="1"/>
    <col min="7701" max="7701" width="5.5" style="3" customWidth="1"/>
    <col min="7702" max="7702" width="8.1640625" style="3" customWidth="1"/>
    <col min="7703" max="7703" width="6.1640625" style="3" customWidth="1"/>
    <col min="7704" max="7704" width="5.5" style="3" customWidth="1"/>
    <col min="7705" max="7705" width="8.1640625" style="3" customWidth="1"/>
    <col min="7706" max="7706" width="5.5" style="3" customWidth="1"/>
    <col min="7707" max="7707" width="8.1640625" style="3" customWidth="1"/>
    <col min="7708" max="7708" width="6.33203125" style="3" customWidth="1"/>
    <col min="7709" max="7709" width="5.5" style="3" customWidth="1"/>
    <col min="7710" max="7710" width="8.1640625" style="3" customWidth="1"/>
    <col min="7711" max="7711" width="5.5" style="3" customWidth="1"/>
    <col min="7712" max="7712" width="8.1640625" style="3" customWidth="1"/>
    <col min="7713" max="7713" width="6" style="3" customWidth="1"/>
    <col min="7714" max="7936" width="9.33203125" style="3"/>
    <col min="7937" max="7937" width="6.6640625" style="3" customWidth="1"/>
    <col min="7938" max="7938" width="23" style="3" customWidth="1"/>
    <col min="7939" max="7939" width="5.5" style="3" customWidth="1"/>
    <col min="7940" max="7940" width="8.1640625" style="3" customWidth="1"/>
    <col min="7941" max="7941" width="5.6640625" style="3" customWidth="1"/>
    <col min="7942" max="7942" width="8.1640625" style="3" customWidth="1"/>
    <col min="7943" max="7943" width="6.5" style="3" customWidth="1"/>
    <col min="7944" max="7944" width="10.1640625" style="3" customWidth="1"/>
    <col min="7945" max="7945" width="5.5" style="3" customWidth="1"/>
    <col min="7946" max="7946" width="8.1640625" style="3" customWidth="1"/>
    <col min="7947" max="7947" width="5.5" style="3" customWidth="1"/>
    <col min="7948" max="7948" width="8.1640625" style="3" customWidth="1"/>
    <col min="7949" max="7949" width="6.33203125" style="3" customWidth="1"/>
    <col min="7950" max="7950" width="5.5" style="3" customWidth="1"/>
    <col min="7951" max="7951" width="8.1640625" style="3" customWidth="1"/>
    <col min="7952" max="7952" width="5.5" style="3" customWidth="1"/>
    <col min="7953" max="7953" width="8.1640625" style="3" customWidth="1"/>
    <col min="7954" max="7954" width="6" style="3" customWidth="1"/>
    <col min="7955" max="7955" width="5.5" style="3" customWidth="1"/>
    <col min="7956" max="7956" width="8.1640625" style="3" customWidth="1"/>
    <col min="7957" max="7957" width="5.5" style="3" customWidth="1"/>
    <col min="7958" max="7958" width="8.1640625" style="3" customWidth="1"/>
    <col min="7959" max="7959" width="6.1640625" style="3" customWidth="1"/>
    <col min="7960" max="7960" width="5.5" style="3" customWidth="1"/>
    <col min="7961" max="7961" width="8.1640625" style="3" customWidth="1"/>
    <col min="7962" max="7962" width="5.5" style="3" customWidth="1"/>
    <col min="7963" max="7963" width="8.1640625" style="3" customWidth="1"/>
    <col min="7964" max="7964" width="6.33203125" style="3" customWidth="1"/>
    <col min="7965" max="7965" width="5.5" style="3" customWidth="1"/>
    <col min="7966" max="7966" width="8.1640625" style="3" customWidth="1"/>
    <col min="7967" max="7967" width="5.5" style="3" customWidth="1"/>
    <col min="7968" max="7968" width="8.1640625" style="3" customWidth="1"/>
    <col min="7969" max="7969" width="6" style="3" customWidth="1"/>
    <col min="7970" max="8192" width="9.33203125" style="3"/>
    <col min="8193" max="8193" width="6.6640625" style="3" customWidth="1"/>
    <col min="8194" max="8194" width="23" style="3" customWidth="1"/>
    <col min="8195" max="8195" width="5.5" style="3" customWidth="1"/>
    <col min="8196" max="8196" width="8.1640625" style="3" customWidth="1"/>
    <col min="8197" max="8197" width="5.6640625" style="3" customWidth="1"/>
    <col min="8198" max="8198" width="8.1640625" style="3" customWidth="1"/>
    <col min="8199" max="8199" width="6.5" style="3" customWidth="1"/>
    <col min="8200" max="8200" width="10.1640625" style="3" customWidth="1"/>
    <col min="8201" max="8201" width="5.5" style="3" customWidth="1"/>
    <col min="8202" max="8202" width="8.1640625" style="3" customWidth="1"/>
    <col min="8203" max="8203" width="5.5" style="3" customWidth="1"/>
    <col min="8204" max="8204" width="8.1640625" style="3" customWidth="1"/>
    <col min="8205" max="8205" width="6.33203125" style="3" customWidth="1"/>
    <col min="8206" max="8206" width="5.5" style="3" customWidth="1"/>
    <col min="8207" max="8207" width="8.1640625" style="3" customWidth="1"/>
    <col min="8208" max="8208" width="5.5" style="3" customWidth="1"/>
    <col min="8209" max="8209" width="8.1640625" style="3" customWidth="1"/>
    <col min="8210" max="8210" width="6" style="3" customWidth="1"/>
    <col min="8211" max="8211" width="5.5" style="3" customWidth="1"/>
    <col min="8212" max="8212" width="8.1640625" style="3" customWidth="1"/>
    <col min="8213" max="8213" width="5.5" style="3" customWidth="1"/>
    <col min="8214" max="8214" width="8.1640625" style="3" customWidth="1"/>
    <col min="8215" max="8215" width="6.1640625" style="3" customWidth="1"/>
    <col min="8216" max="8216" width="5.5" style="3" customWidth="1"/>
    <col min="8217" max="8217" width="8.1640625" style="3" customWidth="1"/>
    <col min="8218" max="8218" width="5.5" style="3" customWidth="1"/>
    <col min="8219" max="8219" width="8.1640625" style="3" customWidth="1"/>
    <col min="8220" max="8220" width="6.33203125" style="3" customWidth="1"/>
    <col min="8221" max="8221" width="5.5" style="3" customWidth="1"/>
    <col min="8222" max="8222" width="8.1640625" style="3" customWidth="1"/>
    <col min="8223" max="8223" width="5.5" style="3" customWidth="1"/>
    <col min="8224" max="8224" width="8.1640625" style="3" customWidth="1"/>
    <col min="8225" max="8225" width="6" style="3" customWidth="1"/>
    <col min="8226" max="8448" width="9.33203125" style="3"/>
    <col min="8449" max="8449" width="6.6640625" style="3" customWidth="1"/>
    <col min="8450" max="8450" width="23" style="3" customWidth="1"/>
    <col min="8451" max="8451" width="5.5" style="3" customWidth="1"/>
    <col min="8452" max="8452" width="8.1640625" style="3" customWidth="1"/>
    <col min="8453" max="8453" width="5.6640625" style="3" customWidth="1"/>
    <col min="8454" max="8454" width="8.1640625" style="3" customWidth="1"/>
    <col min="8455" max="8455" width="6.5" style="3" customWidth="1"/>
    <col min="8456" max="8456" width="10.1640625" style="3" customWidth="1"/>
    <col min="8457" max="8457" width="5.5" style="3" customWidth="1"/>
    <col min="8458" max="8458" width="8.1640625" style="3" customWidth="1"/>
    <col min="8459" max="8459" width="5.5" style="3" customWidth="1"/>
    <col min="8460" max="8460" width="8.1640625" style="3" customWidth="1"/>
    <col min="8461" max="8461" width="6.33203125" style="3" customWidth="1"/>
    <col min="8462" max="8462" width="5.5" style="3" customWidth="1"/>
    <col min="8463" max="8463" width="8.1640625" style="3" customWidth="1"/>
    <col min="8464" max="8464" width="5.5" style="3" customWidth="1"/>
    <col min="8465" max="8465" width="8.1640625" style="3" customWidth="1"/>
    <col min="8466" max="8466" width="6" style="3" customWidth="1"/>
    <col min="8467" max="8467" width="5.5" style="3" customWidth="1"/>
    <col min="8468" max="8468" width="8.1640625" style="3" customWidth="1"/>
    <col min="8469" max="8469" width="5.5" style="3" customWidth="1"/>
    <col min="8470" max="8470" width="8.1640625" style="3" customWidth="1"/>
    <col min="8471" max="8471" width="6.1640625" style="3" customWidth="1"/>
    <col min="8472" max="8472" width="5.5" style="3" customWidth="1"/>
    <col min="8473" max="8473" width="8.1640625" style="3" customWidth="1"/>
    <col min="8474" max="8474" width="5.5" style="3" customWidth="1"/>
    <col min="8475" max="8475" width="8.1640625" style="3" customWidth="1"/>
    <col min="8476" max="8476" width="6.33203125" style="3" customWidth="1"/>
    <col min="8477" max="8477" width="5.5" style="3" customWidth="1"/>
    <col min="8478" max="8478" width="8.1640625" style="3" customWidth="1"/>
    <col min="8479" max="8479" width="5.5" style="3" customWidth="1"/>
    <col min="8480" max="8480" width="8.1640625" style="3" customWidth="1"/>
    <col min="8481" max="8481" width="6" style="3" customWidth="1"/>
    <col min="8482" max="8704" width="9.33203125" style="3"/>
    <col min="8705" max="8705" width="6.6640625" style="3" customWidth="1"/>
    <col min="8706" max="8706" width="23" style="3" customWidth="1"/>
    <col min="8707" max="8707" width="5.5" style="3" customWidth="1"/>
    <col min="8708" max="8708" width="8.1640625" style="3" customWidth="1"/>
    <col min="8709" max="8709" width="5.6640625" style="3" customWidth="1"/>
    <col min="8710" max="8710" width="8.1640625" style="3" customWidth="1"/>
    <col min="8711" max="8711" width="6.5" style="3" customWidth="1"/>
    <col min="8712" max="8712" width="10.1640625" style="3" customWidth="1"/>
    <col min="8713" max="8713" width="5.5" style="3" customWidth="1"/>
    <col min="8714" max="8714" width="8.1640625" style="3" customWidth="1"/>
    <col min="8715" max="8715" width="5.5" style="3" customWidth="1"/>
    <col min="8716" max="8716" width="8.1640625" style="3" customWidth="1"/>
    <col min="8717" max="8717" width="6.33203125" style="3" customWidth="1"/>
    <col min="8718" max="8718" width="5.5" style="3" customWidth="1"/>
    <col min="8719" max="8719" width="8.1640625" style="3" customWidth="1"/>
    <col min="8720" max="8720" width="5.5" style="3" customWidth="1"/>
    <col min="8721" max="8721" width="8.1640625" style="3" customWidth="1"/>
    <col min="8722" max="8722" width="6" style="3" customWidth="1"/>
    <col min="8723" max="8723" width="5.5" style="3" customWidth="1"/>
    <col min="8724" max="8724" width="8.1640625" style="3" customWidth="1"/>
    <col min="8725" max="8725" width="5.5" style="3" customWidth="1"/>
    <col min="8726" max="8726" width="8.1640625" style="3" customWidth="1"/>
    <col min="8727" max="8727" width="6.1640625" style="3" customWidth="1"/>
    <col min="8728" max="8728" width="5.5" style="3" customWidth="1"/>
    <col min="8729" max="8729" width="8.1640625" style="3" customWidth="1"/>
    <col min="8730" max="8730" width="5.5" style="3" customWidth="1"/>
    <col min="8731" max="8731" width="8.1640625" style="3" customWidth="1"/>
    <col min="8732" max="8732" width="6.33203125" style="3" customWidth="1"/>
    <col min="8733" max="8733" width="5.5" style="3" customWidth="1"/>
    <col min="8734" max="8734" width="8.1640625" style="3" customWidth="1"/>
    <col min="8735" max="8735" width="5.5" style="3" customWidth="1"/>
    <col min="8736" max="8736" width="8.1640625" style="3" customWidth="1"/>
    <col min="8737" max="8737" width="6" style="3" customWidth="1"/>
    <col min="8738" max="8960" width="9.33203125" style="3"/>
    <col min="8961" max="8961" width="6.6640625" style="3" customWidth="1"/>
    <col min="8962" max="8962" width="23" style="3" customWidth="1"/>
    <col min="8963" max="8963" width="5.5" style="3" customWidth="1"/>
    <col min="8964" max="8964" width="8.1640625" style="3" customWidth="1"/>
    <col min="8965" max="8965" width="5.6640625" style="3" customWidth="1"/>
    <col min="8966" max="8966" width="8.1640625" style="3" customWidth="1"/>
    <col min="8967" max="8967" width="6.5" style="3" customWidth="1"/>
    <col min="8968" max="8968" width="10.1640625" style="3" customWidth="1"/>
    <col min="8969" max="8969" width="5.5" style="3" customWidth="1"/>
    <col min="8970" max="8970" width="8.1640625" style="3" customWidth="1"/>
    <col min="8971" max="8971" width="5.5" style="3" customWidth="1"/>
    <col min="8972" max="8972" width="8.1640625" style="3" customWidth="1"/>
    <col min="8973" max="8973" width="6.33203125" style="3" customWidth="1"/>
    <col min="8974" max="8974" width="5.5" style="3" customWidth="1"/>
    <col min="8975" max="8975" width="8.1640625" style="3" customWidth="1"/>
    <col min="8976" max="8976" width="5.5" style="3" customWidth="1"/>
    <col min="8977" max="8977" width="8.1640625" style="3" customWidth="1"/>
    <col min="8978" max="8978" width="6" style="3" customWidth="1"/>
    <col min="8979" max="8979" width="5.5" style="3" customWidth="1"/>
    <col min="8980" max="8980" width="8.1640625" style="3" customWidth="1"/>
    <col min="8981" max="8981" width="5.5" style="3" customWidth="1"/>
    <col min="8982" max="8982" width="8.1640625" style="3" customWidth="1"/>
    <col min="8983" max="8983" width="6.1640625" style="3" customWidth="1"/>
    <col min="8984" max="8984" width="5.5" style="3" customWidth="1"/>
    <col min="8985" max="8985" width="8.1640625" style="3" customWidth="1"/>
    <col min="8986" max="8986" width="5.5" style="3" customWidth="1"/>
    <col min="8987" max="8987" width="8.1640625" style="3" customWidth="1"/>
    <col min="8988" max="8988" width="6.33203125" style="3" customWidth="1"/>
    <col min="8989" max="8989" width="5.5" style="3" customWidth="1"/>
    <col min="8990" max="8990" width="8.1640625" style="3" customWidth="1"/>
    <col min="8991" max="8991" width="5.5" style="3" customWidth="1"/>
    <col min="8992" max="8992" width="8.1640625" style="3" customWidth="1"/>
    <col min="8993" max="8993" width="6" style="3" customWidth="1"/>
    <col min="8994" max="9216" width="9.33203125" style="3"/>
    <col min="9217" max="9217" width="6.6640625" style="3" customWidth="1"/>
    <col min="9218" max="9218" width="23" style="3" customWidth="1"/>
    <col min="9219" max="9219" width="5.5" style="3" customWidth="1"/>
    <col min="9220" max="9220" width="8.1640625" style="3" customWidth="1"/>
    <col min="9221" max="9221" width="5.6640625" style="3" customWidth="1"/>
    <col min="9222" max="9222" width="8.1640625" style="3" customWidth="1"/>
    <col min="9223" max="9223" width="6.5" style="3" customWidth="1"/>
    <col min="9224" max="9224" width="10.1640625" style="3" customWidth="1"/>
    <col min="9225" max="9225" width="5.5" style="3" customWidth="1"/>
    <col min="9226" max="9226" width="8.1640625" style="3" customWidth="1"/>
    <col min="9227" max="9227" width="5.5" style="3" customWidth="1"/>
    <col min="9228" max="9228" width="8.1640625" style="3" customWidth="1"/>
    <col min="9229" max="9229" width="6.33203125" style="3" customWidth="1"/>
    <col min="9230" max="9230" width="5.5" style="3" customWidth="1"/>
    <col min="9231" max="9231" width="8.1640625" style="3" customWidth="1"/>
    <col min="9232" max="9232" width="5.5" style="3" customWidth="1"/>
    <col min="9233" max="9233" width="8.1640625" style="3" customWidth="1"/>
    <col min="9234" max="9234" width="6" style="3" customWidth="1"/>
    <col min="9235" max="9235" width="5.5" style="3" customWidth="1"/>
    <col min="9236" max="9236" width="8.1640625" style="3" customWidth="1"/>
    <col min="9237" max="9237" width="5.5" style="3" customWidth="1"/>
    <col min="9238" max="9238" width="8.1640625" style="3" customWidth="1"/>
    <col min="9239" max="9239" width="6.1640625" style="3" customWidth="1"/>
    <col min="9240" max="9240" width="5.5" style="3" customWidth="1"/>
    <col min="9241" max="9241" width="8.1640625" style="3" customWidth="1"/>
    <col min="9242" max="9242" width="5.5" style="3" customWidth="1"/>
    <col min="9243" max="9243" width="8.1640625" style="3" customWidth="1"/>
    <col min="9244" max="9244" width="6.33203125" style="3" customWidth="1"/>
    <col min="9245" max="9245" width="5.5" style="3" customWidth="1"/>
    <col min="9246" max="9246" width="8.1640625" style="3" customWidth="1"/>
    <col min="9247" max="9247" width="5.5" style="3" customWidth="1"/>
    <col min="9248" max="9248" width="8.1640625" style="3" customWidth="1"/>
    <col min="9249" max="9249" width="6" style="3" customWidth="1"/>
    <col min="9250" max="9472" width="9.33203125" style="3"/>
    <col min="9473" max="9473" width="6.6640625" style="3" customWidth="1"/>
    <col min="9474" max="9474" width="23" style="3" customWidth="1"/>
    <col min="9475" max="9475" width="5.5" style="3" customWidth="1"/>
    <col min="9476" max="9476" width="8.1640625" style="3" customWidth="1"/>
    <col min="9477" max="9477" width="5.6640625" style="3" customWidth="1"/>
    <col min="9478" max="9478" width="8.1640625" style="3" customWidth="1"/>
    <col min="9479" max="9479" width="6.5" style="3" customWidth="1"/>
    <col min="9480" max="9480" width="10.1640625" style="3" customWidth="1"/>
    <col min="9481" max="9481" width="5.5" style="3" customWidth="1"/>
    <col min="9482" max="9482" width="8.1640625" style="3" customWidth="1"/>
    <col min="9483" max="9483" width="5.5" style="3" customWidth="1"/>
    <col min="9484" max="9484" width="8.1640625" style="3" customWidth="1"/>
    <col min="9485" max="9485" width="6.33203125" style="3" customWidth="1"/>
    <col min="9486" max="9486" width="5.5" style="3" customWidth="1"/>
    <col min="9487" max="9487" width="8.1640625" style="3" customWidth="1"/>
    <col min="9488" max="9488" width="5.5" style="3" customWidth="1"/>
    <col min="9489" max="9489" width="8.1640625" style="3" customWidth="1"/>
    <col min="9490" max="9490" width="6" style="3" customWidth="1"/>
    <col min="9491" max="9491" width="5.5" style="3" customWidth="1"/>
    <col min="9492" max="9492" width="8.1640625" style="3" customWidth="1"/>
    <col min="9493" max="9493" width="5.5" style="3" customWidth="1"/>
    <col min="9494" max="9494" width="8.1640625" style="3" customWidth="1"/>
    <col min="9495" max="9495" width="6.1640625" style="3" customWidth="1"/>
    <col min="9496" max="9496" width="5.5" style="3" customWidth="1"/>
    <col min="9497" max="9497" width="8.1640625" style="3" customWidth="1"/>
    <col min="9498" max="9498" width="5.5" style="3" customWidth="1"/>
    <col min="9499" max="9499" width="8.1640625" style="3" customWidth="1"/>
    <col min="9500" max="9500" width="6.33203125" style="3" customWidth="1"/>
    <col min="9501" max="9501" width="5.5" style="3" customWidth="1"/>
    <col min="9502" max="9502" width="8.1640625" style="3" customWidth="1"/>
    <col min="9503" max="9503" width="5.5" style="3" customWidth="1"/>
    <col min="9504" max="9504" width="8.1640625" style="3" customWidth="1"/>
    <col min="9505" max="9505" width="6" style="3" customWidth="1"/>
    <col min="9506" max="9728" width="9.33203125" style="3"/>
    <col min="9729" max="9729" width="6.6640625" style="3" customWidth="1"/>
    <col min="9730" max="9730" width="23" style="3" customWidth="1"/>
    <col min="9731" max="9731" width="5.5" style="3" customWidth="1"/>
    <col min="9732" max="9732" width="8.1640625" style="3" customWidth="1"/>
    <col min="9733" max="9733" width="5.6640625" style="3" customWidth="1"/>
    <col min="9734" max="9734" width="8.1640625" style="3" customWidth="1"/>
    <col min="9735" max="9735" width="6.5" style="3" customWidth="1"/>
    <col min="9736" max="9736" width="10.1640625" style="3" customWidth="1"/>
    <col min="9737" max="9737" width="5.5" style="3" customWidth="1"/>
    <col min="9738" max="9738" width="8.1640625" style="3" customWidth="1"/>
    <col min="9739" max="9739" width="5.5" style="3" customWidth="1"/>
    <col min="9740" max="9740" width="8.1640625" style="3" customWidth="1"/>
    <col min="9741" max="9741" width="6.33203125" style="3" customWidth="1"/>
    <col min="9742" max="9742" width="5.5" style="3" customWidth="1"/>
    <col min="9743" max="9743" width="8.1640625" style="3" customWidth="1"/>
    <col min="9744" max="9744" width="5.5" style="3" customWidth="1"/>
    <col min="9745" max="9745" width="8.1640625" style="3" customWidth="1"/>
    <col min="9746" max="9746" width="6" style="3" customWidth="1"/>
    <col min="9747" max="9747" width="5.5" style="3" customWidth="1"/>
    <col min="9748" max="9748" width="8.1640625" style="3" customWidth="1"/>
    <col min="9749" max="9749" width="5.5" style="3" customWidth="1"/>
    <col min="9750" max="9750" width="8.1640625" style="3" customWidth="1"/>
    <col min="9751" max="9751" width="6.1640625" style="3" customWidth="1"/>
    <col min="9752" max="9752" width="5.5" style="3" customWidth="1"/>
    <col min="9753" max="9753" width="8.1640625" style="3" customWidth="1"/>
    <col min="9754" max="9754" width="5.5" style="3" customWidth="1"/>
    <col min="9755" max="9755" width="8.1640625" style="3" customWidth="1"/>
    <col min="9756" max="9756" width="6.33203125" style="3" customWidth="1"/>
    <col min="9757" max="9757" width="5.5" style="3" customWidth="1"/>
    <col min="9758" max="9758" width="8.1640625" style="3" customWidth="1"/>
    <col min="9759" max="9759" width="5.5" style="3" customWidth="1"/>
    <col min="9760" max="9760" width="8.1640625" style="3" customWidth="1"/>
    <col min="9761" max="9761" width="6" style="3" customWidth="1"/>
    <col min="9762" max="9984" width="9.33203125" style="3"/>
    <col min="9985" max="9985" width="6.6640625" style="3" customWidth="1"/>
    <col min="9986" max="9986" width="23" style="3" customWidth="1"/>
    <col min="9987" max="9987" width="5.5" style="3" customWidth="1"/>
    <col min="9988" max="9988" width="8.1640625" style="3" customWidth="1"/>
    <col min="9989" max="9989" width="5.6640625" style="3" customWidth="1"/>
    <col min="9990" max="9990" width="8.1640625" style="3" customWidth="1"/>
    <col min="9991" max="9991" width="6.5" style="3" customWidth="1"/>
    <col min="9992" max="9992" width="10.1640625" style="3" customWidth="1"/>
    <col min="9993" max="9993" width="5.5" style="3" customWidth="1"/>
    <col min="9994" max="9994" width="8.1640625" style="3" customWidth="1"/>
    <col min="9995" max="9995" width="5.5" style="3" customWidth="1"/>
    <col min="9996" max="9996" width="8.1640625" style="3" customWidth="1"/>
    <col min="9997" max="9997" width="6.33203125" style="3" customWidth="1"/>
    <col min="9998" max="9998" width="5.5" style="3" customWidth="1"/>
    <col min="9999" max="9999" width="8.1640625" style="3" customWidth="1"/>
    <col min="10000" max="10000" width="5.5" style="3" customWidth="1"/>
    <col min="10001" max="10001" width="8.1640625" style="3" customWidth="1"/>
    <col min="10002" max="10002" width="6" style="3" customWidth="1"/>
    <col min="10003" max="10003" width="5.5" style="3" customWidth="1"/>
    <col min="10004" max="10004" width="8.1640625" style="3" customWidth="1"/>
    <col min="10005" max="10005" width="5.5" style="3" customWidth="1"/>
    <col min="10006" max="10006" width="8.1640625" style="3" customWidth="1"/>
    <col min="10007" max="10007" width="6.1640625" style="3" customWidth="1"/>
    <col min="10008" max="10008" width="5.5" style="3" customWidth="1"/>
    <col min="10009" max="10009" width="8.1640625" style="3" customWidth="1"/>
    <col min="10010" max="10010" width="5.5" style="3" customWidth="1"/>
    <col min="10011" max="10011" width="8.1640625" style="3" customWidth="1"/>
    <col min="10012" max="10012" width="6.33203125" style="3" customWidth="1"/>
    <col min="10013" max="10013" width="5.5" style="3" customWidth="1"/>
    <col min="10014" max="10014" width="8.1640625" style="3" customWidth="1"/>
    <col min="10015" max="10015" width="5.5" style="3" customWidth="1"/>
    <col min="10016" max="10016" width="8.1640625" style="3" customWidth="1"/>
    <col min="10017" max="10017" width="6" style="3" customWidth="1"/>
    <col min="10018" max="10240" width="9.33203125" style="3"/>
    <col min="10241" max="10241" width="6.6640625" style="3" customWidth="1"/>
    <col min="10242" max="10242" width="23" style="3" customWidth="1"/>
    <col min="10243" max="10243" width="5.5" style="3" customWidth="1"/>
    <col min="10244" max="10244" width="8.1640625" style="3" customWidth="1"/>
    <col min="10245" max="10245" width="5.6640625" style="3" customWidth="1"/>
    <col min="10246" max="10246" width="8.1640625" style="3" customWidth="1"/>
    <col min="10247" max="10247" width="6.5" style="3" customWidth="1"/>
    <col min="10248" max="10248" width="10.1640625" style="3" customWidth="1"/>
    <col min="10249" max="10249" width="5.5" style="3" customWidth="1"/>
    <col min="10250" max="10250" width="8.1640625" style="3" customWidth="1"/>
    <col min="10251" max="10251" width="5.5" style="3" customWidth="1"/>
    <col min="10252" max="10252" width="8.1640625" style="3" customWidth="1"/>
    <col min="10253" max="10253" width="6.33203125" style="3" customWidth="1"/>
    <col min="10254" max="10254" width="5.5" style="3" customWidth="1"/>
    <col min="10255" max="10255" width="8.1640625" style="3" customWidth="1"/>
    <col min="10256" max="10256" width="5.5" style="3" customWidth="1"/>
    <col min="10257" max="10257" width="8.1640625" style="3" customWidth="1"/>
    <col min="10258" max="10258" width="6" style="3" customWidth="1"/>
    <col min="10259" max="10259" width="5.5" style="3" customWidth="1"/>
    <col min="10260" max="10260" width="8.1640625" style="3" customWidth="1"/>
    <col min="10261" max="10261" width="5.5" style="3" customWidth="1"/>
    <col min="10262" max="10262" width="8.1640625" style="3" customWidth="1"/>
    <col min="10263" max="10263" width="6.1640625" style="3" customWidth="1"/>
    <col min="10264" max="10264" width="5.5" style="3" customWidth="1"/>
    <col min="10265" max="10265" width="8.1640625" style="3" customWidth="1"/>
    <col min="10266" max="10266" width="5.5" style="3" customWidth="1"/>
    <col min="10267" max="10267" width="8.1640625" style="3" customWidth="1"/>
    <col min="10268" max="10268" width="6.33203125" style="3" customWidth="1"/>
    <col min="10269" max="10269" width="5.5" style="3" customWidth="1"/>
    <col min="10270" max="10270" width="8.1640625" style="3" customWidth="1"/>
    <col min="10271" max="10271" width="5.5" style="3" customWidth="1"/>
    <col min="10272" max="10272" width="8.1640625" style="3" customWidth="1"/>
    <col min="10273" max="10273" width="6" style="3" customWidth="1"/>
    <col min="10274" max="10496" width="9.33203125" style="3"/>
    <col min="10497" max="10497" width="6.6640625" style="3" customWidth="1"/>
    <col min="10498" max="10498" width="23" style="3" customWidth="1"/>
    <col min="10499" max="10499" width="5.5" style="3" customWidth="1"/>
    <col min="10500" max="10500" width="8.1640625" style="3" customWidth="1"/>
    <col min="10501" max="10501" width="5.6640625" style="3" customWidth="1"/>
    <col min="10502" max="10502" width="8.1640625" style="3" customWidth="1"/>
    <col min="10503" max="10503" width="6.5" style="3" customWidth="1"/>
    <col min="10504" max="10504" width="10.1640625" style="3" customWidth="1"/>
    <col min="10505" max="10505" width="5.5" style="3" customWidth="1"/>
    <col min="10506" max="10506" width="8.1640625" style="3" customWidth="1"/>
    <col min="10507" max="10507" width="5.5" style="3" customWidth="1"/>
    <col min="10508" max="10508" width="8.1640625" style="3" customWidth="1"/>
    <col min="10509" max="10509" width="6.33203125" style="3" customWidth="1"/>
    <col min="10510" max="10510" width="5.5" style="3" customWidth="1"/>
    <col min="10511" max="10511" width="8.1640625" style="3" customWidth="1"/>
    <col min="10512" max="10512" width="5.5" style="3" customWidth="1"/>
    <col min="10513" max="10513" width="8.1640625" style="3" customWidth="1"/>
    <col min="10514" max="10514" width="6" style="3" customWidth="1"/>
    <col min="10515" max="10515" width="5.5" style="3" customWidth="1"/>
    <col min="10516" max="10516" width="8.1640625" style="3" customWidth="1"/>
    <col min="10517" max="10517" width="5.5" style="3" customWidth="1"/>
    <col min="10518" max="10518" width="8.1640625" style="3" customWidth="1"/>
    <col min="10519" max="10519" width="6.1640625" style="3" customWidth="1"/>
    <col min="10520" max="10520" width="5.5" style="3" customWidth="1"/>
    <col min="10521" max="10521" width="8.1640625" style="3" customWidth="1"/>
    <col min="10522" max="10522" width="5.5" style="3" customWidth="1"/>
    <col min="10523" max="10523" width="8.1640625" style="3" customWidth="1"/>
    <col min="10524" max="10524" width="6.33203125" style="3" customWidth="1"/>
    <col min="10525" max="10525" width="5.5" style="3" customWidth="1"/>
    <col min="10526" max="10526" width="8.1640625" style="3" customWidth="1"/>
    <col min="10527" max="10527" width="5.5" style="3" customWidth="1"/>
    <col min="10528" max="10528" width="8.1640625" style="3" customWidth="1"/>
    <col min="10529" max="10529" width="6" style="3" customWidth="1"/>
    <col min="10530" max="10752" width="9.33203125" style="3"/>
    <col min="10753" max="10753" width="6.6640625" style="3" customWidth="1"/>
    <col min="10754" max="10754" width="23" style="3" customWidth="1"/>
    <col min="10755" max="10755" width="5.5" style="3" customWidth="1"/>
    <col min="10756" max="10756" width="8.1640625" style="3" customWidth="1"/>
    <col min="10757" max="10757" width="5.6640625" style="3" customWidth="1"/>
    <col min="10758" max="10758" width="8.1640625" style="3" customWidth="1"/>
    <col min="10759" max="10759" width="6.5" style="3" customWidth="1"/>
    <col min="10760" max="10760" width="10.1640625" style="3" customWidth="1"/>
    <col min="10761" max="10761" width="5.5" style="3" customWidth="1"/>
    <col min="10762" max="10762" width="8.1640625" style="3" customWidth="1"/>
    <col min="10763" max="10763" width="5.5" style="3" customWidth="1"/>
    <col min="10764" max="10764" width="8.1640625" style="3" customWidth="1"/>
    <col min="10765" max="10765" width="6.33203125" style="3" customWidth="1"/>
    <col min="10766" max="10766" width="5.5" style="3" customWidth="1"/>
    <col min="10767" max="10767" width="8.1640625" style="3" customWidth="1"/>
    <col min="10768" max="10768" width="5.5" style="3" customWidth="1"/>
    <col min="10769" max="10769" width="8.1640625" style="3" customWidth="1"/>
    <col min="10770" max="10770" width="6" style="3" customWidth="1"/>
    <col min="10771" max="10771" width="5.5" style="3" customWidth="1"/>
    <col min="10772" max="10772" width="8.1640625" style="3" customWidth="1"/>
    <col min="10773" max="10773" width="5.5" style="3" customWidth="1"/>
    <col min="10774" max="10774" width="8.1640625" style="3" customWidth="1"/>
    <col min="10775" max="10775" width="6.1640625" style="3" customWidth="1"/>
    <col min="10776" max="10776" width="5.5" style="3" customWidth="1"/>
    <col min="10777" max="10777" width="8.1640625" style="3" customWidth="1"/>
    <col min="10778" max="10778" width="5.5" style="3" customWidth="1"/>
    <col min="10779" max="10779" width="8.1640625" style="3" customWidth="1"/>
    <col min="10780" max="10780" width="6.33203125" style="3" customWidth="1"/>
    <col min="10781" max="10781" width="5.5" style="3" customWidth="1"/>
    <col min="10782" max="10782" width="8.1640625" style="3" customWidth="1"/>
    <col min="10783" max="10783" width="5.5" style="3" customWidth="1"/>
    <col min="10784" max="10784" width="8.1640625" style="3" customWidth="1"/>
    <col min="10785" max="10785" width="6" style="3" customWidth="1"/>
    <col min="10786" max="11008" width="9.33203125" style="3"/>
    <col min="11009" max="11009" width="6.6640625" style="3" customWidth="1"/>
    <col min="11010" max="11010" width="23" style="3" customWidth="1"/>
    <col min="11011" max="11011" width="5.5" style="3" customWidth="1"/>
    <col min="11012" max="11012" width="8.1640625" style="3" customWidth="1"/>
    <col min="11013" max="11013" width="5.6640625" style="3" customWidth="1"/>
    <col min="11014" max="11014" width="8.1640625" style="3" customWidth="1"/>
    <col min="11015" max="11015" width="6.5" style="3" customWidth="1"/>
    <col min="11016" max="11016" width="10.1640625" style="3" customWidth="1"/>
    <col min="11017" max="11017" width="5.5" style="3" customWidth="1"/>
    <col min="11018" max="11018" width="8.1640625" style="3" customWidth="1"/>
    <col min="11019" max="11019" width="5.5" style="3" customWidth="1"/>
    <col min="11020" max="11020" width="8.1640625" style="3" customWidth="1"/>
    <col min="11021" max="11021" width="6.33203125" style="3" customWidth="1"/>
    <col min="11022" max="11022" width="5.5" style="3" customWidth="1"/>
    <col min="11023" max="11023" width="8.1640625" style="3" customWidth="1"/>
    <col min="11024" max="11024" width="5.5" style="3" customWidth="1"/>
    <col min="11025" max="11025" width="8.1640625" style="3" customWidth="1"/>
    <col min="11026" max="11026" width="6" style="3" customWidth="1"/>
    <col min="11027" max="11027" width="5.5" style="3" customWidth="1"/>
    <col min="11028" max="11028" width="8.1640625" style="3" customWidth="1"/>
    <col min="11029" max="11029" width="5.5" style="3" customWidth="1"/>
    <col min="11030" max="11030" width="8.1640625" style="3" customWidth="1"/>
    <col min="11031" max="11031" width="6.1640625" style="3" customWidth="1"/>
    <col min="11032" max="11032" width="5.5" style="3" customWidth="1"/>
    <col min="11033" max="11033" width="8.1640625" style="3" customWidth="1"/>
    <col min="11034" max="11034" width="5.5" style="3" customWidth="1"/>
    <col min="11035" max="11035" width="8.1640625" style="3" customWidth="1"/>
    <col min="11036" max="11036" width="6.33203125" style="3" customWidth="1"/>
    <col min="11037" max="11037" width="5.5" style="3" customWidth="1"/>
    <col min="11038" max="11038" width="8.1640625" style="3" customWidth="1"/>
    <col min="11039" max="11039" width="5.5" style="3" customWidth="1"/>
    <col min="11040" max="11040" width="8.1640625" style="3" customWidth="1"/>
    <col min="11041" max="11041" width="6" style="3" customWidth="1"/>
    <col min="11042" max="11264" width="9.33203125" style="3"/>
    <col min="11265" max="11265" width="6.6640625" style="3" customWidth="1"/>
    <col min="11266" max="11266" width="23" style="3" customWidth="1"/>
    <col min="11267" max="11267" width="5.5" style="3" customWidth="1"/>
    <col min="11268" max="11268" width="8.1640625" style="3" customWidth="1"/>
    <col min="11269" max="11269" width="5.6640625" style="3" customWidth="1"/>
    <col min="11270" max="11270" width="8.1640625" style="3" customWidth="1"/>
    <col min="11271" max="11271" width="6.5" style="3" customWidth="1"/>
    <col min="11272" max="11272" width="10.1640625" style="3" customWidth="1"/>
    <col min="11273" max="11273" width="5.5" style="3" customWidth="1"/>
    <col min="11274" max="11274" width="8.1640625" style="3" customWidth="1"/>
    <col min="11275" max="11275" width="5.5" style="3" customWidth="1"/>
    <col min="11276" max="11276" width="8.1640625" style="3" customWidth="1"/>
    <col min="11277" max="11277" width="6.33203125" style="3" customWidth="1"/>
    <col min="11278" max="11278" width="5.5" style="3" customWidth="1"/>
    <col min="11279" max="11279" width="8.1640625" style="3" customWidth="1"/>
    <col min="11280" max="11280" width="5.5" style="3" customWidth="1"/>
    <col min="11281" max="11281" width="8.1640625" style="3" customWidth="1"/>
    <col min="11282" max="11282" width="6" style="3" customWidth="1"/>
    <col min="11283" max="11283" width="5.5" style="3" customWidth="1"/>
    <col min="11284" max="11284" width="8.1640625" style="3" customWidth="1"/>
    <col min="11285" max="11285" width="5.5" style="3" customWidth="1"/>
    <col min="11286" max="11286" width="8.1640625" style="3" customWidth="1"/>
    <col min="11287" max="11287" width="6.1640625" style="3" customWidth="1"/>
    <col min="11288" max="11288" width="5.5" style="3" customWidth="1"/>
    <col min="11289" max="11289" width="8.1640625" style="3" customWidth="1"/>
    <col min="11290" max="11290" width="5.5" style="3" customWidth="1"/>
    <col min="11291" max="11291" width="8.1640625" style="3" customWidth="1"/>
    <col min="11292" max="11292" width="6.33203125" style="3" customWidth="1"/>
    <col min="11293" max="11293" width="5.5" style="3" customWidth="1"/>
    <col min="11294" max="11294" width="8.1640625" style="3" customWidth="1"/>
    <col min="11295" max="11295" width="5.5" style="3" customWidth="1"/>
    <col min="11296" max="11296" width="8.1640625" style="3" customWidth="1"/>
    <col min="11297" max="11297" width="6" style="3" customWidth="1"/>
    <col min="11298" max="11520" width="9.33203125" style="3"/>
    <col min="11521" max="11521" width="6.6640625" style="3" customWidth="1"/>
    <col min="11522" max="11522" width="23" style="3" customWidth="1"/>
    <col min="11523" max="11523" width="5.5" style="3" customWidth="1"/>
    <col min="11524" max="11524" width="8.1640625" style="3" customWidth="1"/>
    <col min="11525" max="11525" width="5.6640625" style="3" customWidth="1"/>
    <col min="11526" max="11526" width="8.1640625" style="3" customWidth="1"/>
    <col min="11527" max="11527" width="6.5" style="3" customWidth="1"/>
    <col min="11528" max="11528" width="10.1640625" style="3" customWidth="1"/>
    <col min="11529" max="11529" width="5.5" style="3" customWidth="1"/>
    <col min="11530" max="11530" width="8.1640625" style="3" customWidth="1"/>
    <col min="11531" max="11531" width="5.5" style="3" customWidth="1"/>
    <col min="11532" max="11532" width="8.1640625" style="3" customWidth="1"/>
    <col min="11533" max="11533" width="6.33203125" style="3" customWidth="1"/>
    <col min="11534" max="11534" width="5.5" style="3" customWidth="1"/>
    <col min="11535" max="11535" width="8.1640625" style="3" customWidth="1"/>
    <col min="11536" max="11536" width="5.5" style="3" customWidth="1"/>
    <col min="11537" max="11537" width="8.1640625" style="3" customWidth="1"/>
    <col min="11538" max="11538" width="6" style="3" customWidth="1"/>
    <col min="11539" max="11539" width="5.5" style="3" customWidth="1"/>
    <col min="11540" max="11540" width="8.1640625" style="3" customWidth="1"/>
    <col min="11541" max="11541" width="5.5" style="3" customWidth="1"/>
    <col min="11542" max="11542" width="8.1640625" style="3" customWidth="1"/>
    <col min="11543" max="11543" width="6.1640625" style="3" customWidth="1"/>
    <col min="11544" max="11544" width="5.5" style="3" customWidth="1"/>
    <col min="11545" max="11545" width="8.1640625" style="3" customWidth="1"/>
    <col min="11546" max="11546" width="5.5" style="3" customWidth="1"/>
    <col min="11547" max="11547" width="8.1640625" style="3" customWidth="1"/>
    <col min="11548" max="11548" width="6.33203125" style="3" customWidth="1"/>
    <col min="11549" max="11549" width="5.5" style="3" customWidth="1"/>
    <col min="11550" max="11550" width="8.1640625" style="3" customWidth="1"/>
    <col min="11551" max="11551" width="5.5" style="3" customWidth="1"/>
    <col min="11552" max="11552" width="8.1640625" style="3" customWidth="1"/>
    <col min="11553" max="11553" width="6" style="3" customWidth="1"/>
    <col min="11554" max="11776" width="9.33203125" style="3"/>
    <col min="11777" max="11777" width="6.6640625" style="3" customWidth="1"/>
    <col min="11778" max="11778" width="23" style="3" customWidth="1"/>
    <col min="11779" max="11779" width="5.5" style="3" customWidth="1"/>
    <col min="11780" max="11780" width="8.1640625" style="3" customWidth="1"/>
    <col min="11781" max="11781" width="5.6640625" style="3" customWidth="1"/>
    <col min="11782" max="11782" width="8.1640625" style="3" customWidth="1"/>
    <col min="11783" max="11783" width="6.5" style="3" customWidth="1"/>
    <col min="11784" max="11784" width="10.1640625" style="3" customWidth="1"/>
    <col min="11785" max="11785" width="5.5" style="3" customWidth="1"/>
    <col min="11786" max="11786" width="8.1640625" style="3" customWidth="1"/>
    <col min="11787" max="11787" width="5.5" style="3" customWidth="1"/>
    <col min="11788" max="11788" width="8.1640625" style="3" customWidth="1"/>
    <col min="11789" max="11789" width="6.33203125" style="3" customWidth="1"/>
    <col min="11790" max="11790" width="5.5" style="3" customWidth="1"/>
    <col min="11791" max="11791" width="8.1640625" style="3" customWidth="1"/>
    <col min="11792" max="11792" width="5.5" style="3" customWidth="1"/>
    <col min="11793" max="11793" width="8.1640625" style="3" customWidth="1"/>
    <col min="11794" max="11794" width="6" style="3" customWidth="1"/>
    <col min="11795" max="11795" width="5.5" style="3" customWidth="1"/>
    <col min="11796" max="11796" width="8.1640625" style="3" customWidth="1"/>
    <col min="11797" max="11797" width="5.5" style="3" customWidth="1"/>
    <col min="11798" max="11798" width="8.1640625" style="3" customWidth="1"/>
    <col min="11799" max="11799" width="6.1640625" style="3" customWidth="1"/>
    <col min="11800" max="11800" width="5.5" style="3" customWidth="1"/>
    <col min="11801" max="11801" width="8.1640625" style="3" customWidth="1"/>
    <col min="11802" max="11802" width="5.5" style="3" customWidth="1"/>
    <col min="11803" max="11803" width="8.1640625" style="3" customWidth="1"/>
    <col min="11804" max="11804" width="6.33203125" style="3" customWidth="1"/>
    <col min="11805" max="11805" width="5.5" style="3" customWidth="1"/>
    <col min="11806" max="11806" width="8.1640625" style="3" customWidth="1"/>
    <col min="11807" max="11807" width="5.5" style="3" customWidth="1"/>
    <col min="11808" max="11808" width="8.1640625" style="3" customWidth="1"/>
    <col min="11809" max="11809" width="6" style="3" customWidth="1"/>
    <col min="11810" max="12032" width="9.33203125" style="3"/>
    <col min="12033" max="12033" width="6.6640625" style="3" customWidth="1"/>
    <col min="12034" max="12034" width="23" style="3" customWidth="1"/>
    <col min="12035" max="12035" width="5.5" style="3" customWidth="1"/>
    <col min="12036" max="12036" width="8.1640625" style="3" customWidth="1"/>
    <col min="12037" max="12037" width="5.6640625" style="3" customWidth="1"/>
    <col min="12038" max="12038" width="8.1640625" style="3" customWidth="1"/>
    <col min="12039" max="12039" width="6.5" style="3" customWidth="1"/>
    <col min="12040" max="12040" width="10.1640625" style="3" customWidth="1"/>
    <col min="12041" max="12041" width="5.5" style="3" customWidth="1"/>
    <col min="12042" max="12042" width="8.1640625" style="3" customWidth="1"/>
    <col min="12043" max="12043" width="5.5" style="3" customWidth="1"/>
    <col min="12044" max="12044" width="8.1640625" style="3" customWidth="1"/>
    <col min="12045" max="12045" width="6.33203125" style="3" customWidth="1"/>
    <col min="12046" max="12046" width="5.5" style="3" customWidth="1"/>
    <col min="12047" max="12047" width="8.1640625" style="3" customWidth="1"/>
    <col min="12048" max="12048" width="5.5" style="3" customWidth="1"/>
    <col min="12049" max="12049" width="8.1640625" style="3" customWidth="1"/>
    <col min="12050" max="12050" width="6" style="3" customWidth="1"/>
    <col min="12051" max="12051" width="5.5" style="3" customWidth="1"/>
    <col min="12052" max="12052" width="8.1640625" style="3" customWidth="1"/>
    <col min="12053" max="12053" width="5.5" style="3" customWidth="1"/>
    <col min="12054" max="12054" width="8.1640625" style="3" customWidth="1"/>
    <col min="12055" max="12055" width="6.1640625" style="3" customWidth="1"/>
    <col min="12056" max="12056" width="5.5" style="3" customWidth="1"/>
    <col min="12057" max="12057" width="8.1640625" style="3" customWidth="1"/>
    <col min="12058" max="12058" width="5.5" style="3" customWidth="1"/>
    <col min="12059" max="12059" width="8.1640625" style="3" customWidth="1"/>
    <col min="12060" max="12060" width="6.33203125" style="3" customWidth="1"/>
    <col min="12061" max="12061" width="5.5" style="3" customWidth="1"/>
    <col min="12062" max="12062" width="8.1640625" style="3" customWidth="1"/>
    <col min="12063" max="12063" width="5.5" style="3" customWidth="1"/>
    <col min="12064" max="12064" width="8.1640625" style="3" customWidth="1"/>
    <col min="12065" max="12065" width="6" style="3" customWidth="1"/>
    <col min="12066" max="12288" width="9.33203125" style="3"/>
    <col min="12289" max="12289" width="6.6640625" style="3" customWidth="1"/>
    <col min="12290" max="12290" width="23" style="3" customWidth="1"/>
    <col min="12291" max="12291" width="5.5" style="3" customWidth="1"/>
    <col min="12292" max="12292" width="8.1640625" style="3" customWidth="1"/>
    <col min="12293" max="12293" width="5.6640625" style="3" customWidth="1"/>
    <col min="12294" max="12294" width="8.1640625" style="3" customWidth="1"/>
    <col min="12295" max="12295" width="6.5" style="3" customWidth="1"/>
    <col min="12296" max="12296" width="10.1640625" style="3" customWidth="1"/>
    <col min="12297" max="12297" width="5.5" style="3" customWidth="1"/>
    <col min="12298" max="12298" width="8.1640625" style="3" customWidth="1"/>
    <col min="12299" max="12299" width="5.5" style="3" customWidth="1"/>
    <col min="12300" max="12300" width="8.1640625" style="3" customWidth="1"/>
    <col min="12301" max="12301" width="6.33203125" style="3" customWidth="1"/>
    <col min="12302" max="12302" width="5.5" style="3" customWidth="1"/>
    <col min="12303" max="12303" width="8.1640625" style="3" customWidth="1"/>
    <col min="12304" max="12304" width="5.5" style="3" customWidth="1"/>
    <col min="12305" max="12305" width="8.1640625" style="3" customWidth="1"/>
    <col min="12306" max="12306" width="6" style="3" customWidth="1"/>
    <col min="12307" max="12307" width="5.5" style="3" customWidth="1"/>
    <col min="12308" max="12308" width="8.1640625" style="3" customWidth="1"/>
    <col min="12309" max="12309" width="5.5" style="3" customWidth="1"/>
    <col min="12310" max="12310" width="8.1640625" style="3" customWidth="1"/>
    <col min="12311" max="12311" width="6.1640625" style="3" customWidth="1"/>
    <col min="12312" max="12312" width="5.5" style="3" customWidth="1"/>
    <col min="12313" max="12313" width="8.1640625" style="3" customWidth="1"/>
    <col min="12314" max="12314" width="5.5" style="3" customWidth="1"/>
    <col min="12315" max="12315" width="8.1640625" style="3" customWidth="1"/>
    <col min="12316" max="12316" width="6.33203125" style="3" customWidth="1"/>
    <col min="12317" max="12317" width="5.5" style="3" customWidth="1"/>
    <col min="12318" max="12318" width="8.1640625" style="3" customWidth="1"/>
    <col min="12319" max="12319" width="5.5" style="3" customWidth="1"/>
    <col min="12320" max="12320" width="8.1640625" style="3" customWidth="1"/>
    <col min="12321" max="12321" width="6" style="3" customWidth="1"/>
    <col min="12322" max="12544" width="9.33203125" style="3"/>
    <col min="12545" max="12545" width="6.6640625" style="3" customWidth="1"/>
    <col min="12546" max="12546" width="23" style="3" customWidth="1"/>
    <col min="12547" max="12547" width="5.5" style="3" customWidth="1"/>
    <col min="12548" max="12548" width="8.1640625" style="3" customWidth="1"/>
    <col min="12549" max="12549" width="5.6640625" style="3" customWidth="1"/>
    <col min="12550" max="12550" width="8.1640625" style="3" customWidth="1"/>
    <col min="12551" max="12551" width="6.5" style="3" customWidth="1"/>
    <col min="12552" max="12552" width="10.1640625" style="3" customWidth="1"/>
    <col min="12553" max="12553" width="5.5" style="3" customWidth="1"/>
    <col min="12554" max="12554" width="8.1640625" style="3" customWidth="1"/>
    <col min="12555" max="12555" width="5.5" style="3" customWidth="1"/>
    <col min="12556" max="12556" width="8.1640625" style="3" customWidth="1"/>
    <col min="12557" max="12557" width="6.33203125" style="3" customWidth="1"/>
    <col min="12558" max="12558" width="5.5" style="3" customWidth="1"/>
    <col min="12559" max="12559" width="8.1640625" style="3" customWidth="1"/>
    <col min="12560" max="12560" width="5.5" style="3" customWidth="1"/>
    <col min="12561" max="12561" width="8.1640625" style="3" customWidth="1"/>
    <col min="12562" max="12562" width="6" style="3" customWidth="1"/>
    <col min="12563" max="12563" width="5.5" style="3" customWidth="1"/>
    <col min="12564" max="12564" width="8.1640625" style="3" customWidth="1"/>
    <col min="12565" max="12565" width="5.5" style="3" customWidth="1"/>
    <col min="12566" max="12566" width="8.1640625" style="3" customWidth="1"/>
    <col min="12567" max="12567" width="6.1640625" style="3" customWidth="1"/>
    <col min="12568" max="12568" width="5.5" style="3" customWidth="1"/>
    <col min="12569" max="12569" width="8.1640625" style="3" customWidth="1"/>
    <col min="12570" max="12570" width="5.5" style="3" customWidth="1"/>
    <col min="12571" max="12571" width="8.1640625" style="3" customWidth="1"/>
    <col min="12572" max="12572" width="6.33203125" style="3" customWidth="1"/>
    <col min="12573" max="12573" width="5.5" style="3" customWidth="1"/>
    <col min="12574" max="12574" width="8.1640625" style="3" customWidth="1"/>
    <col min="12575" max="12575" width="5.5" style="3" customWidth="1"/>
    <col min="12576" max="12576" width="8.1640625" style="3" customWidth="1"/>
    <col min="12577" max="12577" width="6" style="3" customWidth="1"/>
    <col min="12578" max="12800" width="9.33203125" style="3"/>
    <col min="12801" max="12801" width="6.6640625" style="3" customWidth="1"/>
    <col min="12802" max="12802" width="23" style="3" customWidth="1"/>
    <col min="12803" max="12803" width="5.5" style="3" customWidth="1"/>
    <col min="12804" max="12804" width="8.1640625" style="3" customWidth="1"/>
    <col min="12805" max="12805" width="5.6640625" style="3" customWidth="1"/>
    <col min="12806" max="12806" width="8.1640625" style="3" customWidth="1"/>
    <col min="12807" max="12807" width="6.5" style="3" customWidth="1"/>
    <col min="12808" max="12808" width="10.1640625" style="3" customWidth="1"/>
    <col min="12809" max="12809" width="5.5" style="3" customWidth="1"/>
    <col min="12810" max="12810" width="8.1640625" style="3" customWidth="1"/>
    <col min="12811" max="12811" width="5.5" style="3" customWidth="1"/>
    <col min="12812" max="12812" width="8.1640625" style="3" customWidth="1"/>
    <col min="12813" max="12813" width="6.33203125" style="3" customWidth="1"/>
    <col min="12814" max="12814" width="5.5" style="3" customWidth="1"/>
    <col min="12815" max="12815" width="8.1640625" style="3" customWidth="1"/>
    <col min="12816" max="12816" width="5.5" style="3" customWidth="1"/>
    <col min="12817" max="12817" width="8.1640625" style="3" customWidth="1"/>
    <col min="12818" max="12818" width="6" style="3" customWidth="1"/>
    <col min="12819" max="12819" width="5.5" style="3" customWidth="1"/>
    <col min="12820" max="12820" width="8.1640625" style="3" customWidth="1"/>
    <col min="12821" max="12821" width="5.5" style="3" customWidth="1"/>
    <col min="12822" max="12822" width="8.1640625" style="3" customWidth="1"/>
    <col min="12823" max="12823" width="6.1640625" style="3" customWidth="1"/>
    <col min="12824" max="12824" width="5.5" style="3" customWidth="1"/>
    <col min="12825" max="12825" width="8.1640625" style="3" customWidth="1"/>
    <col min="12826" max="12826" width="5.5" style="3" customWidth="1"/>
    <col min="12827" max="12827" width="8.1640625" style="3" customWidth="1"/>
    <col min="12828" max="12828" width="6.33203125" style="3" customWidth="1"/>
    <col min="12829" max="12829" width="5.5" style="3" customWidth="1"/>
    <col min="12830" max="12830" width="8.1640625" style="3" customWidth="1"/>
    <col min="12831" max="12831" width="5.5" style="3" customWidth="1"/>
    <col min="12832" max="12832" width="8.1640625" style="3" customWidth="1"/>
    <col min="12833" max="12833" width="6" style="3" customWidth="1"/>
    <col min="12834" max="13056" width="9.33203125" style="3"/>
    <col min="13057" max="13057" width="6.6640625" style="3" customWidth="1"/>
    <col min="13058" max="13058" width="23" style="3" customWidth="1"/>
    <col min="13059" max="13059" width="5.5" style="3" customWidth="1"/>
    <col min="13060" max="13060" width="8.1640625" style="3" customWidth="1"/>
    <col min="13061" max="13061" width="5.6640625" style="3" customWidth="1"/>
    <col min="13062" max="13062" width="8.1640625" style="3" customWidth="1"/>
    <col min="13063" max="13063" width="6.5" style="3" customWidth="1"/>
    <col min="13064" max="13064" width="10.1640625" style="3" customWidth="1"/>
    <col min="13065" max="13065" width="5.5" style="3" customWidth="1"/>
    <col min="13066" max="13066" width="8.1640625" style="3" customWidth="1"/>
    <col min="13067" max="13067" width="5.5" style="3" customWidth="1"/>
    <col min="13068" max="13068" width="8.1640625" style="3" customWidth="1"/>
    <col min="13069" max="13069" width="6.33203125" style="3" customWidth="1"/>
    <col min="13070" max="13070" width="5.5" style="3" customWidth="1"/>
    <col min="13071" max="13071" width="8.1640625" style="3" customWidth="1"/>
    <col min="13072" max="13072" width="5.5" style="3" customWidth="1"/>
    <col min="13073" max="13073" width="8.1640625" style="3" customWidth="1"/>
    <col min="13074" max="13074" width="6" style="3" customWidth="1"/>
    <col min="13075" max="13075" width="5.5" style="3" customWidth="1"/>
    <col min="13076" max="13076" width="8.1640625" style="3" customWidth="1"/>
    <col min="13077" max="13077" width="5.5" style="3" customWidth="1"/>
    <col min="13078" max="13078" width="8.1640625" style="3" customWidth="1"/>
    <col min="13079" max="13079" width="6.1640625" style="3" customWidth="1"/>
    <col min="13080" max="13080" width="5.5" style="3" customWidth="1"/>
    <col min="13081" max="13081" width="8.1640625" style="3" customWidth="1"/>
    <col min="13082" max="13082" width="5.5" style="3" customWidth="1"/>
    <col min="13083" max="13083" width="8.1640625" style="3" customWidth="1"/>
    <col min="13084" max="13084" width="6.33203125" style="3" customWidth="1"/>
    <col min="13085" max="13085" width="5.5" style="3" customWidth="1"/>
    <col min="13086" max="13086" width="8.1640625" style="3" customWidth="1"/>
    <col min="13087" max="13087" width="5.5" style="3" customWidth="1"/>
    <col min="13088" max="13088" width="8.1640625" style="3" customWidth="1"/>
    <col min="13089" max="13089" width="6" style="3" customWidth="1"/>
    <col min="13090" max="13312" width="9.33203125" style="3"/>
    <col min="13313" max="13313" width="6.6640625" style="3" customWidth="1"/>
    <col min="13314" max="13314" width="23" style="3" customWidth="1"/>
    <col min="13315" max="13315" width="5.5" style="3" customWidth="1"/>
    <col min="13316" max="13316" width="8.1640625" style="3" customWidth="1"/>
    <col min="13317" max="13317" width="5.6640625" style="3" customWidth="1"/>
    <col min="13318" max="13318" width="8.1640625" style="3" customWidth="1"/>
    <col min="13319" max="13319" width="6.5" style="3" customWidth="1"/>
    <col min="13320" max="13320" width="10.1640625" style="3" customWidth="1"/>
    <col min="13321" max="13321" width="5.5" style="3" customWidth="1"/>
    <col min="13322" max="13322" width="8.1640625" style="3" customWidth="1"/>
    <col min="13323" max="13323" width="5.5" style="3" customWidth="1"/>
    <col min="13324" max="13324" width="8.1640625" style="3" customWidth="1"/>
    <col min="13325" max="13325" width="6.33203125" style="3" customWidth="1"/>
    <col min="13326" max="13326" width="5.5" style="3" customWidth="1"/>
    <col min="13327" max="13327" width="8.1640625" style="3" customWidth="1"/>
    <col min="13328" max="13328" width="5.5" style="3" customWidth="1"/>
    <col min="13329" max="13329" width="8.1640625" style="3" customWidth="1"/>
    <col min="13330" max="13330" width="6" style="3" customWidth="1"/>
    <col min="13331" max="13331" width="5.5" style="3" customWidth="1"/>
    <col min="13332" max="13332" width="8.1640625" style="3" customWidth="1"/>
    <col min="13333" max="13333" width="5.5" style="3" customWidth="1"/>
    <col min="13334" max="13334" width="8.1640625" style="3" customWidth="1"/>
    <col min="13335" max="13335" width="6.1640625" style="3" customWidth="1"/>
    <col min="13336" max="13336" width="5.5" style="3" customWidth="1"/>
    <col min="13337" max="13337" width="8.1640625" style="3" customWidth="1"/>
    <col min="13338" max="13338" width="5.5" style="3" customWidth="1"/>
    <col min="13339" max="13339" width="8.1640625" style="3" customWidth="1"/>
    <col min="13340" max="13340" width="6.33203125" style="3" customWidth="1"/>
    <col min="13341" max="13341" width="5.5" style="3" customWidth="1"/>
    <col min="13342" max="13342" width="8.1640625" style="3" customWidth="1"/>
    <col min="13343" max="13343" width="5.5" style="3" customWidth="1"/>
    <col min="13344" max="13344" width="8.1640625" style="3" customWidth="1"/>
    <col min="13345" max="13345" width="6" style="3" customWidth="1"/>
    <col min="13346" max="13568" width="9.33203125" style="3"/>
    <col min="13569" max="13569" width="6.6640625" style="3" customWidth="1"/>
    <col min="13570" max="13570" width="23" style="3" customWidth="1"/>
    <col min="13571" max="13571" width="5.5" style="3" customWidth="1"/>
    <col min="13572" max="13572" width="8.1640625" style="3" customWidth="1"/>
    <col min="13573" max="13573" width="5.6640625" style="3" customWidth="1"/>
    <col min="13574" max="13574" width="8.1640625" style="3" customWidth="1"/>
    <col min="13575" max="13575" width="6.5" style="3" customWidth="1"/>
    <col min="13576" max="13576" width="10.1640625" style="3" customWidth="1"/>
    <col min="13577" max="13577" width="5.5" style="3" customWidth="1"/>
    <col min="13578" max="13578" width="8.1640625" style="3" customWidth="1"/>
    <col min="13579" max="13579" width="5.5" style="3" customWidth="1"/>
    <col min="13580" max="13580" width="8.1640625" style="3" customWidth="1"/>
    <col min="13581" max="13581" width="6.33203125" style="3" customWidth="1"/>
    <col min="13582" max="13582" width="5.5" style="3" customWidth="1"/>
    <col min="13583" max="13583" width="8.1640625" style="3" customWidth="1"/>
    <col min="13584" max="13584" width="5.5" style="3" customWidth="1"/>
    <col min="13585" max="13585" width="8.1640625" style="3" customWidth="1"/>
    <col min="13586" max="13586" width="6" style="3" customWidth="1"/>
    <col min="13587" max="13587" width="5.5" style="3" customWidth="1"/>
    <col min="13588" max="13588" width="8.1640625" style="3" customWidth="1"/>
    <col min="13589" max="13589" width="5.5" style="3" customWidth="1"/>
    <col min="13590" max="13590" width="8.1640625" style="3" customWidth="1"/>
    <col min="13591" max="13591" width="6.1640625" style="3" customWidth="1"/>
    <col min="13592" max="13592" width="5.5" style="3" customWidth="1"/>
    <col min="13593" max="13593" width="8.1640625" style="3" customWidth="1"/>
    <col min="13594" max="13594" width="5.5" style="3" customWidth="1"/>
    <col min="13595" max="13595" width="8.1640625" style="3" customWidth="1"/>
    <col min="13596" max="13596" width="6.33203125" style="3" customWidth="1"/>
    <col min="13597" max="13597" width="5.5" style="3" customWidth="1"/>
    <col min="13598" max="13598" width="8.1640625" style="3" customWidth="1"/>
    <col min="13599" max="13599" width="5.5" style="3" customWidth="1"/>
    <col min="13600" max="13600" width="8.1640625" style="3" customWidth="1"/>
    <col min="13601" max="13601" width="6" style="3" customWidth="1"/>
    <col min="13602" max="13824" width="9.33203125" style="3"/>
    <col min="13825" max="13825" width="6.6640625" style="3" customWidth="1"/>
    <col min="13826" max="13826" width="23" style="3" customWidth="1"/>
    <col min="13827" max="13827" width="5.5" style="3" customWidth="1"/>
    <col min="13828" max="13828" width="8.1640625" style="3" customWidth="1"/>
    <col min="13829" max="13829" width="5.6640625" style="3" customWidth="1"/>
    <col min="13830" max="13830" width="8.1640625" style="3" customWidth="1"/>
    <col min="13831" max="13831" width="6.5" style="3" customWidth="1"/>
    <col min="13832" max="13832" width="10.1640625" style="3" customWidth="1"/>
    <col min="13833" max="13833" width="5.5" style="3" customWidth="1"/>
    <col min="13834" max="13834" width="8.1640625" style="3" customWidth="1"/>
    <col min="13835" max="13835" width="5.5" style="3" customWidth="1"/>
    <col min="13836" max="13836" width="8.1640625" style="3" customWidth="1"/>
    <col min="13837" max="13837" width="6.33203125" style="3" customWidth="1"/>
    <col min="13838" max="13838" width="5.5" style="3" customWidth="1"/>
    <col min="13839" max="13839" width="8.1640625" style="3" customWidth="1"/>
    <col min="13840" max="13840" width="5.5" style="3" customWidth="1"/>
    <col min="13841" max="13841" width="8.1640625" style="3" customWidth="1"/>
    <col min="13842" max="13842" width="6" style="3" customWidth="1"/>
    <col min="13843" max="13843" width="5.5" style="3" customWidth="1"/>
    <col min="13844" max="13844" width="8.1640625" style="3" customWidth="1"/>
    <col min="13845" max="13845" width="5.5" style="3" customWidth="1"/>
    <col min="13846" max="13846" width="8.1640625" style="3" customWidth="1"/>
    <col min="13847" max="13847" width="6.1640625" style="3" customWidth="1"/>
    <col min="13848" max="13848" width="5.5" style="3" customWidth="1"/>
    <col min="13849" max="13849" width="8.1640625" style="3" customWidth="1"/>
    <col min="13850" max="13850" width="5.5" style="3" customWidth="1"/>
    <col min="13851" max="13851" width="8.1640625" style="3" customWidth="1"/>
    <col min="13852" max="13852" width="6.33203125" style="3" customWidth="1"/>
    <col min="13853" max="13853" width="5.5" style="3" customWidth="1"/>
    <col min="13854" max="13854" width="8.1640625" style="3" customWidth="1"/>
    <col min="13855" max="13855" width="5.5" style="3" customWidth="1"/>
    <col min="13856" max="13856" width="8.1640625" style="3" customWidth="1"/>
    <col min="13857" max="13857" width="6" style="3" customWidth="1"/>
    <col min="13858" max="14080" width="9.33203125" style="3"/>
    <col min="14081" max="14081" width="6.6640625" style="3" customWidth="1"/>
    <col min="14082" max="14082" width="23" style="3" customWidth="1"/>
    <col min="14083" max="14083" width="5.5" style="3" customWidth="1"/>
    <col min="14084" max="14084" width="8.1640625" style="3" customWidth="1"/>
    <col min="14085" max="14085" width="5.6640625" style="3" customWidth="1"/>
    <col min="14086" max="14086" width="8.1640625" style="3" customWidth="1"/>
    <col min="14087" max="14087" width="6.5" style="3" customWidth="1"/>
    <col min="14088" max="14088" width="10.1640625" style="3" customWidth="1"/>
    <col min="14089" max="14089" width="5.5" style="3" customWidth="1"/>
    <col min="14090" max="14090" width="8.1640625" style="3" customWidth="1"/>
    <col min="14091" max="14091" width="5.5" style="3" customWidth="1"/>
    <col min="14092" max="14092" width="8.1640625" style="3" customWidth="1"/>
    <col min="14093" max="14093" width="6.33203125" style="3" customWidth="1"/>
    <col min="14094" max="14094" width="5.5" style="3" customWidth="1"/>
    <col min="14095" max="14095" width="8.1640625" style="3" customWidth="1"/>
    <col min="14096" max="14096" width="5.5" style="3" customWidth="1"/>
    <col min="14097" max="14097" width="8.1640625" style="3" customWidth="1"/>
    <col min="14098" max="14098" width="6" style="3" customWidth="1"/>
    <col min="14099" max="14099" width="5.5" style="3" customWidth="1"/>
    <col min="14100" max="14100" width="8.1640625" style="3" customWidth="1"/>
    <col min="14101" max="14101" width="5.5" style="3" customWidth="1"/>
    <col min="14102" max="14102" width="8.1640625" style="3" customWidth="1"/>
    <col min="14103" max="14103" width="6.1640625" style="3" customWidth="1"/>
    <col min="14104" max="14104" width="5.5" style="3" customWidth="1"/>
    <col min="14105" max="14105" width="8.1640625" style="3" customWidth="1"/>
    <col min="14106" max="14106" width="5.5" style="3" customWidth="1"/>
    <col min="14107" max="14107" width="8.1640625" style="3" customWidth="1"/>
    <col min="14108" max="14108" width="6.33203125" style="3" customWidth="1"/>
    <col min="14109" max="14109" width="5.5" style="3" customWidth="1"/>
    <col min="14110" max="14110" width="8.1640625" style="3" customWidth="1"/>
    <col min="14111" max="14111" width="5.5" style="3" customWidth="1"/>
    <col min="14112" max="14112" width="8.1640625" style="3" customWidth="1"/>
    <col min="14113" max="14113" width="6" style="3" customWidth="1"/>
    <col min="14114" max="14336" width="9.33203125" style="3"/>
    <col min="14337" max="14337" width="6.6640625" style="3" customWidth="1"/>
    <col min="14338" max="14338" width="23" style="3" customWidth="1"/>
    <col min="14339" max="14339" width="5.5" style="3" customWidth="1"/>
    <col min="14340" max="14340" width="8.1640625" style="3" customWidth="1"/>
    <col min="14341" max="14341" width="5.6640625" style="3" customWidth="1"/>
    <col min="14342" max="14342" width="8.1640625" style="3" customWidth="1"/>
    <col min="14343" max="14343" width="6.5" style="3" customWidth="1"/>
    <col min="14344" max="14344" width="10.1640625" style="3" customWidth="1"/>
    <col min="14345" max="14345" width="5.5" style="3" customWidth="1"/>
    <col min="14346" max="14346" width="8.1640625" style="3" customWidth="1"/>
    <col min="14347" max="14347" width="5.5" style="3" customWidth="1"/>
    <col min="14348" max="14348" width="8.1640625" style="3" customWidth="1"/>
    <col min="14349" max="14349" width="6.33203125" style="3" customWidth="1"/>
    <col min="14350" max="14350" width="5.5" style="3" customWidth="1"/>
    <col min="14351" max="14351" width="8.1640625" style="3" customWidth="1"/>
    <col min="14352" max="14352" width="5.5" style="3" customWidth="1"/>
    <col min="14353" max="14353" width="8.1640625" style="3" customWidth="1"/>
    <col min="14354" max="14354" width="6" style="3" customWidth="1"/>
    <col min="14355" max="14355" width="5.5" style="3" customWidth="1"/>
    <col min="14356" max="14356" width="8.1640625" style="3" customWidth="1"/>
    <col min="14357" max="14357" width="5.5" style="3" customWidth="1"/>
    <col min="14358" max="14358" width="8.1640625" style="3" customWidth="1"/>
    <col min="14359" max="14359" width="6.1640625" style="3" customWidth="1"/>
    <col min="14360" max="14360" width="5.5" style="3" customWidth="1"/>
    <col min="14361" max="14361" width="8.1640625" style="3" customWidth="1"/>
    <col min="14362" max="14362" width="5.5" style="3" customWidth="1"/>
    <col min="14363" max="14363" width="8.1640625" style="3" customWidth="1"/>
    <col min="14364" max="14364" width="6.33203125" style="3" customWidth="1"/>
    <col min="14365" max="14365" width="5.5" style="3" customWidth="1"/>
    <col min="14366" max="14366" width="8.1640625" style="3" customWidth="1"/>
    <col min="14367" max="14367" width="5.5" style="3" customWidth="1"/>
    <col min="14368" max="14368" width="8.1640625" style="3" customWidth="1"/>
    <col min="14369" max="14369" width="6" style="3" customWidth="1"/>
    <col min="14370" max="14592" width="9.33203125" style="3"/>
    <col min="14593" max="14593" width="6.6640625" style="3" customWidth="1"/>
    <col min="14594" max="14594" width="23" style="3" customWidth="1"/>
    <col min="14595" max="14595" width="5.5" style="3" customWidth="1"/>
    <col min="14596" max="14596" width="8.1640625" style="3" customWidth="1"/>
    <col min="14597" max="14597" width="5.6640625" style="3" customWidth="1"/>
    <col min="14598" max="14598" width="8.1640625" style="3" customWidth="1"/>
    <col min="14599" max="14599" width="6.5" style="3" customWidth="1"/>
    <col min="14600" max="14600" width="10.1640625" style="3" customWidth="1"/>
    <col min="14601" max="14601" width="5.5" style="3" customWidth="1"/>
    <col min="14602" max="14602" width="8.1640625" style="3" customWidth="1"/>
    <col min="14603" max="14603" width="5.5" style="3" customWidth="1"/>
    <col min="14604" max="14604" width="8.1640625" style="3" customWidth="1"/>
    <col min="14605" max="14605" width="6.33203125" style="3" customWidth="1"/>
    <col min="14606" max="14606" width="5.5" style="3" customWidth="1"/>
    <col min="14607" max="14607" width="8.1640625" style="3" customWidth="1"/>
    <col min="14608" max="14608" width="5.5" style="3" customWidth="1"/>
    <col min="14609" max="14609" width="8.1640625" style="3" customWidth="1"/>
    <col min="14610" max="14610" width="6" style="3" customWidth="1"/>
    <col min="14611" max="14611" width="5.5" style="3" customWidth="1"/>
    <col min="14612" max="14612" width="8.1640625" style="3" customWidth="1"/>
    <col min="14613" max="14613" width="5.5" style="3" customWidth="1"/>
    <col min="14614" max="14614" width="8.1640625" style="3" customWidth="1"/>
    <col min="14615" max="14615" width="6.1640625" style="3" customWidth="1"/>
    <col min="14616" max="14616" width="5.5" style="3" customWidth="1"/>
    <col min="14617" max="14617" width="8.1640625" style="3" customWidth="1"/>
    <col min="14618" max="14618" width="5.5" style="3" customWidth="1"/>
    <col min="14619" max="14619" width="8.1640625" style="3" customWidth="1"/>
    <col min="14620" max="14620" width="6.33203125" style="3" customWidth="1"/>
    <col min="14621" max="14621" width="5.5" style="3" customWidth="1"/>
    <col min="14622" max="14622" width="8.1640625" style="3" customWidth="1"/>
    <col min="14623" max="14623" width="5.5" style="3" customWidth="1"/>
    <col min="14624" max="14624" width="8.1640625" style="3" customWidth="1"/>
    <col min="14625" max="14625" width="6" style="3" customWidth="1"/>
    <col min="14626" max="14848" width="9.33203125" style="3"/>
    <col min="14849" max="14849" width="6.6640625" style="3" customWidth="1"/>
    <col min="14850" max="14850" width="23" style="3" customWidth="1"/>
    <col min="14851" max="14851" width="5.5" style="3" customWidth="1"/>
    <col min="14852" max="14852" width="8.1640625" style="3" customWidth="1"/>
    <col min="14853" max="14853" width="5.6640625" style="3" customWidth="1"/>
    <col min="14854" max="14854" width="8.1640625" style="3" customWidth="1"/>
    <col min="14855" max="14855" width="6.5" style="3" customWidth="1"/>
    <col min="14856" max="14856" width="10.1640625" style="3" customWidth="1"/>
    <col min="14857" max="14857" width="5.5" style="3" customWidth="1"/>
    <col min="14858" max="14858" width="8.1640625" style="3" customWidth="1"/>
    <col min="14859" max="14859" width="5.5" style="3" customWidth="1"/>
    <col min="14860" max="14860" width="8.1640625" style="3" customWidth="1"/>
    <col min="14861" max="14861" width="6.33203125" style="3" customWidth="1"/>
    <col min="14862" max="14862" width="5.5" style="3" customWidth="1"/>
    <col min="14863" max="14863" width="8.1640625" style="3" customWidth="1"/>
    <col min="14864" max="14864" width="5.5" style="3" customWidth="1"/>
    <col min="14865" max="14865" width="8.1640625" style="3" customWidth="1"/>
    <col min="14866" max="14866" width="6" style="3" customWidth="1"/>
    <col min="14867" max="14867" width="5.5" style="3" customWidth="1"/>
    <col min="14868" max="14868" width="8.1640625" style="3" customWidth="1"/>
    <col min="14869" max="14869" width="5.5" style="3" customWidth="1"/>
    <col min="14870" max="14870" width="8.1640625" style="3" customWidth="1"/>
    <col min="14871" max="14871" width="6.1640625" style="3" customWidth="1"/>
    <col min="14872" max="14872" width="5.5" style="3" customWidth="1"/>
    <col min="14873" max="14873" width="8.1640625" style="3" customWidth="1"/>
    <col min="14874" max="14874" width="5.5" style="3" customWidth="1"/>
    <col min="14875" max="14875" width="8.1640625" style="3" customWidth="1"/>
    <col min="14876" max="14876" width="6.33203125" style="3" customWidth="1"/>
    <col min="14877" max="14877" width="5.5" style="3" customWidth="1"/>
    <col min="14878" max="14878" width="8.1640625" style="3" customWidth="1"/>
    <col min="14879" max="14879" width="5.5" style="3" customWidth="1"/>
    <col min="14880" max="14880" width="8.1640625" style="3" customWidth="1"/>
    <col min="14881" max="14881" width="6" style="3" customWidth="1"/>
    <col min="14882" max="15104" width="9.33203125" style="3"/>
    <col min="15105" max="15105" width="6.6640625" style="3" customWidth="1"/>
    <col min="15106" max="15106" width="23" style="3" customWidth="1"/>
    <col min="15107" max="15107" width="5.5" style="3" customWidth="1"/>
    <col min="15108" max="15108" width="8.1640625" style="3" customWidth="1"/>
    <col min="15109" max="15109" width="5.6640625" style="3" customWidth="1"/>
    <col min="15110" max="15110" width="8.1640625" style="3" customWidth="1"/>
    <col min="15111" max="15111" width="6.5" style="3" customWidth="1"/>
    <col min="15112" max="15112" width="10.1640625" style="3" customWidth="1"/>
    <col min="15113" max="15113" width="5.5" style="3" customWidth="1"/>
    <col min="15114" max="15114" width="8.1640625" style="3" customWidth="1"/>
    <col min="15115" max="15115" width="5.5" style="3" customWidth="1"/>
    <col min="15116" max="15116" width="8.1640625" style="3" customWidth="1"/>
    <col min="15117" max="15117" width="6.33203125" style="3" customWidth="1"/>
    <col min="15118" max="15118" width="5.5" style="3" customWidth="1"/>
    <col min="15119" max="15119" width="8.1640625" style="3" customWidth="1"/>
    <col min="15120" max="15120" width="5.5" style="3" customWidth="1"/>
    <col min="15121" max="15121" width="8.1640625" style="3" customWidth="1"/>
    <col min="15122" max="15122" width="6" style="3" customWidth="1"/>
    <col min="15123" max="15123" width="5.5" style="3" customWidth="1"/>
    <col min="15124" max="15124" width="8.1640625" style="3" customWidth="1"/>
    <col min="15125" max="15125" width="5.5" style="3" customWidth="1"/>
    <col min="15126" max="15126" width="8.1640625" style="3" customWidth="1"/>
    <col min="15127" max="15127" width="6.1640625" style="3" customWidth="1"/>
    <col min="15128" max="15128" width="5.5" style="3" customWidth="1"/>
    <col min="15129" max="15129" width="8.1640625" style="3" customWidth="1"/>
    <col min="15130" max="15130" width="5.5" style="3" customWidth="1"/>
    <col min="15131" max="15131" width="8.1640625" style="3" customWidth="1"/>
    <col min="15132" max="15132" width="6.33203125" style="3" customWidth="1"/>
    <col min="15133" max="15133" width="5.5" style="3" customWidth="1"/>
    <col min="15134" max="15134" width="8.1640625" style="3" customWidth="1"/>
    <col min="15135" max="15135" width="5.5" style="3" customWidth="1"/>
    <col min="15136" max="15136" width="8.1640625" style="3" customWidth="1"/>
    <col min="15137" max="15137" width="6" style="3" customWidth="1"/>
    <col min="15138" max="15360" width="9.33203125" style="3"/>
    <col min="15361" max="15361" width="6.6640625" style="3" customWidth="1"/>
    <col min="15362" max="15362" width="23" style="3" customWidth="1"/>
    <col min="15363" max="15363" width="5.5" style="3" customWidth="1"/>
    <col min="15364" max="15364" width="8.1640625" style="3" customWidth="1"/>
    <col min="15365" max="15365" width="5.6640625" style="3" customWidth="1"/>
    <col min="15366" max="15366" width="8.1640625" style="3" customWidth="1"/>
    <col min="15367" max="15367" width="6.5" style="3" customWidth="1"/>
    <col min="15368" max="15368" width="10.1640625" style="3" customWidth="1"/>
    <col min="15369" max="15369" width="5.5" style="3" customWidth="1"/>
    <col min="15370" max="15370" width="8.1640625" style="3" customWidth="1"/>
    <col min="15371" max="15371" width="5.5" style="3" customWidth="1"/>
    <col min="15372" max="15372" width="8.1640625" style="3" customWidth="1"/>
    <col min="15373" max="15373" width="6.33203125" style="3" customWidth="1"/>
    <col min="15374" max="15374" width="5.5" style="3" customWidth="1"/>
    <col min="15375" max="15375" width="8.1640625" style="3" customWidth="1"/>
    <col min="15376" max="15376" width="5.5" style="3" customWidth="1"/>
    <col min="15377" max="15377" width="8.1640625" style="3" customWidth="1"/>
    <col min="15378" max="15378" width="6" style="3" customWidth="1"/>
    <col min="15379" max="15379" width="5.5" style="3" customWidth="1"/>
    <col min="15380" max="15380" width="8.1640625" style="3" customWidth="1"/>
    <col min="15381" max="15381" width="5.5" style="3" customWidth="1"/>
    <col min="15382" max="15382" width="8.1640625" style="3" customWidth="1"/>
    <col min="15383" max="15383" width="6.1640625" style="3" customWidth="1"/>
    <col min="15384" max="15384" width="5.5" style="3" customWidth="1"/>
    <col min="15385" max="15385" width="8.1640625" style="3" customWidth="1"/>
    <col min="15386" max="15386" width="5.5" style="3" customWidth="1"/>
    <col min="15387" max="15387" width="8.1640625" style="3" customWidth="1"/>
    <col min="15388" max="15388" width="6.33203125" style="3" customWidth="1"/>
    <col min="15389" max="15389" width="5.5" style="3" customWidth="1"/>
    <col min="15390" max="15390" width="8.1640625" style="3" customWidth="1"/>
    <col min="15391" max="15391" width="5.5" style="3" customWidth="1"/>
    <col min="15392" max="15392" width="8.1640625" style="3" customWidth="1"/>
    <col min="15393" max="15393" width="6" style="3" customWidth="1"/>
    <col min="15394" max="15616" width="9.33203125" style="3"/>
    <col min="15617" max="15617" width="6.6640625" style="3" customWidth="1"/>
    <col min="15618" max="15618" width="23" style="3" customWidth="1"/>
    <col min="15619" max="15619" width="5.5" style="3" customWidth="1"/>
    <col min="15620" max="15620" width="8.1640625" style="3" customWidth="1"/>
    <col min="15621" max="15621" width="5.6640625" style="3" customWidth="1"/>
    <col min="15622" max="15622" width="8.1640625" style="3" customWidth="1"/>
    <col min="15623" max="15623" width="6.5" style="3" customWidth="1"/>
    <col min="15624" max="15624" width="10.1640625" style="3" customWidth="1"/>
    <col min="15625" max="15625" width="5.5" style="3" customWidth="1"/>
    <col min="15626" max="15626" width="8.1640625" style="3" customWidth="1"/>
    <col min="15627" max="15627" width="5.5" style="3" customWidth="1"/>
    <col min="15628" max="15628" width="8.1640625" style="3" customWidth="1"/>
    <col min="15629" max="15629" width="6.33203125" style="3" customWidth="1"/>
    <col min="15630" max="15630" width="5.5" style="3" customWidth="1"/>
    <col min="15631" max="15631" width="8.1640625" style="3" customWidth="1"/>
    <col min="15632" max="15632" width="5.5" style="3" customWidth="1"/>
    <col min="15633" max="15633" width="8.1640625" style="3" customWidth="1"/>
    <col min="15634" max="15634" width="6" style="3" customWidth="1"/>
    <col min="15635" max="15635" width="5.5" style="3" customWidth="1"/>
    <col min="15636" max="15636" width="8.1640625" style="3" customWidth="1"/>
    <col min="15637" max="15637" width="5.5" style="3" customWidth="1"/>
    <col min="15638" max="15638" width="8.1640625" style="3" customWidth="1"/>
    <col min="15639" max="15639" width="6.1640625" style="3" customWidth="1"/>
    <col min="15640" max="15640" width="5.5" style="3" customWidth="1"/>
    <col min="15641" max="15641" width="8.1640625" style="3" customWidth="1"/>
    <col min="15642" max="15642" width="5.5" style="3" customWidth="1"/>
    <col min="15643" max="15643" width="8.1640625" style="3" customWidth="1"/>
    <col min="15644" max="15644" width="6.33203125" style="3" customWidth="1"/>
    <col min="15645" max="15645" width="5.5" style="3" customWidth="1"/>
    <col min="15646" max="15646" width="8.1640625" style="3" customWidth="1"/>
    <col min="15647" max="15647" width="5.5" style="3" customWidth="1"/>
    <col min="15648" max="15648" width="8.1640625" style="3" customWidth="1"/>
    <col min="15649" max="15649" width="6" style="3" customWidth="1"/>
    <col min="15650" max="15872" width="9.33203125" style="3"/>
    <col min="15873" max="15873" width="6.6640625" style="3" customWidth="1"/>
    <col min="15874" max="15874" width="23" style="3" customWidth="1"/>
    <col min="15875" max="15875" width="5.5" style="3" customWidth="1"/>
    <col min="15876" max="15876" width="8.1640625" style="3" customWidth="1"/>
    <col min="15877" max="15877" width="5.6640625" style="3" customWidth="1"/>
    <col min="15878" max="15878" width="8.1640625" style="3" customWidth="1"/>
    <col min="15879" max="15879" width="6.5" style="3" customWidth="1"/>
    <col min="15880" max="15880" width="10.1640625" style="3" customWidth="1"/>
    <col min="15881" max="15881" width="5.5" style="3" customWidth="1"/>
    <col min="15882" max="15882" width="8.1640625" style="3" customWidth="1"/>
    <col min="15883" max="15883" width="5.5" style="3" customWidth="1"/>
    <col min="15884" max="15884" width="8.1640625" style="3" customWidth="1"/>
    <col min="15885" max="15885" width="6.33203125" style="3" customWidth="1"/>
    <col min="15886" max="15886" width="5.5" style="3" customWidth="1"/>
    <col min="15887" max="15887" width="8.1640625" style="3" customWidth="1"/>
    <col min="15888" max="15888" width="5.5" style="3" customWidth="1"/>
    <col min="15889" max="15889" width="8.1640625" style="3" customWidth="1"/>
    <col min="15890" max="15890" width="6" style="3" customWidth="1"/>
    <col min="15891" max="15891" width="5.5" style="3" customWidth="1"/>
    <col min="15892" max="15892" width="8.1640625" style="3" customWidth="1"/>
    <col min="15893" max="15893" width="5.5" style="3" customWidth="1"/>
    <col min="15894" max="15894" width="8.1640625" style="3" customWidth="1"/>
    <col min="15895" max="15895" width="6.1640625" style="3" customWidth="1"/>
    <col min="15896" max="15896" width="5.5" style="3" customWidth="1"/>
    <col min="15897" max="15897" width="8.1640625" style="3" customWidth="1"/>
    <col min="15898" max="15898" width="5.5" style="3" customWidth="1"/>
    <col min="15899" max="15899" width="8.1640625" style="3" customWidth="1"/>
    <col min="15900" max="15900" width="6.33203125" style="3" customWidth="1"/>
    <col min="15901" max="15901" width="5.5" style="3" customWidth="1"/>
    <col min="15902" max="15902" width="8.1640625" style="3" customWidth="1"/>
    <col min="15903" max="15903" width="5.5" style="3" customWidth="1"/>
    <col min="15904" max="15904" width="8.1640625" style="3" customWidth="1"/>
    <col min="15905" max="15905" width="6" style="3" customWidth="1"/>
    <col min="15906" max="16128" width="9.33203125" style="3"/>
    <col min="16129" max="16129" width="6.6640625" style="3" customWidth="1"/>
    <col min="16130" max="16130" width="23" style="3" customWidth="1"/>
    <col min="16131" max="16131" width="5.5" style="3" customWidth="1"/>
    <col min="16132" max="16132" width="8.1640625" style="3" customWidth="1"/>
    <col min="16133" max="16133" width="5.6640625" style="3" customWidth="1"/>
    <col min="16134" max="16134" width="8.1640625" style="3" customWidth="1"/>
    <col min="16135" max="16135" width="6.5" style="3" customWidth="1"/>
    <col min="16136" max="16136" width="10.1640625" style="3" customWidth="1"/>
    <col min="16137" max="16137" width="5.5" style="3" customWidth="1"/>
    <col min="16138" max="16138" width="8.1640625" style="3" customWidth="1"/>
    <col min="16139" max="16139" width="5.5" style="3" customWidth="1"/>
    <col min="16140" max="16140" width="8.1640625" style="3" customWidth="1"/>
    <col min="16141" max="16141" width="6.33203125" style="3" customWidth="1"/>
    <col min="16142" max="16142" width="5.5" style="3" customWidth="1"/>
    <col min="16143" max="16143" width="8.1640625" style="3" customWidth="1"/>
    <col min="16144" max="16144" width="5.5" style="3" customWidth="1"/>
    <col min="16145" max="16145" width="8.1640625" style="3" customWidth="1"/>
    <col min="16146" max="16146" width="6" style="3" customWidth="1"/>
    <col min="16147" max="16147" width="5.5" style="3" customWidth="1"/>
    <col min="16148" max="16148" width="8.1640625" style="3" customWidth="1"/>
    <col min="16149" max="16149" width="5.5" style="3" customWidth="1"/>
    <col min="16150" max="16150" width="8.1640625" style="3" customWidth="1"/>
    <col min="16151" max="16151" width="6.1640625" style="3" customWidth="1"/>
    <col min="16152" max="16152" width="5.5" style="3" customWidth="1"/>
    <col min="16153" max="16153" width="8.1640625" style="3" customWidth="1"/>
    <col min="16154" max="16154" width="5.5" style="3" customWidth="1"/>
    <col min="16155" max="16155" width="8.1640625" style="3" customWidth="1"/>
    <col min="16156" max="16156" width="6.33203125" style="3" customWidth="1"/>
    <col min="16157" max="16157" width="5.5" style="3" customWidth="1"/>
    <col min="16158" max="16158" width="8.1640625" style="3" customWidth="1"/>
    <col min="16159" max="16159" width="5.5" style="3" customWidth="1"/>
    <col min="16160" max="16160" width="8.1640625" style="3" customWidth="1"/>
    <col min="16161" max="16161" width="6" style="3" customWidth="1"/>
    <col min="16162" max="16384" width="9.33203125" style="3"/>
  </cols>
  <sheetData>
    <row r="1" spans="1:34" ht="36" customHeight="1">
      <c r="A1" s="1"/>
      <c r="B1" s="1"/>
      <c r="C1" s="1"/>
      <c r="D1" s="1"/>
      <c r="E1" s="2"/>
      <c r="F1" s="1"/>
      <c r="G1" s="1"/>
      <c r="H1" s="1"/>
      <c r="I1" s="90" t="s">
        <v>84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"/>
      <c r="V1" s="1"/>
      <c r="W1" s="1"/>
      <c r="X1" s="1"/>
      <c r="Y1" s="1"/>
      <c r="Z1" s="91" t="s">
        <v>96</v>
      </c>
      <c r="AA1" s="91"/>
      <c r="AB1" s="91"/>
      <c r="AC1" s="91"/>
      <c r="AD1" s="91"/>
      <c r="AE1" s="91"/>
      <c r="AF1" s="1"/>
      <c r="AG1" s="1"/>
      <c r="AH1" s="1"/>
    </row>
    <row r="2" spans="1:34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thickBo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0</v>
      </c>
      <c r="AD3" s="1"/>
      <c r="AE3" s="1"/>
      <c r="AF3" s="1"/>
      <c r="AG3" s="1"/>
      <c r="AH3" s="1"/>
    </row>
    <row r="4" spans="1:34">
      <c r="A4" s="4"/>
      <c r="B4" s="5"/>
      <c r="C4" s="92" t="s">
        <v>1</v>
      </c>
      <c r="D4" s="93"/>
      <c r="E4" s="93"/>
      <c r="F4" s="93"/>
      <c r="G4" s="93"/>
      <c r="H4" s="94"/>
      <c r="I4" s="95" t="s">
        <v>2</v>
      </c>
      <c r="J4" s="96"/>
      <c r="K4" s="96"/>
      <c r="L4" s="96"/>
      <c r="M4" s="97"/>
      <c r="N4" s="95" t="s">
        <v>3</v>
      </c>
      <c r="O4" s="96"/>
      <c r="P4" s="96"/>
      <c r="Q4" s="96"/>
      <c r="R4" s="97"/>
      <c r="S4" s="95" t="s">
        <v>4</v>
      </c>
      <c r="T4" s="96"/>
      <c r="U4" s="96"/>
      <c r="V4" s="96"/>
      <c r="W4" s="97"/>
      <c r="X4" s="95" t="s">
        <v>5</v>
      </c>
      <c r="Y4" s="96"/>
      <c r="Z4" s="96"/>
      <c r="AA4" s="96"/>
      <c r="AB4" s="97"/>
      <c r="AC4" s="95" t="s">
        <v>6</v>
      </c>
      <c r="AD4" s="96"/>
      <c r="AE4" s="96"/>
      <c r="AF4" s="96"/>
      <c r="AG4" s="97"/>
      <c r="AH4" s="1"/>
    </row>
    <row r="5" spans="1:34" ht="12.75" customHeight="1">
      <c r="A5" s="6"/>
      <c r="B5" s="7"/>
      <c r="C5" s="102" t="s">
        <v>85</v>
      </c>
      <c r="D5" s="99"/>
      <c r="E5" s="106" t="s">
        <v>7</v>
      </c>
      <c r="F5" s="107"/>
      <c r="G5" s="108" t="s">
        <v>8</v>
      </c>
      <c r="H5" s="8" t="s">
        <v>9</v>
      </c>
      <c r="I5" s="102" t="str">
        <f>C5</f>
        <v>平成２７年</v>
      </c>
      <c r="J5" s="99"/>
      <c r="K5" s="98" t="str">
        <f>E5</f>
        <v>平成２６年</v>
      </c>
      <c r="L5" s="99"/>
      <c r="M5" s="100" t="s">
        <v>8</v>
      </c>
      <c r="N5" s="102" t="str">
        <f>C5</f>
        <v>平成２７年</v>
      </c>
      <c r="O5" s="99"/>
      <c r="P5" s="98" t="str">
        <f>E5</f>
        <v>平成２６年</v>
      </c>
      <c r="Q5" s="99"/>
      <c r="R5" s="100" t="s">
        <v>8</v>
      </c>
      <c r="S5" s="102" t="str">
        <f>C5</f>
        <v>平成２７年</v>
      </c>
      <c r="T5" s="99"/>
      <c r="U5" s="98" t="str">
        <f>E5</f>
        <v>平成２６年</v>
      </c>
      <c r="V5" s="99"/>
      <c r="W5" s="100" t="s">
        <v>8</v>
      </c>
      <c r="X5" s="102" t="str">
        <f>C5</f>
        <v>平成２７年</v>
      </c>
      <c r="Y5" s="99"/>
      <c r="Z5" s="98" t="str">
        <f>E5</f>
        <v>平成２６年</v>
      </c>
      <c r="AA5" s="99"/>
      <c r="AB5" s="100" t="s">
        <v>8</v>
      </c>
      <c r="AC5" s="102" t="str">
        <f>C5</f>
        <v>平成２７年</v>
      </c>
      <c r="AD5" s="99"/>
      <c r="AE5" s="98" t="str">
        <f>E5</f>
        <v>平成２６年</v>
      </c>
      <c r="AF5" s="99"/>
      <c r="AG5" s="100" t="s">
        <v>8</v>
      </c>
      <c r="AH5" s="1"/>
    </row>
    <row r="6" spans="1:34" ht="12.75" customHeight="1" thickBot="1">
      <c r="A6" s="9"/>
      <c r="B6" s="10"/>
      <c r="C6" s="11" t="s">
        <v>10</v>
      </c>
      <c r="D6" s="12" t="s">
        <v>11</v>
      </c>
      <c r="E6" s="13" t="s">
        <v>10</v>
      </c>
      <c r="F6" s="12" t="s">
        <v>11</v>
      </c>
      <c r="G6" s="109"/>
      <c r="H6" s="14"/>
      <c r="I6" s="15" t="s">
        <v>10</v>
      </c>
      <c r="J6" s="12" t="s">
        <v>11</v>
      </c>
      <c r="K6" s="12" t="s">
        <v>10</v>
      </c>
      <c r="L6" s="12" t="s">
        <v>11</v>
      </c>
      <c r="M6" s="101"/>
      <c r="N6" s="15" t="s">
        <v>10</v>
      </c>
      <c r="O6" s="12" t="s">
        <v>11</v>
      </c>
      <c r="P6" s="12" t="s">
        <v>10</v>
      </c>
      <c r="Q6" s="12" t="s">
        <v>11</v>
      </c>
      <c r="R6" s="101"/>
      <c r="S6" s="15" t="s">
        <v>10</v>
      </c>
      <c r="T6" s="12" t="s">
        <v>11</v>
      </c>
      <c r="U6" s="12" t="s">
        <v>10</v>
      </c>
      <c r="V6" s="12" t="s">
        <v>11</v>
      </c>
      <c r="W6" s="101"/>
      <c r="X6" s="15" t="s">
        <v>10</v>
      </c>
      <c r="Y6" s="12" t="s">
        <v>11</v>
      </c>
      <c r="Z6" s="12" t="s">
        <v>10</v>
      </c>
      <c r="AA6" s="12" t="s">
        <v>11</v>
      </c>
      <c r="AB6" s="101"/>
      <c r="AC6" s="15" t="s">
        <v>10</v>
      </c>
      <c r="AD6" s="12" t="s">
        <v>11</v>
      </c>
      <c r="AE6" s="12" t="s">
        <v>10</v>
      </c>
      <c r="AF6" s="12" t="s">
        <v>11</v>
      </c>
      <c r="AG6" s="101"/>
      <c r="AH6" s="1"/>
    </row>
    <row r="7" spans="1:34" ht="12.75" customHeight="1">
      <c r="A7" s="110" t="s">
        <v>12</v>
      </c>
      <c r="B7" s="16" t="s">
        <v>13</v>
      </c>
      <c r="C7" s="17">
        <f>IF(ISERROR(SUM(I7+N7+S7+X7+AC7)),"",SUM(I7+N7+S7+X7+AC7))</f>
        <v>0</v>
      </c>
      <c r="D7" s="18">
        <f>IF(ISERROR(SUM(J7+O7+T7+Y7+AD7))," ",(SUM(J7+O7+T7+Y7+AD7)))</f>
        <v>81</v>
      </c>
      <c r="E7" s="19">
        <f>IF(ISERROR(SUM(K7+P7+U7+Z7+AE7)),,SUM(K7+P7+U7+Z7+AE7))</f>
        <v>0</v>
      </c>
      <c r="F7" s="18">
        <f>IF(ISERROR(SUM(L7+Q7+V7+AA7+AF7))," ",SUM(L7+Q7+V7+AA7+AF7))</f>
        <v>84</v>
      </c>
      <c r="G7" s="18">
        <f>IF(ISERROR(D7-F7),  ,(D7-F7))</f>
        <v>-3</v>
      </c>
      <c r="H7" s="20">
        <f>IF(ISERROR(IF(F7&lt;&gt;0,G7/F7,0)),"",(IF(F7&lt;&gt;0,G7/F7,0)))</f>
        <v>-3.5714285714285712E-2</v>
      </c>
      <c r="I7" s="21">
        <f>[13]集計対象年データー貼付!B12</f>
        <v>0</v>
      </c>
      <c r="J7" s="22">
        <f>[13]集計対象年データー貼付!D12</f>
        <v>34</v>
      </c>
      <c r="K7" s="22">
        <f>[13]集計対象前年データー貼付!B12</f>
        <v>0</v>
      </c>
      <c r="L7" s="22">
        <f>[13]集計対象前年データー貼付!D12</f>
        <v>35</v>
      </c>
      <c r="M7" s="23">
        <f>IF(ISERROR(J7-L7),"",(J7-L7))</f>
        <v>-1</v>
      </c>
      <c r="N7" s="24">
        <f>[13]集計対象年データー貼付!E12</f>
        <v>0</v>
      </c>
      <c r="O7" s="18">
        <f>[13]集計対象年データー貼付!G12</f>
        <v>18</v>
      </c>
      <c r="P7" s="18">
        <f>[13]集計対象前年データー貼付!E12</f>
        <v>0</v>
      </c>
      <c r="Q7" s="18">
        <f>[13]集計対象前年データー貼付!G12</f>
        <v>10</v>
      </c>
      <c r="R7" s="25">
        <f t="shared" ref="R7:R66" si="0">O7-Q7</f>
        <v>8</v>
      </c>
      <c r="S7" s="21">
        <f>[13]集計対象年データー貼付!H12</f>
        <v>0</v>
      </c>
      <c r="T7" s="22">
        <f>[13]集計対象年データー貼付!J12</f>
        <v>9</v>
      </c>
      <c r="U7" s="22">
        <f>[13]集計対象前年データー貼付!H12</f>
        <v>0</v>
      </c>
      <c r="V7" s="22">
        <f>[13]集計対象前年データー貼付!J12</f>
        <v>10</v>
      </c>
      <c r="W7" s="26">
        <f t="shared" ref="W7:W66" si="1">T7-V7</f>
        <v>-1</v>
      </c>
      <c r="X7" s="21">
        <f>[13]集計対象年データー貼付!K12</f>
        <v>0</v>
      </c>
      <c r="Y7" s="22">
        <f>[13]集計対象年データー貼付!M12</f>
        <v>17</v>
      </c>
      <c r="Z7" s="22">
        <f>[13]集計対象前年データー貼付!K12</f>
        <v>0</v>
      </c>
      <c r="AA7" s="22">
        <f>[13]集計対象前年データー貼付!M12</f>
        <v>25</v>
      </c>
      <c r="AB7" s="26">
        <f t="shared" ref="AB7:AB66" si="2">Y7-AA7</f>
        <v>-8</v>
      </c>
      <c r="AC7" s="21">
        <f>[13]集計対象年データー貼付!N12</f>
        <v>0</v>
      </c>
      <c r="AD7" s="22">
        <f>[13]集計対象年データー貼付!P12</f>
        <v>3</v>
      </c>
      <c r="AE7" s="22">
        <f>[13]集計対象前年データー貼付!N12</f>
        <v>0</v>
      </c>
      <c r="AF7" s="22">
        <f>[13]集計対象前年データー貼付!P12</f>
        <v>4</v>
      </c>
      <c r="AG7" s="26">
        <f t="shared" ref="AG7:AG66" si="3">AD7-AF7</f>
        <v>-1</v>
      </c>
      <c r="AH7" s="1"/>
    </row>
    <row r="8" spans="1:34" ht="12.75" customHeight="1">
      <c r="A8" s="111"/>
      <c r="B8" s="27" t="s">
        <v>14</v>
      </c>
      <c r="C8" s="28">
        <f t="shared" ref="C8:C66" si="4">IF(ISERROR(SUM(I8+N8+S8+X8+AC8)),"",SUM(I8+N8+S8+X8+AC8))</f>
        <v>0</v>
      </c>
      <c r="D8" s="18">
        <f t="shared" ref="D8:D66" si="5">IF(ISERROR(SUM(J8+O8+T8+Y8+AD8))," ",(SUM(J8+O8+T8+Y8+AD8)))</f>
        <v>11</v>
      </c>
      <c r="E8" s="19">
        <f t="shared" ref="E8:E66" si="6">IF(ISERROR(SUM(K8+P8+U8+Z8+AE8)),,SUM(K8+P8+U8+Z8+AE8))</f>
        <v>1</v>
      </c>
      <c r="F8" s="18">
        <f t="shared" ref="F8:F66" si="7">IF(ISERROR(SUM(L8+Q8+V8+AA8+AF8))," ",SUM(L8+Q8+V8+AA8+AF8))</f>
        <v>15</v>
      </c>
      <c r="G8" s="29">
        <f t="shared" ref="G8:G66" si="8">IF(ISERROR(D8-F8),  ,(D8-F8))</f>
        <v>-4</v>
      </c>
      <c r="H8" s="20">
        <f t="shared" ref="H8:H66" si="9">IF(ISERROR(IF(F8&lt;&gt;0,G8/F8,0)),"",(IF(F8&lt;&gt;0,G8/F8,0)))</f>
        <v>-0.26666666666666666</v>
      </c>
      <c r="I8" s="21">
        <f>[13]集計対象年データー貼付!B18</f>
        <v>0</v>
      </c>
      <c r="J8" s="22">
        <f>[13]集計対象年データー貼付!D18</f>
        <v>5</v>
      </c>
      <c r="K8" s="22">
        <f>[13]集計対象前年データー貼付!B18</f>
        <v>0</v>
      </c>
      <c r="L8" s="22">
        <f>[13]集計対象前年データー貼付!D18</f>
        <v>6</v>
      </c>
      <c r="M8" s="23">
        <f t="shared" ref="M8:M66" si="10">IF(ISERROR(J8-L8),"",(J8-L8))</f>
        <v>-1</v>
      </c>
      <c r="N8" s="24">
        <f>[13]集計対象年データー貼付!E18</f>
        <v>0</v>
      </c>
      <c r="O8" s="18">
        <f>[13]集計対象年データー貼付!G18</f>
        <v>0</v>
      </c>
      <c r="P8" s="18">
        <f>[13]集計対象前年データー貼付!E18</f>
        <v>0</v>
      </c>
      <c r="Q8" s="18">
        <f>[13]集計対象前年データー貼付!G18</f>
        <v>1</v>
      </c>
      <c r="R8" s="25">
        <f t="shared" si="0"/>
        <v>-1</v>
      </c>
      <c r="S8" s="21">
        <f>[13]集計対象年データー貼付!H18</f>
        <v>0</v>
      </c>
      <c r="T8" s="22">
        <f>[13]集計対象年データー貼付!J18</f>
        <v>4</v>
      </c>
      <c r="U8" s="22">
        <f>[13]集計対象前年データー貼付!H18</f>
        <v>1</v>
      </c>
      <c r="V8" s="22">
        <f>[13]集計対象前年データー貼付!J18</f>
        <v>6</v>
      </c>
      <c r="W8" s="26">
        <f t="shared" si="1"/>
        <v>-2</v>
      </c>
      <c r="X8" s="21">
        <f>[13]集計対象年データー貼付!K18</f>
        <v>0</v>
      </c>
      <c r="Y8" s="22">
        <f>[13]集計対象年データー貼付!M18</f>
        <v>1</v>
      </c>
      <c r="Z8" s="22">
        <f>[13]集計対象前年データー貼付!K18</f>
        <v>0</v>
      </c>
      <c r="AA8" s="22">
        <f>[13]集計対象前年データー貼付!M18</f>
        <v>2</v>
      </c>
      <c r="AB8" s="30">
        <f t="shared" si="2"/>
        <v>-1</v>
      </c>
      <c r="AC8" s="21">
        <f>[13]集計対象年データー貼付!N18</f>
        <v>0</v>
      </c>
      <c r="AD8" s="22">
        <f>[13]集計対象年データー貼付!P18</f>
        <v>1</v>
      </c>
      <c r="AE8" s="22">
        <f>[13]集計対象前年データー貼付!N18</f>
        <v>0</v>
      </c>
      <c r="AF8" s="22">
        <f>[13]集計対象前年データー貼付!P18</f>
        <v>0</v>
      </c>
      <c r="AG8" s="30">
        <f t="shared" si="3"/>
        <v>1</v>
      </c>
      <c r="AH8" s="1"/>
    </row>
    <row r="9" spans="1:34" ht="12.75" customHeight="1">
      <c r="A9" s="111"/>
      <c r="B9" s="27" t="s">
        <v>15</v>
      </c>
      <c r="C9" s="28">
        <f t="shared" si="4"/>
        <v>0</v>
      </c>
      <c r="D9" s="18">
        <f t="shared" si="5"/>
        <v>6</v>
      </c>
      <c r="E9" s="19">
        <f t="shared" si="6"/>
        <v>0</v>
      </c>
      <c r="F9" s="18">
        <f t="shared" si="7"/>
        <v>1</v>
      </c>
      <c r="G9" s="29">
        <f t="shared" si="8"/>
        <v>5</v>
      </c>
      <c r="H9" s="20">
        <f t="shared" si="9"/>
        <v>5</v>
      </c>
      <c r="I9" s="21">
        <f>[13]集計対象年データー貼付!B21</f>
        <v>0</v>
      </c>
      <c r="J9" s="22">
        <f>[13]集計対象年データー貼付!D21</f>
        <v>2</v>
      </c>
      <c r="K9" s="22">
        <f>[13]集計対象前年データー貼付!B21</f>
        <v>0</v>
      </c>
      <c r="L9" s="22">
        <f>[13]集計対象前年データー貼付!D21</f>
        <v>1</v>
      </c>
      <c r="M9" s="23">
        <f t="shared" si="10"/>
        <v>1</v>
      </c>
      <c r="N9" s="24">
        <f>[13]集計対象年データー貼付!E21</f>
        <v>0</v>
      </c>
      <c r="O9" s="18">
        <f>[13]集計対象年データー貼付!G21</f>
        <v>2</v>
      </c>
      <c r="P9" s="18">
        <f>[13]集計対象前年データー貼付!E21</f>
        <v>0</v>
      </c>
      <c r="Q9" s="18">
        <f>[13]集計対象前年データー貼付!G21</f>
        <v>0</v>
      </c>
      <c r="R9" s="25">
        <f t="shared" si="0"/>
        <v>2</v>
      </c>
      <c r="S9" s="21">
        <f>[13]集計対象年データー貼付!H21</f>
        <v>0</v>
      </c>
      <c r="T9" s="22">
        <f>[13]集計対象年データー貼付!J21</f>
        <v>2</v>
      </c>
      <c r="U9" s="22">
        <f>[13]集計対象前年データー貼付!H21</f>
        <v>0</v>
      </c>
      <c r="V9" s="22">
        <f>[13]集計対象前年データー貼付!J21</f>
        <v>0</v>
      </c>
      <c r="W9" s="26">
        <f t="shared" si="1"/>
        <v>2</v>
      </c>
      <c r="X9" s="21">
        <f>[13]集計対象年データー貼付!K21</f>
        <v>0</v>
      </c>
      <c r="Y9" s="22">
        <f>[13]集計対象年データー貼付!M21</f>
        <v>0</v>
      </c>
      <c r="Z9" s="22">
        <f>[13]集計対象前年データー貼付!K21</f>
        <v>0</v>
      </c>
      <c r="AA9" s="22">
        <f>[13]集計対象前年データー貼付!M21</f>
        <v>0</v>
      </c>
      <c r="AB9" s="30">
        <f t="shared" si="2"/>
        <v>0</v>
      </c>
      <c r="AC9" s="21">
        <f>[13]集計対象年データー貼付!N21</f>
        <v>0</v>
      </c>
      <c r="AD9" s="22">
        <f>[13]集計対象年データー貼付!P21</f>
        <v>0</v>
      </c>
      <c r="AE9" s="22">
        <f>[13]集計対象前年データー貼付!N21</f>
        <v>0</v>
      </c>
      <c r="AF9" s="22">
        <f>[13]集計対象前年データー貼付!P21</f>
        <v>0</v>
      </c>
      <c r="AG9" s="30">
        <f t="shared" si="3"/>
        <v>0</v>
      </c>
      <c r="AH9" s="1"/>
    </row>
    <row r="10" spans="1:34" ht="12.75" customHeight="1">
      <c r="A10" s="111"/>
      <c r="B10" s="27" t="s">
        <v>16</v>
      </c>
      <c r="C10" s="28">
        <f t="shared" si="4"/>
        <v>1</v>
      </c>
      <c r="D10" s="18">
        <f t="shared" si="5"/>
        <v>19</v>
      </c>
      <c r="E10" s="19">
        <f t="shared" si="6"/>
        <v>0</v>
      </c>
      <c r="F10" s="18">
        <f t="shared" si="7"/>
        <v>15</v>
      </c>
      <c r="G10" s="29">
        <f t="shared" si="8"/>
        <v>4</v>
      </c>
      <c r="H10" s="20">
        <f t="shared" si="9"/>
        <v>0.26666666666666666</v>
      </c>
      <c r="I10" s="21">
        <f>[13]集計対象年データー貼付!B25</f>
        <v>0</v>
      </c>
      <c r="J10" s="22">
        <f>[13]集計対象年データー貼付!D25</f>
        <v>5</v>
      </c>
      <c r="K10" s="22">
        <f>[13]集計対象前年データー貼付!B25</f>
        <v>0</v>
      </c>
      <c r="L10" s="22">
        <f>[13]集計対象前年データー貼付!D25</f>
        <v>6</v>
      </c>
      <c r="M10" s="23">
        <f t="shared" si="10"/>
        <v>-1</v>
      </c>
      <c r="N10" s="24">
        <f>[13]集計対象年データー貼付!E25</f>
        <v>0</v>
      </c>
      <c r="O10" s="18">
        <f>[13]集計対象年データー貼付!G25</f>
        <v>5</v>
      </c>
      <c r="P10" s="18">
        <f>[13]集計対象前年データー貼付!E25</f>
        <v>0</v>
      </c>
      <c r="Q10" s="18">
        <f>[13]集計対象前年データー貼付!G25</f>
        <v>5</v>
      </c>
      <c r="R10" s="25">
        <f t="shared" si="0"/>
        <v>0</v>
      </c>
      <c r="S10" s="21">
        <f>[13]集計対象年データー貼付!H25</f>
        <v>0</v>
      </c>
      <c r="T10" s="22">
        <f>[13]集計対象年データー貼付!J25</f>
        <v>5</v>
      </c>
      <c r="U10" s="22">
        <f>[13]集計対象前年データー貼付!H25</f>
        <v>0</v>
      </c>
      <c r="V10" s="22">
        <f>[13]集計対象前年データー貼付!J25</f>
        <v>3</v>
      </c>
      <c r="W10" s="26">
        <f t="shared" si="1"/>
        <v>2</v>
      </c>
      <c r="X10" s="21">
        <f>[13]集計対象年データー貼付!K25</f>
        <v>0</v>
      </c>
      <c r="Y10" s="22">
        <f>[13]集計対象年データー貼付!M25</f>
        <v>3</v>
      </c>
      <c r="Z10" s="22">
        <f>[13]集計対象前年データー貼付!K25</f>
        <v>0</v>
      </c>
      <c r="AA10" s="22">
        <f>[13]集計対象前年データー貼付!M25</f>
        <v>0</v>
      </c>
      <c r="AB10" s="30">
        <f t="shared" si="2"/>
        <v>3</v>
      </c>
      <c r="AC10" s="21">
        <f>[13]集計対象年データー貼付!N25</f>
        <v>1</v>
      </c>
      <c r="AD10" s="22">
        <f>[13]集計対象年データー貼付!P25</f>
        <v>1</v>
      </c>
      <c r="AE10" s="22">
        <f>[13]集計対象前年データー貼付!N25</f>
        <v>0</v>
      </c>
      <c r="AF10" s="22">
        <f>[13]集計対象前年データー貼付!P25</f>
        <v>1</v>
      </c>
      <c r="AG10" s="30">
        <f t="shared" si="3"/>
        <v>0</v>
      </c>
      <c r="AH10" s="1"/>
    </row>
    <row r="11" spans="1:34" ht="12.75" customHeight="1">
      <c r="A11" s="111"/>
      <c r="B11" s="27" t="s">
        <v>17</v>
      </c>
      <c r="C11" s="28">
        <f t="shared" si="4"/>
        <v>0</v>
      </c>
      <c r="D11" s="18">
        <f t="shared" si="5"/>
        <v>13</v>
      </c>
      <c r="E11" s="19">
        <f t="shared" si="6"/>
        <v>0</v>
      </c>
      <c r="F11" s="18">
        <f t="shared" si="7"/>
        <v>16</v>
      </c>
      <c r="G11" s="29">
        <f t="shared" si="8"/>
        <v>-3</v>
      </c>
      <c r="H11" s="20">
        <f t="shared" si="9"/>
        <v>-0.1875</v>
      </c>
      <c r="I11" s="21">
        <f>[13]集計対象年データー貼付!B30</f>
        <v>0</v>
      </c>
      <c r="J11" s="22">
        <f>[13]集計対象年データー貼付!D30</f>
        <v>11</v>
      </c>
      <c r="K11" s="22">
        <f>[13]集計対象前年データー貼付!B30</f>
        <v>0</v>
      </c>
      <c r="L11" s="22">
        <f>[13]集計対象前年データー貼付!D30</f>
        <v>13</v>
      </c>
      <c r="M11" s="23">
        <f t="shared" si="10"/>
        <v>-2</v>
      </c>
      <c r="N11" s="24">
        <f>[13]集計対象年データー貼付!E30</f>
        <v>0</v>
      </c>
      <c r="O11" s="18">
        <f>[13]集計対象年データー貼付!G30</f>
        <v>0</v>
      </c>
      <c r="P11" s="18">
        <f>[13]集計対象前年データー貼付!E30</f>
        <v>0</v>
      </c>
      <c r="Q11" s="18">
        <f>[13]集計対象前年データー貼付!G30</f>
        <v>1</v>
      </c>
      <c r="R11" s="25">
        <f t="shared" si="0"/>
        <v>-1</v>
      </c>
      <c r="S11" s="21">
        <f>[13]集計対象年データー貼付!H30</f>
        <v>0</v>
      </c>
      <c r="T11" s="22">
        <f>[13]集計対象年データー貼付!J30</f>
        <v>1</v>
      </c>
      <c r="U11" s="22">
        <f>[13]集計対象前年データー貼付!H30</f>
        <v>0</v>
      </c>
      <c r="V11" s="22">
        <f>[13]集計対象前年データー貼付!J30</f>
        <v>1</v>
      </c>
      <c r="W11" s="26">
        <f t="shared" si="1"/>
        <v>0</v>
      </c>
      <c r="X11" s="21">
        <f>[13]集計対象年データー貼付!K30</f>
        <v>0</v>
      </c>
      <c r="Y11" s="22">
        <f>[13]集計対象年データー貼付!M30</f>
        <v>1</v>
      </c>
      <c r="Z11" s="22">
        <f>[13]集計対象前年データー貼付!K30</f>
        <v>0</v>
      </c>
      <c r="AA11" s="22">
        <f>[13]集計対象前年データー貼付!M30</f>
        <v>0</v>
      </c>
      <c r="AB11" s="30">
        <f t="shared" si="2"/>
        <v>1</v>
      </c>
      <c r="AC11" s="21">
        <f>[13]集計対象年データー貼付!N30</f>
        <v>0</v>
      </c>
      <c r="AD11" s="22">
        <f>[13]集計対象年データー貼付!P30</f>
        <v>0</v>
      </c>
      <c r="AE11" s="22">
        <f>[13]集計対象前年データー貼付!N30</f>
        <v>0</v>
      </c>
      <c r="AF11" s="22">
        <f>[13]集計対象前年データー貼付!P30</f>
        <v>1</v>
      </c>
      <c r="AG11" s="30">
        <f t="shared" si="3"/>
        <v>-1</v>
      </c>
      <c r="AH11" s="1"/>
    </row>
    <row r="12" spans="1:34" ht="12.75" customHeight="1">
      <c r="A12" s="111"/>
      <c r="B12" s="27" t="s">
        <v>18</v>
      </c>
      <c r="C12" s="28">
        <f t="shared" si="4"/>
        <v>0</v>
      </c>
      <c r="D12" s="18">
        <f t="shared" si="5"/>
        <v>5</v>
      </c>
      <c r="E12" s="19">
        <f t="shared" si="6"/>
        <v>0</v>
      </c>
      <c r="F12" s="18">
        <f t="shared" si="7"/>
        <v>5</v>
      </c>
      <c r="G12" s="29">
        <f t="shared" si="8"/>
        <v>0</v>
      </c>
      <c r="H12" s="20">
        <f t="shared" si="9"/>
        <v>0</v>
      </c>
      <c r="I12" s="21">
        <f>[13]集計対象年データー貼付!B34</f>
        <v>0</v>
      </c>
      <c r="J12" s="22">
        <f>[13]集計対象年データー貼付!D34</f>
        <v>1</v>
      </c>
      <c r="K12" s="22">
        <f>[13]集計対象前年データー貼付!B34</f>
        <v>0</v>
      </c>
      <c r="L12" s="22">
        <f>[13]集計対象前年データー貼付!D34</f>
        <v>1</v>
      </c>
      <c r="M12" s="23">
        <f t="shared" si="10"/>
        <v>0</v>
      </c>
      <c r="N12" s="24">
        <f>[13]集計対象年データー貼付!E34</f>
        <v>0</v>
      </c>
      <c r="O12" s="18">
        <f>[13]集計対象年データー貼付!G34</f>
        <v>0</v>
      </c>
      <c r="P12" s="18">
        <f>[13]集計対象前年データー貼付!E34</f>
        <v>0</v>
      </c>
      <c r="Q12" s="18">
        <f>[13]集計対象前年データー貼付!G34</f>
        <v>0</v>
      </c>
      <c r="R12" s="25">
        <f t="shared" si="0"/>
        <v>0</v>
      </c>
      <c r="S12" s="21">
        <f>[13]集計対象年データー貼付!H34</f>
        <v>0</v>
      </c>
      <c r="T12" s="22">
        <f>[13]集計対象年データー貼付!J34</f>
        <v>3</v>
      </c>
      <c r="U12" s="22">
        <f>[13]集計対象前年データー貼付!H34</f>
        <v>0</v>
      </c>
      <c r="V12" s="22">
        <f>[13]集計対象前年データー貼付!J34</f>
        <v>4</v>
      </c>
      <c r="W12" s="26">
        <f t="shared" si="1"/>
        <v>-1</v>
      </c>
      <c r="X12" s="21">
        <f>[13]集計対象年データー貼付!K34</f>
        <v>0</v>
      </c>
      <c r="Y12" s="22">
        <f>[13]集計対象年データー貼付!M34</f>
        <v>1</v>
      </c>
      <c r="Z12" s="22">
        <f>[13]集計対象前年データー貼付!K34</f>
        <v>0</v>
      </c>
      <c r="AA12" s="22">
        <f>[13]集計対象前年データー貼付!M34</f>
        <v>0</v>
      </c>
      <c r="AB12" s="30">
        <f t="shared" si="2"/>
        <v>1</v>
      </c>
      <c r="AC12" s="21">
        <f>[13]集計対象年データー貼付!N34</f>
        <v>0</v>
      </c>
      <c r="AD12" s="22">
        <f>[13]集計対象年データー貼付!P34</f>
        <v>0</v>
      </c>
      <c r="AE12" s="22">
        <f>[13]集計対象前年データー貼付!N34</f>
        <v>0</v>
      </c>
      <c r="AF12" s="22">
        <f>[13]集計対象前年データー貼付!P34</f>
        <v>0</v>
      </c>
      <c r="AG12" s="30">
        <f t="shared" si="3"/>
        <v>0</v>
      </c>
      <c r="AH12" s="1"/>
    </row>
    <row r="13" spans="1:34" ht="12.75" customHeight="1">
      <c r="A13" s="111"/>
      <c r="B13" s="27" t="s">
        <v>19</v>
      </c>
      <c r="C13" s="28">
        <f t="shared" si="4"/>
        <v>0</v>
      </c>
      <c r="D13" s="18">
        <f t="shared" si="5"/>
        <v>2</v>
      </c>
      <c r="E13" s="19">
        <f t="shared" si="6"/>
        <v>0</v>
      </c>
      <c r="F13" s="18">
        <f t="shared" si="7"/>
        <v>1</v>
      </c>
      <c r="G13" s="29">
        <f t="shared" si="8"/>
        <v>1</v>
      </c>
      <c r="H13" s="20">
        <f t="shared" si="9"/>
        <v>1</v>
      </c>
      <c r="I13" s="21">
        <f>[13]集計対象年データー貼付!B38</f>
        <v>0</v>
      </c>
      <c r="J13" s="22">
        <f>[13]集計対象年データー貼付!D38</f>
        <v>1</v>
      </c>
      <c r="K13" s="22">
        <f>[13]集計対象前年データー貼付!B38</f>
        <v>0</v>
      </c>
      <c r="L13" s="22">
        <f>[13]集計対象前年データー貼付!D38</f>
        <v>0</v>
      </c>
      <c r="M13" s="23">
        <f t="shared" si="10"/>
        <v>1</v>
      </c>
      <c r="N13" s="24">
        <f>[13]集計対象年データー貼付!E38</f>
        <v>0</v>
      </c>
      <c r="O13" s="18">
        <f>[13]集計対象年データー貼付!G38</f>
        <v>0</v>
      </c>
      <c r="P13" s="18">
        <f>[13]集計対象前年データー貼付!E38</f>
        <v>0</v>
      </c>
      <c r="Q13" s="18">
        <f>[13]集計対象前年データー貼付!G38</f>
        <v>0</v>
      </c>
      <c r="R13" s="25">
        <f t="shared" si="0"/>
        <v>0</v>
      </c>
      <c r="S13" s="21">
        <f>[13]集計対象年データー貼付!H38</f>
        <v>0</v>
      </c>
      <c r="T13" s="22">
        <f>[13]集計対象年データー貼付!J38</f>
        <v>1</v>
      </c>
      <c r="U13" s="22">
        <f>[13]集計対象前年データー貼付!H38</f>
        <v>0</v>
      </c>
      <c r="V13" s="22">
        <f>[13]集計対象前年データー貼付!J38</f>
        <v>1</v>
      </c>
      <c r="W13" s="26">
        <f t="shared" si="1"/>
        <v>0</v>
      </c>
      <c r="X13" s="21">
        <f>[13]集計対象年データー貼付!K38</f>
        <v>0</v>
      </c>
      <c r="Y13" s="22">
        <f>[13]集計対象年データー貼付!M38</f>
        <v>0</v>
      </c>
      <c r="Z13" s="22">
        <f>[13]集計対象前年データー貼付!K38</f>
        <v>0</v>
      </c>
      <c r="AA13" s="22">
        <f>[13]集計対象前年データー貼付!M38</f>
        <v>0</v>
      </c>
      <c r="AB13" s="30">
        <f t="shared" si="2"/>
        <v>0</v>
      </c>
      <c r="AC13" s="21">
        <f>[13]集計対象年データー貼付!N38</f>
        <v>0</v>
      </c>
      <c r="AD13" s="22">
        <f>[13]集計対象年データー貼付!P38</f>
        <v>0</v>
      </c>
      <c r="AE13" s="22">
        <f>[13]集計対象前年データー貼付!N38</f>
        <v>0</v>
      </c>
      <c r="AF13" s="22">
        <f>[13]集計対象前年データー貼付!P38</f>
        <v>0</v>
      </c>
      <c r="AG13" s="30">
        <f t="shared" si="3"/>
        <v>0</v>
      </c>
      <c r="AH13" s="1"/>
    </row>
    <row r="14" spans="1:34" ht="12.75" customHeight="1">
      <c r="A14" s="111"/>
      <c r="B14" s="27" t="s">
        <v>20</v>
      </c>
      <c r="C14" s="28">
        <f t="shared" si="4"/>
        <v>0</v>
      </c>
      <c r="D14" s="18">
        <f t="shared" si="5"/>
        <v>20</v>
      </c>
      <c r="E14" s="19">
        <f t="shared" si="6"/>
        <v>1</v>
      </c>
      <c r="F14" s="18">
        <f t="shared" si="7"/>
        <v>15</v>
      </c>
      <c r="G14" s="29">
        <f t="shared" si="8"/>
        <v>5</v>
      </c>
      <c r="H14" s="20">
        <f t="shared" si="9"/>
        <v>0.33333333333333331</v>
      </c>
      <c r="I14" s="21">
        <f>[13]集計対象年データー貼付!B49</f>
        <v>0</v>
      </c>
      <c r="J14" s="22">
        <f>[13]集計対象年データー貼付!D49</f>
        <v>8</v>
      </c>
      <c r="K14" s="22">
        <f>[13]集計対象前年データー貼付!B49</f>
        <v>1</v>
      </c>
      <c r="L14" s="22">
        <f>[13]集計対象前年データー貼付!D49</f>
        <v>6</v>
      </c>
      <c r="M14" s="23">
        <f t="shared" si="10"/>
        <v>2</v>
      </c>
      <c r="N14" s="24">
        <f>[13]集計対象年データー貼付!E49</f>
        <v>0</v>
      </c>
      <c r="O14" s="18">
        <f>[13]集計対象年データー貼付!G49</f>
        <v>7</v>
      </c>
      <c r="P14" s="18">
        <f>[13]集計対象前年データー貼付!E49</f>
        <v>0</v>
      </c>
      <c r="Q14" s="18">
        <f>[13]集計対象前年データー貼付!G49</f>
        <v>3</v>
      </c>
      <c r="R14" s="25">
        <f t="shared" si="0"/>
        <v>4</v>
      </c>
      <c r="S14" s="21">
        <f>[13]集計対象年データー貼付!H49</f>
        <v>0</v>
      </c>
      <c r="T14" s="22">
        <f>[13]集計対象年データー貼付!J49</f>
        <v>4</v>
      </c>
      <c r="U14" s="22">
        <f>[13]集計対象前年データー貼付!H49</f>
        <v>0</v>
      </c>
      <c r="V14" s="22">
        <f>[13]集計対象前年データー貼付!J49</f>
        <v>4</v>
      </c>
      <c r="W14" s="26">
        <f t="shared" si="1"/>
        <v>0</v>
      </c>
      <c r="X14" s="21">
        <f>[13]集計対象年データー貼付!K49</f>
        <v>0</v>
      </c>
      <c r="Y14" s="22">
        <f>[13]集計対象年データー貼付!M49</f>
        <v>1</v>
      </c>
      <c r="Z14" s="22">
        <f>[13]集計対象前年データー貼付!K49</f>
        <v>0</v>
      </c>
      <c r="AA14" s="22">
        <f>[13]集計対象前年データー貼付!M49</f>
        <v>2</v>
      </c>
      <c r="AB14" s="30">
        <f t="shared" si="2"/>
        <v>-1</v>
      </c>
      <c r="AC14" s="21">
        <f>[13]集計対象年データー貼付!N49</f>
        <v>0</v>
      </c>
      <c r="AD14" s="22">
        <f>[13]集計対象年データー貼付!P49</f>
        <v>0</v>
      </c>
      <c r="AE14" s="22">
        <f>[13]集計対象前年データー貼付!N49</f>
        <v>0</v>
      </c>
      <c r="AF14" s="22">
        <f>[13]集計対象前年データー貼付!P49</f>
        <v>0</v>
      </c>
      <c r="AG14" s="30">
        <f t="shared" si="3"/>
        <v>0</v>
      </c>
      <c r="AH14" s="1"/>
    </row>
    <row r="15" spans="1:34" ht="12.75" customHeight="1">
      <c r="A15" s="111"/>
      <c r="B15" s="27" t="s">
        <v>21</v>
      </c>
      <c r="C15" s="28">
        <f t="shared" si="4"/>
        <v>0</v>
      </c>
      <c r="D15" s="18">
        <f t="shared" si="5"/>
        <v>12</v>
      </c>
      <c r="E15" s="19">
        <f t="shared" si="6"/>
        <v>0</v>
      </c>
      <c r="F15" s="18">
        <f t="shared" si="7"/>
        <v>17</v>
      </c>
      <c r="G15" s="29">
        <f t="shared" si="8"/>
        <v>-5</v>
      </c>
      <c r="H15" s="20">
        <f t="shared" si="9"/>
        <v>-0.29411764705882354</v>
      </c>
      <c r="I15" s="21">
        <f>[13]集計対象年データー貼付!B56</f>
        <v>0</v>
      </c>
      <c r="J15" s="22">
        <f>[13]集計対象年データー貼付!D56</f>
        <v>6</v>
      </c>
      <c r="K15" s="22">
        <f>[13]集計対象前年データー貼付!B56</f>
        <v>0</v>
      </c>
      <c r="L15" s="22">
        <f>[13]集計対象前年データー貼付!D56</f>
        <v>7</v>
      </c>
      <c r="M15" s="23">
        <f t="shared" si="10"/>
        <v>-1</v>
      </c>
      <c r="N15" s="24">
        <f>[13]集計対象年データー貼付!E56</f>
        <v>0</v>
      </c>
      <c r="O15" s="18">
        <f>[13]集計対象年データー貼付!G56</f>
        <v>1</v>
      </c>
      <c r="P15" s="18">
        <f>[13]集計対象前年データー貼付!E56</f>
        <v>0</v>
      </c>
      <c r="Q15" s="18">
        <f>[13]集計対象前年データー貼付!G56</f>
        <v>5</v>
      </c>
      <c r="R15" s="25">
        <f t="shared" si="0"/>
        <v>-4</v>
      </c>
      <c r="S15" s="21">
        <f>[13]集計対象年データー貼付!H56</f>
        <v>0</v>
      </c>
      <c r="T15" s="22">
        <f>[13]集計対象年データー貼付!J56</f>
        <v>2</v>
      </c>
      <c r="U15" s="22">
        <f>[13]集計対象前年データー貼付!H56</f>
        <v>0</v>
      </c>
      <c r="V15" s="22">
        <f>[13]集計対象前年データー貼付!J56</f>
        <v>4</v>
      </c>
      <c r="W15" s="26">
        <f t="shared" si="1"/>
        <v>-2</v>
      </c>
      <c r="X15" s="21">
        <f>[13]集計対象年データー貼付!K56</f>
        <v>0</v>
      </c>
      <c r="Y15" s="22">
        <f>[13]集計対象年データー貼付!M56</f>
        <v>3</v>
      </c>
      <c r="Z15" s="22">
        <f>[13]集計対象前年データー貼付!K56</f>
        <v>0</v>
      </c>
      <c r="AA15" s="22">
        <f>[13]集計対象前年データー貼付!M56</f>
        <v>1</v>
      </c>
      <c r="AB15" s="30">
        <f t="shared" si="2"/>
        <v>2</v>
      </c>
      <c r="AC15" s="21">
        <f>[13]集計対象年データー貼付!N56</f>
        <v>0</v>
      </c>
      <c r="AD15" s="22">
        <f>[13]集計対象年データー貼付!P56</f>
        <v>0</v>
      </c>
      <c r="AE15" s="22">
        <f>[13]集計対象前年データー貼付!N56</f>
        <v>0</v>
      </c>
      <c r="AF15" s="22">
        <f>[13]集計対象前年データー貼付!P56</f>
        <v>0</v>
      </c>
      <c r="AG15" s="30">
        <f t="shared" si="3"/>
        <v>0</v>
      </c>
      <c r="AH15" s="1"/>
    </row>
    <row r="16" spans="1:34" ht="12.75" customHeight="1">
      <c r="A16" s="111"/>
      <c r="B16" s="31" t="s">
        <v>22</v>
      </c>
      <c r="C16" s="28">
        <f t="shared" si="4"/>
        <v>0</v>
      </c>
      <c r="D16" s="18">
        <f t="shared" si="5"/>
        <v>7</v>
      </c>
      <c r="E16" s="19">
        <f t="shared" si="6"/>
        <v>0</v>
      </c>
      <c r="F16" s="18">
        <f t="shared" si="7"/>
        <v>8</v>
      </c>
      <c r="G16" s="29">
        <f t="shared" si="8"/>
        <v>-1</v>
      </c>
      <c r="H16" s="20">
        <f t="shared" si="9"/>
        <v>-0.125</v>
      </c>
      <c r="I16" s="21">
        <f>[13]集計対象年データー貼付!B60</f>
        <v>0</v>
      </c>
      <c r="J16" s="22">
        <f>[13]集計対象年データー貼付!D60</f>
        <v>6</v>
      </c>
      <c r="K16" s="22">
        <f>[13]集計対象前年データー貼付!B60</f>
        <v>0</v>
      </c>
      <c r="L16" s="22">
        <f>[13]集計対象前年データー貼付!D60</f>
        <v>6</v>
      </c>
      <c r="M16" s="23">
        <f t="shared" si="10"/>
        <v>0</v>
      </c>
      <c r="N16" s="24">
        <f>[13]集計対象年データー貼付!E60</f>
        <v>0</v>
      </c>
      <c r="O16" s="18">
        <f>[13]集計対象年データー貼付!G60</f>
        <v>1</v>
      </c>
      <c r="P16" s="18">
        <f>[13]集計対象前年データー貼付!E60</f>
        <v>0</v>
      </c>
      <c r="Q16" s="18">
        <f>[13]集計対象前年データー貼付!G60</f>
        <v>1</v>
      </c>
      <c r="R16" s="25">
        <f t="shared" si="0"/>
        <v>0</v>
      </c>
      <c r="S16" s="21">
        <f>[13]集計対象年データー貼付!H60</f>
        <v>0</v>
      </c>
      <c r="T16" s="22">
        <f>[13]集計対象年データー貼付!J60</f>
        <v>0</v>
      </c>
      <c r="U16" s="22">
        <f>[13]集計対象前年データー貼付!H60</f>
        <v>0</v>
      </c>
      <c r="V16" s="22">
        <f>[13]集計対象前年データー貼付!J60</f>
        <v>1</v>
      </c>
      <c r="W16" s="26">
        <f t="shared" si="1"/>
        <v>-1</v>
      </c>
      <c r="X16" s="21">
        <f>[13]集計対象年データー貼付!K60</f>
        <v>0</v>
      </c>
      <c r="Y16" s="22">
        <f>[13]集計対象年データー貼付!M60</f>
        <v>0</v>
      </c>
      <c r="Z16" s="22">
        <f>[13]集計対象前年データー貼付!K60</f>
        <v>0</v>
      </c>
      <c r="AA16" s="22">
        <f>[13]集計対象前年データー貼付!M60</f>
        <v>0</v>
      </c>
      <c r="AB16" s="30">
        <f t="shared" si="2"/>
        <v>0</v>
      </c>
      <c r="AC16" s="21">
        <f>[13]集計対象年データー貼付!N60</f>
        <v>0</v>
      </c>
      <c r="AD16" s="22">
        <f>[13]集計対象年データー貼付!P60</f>
        <v>0</v>
      </c>
      <c r="AE16" s="22">
        <f>[13]集計対象前年データー貼付!N60</f>
        <v>0</v>
      </c>
      <c r="AF16" s="22">
        <f>[13]集計対象前年データー貼付!P60</f>
        <v>0</v>
      </c>
      <c r="AG16" s="30">
        <f t="shared" si="3"/>
        <v>0</v>
      </c>
      <c r="AH16" s="1"/>
    </row>
    <row r="17" spans="1:34" ht="12.75" customHeight="1">
      <c r="A17" s="111"/>
      <c r="B17" s="31" t="s">
        <v>23</v>
      </c>
      <c r="C17" s="28">
        <f t="shared" si="4"/>
        <v>0</v>
      </c>
      <c r="D17" s="18">
        <f t="shared" si="5"/>
        <v>1</v>
      </c>
      <c r="E17" s="19">
        <f t="shared" si="6"/>
        <v>0</v>
      </c>
      <c r="F17" s="18">
        <f t="shared" si="7"/>
        <v>0</v>
      </c>
      <c r="G17" s="29">
        <f t="shared" si="8"/>
        <v>1</v>
      </c>
      <c r="H17" s="20">
        <f t="shared" si="9"/>
        <v>0</v>
      </c>
      <c r="I17" s="21">
        <f>[13]集計対象年データー貼付!B64</f>
        <v>0</v>
      </c>
      <c r="J17" s="22">
        <f>[13]集計対象年データー貼付!D64</f>
        <v>0</v>
      </c>
      <c r="K17" s="22">
        <f>[13]集計対象前年データー貼付!B64</f>
        <v>0</v>
      </c>
      <c r="L17" s="22">
        <f>[13]集計対象前年データー貼付!D64</f>
        <v>0</v>
      </c>
      <c r="M17" s="23">
        <f t="shared" si="10"/>
        <v>0</v>
      </c>
      <c r="N17" s="24">
        <f>[13]集計対象年データー貼付!E64</f>
        <v>0</v>
      </c>
      <c r="O17" s="18">
        <f>[13]集計対象年データー貼付!G64</f>
        <v>0</v>
      </c>
      <c r="P17" s="18">
        <f>[13]集計対象前年データー貼付!E64</f>
        <v>0</v>
      </c>
      <c r="Q17" s="18">
        <f>[13]集計対象前年データー貼付!G64</f>
        <v>0</v>
      </c>
      <c r="R17" s="25">
        <f t="shared" si="0"/>
        <v>0</v>
      </c>
      <c r="S17" s="21">
        <f>[13]集計対象年データー貼付!H64</f>
        <v>0</v>
      </c>
      <c r="T17" s="22">
        <f>[13]集計対象年データー貼付!J64</f>
        <v>1</v>
      </c>
      <c r="U17" s="22">
        <f>[13]集計対象前年データー貼付!H64</f>
        <v>0</v>
      </c>
      <c r="V17" s="22">
        <f>[13]集計対象前年データー貼付!J64</f>
        <v>0</v>
      </c>
      <c r="W17" s="26">
        <f t="shared" si="1"/>
        <v>1</v>
      </c>
      <c r="X17" s="21">
        <f>[13]集計対象年データー貼付!K64</f>
        <v>0</v>
      </c>
      <c r="Y17" s="22">
        <f>[13]集計対象年データー貼付!M64</f>
        <v>0</v>
      </c>
      <c r="Z17" s="22">
        <f>[13]集計対象前年データー貼付!K64</f>
        <v>0</v>
      </c>
      <c r="AA17" s="22">
        <f>[13]集計対象前年データー貼付!M64</f>
        <v>0</v>
      </c>
      <c r="AB17" s="30">
        <f t="shared" si="2"/>
        <v>0</v>
      </c>
      <c r="AC17" s="21">
        <f>[13]集計対象年データー貼付!N64</f>
        <v>0</v>
      </c>
      <c r="AD17" s="22">
        <f>[13]集計対象年データー貼付!P64</f>
        <v>0</v>
      </c>
      <c r="AE17" s="22">
        <f>[13]集計対象前年データー貼付!N64</f>
        <v>0</v>
      </c>
      <c r="AF17" s="22">
        <f>[13]集計対象前年データー貼付!P64</f>
        <v>0</v>
      </c>
      <c r="AG17" s="30">
        <f t="shared" si="3"/>
        <v>0</v>
      </c>
      <c r="AH17" s="1"/>
    </row>
    <row r="18" spans="1:34" ht="12.75" customHeight="1">
      <c r="A18" s="111"/>
      <c r="B18" s="31" t="s">
        <v>24</v>
      </c>
      <c r="C18" s="28">
        <f t="shared" si="4"/>
        <v>0</v>
      </c>
      <c r="D18" s="18">
        <f t="shared" si="5"/>
        <v>38</v>
      </c>
      <c r="E18" s="19">
        <f t="shared" si="6"/>
        <v>0</v>
      </c>
      <c r="F18" s="18">
        <f t="shared" si="7"/>
        <v>36</v>
      </c>
      <c r="G18" s="29">
        <f t="shared" si="8"/>
        <v>2</v>
      </c>
      <c r="H18" s="20">
        <f t="shared" si="9"/>
        <v>5.5555555555555552E-2</v>
      </c>
      <c r="I18" s="21">
        <f>[13]集計対象年データー貼付!B70</f>
        <v>0</v>
      </c>
      <c r="J18" s="22">
        <f>[13]集計対象年データー貼付!D70</f>
        <v>17</v>
      </c>
      <c r="K18" s="22">
        <f>[13]集計対象前年データー貼付!B70</f>
        <v>0</v>
      </c>
      <c r="L18" s="22">
        <f>[13]集計対象前年データー貼付!D70</f>
        <v>14</v>
      </c>
      <c r="M18" s="23">
        <f t="shared" si="10"/>
        <v>3</v>
      </c>
      <c r="N18" s="24">
        <f>[13]集計対象年データー貼付!E70</f>
        <v>0</v>
      </c>
      <c r="O18" s="18">
        <f>[13]集計対象年データー貼付!G70</f>
        <v>9</v>
      </c>
      <c r="P18" s="18">
        <f>[13]集計対象前年データー貼付!E70</f>
        <v>0</v>
      </c>
      <c r="Q18" s="18">
        <f>[13]集計対象前年データー貼付!G70</f>
        <v>11</v>
      </c>
      <c r="R18" s="25">
        <f t="shared" si="0"/>
        <v>-2</v>
      </c>
      <c r="S18" s="21">
        <f>[13]集計対象年データー貼付!H70</f>
        <v>0</v>
      </c>
      <c r="T18" s="22">
        <f>[13]集計対象年データー貼付!J70</f>
        <v>8</v>
      </c>
      <c r="U18" s="22">
        <f>[13]集計対象前年データー貼付!H70</f>
        <v>0</v>
      </c>
      <c r="V18" s="22">
        <f>[13]集計対象前年データー貼付!J70</f>
        <v>8</v>
      </c>
      <c r="W18" s="26">
        <f t="shared" si="1"/>
        <v>0</v>
      </c>
      <c r="X18" s="21">
        <f>[13]集計対象年データー貼付!K70</f>
        <v>0</v>
      </c>
      <c r="Y18" s="22">
        <f>[13]集計対象年データー貼付!M70</f>
        <v>1</v>
      </c>
      <c r="Z18" s="22">
        <f>[13]集計対象前年データー貼付!K70</f>
        <v>0</v>
      </c>
      <c r="AA18" s="22">
        <f>[13]集計対象前年データー貼付!M70</f>
        <v>2</v>
      </c>
      <c r="AB18" s="30">
        <f t="shared" si="2"/>
        <v>-1</v>
      </c>
      <c r="AC18" s="21">
        <f>[13]集計対象年データー貼付!N70</f>
        <v>0</v>
      </c>
      <c r="AD18" s="22">
        <f>[13]集計対象年データー貼付!P70</f>
        <v>3</v>
      </c>
      <c r="AE18" s="22">
        <f>[13]集計対象前年データー貼付!N70</f>
        <v>0</v>
      </c>
      <c r="AF18" s="22">
        <f>[13]集計対象前年データー貼付!P70</f>
        <v>1</v>
      </c>
      <c r="AG18" s="30">
        <f t="shared" si="3"/>
        <v>2</v>
      </c>
      <c r="AH18" s="1"/>
    </row>
    <row r="19" spans="1:34" ht="12.75" customHeight="1">
      <c r="A19" s="111"/>
      <c r="B19" s="31" t="s">
        <v>25</v>
      </c>
      <c r="C19" s="28">
        <f t="shared" si="4"/>
        <v>0</v>
      </c>
      <c r="D19" s="18">
        <f t="shared" si="5"/>
        <v>14</v>
      </c>
      <c r="E19" s="19">
        <f t="shared" si="6"/>
        <v>0</v>
      </c>
      <c r="F19" s="18">
        <f t="shared" si="7"/>
        <v>16</v>
      </c>
      <c r="G19" s="29">
        <f t="shared" si="8"/>
        <v>-2</v>
      </c>
      <c r="H19" s="20">
        <f t="shared" si="9"/>
        <v>-0.125</v>
      </c>
      <c r="I19" s="21">
        <f>[13]集計対象年データー貼付!B76</f>
        <v>0</v>
      </c>
      <c r="J19" s="22">
        <f>[13]集計対象年データー貼付!D76</f>
        <v>10</v>
      </c>
      <c r="K19" s="22">
        <f>[13]集計対象前年データー貼付!B76</f>
        <v>0</v>
      </c>
      <c r="L19" s="22">
        <f>[13]集計対象前年データー貼付!D76</f>
        <v>12</v>
      </c>
      <c r="M19" s="23">
        <f t="shared" si="10"/>
        <v>-2</v>
      </c>
      <c r="N19" s="24">
        <f>[13]集計対象年データー貼付!E76</f>
        <v>0</v>
      </c>
      <c r="O19" s="18">
        <f>[13]集計対象年データー貼付!G76</f>
        <v>0</v>
      </c>
      <c r="P19" s="18">
        <f>[13]集計対象前年データー貼付!E76</f>
        <v>0</v>
      </c>
      <c r="Q19" s="18">
        <f>[13]集計対象前年データー貼付!G76</f>
        <v>0</v>
      </c>
      <c r="R19" s="25">
        <f t="shared" si="0"/>
        <v>0</v>
      </c>
      <c r="S19" s="21">
        <f>[13]集計対象年データー貼付!H76</f>
        <v>0</v>
      </c>
      <c r="T19" s="22">
        <f>[13]集計対象年データー貼付!J76</f>
        <v>2</v>
      </c>
      <c r="U19" s="22">
        <f>[13]集計対象前年データー貼付!H76</f>
        <v>0</v>
      </c>
      <c r="V19" s="22">
        <f>[13]集計対象前年データー貼付!J76</f>
        <v>1</v>
      </c>
      <c r="W19" s="26">
        <f t="shared" si="1"/>
        <v>1</v>
      </c>
      <c r="X19" s="21">
        <f>[13]集計対象年データー貼付!K76</f>
        <v>0</v>
      </c>
      <c r="Y19" s="22">
        <f>[13]集計対象年データー貼付!M76</f>
        <v>2</v>
      </c>
      <c r="Z19" s="22">
        <f>[13]集計対象前年データー貼付!K76</f>
        <v>0</v>
      </c>
      <c r="AA19" s="22">
        <f>[13]集計対象前年データー貼付!M76</f>
        <v>3</v>
      </c>
      <c r="AB19" s="30">
        <f t="shared" si="2"/>
        <v>-1</v>
      </c>
      <c r="AC19" s="21">
        <f>[13]集計対象年データー貼付!N76</f>
        <v>0</v>
      </c>
      <c r="AD19" s="22">
        <f>[13]集計対象年データー貼付!P76</f>
        <v>0</v>
      </c>
      <c r="AE19" s="22">
        <f>[13]集計対象前年データー貼付!N76</f>
        <v>0</v>
      </c>
      <c r="AF19" s="22">
        <f>[13]集計対象前年データー貼付!P76</f>
        <v>0</v>
      </c>
      <c r="AG19" s="30">
        <f t="shared" si="3"/>
        <v>0</v>
      </c>
      <c r="AH19" s="1"/>
    </row>
    <row r="20" spans="1:34" ht="12.75" customHeight="1">
      <c r="A20" s="111"/>
      <c r="B20" s="31" t="s">
        <v>26</v>
      </c>
      <c r="C20" s="28">
        <f t="shared" si="4"/>
        <v>0</v>
      </c>
      <c r="D20" s="18">
        <f t="shared" si="5"/>
        <v>3</v>
      </c>
      <c r="E20" s="19">
        <f t="shared" si="6"/>
        <v>0</v>
      </c>
      <c r="F20" s="18">
        <f t="shared" si="7"/>
        <v>1</v>
      </c>
      <c r="G20" s="29">
        <f t="shared" si="8"/>
        <v>2</v>
      </c>
      <c r="H20" s="20">
        <f t="shared" si="9"/>
        <v>2</v>
      </c>
      <c r="I20" s="21">
        <f>[13]集計対象年データー貼付!B81</f>
        <v>0</v>
      </c>
      <c r="J20" s="22">
        <f>[13]集計対象年データー貼付!D81</f>
        <v>3</v>
      </c>
      <c r="K20" s="22">
        <f>[13]集計対象前年データー貼付!B81</f>
        <v>0</v>
      </c>
      <c r="L20" s="22">
        <f>[13]集計対象前年データー貼付!D81</f>
        <v>1</v>
      </c>
      <c r="M20" s="23">
        <f t="shared" si="10"/>
        <v>2</v>
      </c>
      <c r="N20" s="24">
        <f>[13]集計対象年データー貼付!E81</f>
        <v>0</v>
      </c>
      <c r="O20" s="18">
        <f>[13]集計対象年データー貼付!G81</f>
        <v>0</v>
      </c>
      <c r="P20" s="18">
        <f>[13]集計対象前年データー貼付!E81</f>
        <v>0</v>
      </c>
      <c r="Q20" s="18">
        <f>[13]集計対象前年データー貼付!G81</f>
        <v>0</v>
      </c>
      <c r="R20" s="25">
        <f t="shared" si="0"/>
        <v>0</v>
      </c>
      <c r="S20" s="21">
        <f>[13]集計対象年データー貼付!H81</f>
        <v>0</v>
      </c>
      <c r="T20" s="22">
        <f>[13]集計対象年データー貼付!J81</f>
        <v>0</v>
      </c>
      <c r="U20" s="22">
        <f>[13]集計対象前年データー貼付!H81</f>
        <v>0</v>
      </c>
      <c r="V20" s="22">
        <f>[13]集計対象前年データー貼付!J81</f>
        <v>0</v>
      </c>
      <c r="W20" s="26">
        <f t="shared" si="1"/>
        <v>0</v>
      </c>
      <c r="X20" s="21">
        <f>[13]集計対象年データー貼付!K81</f>
        <v>0</v>
      </c>
      <c r="Y20" s="22">
        <f>[13]集計対象年データー貼付!M81</f>
        <v>0</v>
      </c>
      <c r="Z20" s="22">
        <f>[13]集計対象前年データー貼付!K81</f>
        <v>0</v>
      </c>
      <c r="AA20" s="22">
        <f>[13]集計対象前年データー貼付!M81</f>
        <v>0</v>
      </c>
      <c r="AB20" s="30">
        <f t="shared" si="2"/>
        <v>0</v>
      </c>
      <c r="AC20" s="21">
        <f>[13]集計対象年データー貼付!N81</f>
        <v>0</v>
      </c>
      <c r="AD20" s="22">
        <f>[13]集計対象年データー貼付!P81</f>
        <v>0</v>
      </c>
      <c r="AE20" s="22">
        <f>[13]集計対象前年データー貼付!N81</f>
        <v>0</v>
      </c>
      <c r="AF20" s="22">
        <f>[13]集計対象前年データー貼付!P81</f>
        <v>0</v>
      </c>
      <c r="AG20" s="30">
        <f t="shared" si="3"/>
        <v>0</v>
      </c>
      <c r="AH20" s="1"/>
    </row>
    <row r="21" spans="1:34" ht="12.75" customHeight="1">
      <c r="A21" s="111"/>
      <c r="B21" s="31" t="s">
        <v>27</v>
      </c>
      <c r="C21" s="28">
        <f t="shared" si="4"/>
        <v>0</v>
      </c>
      <c r="D21" s="18">
        <f t="shared" si="5"/>
        <v>8</v>
      </c>
      <c r="E21" s="19">
        <f t="shared" si="6"/>
        <v>1</v>
      </c>
      <c r="F21" s="18">
        <f t="shared" si="7"/>
        <v>5</v>
      </c>
      <c r="G21" s="29">
        <f t="shared" si="8"/>
        <v>3</v>
      </c>
      <c r="H21" s="20">
        <f t="shared" si="9"/>
        <v>0.6</v>
      </c>
      <c r="I21" s="21">
        <f>[13]集計対象年データー貼付!B86</f>
        <v>0</v>
      </c>
      <c r="J21" s="22">
        <f>[13]集計対象年データー貼付!D86</f>
        <v>0</v>
      </c>
      <c r="K21" s="22">
        <f>[13]集計対象前年データー貼付!B86</f>
        <v>0</v>
      </c>
      <c r="L21" s="22">
        <f>[13]集計対象前年データー貼付!D86</f>
        <v>0</v>
      </c>
      <c r="M21" s="23">
        <f t="shared" si="10"/>
        <v>0</v>
      </c>
      <c r="N21" s="24">
        <f>[13]集計対象年データー貼付!E86</f>
        <v>0</v>
      </c>
      <c r="O21" s="18">
        <f>[13]集計対象年データー貼付!G86</f>
        <v>5</v>
      </c>
      <c r="P21" s="18">
        <f>[13]集計対象前年データー貼付!E86</f>
        <v>1</v>
      </c>
      <c r="Q21" s="18">
        <f>[13]集計対象前年データー貼付!G86</f>
        <v>4</v>
      </c>
      <c r="R21" s="25">
        <f t="shared" si="0"/>
        <v>1</v>
      </c>
      <c r="S21" s="21">
        <f>[13]集計対象年データー貼付!H86</f>
        <v>0</v>
      </c>
      <c r="T21" s="22">
        <f>[13]集計対象年データー貼付!J86</f>
        <v>3</v>
      </c>
      <c r="U21" s="22">
        <f>[13]集計対象前年データー貼付!H86</f>
        <v>0</v>
      </c>
      <c r="V21" s="22">
        <f>[13]集計対象前年データー貼付!J86</f>
        <v>1</v>
      </c>
      <c r="W21" s="26">
        <f t="shared" si="1"/>
        <v>2</v>
      </c>
      <c r="X21" s="21">
        <f>[13]集計対象年データー貼付!K86</f>
        <v>0</v>
      </c>
      <c r="Y21" s="22">
        <f>[13]集計対象年データー貼付!M86</f>
        <v>0</v>
      </c>
      <c r="Z21" s="22">
        <f>[13]集計対象前年データー貼付!K86</f>
        <v>0</v>
      </c>
      <c r="AA21" s="22">
        <f>[13]集計対象前年データー貼付!M86</f>
        <v>0</v>
      </c>
      <c r="AB21" s="30">
        <f t="shared" si="2"/>
        <v>0</v>
      </c>
      <c r="AC21" s="21">
        <f>[13]集計対象年データー貼付!N86</f>
        <v>0</v>
      </c>
      <c r="AD21" s="22">
        <f>[13]集計対象年データー貼付!P86</f>
        <v>0</v>
      </c>
      <c r="AE21" s="22">
        <f>[13]集計対象前年データー貼付!N86</f>
        <v>0</v>
      </c>
      <c r="AF21" s="22">
        <f>[13]集計対象前年データー貼付!P86</f>
        <v>0</v>
      </c>
      <c r="AG21" s="30">
        <f t="shared" si="3"/>
        <v>0</v>
      </c>
      <c r="AH21" s="1"/>
    </row>
    <row r="22" spans="1:34" ht="12.75" customHeight="1">
      <c r="A22" s="111"/>
      <c r="B22" s="31" t="s">
        <v>28</v>
      </c>
      <c r="C22" s="28">
        <f t="shared" si="4"/>
        <v>0</v>
      </c>
      <c r="D22" s="18">
        <f t="shared" si="5"/>
        <v>0</v>
      </c>
      <c r="E22" s="19">
        <f t="shared" si="6"/>
        <v>0</v>
      </c>
      <c r="F22" s="18">
        <f t="shared" si="7"/>
        <v>1</v>
      </c>
      <c r="G22" s="29">
        <f t="shared" si="8"/>
        <v>-1</v>
      </c>
      <c r="H22" s="20">
        <f t="shared" si="9"/>
        <v>-1</v>
      </c>
      <c r="I22" s="21">
        <f>[13]集計対象年データー貼付!B91</f>
        <v>0</v>
      </c>
      <c r="J22" s="22">
        <f>[13]集計対象年データー貼付!D91</f>
        <v>0</v>
      </c>
      <c r="K22" s="22">
        <f>[13]集計対象前年データー貼付!B91</f>
        <v>0</v>
      </c>
      <c r="L22" s="22">
        <f>[13]集計対象前年データー貼付!D91</f>
        <v>1</v>
      </c>
      <c r="M22" s="23">
        <f t="shared" si="10"/>
        <v>-1</v>
      </c>
      <c r="N22" s="24">
        <f>[13]集計対象年データー貼付!E91</f>
        <v>0</v>
      </c>
      <c r="O22" s="18">
        <f>[13]集計対象年データー貼付!G91</f>
        <v>0</v>
      </c>
      <c r="P22" s="18">
        <f>[13]集計対象前年データー貼付!E91</f>
        <v>0</v>
      </c>
      <c r="Q22" s="18">
        <f>[13]集計対象前年データー貼付!G91</f>
        <v>0</v>
      </c>
      <c r="R22" s="25">
        <f t="shared" si="0"/>
        <v>0</v>
      </c>
      <c r="S22" s="21">
        <f>[13]集計対象年データー貼付!H91</f>
        <v>0</v>
      </c>
      <c r="T22" s="22">
        <f>[13]集計対象年データー貼付!J91</f>
        <v>0</v>
      </c>
      <c r="U22" s="22">
        <f>[13]集計対象前年データー貼付!H91</f>
        <v>0</v>
      </c>
      <c r="V22" s="22">
        <f>[13]集計対象前年データー貼付!J91</f>
        <v>0</v>
      </c>
      <c r="W22" s="26">
        <f t="shared" si="1"/>
        <v>0</v>
      </c>
      <c r="X22" s="21">
        <f>[13]集計対象年データー貼付!K91</f>
        <v>0</v>
      </c>
      <c r="Y22" s="22">
        <f>[13]集計対象年データー貼付!M91</f>
        <v>0</v>
      </c>
      <c r="Z22" s="22">
        <f>[13]集計対象前年データー貼付!K91</f>
        <v>0</v>
      </c>
      <c r="AA22" s="22">
        <f>[13]集計対象前年データー貼付!M91</f>
        <v>0</v>
      </c>
      <c r="AB22" s="30">
        <f t="shared" si="2"/>
        <v>0</v>
      </c>
      <c r="AC22" s="21">
        <f>[13]集計対象年データー貼付!N91</f>
        <v>0</v>
      </c>
      <c r="AD22" s="22">
        <f>[13]集計対象年データー貼付!P91</f>
        <v>0</v>
      </c>
      <c r="AE22" s="22">
        <f>[13]集計対象前年データー貼付!N91</f>
        <v>0</v>
      </c>
      <c r="AF22" s="22">
        <f>[13]集計対象前年データー貼付!P91</f>
        <v>0</v>
      </c>
      <c r="AG22" s="30">
        <f t="shared" si="3"/>
        <v>0</v>
      </c>
      <c r="AH22" s="1"/>
    </row>
    <row r="23" spans="1:34" ht="12.75" customHeight="1" thickBot="1">
      <c r="A23" s="111"/>
      <c r="B23" s="32" t="s">
        <v>29</v>
      </c>
      <c r="C23" s="33">
        <f t="shared" si="4"/>
        <v>1</v>
      </c>
      <c r="D23" s="34">
        <f t="shared" si="5"/>
        <v>26</v>
      </c>
      <c r="E23" s="35">
        <f t="shared" si="6"/>
        <v>0</v>
      </c>
      <c r="F23" s="34">
        <f t="shared" si="7"/>
        <v>22</v>
      </c>
      <c r="G23" s="36">
        <f t="shared" si="8"/>
        <v>4</v>
      </c>
      <c r="H23" s="37">
        <f t="shared" si="9"/>
        <v>0.18181818181818182</v>
      </c>
      <c r="I23" s="21">
        <f>[13]集計対象年データー貼付!B97</f>
        <v>1</v>
      </c>
      <c r="J23" s="22">
        <f>[13]集計対象年データー貼付!D97</f>
        <v>17</v>
      </c>
      <c r="K23" s="22">
        <f>[13]集計対象前年データー貼付!B97</f>
        <v>0</v>
      </c>
      <c r="L23" s="22">
        <f>[13]集計対象前年データー貼付!D97</f>
        <v>16</v>
      </c>
      <c r="M23" s="23">
        <f t="shared" si="10"/>
        <v>1</v>
      </c>
      <c r="N23" s="24">
        <f>[13]集計対象年データー貼付!E97</f>
        <v>0</v>
      </c>
      <c r="O23" s="18">
        <f>[13]集計対象年データー貼付!G97</f>
        <v>3</v>
      </c>
      <c r="P23" s="18">
        <f>[13]集計対象前年データー貼付!E97</f>
        <v>0</v>
      </c>
      <c r="Q23" s="18">
        <f>[13]集計対象前年データー貼付!G97</f>
        <v>4</v>
      </c>
      <c r="R23" s="25">
        <f t="shared" si="0"/>
        <v>-1</v>
      </c>
      <c r="S23" s="21">
        <f>[13]集計対象年データー貼付!H97</f>
        <v>0</v>
      </c>
      <c r="T23" s="22">
        <f>[13]集計対象年データー貼付!J97</f>
        <v>5</v>
      </c>
      <c r="U23" s="22">
        <f>[13]集計対象前年データー貼付!H97</f>
        <v>0</v>
      </c>
      <c r="V23" s="22">
        <f>[13]集計対象前年データー貼付!J97</f>
        <v>0</v>
      </c>
      <c r="W23" s="26">
        <f t="shared" si="1"/>
        <v>5</v>
      </c>
      <c r="X23" s="21">
        <f>[13]集計対象年データー貼付!K97</f>
        <v>0</v>
      </c>
      <c r="Y23" s="22">
        <f>[13]集計対象年データー貼付!M97</f>
        <v>1</v>
      </c>
      <c r="Z23" s="22">
        <f>[13]集計対象前年データー貼付!K97</f>
        <v>0</v>
      </c>
      <c r="AA23" s="22">
        <f>[13]集計対象前年データー貼付!M97</f>
        <v>2</v>
      </c>
      <c r="AB23" s="38">
        <f t="shared" si="2"/>
        <v>-1</v>
      </c>
      <c r="AC23" s="21">
        <f>[13]集計対象年データー貼付!N97</f>
        <v>0</v>
      </c>
      <c r="AD23" s="22">
        <f>[13]集計対象年データー貼付!P97</f>
        <v>0</v>
      </c>
      <c r="AE23" s="22">
        <f>[13]集計対象前年データー貼付!N97</f>
        <v>0</v>
      </c>
      <c r="AF23" s="22">
        <f>[13]集計対象前年データー貼付!P97</f>
        <v>0</v>
      </c>
      <c r="AG23" s="38">
        <f t="shared" si="3"/>
        <v>0</v>
      </c>
      <c r="AH23" s="1"/>
    </row>
    <row r="24" spans="1:34" ht="12.75" customHeight="1" thickBot="1">
      <c r="A24" s="112"/>
      <c r="B24" s="39" t="s">
        <v>30</v>
      </c>
      <c r="C24" s="40">
        <f t="shared" si="4"/>
        <v>2</v>
      </c>
      <c r="D24" s="41">
        <f t="shared" si="5"/>
        <v>266</v>
      </c>
      <c r="E24" s="42">
        <f t="shared" si="6"/>
        <v>3</v>
      </c>
      <c r="F24" s="41">
        <f t="shared" si="7"/>
        <v>258</v>
      </c>
      <c r="G24" s="43">
        <f t="shared" si="8"/>
        <v>8</v>
      </c>
      <c r="H24" s="44">
        <f t="shared" si="9"/>
        <v>3.1007751937984496E-2</v>
      </c>
      <c r="I24" s="45">
        <f>SUM(I7:I23)</f>
        <v>1</v>
      </c>
      <c r="J24" s="46">
        <f>SUM(J7:J23)</f>
        <v>126</v>
      </c>
      <c r="K24" s="46">
        <f>SUM(K7:K23)</f>
        <v>1</v>
      </c>
      <c r="L24" s="46">
        <f>SUM(L7:L23)</f>
        <v>125</v>
      </c>
      <c r="M24" s="47">
        <f t="shared" si="10"/>
        <v>1</v>
      </c>
      <c r="N24" s="48">
        <f>SUM(N7:N23)</f>
        <v>0</v>
      </c>
      <c r="O24" s="49">
        <f>SUM(O7:O23)</f>
        <v>51</v>
      </c>
      <c r="P24" s="49">
        <f>SUM(P7:P23)</f>
        <v>1</v>
      </c>
      <c r="Q24" s="49">
        <f>SUM(Q7:Q23)</f>
        <v>45</v>
      </c>
      <c r="R24" s="50">
        <f t="shared" si="0"/>
        <v>6</v>
      </c>
      <c r="S24" s="51">
        <f>SUM(S7:S23)</f>
        <v>0</v>
      </c>
      <c r="T24" s="52">
        <f>SUM(T7:T23)</f>
        <v>50</v>
      </c>
      <c r="U24" s="52">
        <f>SUM(U7:U23)</f>
        <v>1</v>
      </c>
      <c r="V24" s="52">
        <f>SUM(V7:V23)</f>
        <v>44</v>
      </c>
      <c r="W24" s="53">
        <f t="shared" si="1"/>
        <v>6</v>
      </c>
      <c r="X24" s="51">
        <f>SUM(X7:X23)</f>
        <v>0</v>
      </c>
      <c r="Y24" s="52">
        <f>SUM(Y7:Y23)</f>
        <v>31</v>
      </c>
      <c r="Z24" s="52">
        <f>SUM(Z7:Z23)</f>
        <v>0</v>
      </c>
      <c r="AA24" s="52">
        <f>SUM(AA7:AA23)</f>
        <v>37</v>
      </c>
      <c r="AB24" s="53">
        <f t="shared" si="2"/>
        <v>-6</v>
      </c>
      <c r="AC24" s="51">
        <f>SUM(AC7:AC23)</f>
        <v>1</v>
      </c>
      <c r="AD24" s="52">
        <f>SUM(AD7:AD23)</f>
        <v>8</v>
      </c>
      <c r="AE24" s="52">
        <f>SUM(AE7:AE23)</f>
        <v>0</v>
      </c>
      <c r="AF24" s="52">
        <f>SUM(AF7:AF23)</f>
        <v>7</v>
      </c>
      <c r="AG24" s="53">
        <f t="shared" si="3"/>
        <v>1</v>
      </c>
      <c r="AH24" s="1"/>
    </row>
    <row r="25" spans="1:34" ht="12.75" customHeight="1" thickBot="1">
      <c r="A25" s="113" t="s">
        <v>31</v>
      </c>
      <c r="B25" s="114"/>
      <c r="C25" s="40">
        <f t="shared" si="4"/>
        <v>0</v>
      </c>
      <c r="D25" s="41">
        <f t="shared" si="5"/>
        <v>2</v>
      </c>
      <c r="E25" s="54">
        <f t="shared" si="6"/>
        <v>0</v>
      </c>
      <c r="F25" s="41">
        <f t="shared" si="7"/>
        <v>1</v>
      </c>
      <c r="G25" s="41">
        <f t="shared" si="8"/>
        <v>1</v>
      </c>
      <c r="H25" s="44">
        <f t="shared" si="9"/>
        <v>1</v>
      </c>
      <c r="I25" s="55">
        <f>[13]集計対象年データー貼付!B110</f>
        <v>0</v>
      </c>
      <c r="J25" s="56">
        <f>[13]集計対象年データー貼付!D110</f>
        <v>0</v>
      </c>
      <c r="K25" s="56">
        <f>[13]集計対象前年データー貼付!B110</f>
        <v>0</v>
      </c>
      <c r="L25" s="56">
        <f>[13]集計対象前年データー貼付!D110</f>
        <v>1</v>
      </c>
      <c r="M25" s="57">
        <f t="shared" si="10"/>
        <v>-1</v>
      </c>
      <c r="N25" s="58">
        <f>[13]集計対象年データー貼付!E110</f>
        <v>0</v>
      </c>
      <c r="O25" s="41">
        <f>[13]集計対象年データー貼付!G110</f>
        <v>0</v>
      </c>
      <c r="P25" s="41">
        <f>[13]集計対象前年データー貼付!E110</f>
        <v>0</v>
      </c>
      <c r="Q25" s="41">
        <f>[13]集計対象前年データー貼付!G110</f>
        <v>0</v>
      </c>
      <c r="R25" s="57">
        <f t="shared" si="0"/>
        <v>0</v>
      </c>
      <c r="S25" s="55">
        <f>[13]集計対象年データー貼付!H110</f>
        <v>0</v>
      </c>
      <c r="T25" s="56">
        <f>[13]集計対象年データー貼付!J110</f>
        <v>2</v>
      </c>
      <c r="U25" s="56">
        <f>[13]集計対象前年データー貼付!H110</f>
        <v>0</v>
      </c>
      <c r="V25" s="56">
        <f>[13]集計対象前年データー貼付!J110</f>
        <v>0</v>
      </c>
      <c r="W25" s="57">
        <f t="shared" si="1"/>
        <v>2</v>
      </c>
      <c r="X25" s="55">
        <f>[13]集計対象年データー貼付!K110</f>
        <v>0</v>
      </c>
      <c r="Y25" s="56">
        <f>[13]集計対象年データー貼付!M110</f>
        <v>0</v>
      </c>
      <c r="Z25" s="56">
        <f>[13]集計対象前年データー貼付!K110</f>
        <v>0</v>
      </c>
      <c r="AA25" s="56">
        <f>[13]集計対象前年データー貼付!M110</f>
        <v>0</v>
      </c>
      <c r="AB25" s="57">
        <f t="shared" si="2"/>
        <v>0</v>
      </c>
      <c r="AC25" s="55">
        <f>[13]集計対象年データー貼付!N110</f>
        <v>0</v>
      </c>
      <c r="AD25" s="56">
        <f>[13]集計対象年データー貼付!P110</f>
        <v>0</v>
      </c>
      <c r="AE25" s="56">
        <f>[13]集計対象前年データー貼付!N110</f>
        <v>0</v>
      </c>
      <c r="AF25" s="56">
        <f>[13]集計対象前年データー貼付!P110</f>
        <v>0</v>
      </c>
      <c r="AG25" s="57">
        <f t="shared" si="3"/>
        <v>0</v>
      </c>
      <c r="AH25" s="1"/>
    </row>
    <row r="26" spans="1:34" ht="12.75" customHeight="1">
      <c r="A26" s="110" t="s">
        <v>32</v>
      </c>
      <c r="B26" s="59" t="s">
        <v>33</v>
      </c>
      <c r="C26" s="28">
        <f t="shared" si="4"/>
        <v>0</v>
      </c>
      <c r="D26" s="18">
        <f t="shared" si="5"/>
        <v>60</v>
      </c>
      <c r="E26" s="19">
        <f t="shared" si="6"/>
        <v>0</v>
      </c>
      <c r="F26" s="18">
        <f t="shared" si="7"/>
        <v>57</v>
      </c>
      <c r="G26" s="18">
        <f t="shared" si="8"/>
        <v>3</v>
      </c>
      <c r="H26" s="20">
        <f t="shared" si="9"/>
        <v>5.2631578947368418E-2</v>
      </c>
      <c r="I26" s="21">
        <f>[13]集計対象年データー貼付!B123</f>
        <v>0</v>
      </c>
      <c r="J26" s="22">
        <f>[13]集計対象年データー貼付!D123</f>
        <v>18</v>
      </c>
      <c r="K26" s="22">
        <f>[13]集計対象前年データー貼付!B123</f>
        <v>0</v>
      </c>
      <c r="L26" s="22">
        <f>[13]集計対象前年データー貼付!D123</f>
        <v>14</v>
      </c>
      <c r="M26" s="23">
        <f t="shared" si="10"/>
        <v>4</v>
      </c>
      <c r="N26" s="24">
        <f>[13]集計対象年データー貼付!E123</f>
        <v>0</v>
      </c>
      <c r="O26" s="18">
        <f>[13]集計対象年データー貼付!G123</f>
        <v>20</v>
      </c>
      <c r="P26" s="18">
        <f>[13]集計対象前年データー貼付!E123</f>
        <v>0</v>
      </c>
      <c r="Q26" s="18">
        <f>[13]集計対象前年データー貼付!G123</f>
        <v>13</v>
      </c>
      <c r="R26" s="25">
        <f t="shared" si="0"/>
        <v>7</v>
      </c>
      <c r="S26" s="21">
        <f>[13]集計対象年データー貼付!H123</f>
        <v>0</v>
      </c>
      <c r="T26" s="22">
        <f>[13]集計対象年データー貼付!J123</f>
        <v>8</v>
      </c>
      <c r="U26" s="22">
        <f>[13]集計対象前年データー貼付!H123</f>
        <v>0</v>
      </c>
      <c r="V26" s="22">
        <f>[13]集計対象前年データー貼付!J123</f>
        <v>5</v>
      </c>
      <c r="W26" s="26">
        <f t="shared" si="1"/>
        <v>3</v>
      </c>
      <c r="X26" s="21">
        <f>[13]集計対象年データー貼付!K123</f>
        <v>0</v>
      </c>
      <c r="Y26" s="22">
        <f>[13]集計対象年データー貼付!M123</f>
        <v>10</v>
      </c>
      <c r="Z26" s="22">
        <f>[13]集計対象前年データー貼付!K123</f>
        <v>0</v>
      </c>
      <c r="AA26" s="22">
        <f>[13]集計対象前年データー貼付!M123</f>
        <v>16</v>
      </c>
      <c r="AB26" s="26">
        <f t="shared" si="2"/>
        <v>-6</v>
      </c>
      <c r="AC26" s="21">
        <f>[13]集計対象年データー貼付!N123</f>
        <v>0</v>
      </c>
      <c r="AD26" s="22">
        <f>[13]集計対象年データー貼付!P123</f>
        <v>4</v>
      </c>
      <c r="AE26" s="22">
        <f>[13]集計対象前年データー貼付!N123</f>
        <v>0</v>
      </c>
      <c r="AF26" s="22">
        <f>[13]集計対象前年データー貼付!P123</f>
        <v>9</v>
      </c>
      <c r="AG26" s="26">
        <f t="shared" si="3"/>
        <v>-5</v>
      </c>
      <c r="AH26" s="1"/>
    </row>
    <row r="27" spans="1:34" ht="12.75" customHeight="1">
      <c r="A27" s="111"/>
      <c r="B27" s="31" t="s">
        <v>34</v>
      </c>
      <c r="C27" s="28">
        <f t="shared" si="4"/>
        <v>1</v>
      </c>
      <c r="D27" s="18">
        <f t="shared" si="5"/>
        <v>75</v>
      </c>
      <c r="E27" s="19">
        <f t="shared" si="6"/>
        <v>1</v>
      </c>
      <c r="F27" s="18">
        <f t="shared" si="7"/>
        <v>85</v>
      </c>
      <c r="G27" s="29">
        <f t="shared" si="8"/>
        <v>-10</v>
      </c>
      <c r="H27" s="20">
        <f t="shared" si="9"/>
        <v>-0.11764705882352941</v>
      </c>
      <c r="I27" s="21">
        <f>[13]集計対象年データー貼付!B128</f>
        <v>0</v>
      </c>
      <c r="J27" s="22">
        <f>[13]集計対象年データー貼付!D128</f>
        <v>41</v>
      </c>
      <c r="K27" s="22">
        <f>[13]集計対象前年データー貼付!B128</f>
        <v>1</v>
      </c>
      <c r="L27" s="22">
        <f>[13]集計対象前年データー貼付!D128</f>
        <v>29</v>
      </c>
      <c r="M27" s="23">
        <f t="shared" si="10"/>
        <v>12</v>
      </c>
      <c r="N27" s="24">
        <f>[13]集計対象年データー貼付!E128</f>
        <v>0</v>
      </c>
      <c r="O27" s="18">
        <f>[13]集計対象年データー貼付!G128</f>
        <v>8</v>
      </c>
      <c r="P27" s="18">
        <f>[13]集計対象前年データー貼付!E128</f>
        <v>0</v>
      </c>
      <c r="Q27" s="18">
        <f>[13]集計対象前年データー貼付!G128</f>
        <v>14</v>
      </c>
      <c r="R27" s="60">
        <f t="shared" si="0"/>
        <v>-6</v>
      </c>
      <c r="S27" s="21">
        <f>[13]集計対象年データー貼付!H128</f>
        <v>1</v>
      </c>
      <c r="T27" s="22">
        <f>[13]集計対象年データー貼付!J128</f>
        <v>7</v>
      </c>
      <c r="U27" s="22">
        <f>[13]集計対象前年データー貼付!H128</f>
        <v>0</v>
      </c>
      <c r="V27" s="22">
        <f>[13]集計対象前年データー貼付!J128</f>
        <v>13</v>
      </c>
      <c r="W27" s="30">
        <f t="shared" si="1"/>
        <v>-6</v>
      </c>
      <c r="X27" s="21">
        <f>[13]集計対象年データー貼付!K128</f>
        <v>0</v>
      </c>
      <c r="Y27" s="22">
        <f>[13]集計対象年データー貼付!M128</f>
        <v>12</v>
      </c>
      <c r="Z27" s="22">
        <f>[13]集計対象前年データー貼付!K128</f>
        <v>0</v>
      </c>
      <c r="AA27" s="22">
        <f>[13]集計対象前年データー貼付!M128</f>
        <v>15</v>
      </c>
      <c r="AB27" s="30">
        <f t="shared" si="2"/>
        <v>-3</v>
      </c>
      <c r="AC27" s="21">
        <f>[13]集計対象年データー貼付!N128</f>
        <v>0</v>
      </c>
      <c r="AD27" s="22">
        <f>[13]集計対象年データー貼付!P128</f>
        <v>7</v>
      </c>
      <c r="AE27" s="22">
        <f>[13]集計対象前年データー貼付!N128</f>
        <v>0</v>
      </c>
      <c r="AF27" s="22">
        <f>[13]集計対象前年データー貼付!P128</f>
        <v>14</v>
      </c>
      <c r="AG27" s="30">
        <f t="shared" si="3"/>
        <v>-7</v>
      </c>
      <c r="AH27" s="1"/>
    </row>
    <row r="28" spans="1:34" ht="12.75" customHeight="1" thickBot="1">
      <c r="A28" s="111"/>
      <c r="B28" s="32" t="s">
        <v>35</v>
      </c>
      <c r="C28" s="33">
        <f t="shared" si="4"/>
        <v>0</v>
      </c>
      <c r="D28" s="34">
        <f t="shared" si="5"/>
        <v>21</v>
      </c>
      <c r="E28" s="35">
        <f t="shared" si="6"/>
        <v>0</v>
      </c>
      <c r="F28" s="34">
        <f t="shared" si="7"/>
        <v>19</v>
      </c>
      <c r="G28" s="36">
        <f t="shared" si="8"/>
        <v>2</v>
      </c>
      <c r="H28" s="37">
        <f t="shared" si="9"/>
        <v>0.10526315789473684</v>
      </c>
      <c r="I28" s="21">
        <f>[13]集計対象年データー貼付!B132</f>
        <v>0</v>
      </c>
      <c r="J28" s="22">
        <f>[13]集計対象年データー貼付!D132</f>
        <v>3</v>
      </c>
      <c r="K28" s="22">
        <f>[13]集計対象前年データー貼付!B132</f>
        <v>0</v>
      </c>
      <c r="L28" s="22">
        <f>[13]集計対象前年データー貼付!D132</f>
        <v>5</v>
      </c>
      <c r="M28" s="23">
        <f t="shared" si="10"/>
        <v>-2</v>
      </c>
      <c r="N28" s="24">
        <f>[13]集計対象年データー貼付!E132</f>
        <v>0</v>
      </c>
      <c r="O28" s="18">
        <f>[13]集計対象年データー貼付!G132</f>
        <v>11</v>
      </c>
      <c r="P28" s="18">
        <f>[13]集計対象前年データー貼付!E132</f>
        <v>0</v>
      </c>
      <c r="Q28" s="18">
        <f>[13]集計対象前年データー貼付!G132</f>
        <v>10</v>
      </c>
      <c r="R28" s="61">
        <f t="shared" si="0"/>
        <v>1</v>
      </c>
      <c r="S28" s="21">
        <f>[13]集計対象年データー貼付!H132</f>
        <v>0</v>
      </c>
      <c r="T28" s="22">
        <f>[13]集計対象年データー貼付!J132</f>
        <v>2</v>
      </c>
      <c r="U28" s="22">
        <f>[13]集計対象前年データー貼付!H132</f>
        <v>0</v>
      </c>
      <c r="V28" s="22">
        <f>[13]集計対象前年データー貼付!J132</f>
        <v>1</v>
      </c>
      <c r="W28" s="38">
        <f t="shared" si="1"/>
        <v>1</v>
      </c>
      <c r="X28" s="21">
        <f>[13]集計対象年データー貼付!K132</f>
        <v>0</v>
      </c>
      <c r="Y28" s="22">
        <f>[13]集計対象年データー貼付!M132</f>
        <v>2</v>
      </c>
      <c r="Z28" s="22">
        <f>[13]集計対象前年データー貼付!K132</f>
        <v>0</v>
      </c>
      <c r="AA28" s="22">
        <f>[13]集計対象前年データー貼付!M132</f>
        <v>1</v>
      </c>
      <c r="AB28" s="62">
        <f>Y28-AA28</f>
        <v>1</v>
      </c>
      <c r="AC28" s="21">
        <f>[13]集計対象年データー貼付!N132</f>
        <v>0</v>
      </c>
      <c r="AD28" s="22">
        <f>[13]集計対象年データー貼付!P132</f>
        <v>3</v>
      </c>
      <c r="AE28" s="22">
        <f>[13]集計対象前年データー貼付!N132</f>
        <v>0</v>
      </c>
      <c r="AF28" s="22">
        <f>[13]集計対象前年データー貼付!P132</f>
        <v>2</v>
      </c>
      <c r="AG28" s="38">
        <f t="shared" si="3"/>
        <v>1</v>
      </c>
      <c r="AH28" s="1"/>
    </row>
    <row r="29" spans="1:34" ht="12.75" customHeight="1" thickBot="1">
      <c r="A29" s="112"/>
      <c r="B29" s="63" t="s">
        <v>36</v>
      </c>
      <c r="C29" s="40">
        <f t="shared" si="4"/>
        <v>1</v>
      </c>
      <c r="D29" s="41">
        <f t="shared" si="5"/>
        <v>156</v>
      </c>
      <c r="E29" s="54">
        <f t="shared" si="6"/>
        <v>1</v>
      </c>
      <c r="F29" s="41">
        <f t="shared" si="7"/>
        <v>161</v>
      </c>
      <c r="G29" s="41">
        <f t="shared" si="8"/>
        <v>-5</v>
      </c>
      <c r="H29" s="44">
        <f t="shared" si="9"/>
        <v>-3.1055900621118012E-2</v>
      </c>
      <c r="I29" s="45">
        <f>SUM(I26:I28)</f>
        <v>0</v>
      </c>
      <c r="J29" s="46">
        <f>SUM(J26:J28)</f>
        <v>62</v>
      </c>
      <c r="K29" s="46">
        <f>SUM(K26:K28)</f>
        <v>1</v>
      </c>
      <c r="L29" s="46">
        <f>SUM(L26:L28)</f>
        <v>48</v>
      </c>
      <c r="M29" s="47">
        <f t="shared" si="10"/>
        <v>14</v>
      </c>
      <c r="N29" s="48">
        <f>SUM(N26:N28)</f>
        <v>0</v>
      </c>
      <c r="O29" s="49">
        <f>SUM(O26:O28)</f>
        <v>39</v>
      </c>
      <c r="P29" s="49">
        <f>SUM(P26:P28)</f>
        <v>0</v>
      </c>
      <c r="Q29" s="49">
        <f>SUM(Q26:Q28)</f>
        <v>37</v>
      </c>
      <c r="R29" s="50">
        <f t="shared" si="0"/>
        <v>2</v>
      </c>
      <c r="S29" s="51">
        <f>SUM(S26:S28)</f>
        <v>1</v>
      </c>
      <c r="T29" s="52">
        <f>SUM(T26:T28)</f>
        <v>17</v>
      </c>
      <c r="U29" s="52">
        <f>SUM(U26:U28)</f>
        <v>0</v>
      </c>
      <c r="V29" s="52">
        <f>SUM(V26:V28)</f>
        <v>19</v>
      </c>
      <c r="W29" s="53">
        <f t="shared" si="1"/>
        <v>-2</v>
      </c>
      <c r="X29" s="51">
        <f>SUM(X26:X28)</f>
        <v>0</v>
      </c>
      <c r="Y29" s="52">
        <f>SUM(Y26:Y28)</f>
        <v>24</v>
      </c>
      <c r="Z29" s="52">
        <f>SUM(Z26:Z28)</f>
        <v>0</v>
      </c>
      <c r="AA29" s="52">
        <f>SUM(AA26:AA28)</f>
        <v>32</v>
      </c>
      <c r="AB29" s="53">
        <f t="shared" si="2"/>
        <v>-8</v>
      </c>
      <c r="AC29" s="51">
        <f>SUM(AC26:AC28)</f>
        <v>0</v>
      </c>
      <c r="AD29" s="52">
        <f>SUM(AD26:AD28)</f>
        <v>14</v>
      </c>
      <c r="AE29" s="52">
        <f>SUM(AE26:AE28)</f>
        <v>0</v>
      </c>
      <c r="AF29" s="52">
        <f>SUM(AF26:AF28)</f>
        <v>25</v>
      </c>
      <c r="AG29" s="53">
        <f t="shared" si="3"/>
        <v>-11</v>
      </c>
      <c r="AH29" s="1"/>
    </row>
    <row r="30" spans="1:34" ht="12.75" customHeight="1">
      <c r="A30" s="103" t="s">
        <v>37</v>
      </c>
      <c r="B30" s="64" t="s">
        <v>38</v>
      </c>
      <c r="C30" s="28">
        <f t="shared" si="4"/>
        <v>0</v>
      </c>
      <c r="D30" s="18">
        <f t="shared" si="5"/>
        <v>1</v>
      </c>
      <c r="E30" s="19">
        <f t="shared" si="6"/>
        <v>0</v>
      </c>
      <c r="F30" s="18">
        <f t="shared" si="7"/>
        <v>3</v>
      </c>
      <c r="G30" s="18">
        <f t="shared" si="8"/>
        <v>-2</v>
      </c>
      <c r="H30" s="20">
        <f t="shared" si="9"/>
        <v>-0.66666666666666663</v>
      </c>
      <c r="I30" s="21">
        <f>[13]集計対象年データー貼付!B137</f>
        <v>0</v>
      </c>
      <c r="J30" s="22">
        <f>[13]集計対象年データー貼付!D137</f>
        <v>1</v>
      </c>
      <c r="K30" s="22">
        <f>[13]集計対象前年データー貼付!B137</f>
        <v>0</v>
      </c>
      <c r="L30" s="22">
        <f>[13]集計対象前年データー貼付!D137</f>
        <v>3</v>
      </c>
      <c r="M30" s="23">
        <f t="shared" si="10"/>
        <v>-2</v>
      </c>
      <c r="N30" s="24">
        <f>[13]集計対象年データー貼付!E137</f>
        <v>0</v>
      </c>
      <c r="O30" s="18">
        <f>[13]集計対象年データー貼付!G137</f>
        <v>0</v>
      </c>
      <c r="P30" s="18">
        <f>[13]集計対象前年データー貼付!E137</f>
        <v>0</v>
      </c>
      <c r="Q30" s="18">
        <f>[13]集計対象前年データー貼付!G137</f>
        <v>0</v>
      </c>
      <c r="R30" s="25">
        <f t="shared" si="0"/>
        <v>0</v>
      </c>
      <c r="S30" s="21">
        <f>[13]集計対象年データー貼付!H137</f>
        <v>0</v>
      </c>
      <c r="T30" s="22">
        <f>[13]集計対象年データー貼付!J137</f>
        <v>0</v>
      </c>
      <c r="U30" s="22">
        <f>[13]集計対象前年データー貼付!H137</f>
        <v>0</v>
      </c>
      <c r="V30" s="22">
        <f>[13]集計対象前年データー貼付!J137</f>
        <v>0</v>
      </c>
      <c r="W30" s="26">
        <f t="shared" si="1"/>
        <v>0</v>
      </c>
      <c r="X30" s="21">
        <f>[13]集計対象年データー貼付!K137</f>
        <v>0</v>
      </c>
      <c r="Y30" s="22">
        <f>[13]集計対象年データー貼付!M137</f>
        <v>0</v>
      </c>
      <c r="Z30" s="22">
        <f>[13]集計対象前年データー貼付!K137</f>
        <v>0</v>
      </c>
      <c r="AA30" s="22">
        <f>[13]集計対象前年データー貼付!M137</f>
        <v>0</v>
      </c>
      <c r="AB30" s="26">
        <f t="shared" si="2"/>
        <v>0</v>
      </c>
      <c r="AC30" s="21">
        <f>[13]集計対象年データー貼付!N137</f>
        <v>0</v>
      </c>
      <c r="AD30" s="22">
        <f>[13]集計対象年データー貼付!P137</f>
        <v>0</v>
      </c>
      <c r="AE30" s="22">
        <f>[13]集計対象前年データー貼付!N137</f>
        <v>0</v>
      </c>
      <c r="AF30" s="22">
        <f>[13]集計対象前年データー貼付!P137</f>
        <v>0</v>
      </c>
      <c r="AG30" s="26">
        <f t="shared" si="3"/>
        <v>0</v>
      </c>
      <c r="AH30" s="1"/>
    </row>
    <row r="31" spans="1:34" ht="12.75" customHeight="1">
      <c r="A31" s="104"/>
      <c r="B31" s="65" t="s">
        <v>39</v>
      </c>
      <c r="C31" s="28">
        <f t="shared" si="4"/>
        <v>1</v>
      </c>
      <c r="D31" s="18">
        <f t="shared" si="5"/>
        <v>10</v>
      </c>
      <c r="E31" s="19">
        <f t="shared" si="6"/>
        <v>0</v>
      </c>
      <c r="F31" s="18">
        <f t="shared" si="7"/>
        <v>11</v>
      </c>
      <c r="G31" s="29">
        <f t="shared" si="8"/>
        <v>-1</v>
      </c>
      <c r="H31" s="20">
        <f t="shared" si="9"/>
        <v>-9.0909090909090912E-2</v>
      </c>
      <c r="I31" s="21">
        <f>[13]集計対象年データー貼付!B141</f>
        <v>1</v>
      </c>
      <c r="J31" s="22">
        <f>[13]集計対象年データー貼付!D141</f>
        <v>9</v>
      </c>
      <c r="K31" s="22">
        <f>[13]集計対象前年データー貼付!B141</f>
        <v>0</v>
      </c>
      <c r="L31" s="22">
        <f>[13]集計対象前年データー貼付!D141</f>
        <v>5</v>
      </c>
      <c r="M31" s="66">
        <f t="shared" si="10"/>
        <v>4</v>
      </c>
      <c r="N31" s="24">
        <f>[13]集計対象年データー貼付!E141</f>
        <v>0</v>
      </c>
      <c r="O31" s="18">
        <f>[13]集計対象年データー貼付!G141</f>
        <v>0</v>
      </c>
      <c r="P31" s="18">
        <f>[13]集計対象前年データー貼付!E141</f>
        <v>0</v>
      </c>
      <c r="Q31" s="18">
        <f>[13]集計対象前年データー貼付!G141</f>
        <v>0</v>
      </c>
      <c r="R31" s="60">
        <f t="shared" si="0"/>
        <v>0</v>
      </c>
      <c r="S31" s="21">
        <f>[13]集計対象年データー貼付!H141</f>
        <v>0</v>
      </c>
      <c r="T31" s="22">
        <f>[13]集計対象年データー貼付!J141</f>
        <v>0</v>
      </c>
      <c r="U31" s="22">
        <f>[13]集計対象前年データー貼付!H141</f>
        <v>0</v>
      </c>
      <c r="V31" s="22">
        <f>[13]集計対象前年データー貼付!J141</f>
        <v>2</v>
      </c>
      <c r="W31" s="30">
        <f t="shared" si="1"/>
        <v>-2</v>
      </c>
      <c r="X31" s="21">
        <f>[13]集計対象年データー貼付!K141</f>
        <v>0</v>
      </c>
      <c r="Y31" s="22">
        <f>[13]集計対象年データー貼付!M141</f>
        <v>1</v>
      </c>
      <c r="Z31" s="22">
        <f>[13]集計対象前年データー貼付!K141</f>
        <v>0</v>
      </c>
      <c r="AA31" s="22">
        <f>[13]集計対象前年データー貼付!M141</f>
        <v>3</v>
      </c>
      <c r="AB31" s="30">
        <f t="shared" si="2"/>
        <v>-2</v>
      </c>
      <c r="AC31" s="21">
        <f>[13]集計対象年データー貼付!N141</f>
        <v>0</v>
      </c>
      <c r="AD31" s="22">
        <f>[13]集計対象年データー貼付!P141</f>
        <v>0</v>
      </c>
      <c r="AE31" s="22">
        <f>[13]集計対象前年データー貼付!N141</f>
        <v>0</v>
      </c>
      <c r="AF31" s="22">
        <f>[13]集計対象前年データー貼付!P141</f>
        <v>1</v>
      </c>
      <c r="AG31" s="30">
        <f t="shared" si="3"/>
        <v>-1</v>
      </c>
      <c r="AH31" s="1"/>
    </row>
    <row r="32" spans="1:34" ht="12.75" customHeight="1">
      <c r="A32" s="104"/>
      <c r="B32" s="65" t="s">
        <v>40</v>
      </c>
      <c r="C32" s="28">
        <f t="shared" si="4"/>
        <v>3</v>
      </c>
      <c r="D32" s="18">
        <f t="shared" si="5"/>
        <v>111</v>
      </c>
      <c r="E32" s="19">
        <f t="shared" si="6"/>
        <v>0</v>
      </c>
      <c r="F32" s="18">
        <f t="shared" si="7"/>
        <v>93</v>
      </c>
      <c r="G32" s="29">
        <f t="shared" si="8"/>
        <v>18</v>
      </c>
      <c r="H32" s="20">
        <f t="shared" si="9"/>
        <v>0.19354838709677419</v>
      </c>
      <c r="I32" s="21">
        <f>[13]集計対象年データー貼付!B146</f>
        <v>3</v>
      </c>
      <c r="J32" s="22">
        <f>[13]集計対象年データー貼付!D146</f>
        <v>66</v>
      </c>
      <c r="K32" s="22">
        <f>[13]集計対象前年データー貼付!B146</f>
        <v>0</v>
      </c>
      <c r="L32" s="22">
        <f>[13]集計対象前年データー貼付!D146</f>
        <v>51</v>
      </c>
      <c r="M32" s="66">
        <f t="shared" si="10"/>
        <v>15</v>
      </c>
      <c r="N32" s="24">
        <f>[13]集計対象年データー貼付!E146</f>
        <v>0</v>
      </c>
      <c r="O32" s="18">
        <f>[13]集計対象年データー貼付!G146</f>
        <v>12</v>
      </c>
      <c r="P32" s="18">
        <f>[13]集計対象前年データー貼付!E146</f>
        <v>0</v>
      </c>
      <c r="Q32" s="18">
        <f>[13]集計対象前年データー貼付!G146</f>
        <v>15</v>
      </c>
      <c r="R32" s="60">
        <f t="shared" si="0"/>
        <v>-3</v>
      </c>
      <c r="S32" s="21">
        <f>[13]集計対象年データー貼付!H146</f>
        <v>0</v>
      </c>
      <c r="T32" s="22">
        <f>[13]集計対象年データー貼付!J146</f>
        <v>17</v>
      </c>
      <c r="U32" s="22">
        <f>[13]集計対象前年データー貼付!H146</f>
        <v>0</v>
      </c>
      <c r="V32" s="22">
        <f>[13]集計対象前年データー貼付!J146</f>
        <v>15</v>
      </c>
      <c r="W32" s="30">
        <f t="shared" si="1"/>
        <v>2</v>
      </c>
      <c r="X32" s="21">
        <f>[13]集計対象年データー貼付!K146</f>
        <v>0</v>
      </c>
      <c r="Y32" s="22">
        <f>[13]集計対象年データー貼付!M146</f>
        <v>10</v>
      </c>
      <c r="Z32" s="22">
        <f>[13]集計対象前年データー貼付!K146</f>
        <v>0</v>
      </c>
      <c r="AA32" s="22">
        <f>[13]集計対象前年データー貼付!M146</f>
        <v>9</v>
      </c>
      <c r="AB32" s="30">
        <f t="shared" si="2"/>
        <v>1</v>
      </c>
      <c r="AC32" s="21">
        <f>[13]集計対象年データー貼付!N146</f>
        <v>0</v>
      </c>
      <c r="AD32" s="22">
        <f>[13]集計対象年データー貼付!P146</f>
        <v>6</v>
      </c>
      <c r="AE32" s="22">
        <f>[13]集計対象前年データー貼付!N146</f>
        <v>0</v>
      </c>
      <c r="AF32" s="22">
        <f>[13]集計対象前年データー貼付!P146</f>
        <v>3</v>
      </c>
      <c r="AG32" s="30">
        <f t="shared" si="3"/>
        <v>3</v>
      </c>
      <c r="AH32" s="1"/>
    </row>
    <row r="33" spans="1:37" ht="12.75" customHeight="1" thickBot="1">
      <c r="A33" s="104"/>
      <c r="B33" s="67" t="s">
        <v>41</v>
      </c>
      <c r="C33" s="33">
        <f t="shared" si="4"/>
        <v>0</v>
      </c>
      <c r="D33" s="34">
        <f t="shared" si="5"/>
        <v>0</v>
      </c>
      <c r="E33" s="35">
        <f t="shared" si="6"/>
        <v>0</v>
      </c>
      <c r="F33" s="34">
        <f t="shared" si="7"/>
        <v>1</v>
      </c>
      <c r="G33" s="36">
        <f t="shared" si="8"/>
        <v>-1</v>
      </c>
      <c r="H33" s="37">
        <f t="shared" si="9"/>
        <v>-1</v>
      </c>
      <c r="I33" s="21">
        <f>[13]集計対象年データー貼付!B148</f>
        <v>0</v>
      </c>
      <c r="J33" s="22">
        <f>[13]集計対象年データー貼付!D148</f>
        <v>0</v>
      </c>
      <c r="K33" s="22">
        <f>[13]集計対象前年データー貼付!B148</f>
        <v>0</v>
      </c>
      <c r="L33" s="22">
        <f>[13]集計対象前年データー貼付!D148</f>
        <v>0</v>
      </c>
      <c r="M33" s="68">
        <f t="shared" si="10"/>
        <v>0</v>
      </c>
      <c r="N33" s="24">
        <f>[13]集計対象年データー貼付!E148</f>
        <v>0</v>
      </c>
      <c r="O33" s="18">
        <f>[13]集計対象年データー貼付!G148</f>
        <v>0</v>
      </c>
      <c r="P33" s="18">
        <f>[13]集計対象前年データー貼付!E148</f>
        <v>0</v>
      </c>
      <c r="Q33" s="18">
        <f>[13]集計対象前年データー貼付!G148</f>
        <v>0</v>
      </c>
      <c r="R33" s="61">
        <f t="shared" si="0"/>
        <v>0</v>
      </c>
      <c r="S33" s="21">
        <f>[13]集計対象年データー貼付!H148</f>
        <v>0</v>
      </c>
      <c r="T33" s="22">
        <f>[13]集計対象年データー貼付!J148</f>
        <v>0</v>
      </c>
      <c r="U33" s="22">
        <f>[13]集計対象前年データー貼付!H148</f>
        <v>0</v>
      </c>
      <c r="V33" s="22">
        <f>[13]集計対象前年データー貼付!J148</f>
        <v>0</v>
      </c>
      <c r="W33" s="38">
        <f t="shared" si="1"/>
        <v>0</v>
      </c>
      <c r="X33" s="21">
        <f>[13]集計対象年データー貼付!K148</f>
        <v>0</v>
      </c>
      <c r="Y33" s="22">
        <f>[13]集計対象年データー貼付!M148</f>
        <v>0</v>
      </c>
      <c r="Z33" s="22">
        <f>[13]集計対象前年データー貼付!K148</f>
        <v>0</v>
      </c>
      <c r="AA33" s="22">
        <f>[13]集計対象前年データー貼付!M148</f>
        <v>0</v>
      </c>
      <c r="AB33" s="38">
        <f t="shared" si="2"/>
        <v>0</v>
      </c>
      <c r="AC33" s="21">
        <f>[13]集計対象年データー貼付!N148</f>
        <v>0</v>
      </c>
      <c r="AD33" s="22">
        <f>[13]集計対象年データー貼付!P148</f>
        <v>0</v>
      </c>
      <c r="AE33" s="22">
        <f>[13]集計対象前年データー貼付!N148</f>
        <v>0</v>
      </c>
      <c r="AF33" s="22">
        <f>[13]集計対象前年データー貼付!P148</f>
        <v>1</v>
      </c>
      <c r="AG33" s="38">
        <f t="shared" si="3"/>
        <v>-1</v>
      </c>
      <c r="AH33" s="1"/>
    </row>
    <row r="34" spans="1:37" ht="12.75" customHeight="1" thickBot="1">
      <c r="A34" s="105"/>
      <c r="B34" s="69" t="s">
        <v>42</v>
      </c>
      <c r="C34" s="40">
        <f t="shared" si="4"/>
        <v>4</v>
      </c>
      <c r="D34" s="41">
        <f t="shared" si="5"/>
        <v>122</v>
      </c>
      <c r="E34" s="54">
        <f t="shared" si="6"/>
        <v>0</v>
      </c>
      <c r="F34" s="41">
        <f t="shared" si="7"/>
        <v>108</v>
      </c>
      <c r="G34" s="41">
        <f t="shared" si="8"/>
        <v>14</v>
      </c>
      <c r="H34" s="44">
        <f t="shared" si="9"/>
        <v>0.12962962962962962</v>
      </c>
      <c r="I34" s="45">
        <f>SUM(I30:I33)</f>
        <v>4</v>
      </c>
      <c r="J34" s="46">
        <f>SUM(J30:J33)</f>
        <v>76</v>
      </c>
      <c r="K34" s="46">
        <f>SUM(K30:K33)</f>
        <v>0</v>
      </c>
      <c r="L34" s="46">
        <f>SUM(L30:L33)</f>
        <v>59</v>
      </c>
      <c r="M34" s="47">
        <f t="shared" si="10"/>
        <v>17</v>
      </c>
      <c r="N34" s="48">
        <f>SUM(N30:N33)</f>
        <v>0</v>
      </c>
      <c r="O34" s="49">
        <f>SUM(O30:O33)</f>
        <v>12</v>
      </c>
      <c r="P34" s="49">
        <f>SUM(P30:P33)</f>
        <v>0</v>
      </c>
      <c r="Q34" s="49">
        <f>SUM(Q30:Q33)</f>
        <v>15</v>
      </c>
      <c r="R34" s="50">
        <f t="shared" si="0"/>
        <v>-3</v>
      </c>
      <c r="S34" s="51">
        <f>SUM(S30:S33)</f>
        <v>0</v>
      </c>
      <c r="T34" s="52">
        <f>SUM(T30:T33)</f>
        <v>17</v>
      </c>
      <c r="U34" s="52">
        <f>SUM(U30:U33)</f>
        <v>0</v>
      </c>
      <c r="V34" s="52">
        <f>SUM(V30:V33)</f>
        <v>17</v>
      </c>
      <c r="W34" s="53">
        <f t="shared" si="1"/>
        <v>0</v>
      </c>
      <c r="X34" s="51">
        <f>SUM(X30:X33)</f>
        <v>0</v>
      </c>
      <c r="Y34" s="52">
        <f>SUM(Y30:Y33)</f>
        <v>11</v>
      </c>
      <c r="Z34" s="52">
        <f>SUM(Z30:Z33)</f>
        <v>0</v>
      </c>
      <c r="AA34" s="52">
        <f>SUM(AA30:AA33)</f>
        <v>12</v>
      </c>
      <c r="AB34" s="53">
        <f t="shared" si="2"/>
        <v>-1</v>
      </c>
      <c r="AC34" s="51">
        <f>SUM(AC30:AC33)</f>
        <v>0</v>
      </c>
      <c r="AD34" s="52">
        <f>SUM(AD30:AD33)</f>
        <v>6</v>
      </c>
      <c r="AE34" s="52">
        <f>SUM(AE30:AE33)</f>
        <v>0</v>
      </c>
      <c r="AF34" s="52">
        <f>SUM(AF30:AF33)</f>
        <v>5</v>
      </c>
      <c r="AG34" s="53">
        <f t="shared" si="3"/>
        <v>1</v>
      </c>
      <c r="AH34" s="1"/>
    </row>
    <row r="35" spans="1:37" ht="12.75" customHeight="1">
      <c r="A35" s="115" t="s">
        <v>43</v>
      </c>
      <c r="B35" s="64" t="s">
        <v>44</v>
      </c>
      <c r="C35" s="28">
        <f t="shared" si="4"/>
        <v>0</v>
      </c>
      <c r="D35" s="18">
        <f t="shared" si="5"/>
        <v>3</v>
      </c>
      <c r="E35" s="19">
        <f t="shared" si="6"/>
        <v>0</v>
      </c>
      <c r="F35" s="18">
        <f t="shared" si="7"/>
        <v>2</v>
      </c>
      <c r="G35" s="18">
        <f t="shared" si="8"/>
        <v>1</v>
      </c>
      <c r="H35" s="20">
        <f t="shared" si="9"/>
        <v>0.5</v>
      </c>
      <c r="I35" s="21">
        <f>[13]集計対象年データー貼付!B151</f>
        <v>0</v>
      </c>
      <c r="J35" s="22">
        <f>[13]集計対象年データー貼付!D151</f>
        <v>3</v>
      </c>
      <c r="K35" s="22">
        <f>[13]集計対象前年データー貼付!B151</f>
        <v>0</v>
      </c>
      <c r="L35" s="22">
        <f>[13]集計対象前年データー貼付!D151</f>
        <v>0</v>
      </c>
      <c r="M35" s="23">
        <f t="shared" si="10"/>
        <v>3</v>
      </c>
      <c r="N35" s="24">
        <f>[13]集計対象年データー貼付!E151</f>
        <v>0</v>
      </c>
      <c r="O35" s="18">
        <f>[13]集計対象年データー貼付!G151</f>
        <v>0</v>
      </c>
      <c r="P35" s="18">
        <f>[13]集計対象前年データー貼付!E151</f>
        <v>0</v>
      </c>
      <c r="Q35" s="18">
        <f>[13]集計対象前年データー貼付!G151</f>
        <v>1</v>
      </c>
      <c r="R35" s="25">
        <f t="shared" si="0"/>
        <v>-1</v>
      </c>
      <c r="S35" s="21">
        <f>[13]集計対象年データー貼付!H151</f>
        <v>0</v>
      </c>
      <c r="T35" s="22">
        <f>[13]集計対象年データー貼付!J151</f>
        <v>0</v>
      </c>
      <c r="U35" s="22">
        <f>[13]集計対象前年データー貼付!H151</f>
        <v>0</v>
      </c>
      <c r="V35" s="22">
        <f>[13]集計対象前年データー貼付!J151</f>
        <v>1</v>
      </c>
      <c r="W35" s="26">
        <f t="shared" si="1"/>
        <v>-1</v>
      </c>
      <c r="X35" s="21">
        <f>[13]集計対象年データー貼付!K151</f>
        <v>0</v>
      </c>
      <c r="Y35" s="22">
        <f>[13]集計対象年データー貼付!M151</f>
        <v>0</v>
      </c>
      <c r="Z35" s="22">
        <f>[13]集計対象前年データー貼付!K151</f>
        <v>0</v>
      </c>
      <c r="AA35" s="22">
        <f>[13]集計対象前年データー貼付!M151</f>
        <v>0</v>
      </c>
      <c r="AB35" s="26">
        <f t="shared" si="2"/>
        <v>0</v>
      </c>
      <c r="AC35" s="21">
        <f>[13]集計対象年データー貼付!N151</f>
        <v>0</v>
      </c>
      <c r="AD35" s="22">
        <f>[13]集計対象年データー貼付!P151</f>
        <v>0</v>
      </c>
      <c r="AE35" s="22">
        <f>[13]集計対象前年データー貼付!N151</f>
        <v>0</v>
      </c>
      <c r="AF35" s="22">
        <f>[13]集計対象前年データー貼付!P151</f>
        <v>0</v>
      </c>
      <c r="AG35" s="26">
        <f t="shared" si="3"/>
        <v>0</v>
      </c>
      <c r="AH35" s="1"/>
    </row>
    <row r="36" spans="1:37" ht="12.75" customHeight="1" thickBot="1">
      <c r="A36" s="116"/>
      <c r="B36" s="67" t="s">
        <v>45</v>
      </c>
      <c r="C36" s="33">
        <f t="shared" si="4"/>
        <v>0</v>
      </c>
      <c r="D36" s="34">
        <f t="shared" si="5"/>
        <v>2</v>
      </c>
      <c r="E36" s="35">
        <f t="shared" si="6"/>
        <v>0</v>
      </c>
      <c r="F36" s="34">
        <f t="shared" si="7"/>
        <v>1</v>
      </c>
      <c r="G36" s="36">
        <f t="shared" si="8"/>
        <v>1</v>
      </c>
      <c r="H36" s="37">
        <f t="shared" si="9"/>
        <v>1</v>
      </c>
      <c r="I36" s="21">
        <f>[13]集計対象年データー貼付!B155</f>
        <v>0</v>
      </c>
      <c r="J36" s="22">
        <f>[13]集計対象年データー貼付!D155</f>
        <v>1</v>
      </c>
      <c r="K36" s="22">
        <f>[13]集計対象前年データー貼付!B155</f>
        <v>0</v>
      </c>
      <c r="L36" s="22">
        <f>[13]集計対象前年データー貼付!D155</f>
        <v>1</v>
      </c>
      <c r="M36" s="68">
        <f t="shared" si="10"/>
        <v>0</v>
      </c>
      <c r="N36" s="24">
        <f>[13]集計対象年データー貼付!E155</f>
        <v>0</v>
      </c>
      <c r="O36" s="18">
        <f>[13]集計対象年データー貼付!G155</f>
        <v>0</v>
      </c>
      <c r="P36" s="18">
        <f>[13]集計対象前年データー貼付!E155</f>
        <v>0</v>
      </c>
      <c r="Q36" s="18">
        <f>[13]集計対象前年データー貼付!G155</f>
        <v>0</v>
      </c>
      <c r="R36" s="61">
        <f t="shared" si="0"/>
        <v>0</v>
      </c>
      <c r="S36" s="21">
        <f>[13]集計対象年データー貼付!H1155</f>
        <v>0</v>
      </c>
      <c r="T36" s="22">
        <f>[13]集計対象年データー貼付!J155</f>
        <v>0</v>
      </c>
      <c r="U36" s="22">
        <f>[13]集計対象前年データー貼付!H155</f>
        <v>0</v>
      </c>
      <c r="V36" s="22">
        <f>[13]集計対象前年データー貼付!J155</f>
        <v>0</v>
      </c>
      <c r="W36" s="38">
        <f t="shared" si="1"/>
        <v>0</v>
      </c>
      <c r="X36" s="21">
        <f>[13]集計対象年データー貼付!K155</f>
        <v>0</v>
      </c>
      <c r="Y36" s="22">
        <f>[13]集計対象年データー貼付!M155</f>
        <v>0</v>
      </c>
      <c r="Z36" s="22">
        <f>[13]集計対象前年データー貼付!K155</f>
        <v>0</v>
      </c>
      <c r="AA36" s="22">
        <f>[13]集計対象前年データー貼付!M155</f>
        <v>0</v>
      </c>
      <c r="AB36" s="38">
        <f t="shared" si="2"/>
        <v>0</v>
      </c>
      <c r="AC36" s="21">
        <f>[13]集計対象年データー貼付!N155</f>
        <v>0</v>
      </c>
      <c r="AD36" s="22">
        <f>[13]集計対象年データー貼付!P155</f>
        <v>1</v>
      </c>
      <c r="AE36" s="22">
        <f>[13]集計対象前年データー貼付!N155</f>
        <v>0</v>
      </c>
      <c r="AF36" s="22">
        <f>[13]集計対象前年データー貼付!P155</f>
        <v>0</v>
      </c>
      <c r="AG36" s="38">
        <f t="shared" si="3"/>
        <v>1</v>
      </c>
      <c r="AH36" s="1"/>
    </row>
    <row r="37" spans="1:37" ht="12.75" customHeight="1" thickBot="1">
      <c r="A37" s="117"/>
      <c r="B37" s="69" t="s">
        <v>46</v>
      </c>
      <c r="C37" s="40">
        <f t="shared" si="4"/>
        <v>0</v>
      </c>
      <c r="D37" s="41">
        <f t="shared" si="5"/>
        <v>5</v>
      </c>
      <c r="E37" s="54">
        <f t="shared" si="6"/>
        <v>0</v>
      </c>
      <c r="F37" s="41">
        <f t="shared" si="7"/>
        <v>3</v>
      </c>
      <c r="G37" s="41">
        <f t="shared" si="8"/>
        <v>2</v>
      </c>
      <c r="H37" s="44">
        <f t="shared" si="9"/>
        <v>0.66666666666666663</v>
      </c>
      <c r="I37" s="70">
        <f>SUM(I35:I36)</f>
        <v>0</v>
      </c>
      <c r="J37" s="46">
        <f>SUM(J35:J36)</f>
        <v>4</v>
      </c>
      <c r="K37" s="46">
        <f>SUM(K35:K36)</f>
        <v>0</v>
      </c>
      <c r="L37" s="46">
        <f>SUM(L35:L36)</f>
        <v>1</v>
      </c>
      <c r="M37" s="47">
        <f t="shared" si="10"/>
        <v>3</v>
      </c>
      <c r="N37" s="48">
        <f>SUM(N35:N36)</f>
        <v>0</v>
      </c>
      <c r="O37" s="49">
        <f>SUM(O35:O36)</f>
        <v>0</v>
      </c>
      <c r="P37" s="49">
        <f>SUM(P35:P36)</f>
        <v>0</v>
      </c>
      <c r="Q37" s="49">
        <f>SUM(Q35:Q36)</f>
        <v>1</v>
      </c>
      <c r="R37" s="50">
        <f t="shared" si="0"/>
        <v>-1</v>
      </c>
      <c r="S37" s="51">
        <f>SUM(S35:S36)</f>
        <v>0</v>
      </c>
      <c r="T37" s="52">
        <f>SUM(T35:T36)</f>
        <v>0</v>
      </c>
      <c r="U37" s="52">
        <f>SUM(U35:U36)</f>
        <v>0</v>
      </c>
      <c r="V37" s="52">
        <f>SUM(V35:V36)</f>
        <v>1</v>
      </c>
      <c r="W37" s="53">
        <f t="shared" si="1"/>
        <v>-1</v>
      </c>
      <c r="X37" s="51">
        <f>SUM(X35:X36)</f>
        <v>0</v>
      </c>
      <c r="Y37" s="52">
        <f>SUM(Y35:Y36)</f>
        <v>0</v>
      </c>
      <c r="Z37" s="52">
        <f>SUM(Z35:Z36)</f>
        <v>0</v>
      </c>
      <c r="AA37" s="52">
        <f>SUM(AA35:AA36)</f>
        <v>0</v>
      </c>
      <c r="AB37" s="53">
        <f t="shared" si="2"/>
        <v>0</v>
      </c>
      <c r="AC37" s="51">
        <f>SUM(AC35:AC36)</f>
        <v>0</v>
      </c>
      <c r="AD37" s="52">
        <f>SUM(AD35:AD36)</f>
        <v>1</v>
      </c>
      <c r="AE37" s="52">
        <f>SUM(AE35:AE36)</f>
        <v>0</v>
      </c>
      <c r="AF37" s="52">
        <f>SUM(AF35:AF36)</f>
        <v>0</v>
      </c>
      <c r="AG37" s="53">
        <f t="shared" si="3"/>
        <v>1</v>
      </c>
      <c r="AH37" s="71"/>
      <c r="AI37" s="72"/>
      <c r="AJ37" s="72"/>
      <c r="AK37" s="72"/>
    </row>
    <row r="38" spans="1:37" ht="12.75" customHeight="1">
      <c r="A38" s="103" t="s">
        <v>47</v>
      </c>
      <c r="B38" s="64" t="s">
        <v>48</v>
      </c>
      <c r="C38" s="28">
        <f t="shared" si="4"/>
        <v>0</v>
      </c>
      <c r="D38" s="18">
        <f t="shared" si="5"/>
        <v>47</v>
      </c>
      <c r="E38" s="19">
        <f t="shared" si="6"/>
        <v>0</v>
      </c>
      <c r="F38" s="18">
        <f t="shared" si="7"/>
        <v>34</v>
      </c>
      <c r="G38" s="18">
        <f t="shared" si="8"/>
        <v>13</v>
      </c>
      <c r="H38" s="20">
        <f t="shared" si="9"/>
        <v>0.38235294117647056</v>
      </c>
      <c r="I38" s="21">
        <f>[13]集計対象年データー貼付!B158</f>
        <v>0</v>
      </c>
      <c r="J38" s="22">
        <f>[13]集計対象年データー貼付!D158</f>
        <v>8</v>
      </c>
      <c r="K38" s="22">
        <f>[13]集計対象前年データー貼付!B158</f>
        <v>0</v>
      </c>
      <c r="L38" s="22">
        <f>[13]集計対象前年データー貼付!D158</f>
        <v>2</v>
      </c>
      <c r="M38" s="23">
        <f t="shared" si="10"/>
        <v>6</v>
      </c>
      <c r="N38" s="24">
        <f>[13]集計対象年データー貼付!E158</f>
        <v>0</v>
      </c>
      <c r="O38" s="18">
        <f>[13]集計対象年データー貼付!G158</f>
        <v>18</v>
      </c>
      <c r="P38" s="18">
        <f>[13]集計対象前年データー貼付!E158</f>
        <v>0</v>
      </c>
      <c r="Q38" s="18">
        <f>[13]集計対象前年データー貼付!G158</f>
        <v>17</v>
      </c>
      <c r="R38" s="25">
        <f t="shared" si="0"/>
        <v>1</v>
      </c>
      <c r="S38" s="21">
        <f>[13]集計対象年データー貼付!H158</f>
        <v>0</v>
      </c>
      <c r="T38" s="22">
        <f>[13]集計対象年データー貼付!J158</f>
        <v>7</v>
      </c>
      <c r="U38" s="22">
        <f>[13]集計対象前年データー貼付!H158</f>
        <v>0</v>
      </c>
      <c r="V38" s="22">
        <f>[13]集計対象前年データー貼付!J158</f>
        <v>2</v>
      </c>
      <c r="W38" s="26">
        <f t="shared" si="1"/>
        <v>5</v>
      </c>
      <c r="X38" s="21">
        <f>[13]集計対象年データー貼付!K158</f>
        <v>0</v>
      </c>
      <c r="Y38" s="22">
        <f>[13]集計対象年データー貼付!M158</f>
        <v>13</v>
      </c>
      <c r="Z38" s="22">
        <f>[13]集計対象前年データー貼付!K158</f>
        <v>0</v>
      </c>
      <c r="AA38" s="22">
        <f>[13]集計対象前年データー貼付!M158</f>
        <v>12</v>
      </c>
      <c r="AB38" s="26">
        <f t="shared" si="2"/>
        <v>1</v>
      </c>
      <c r="AC38" s="21">
        <f>[13]集計対象年データー貼付!N158</f>
        <v>0</v>
      </c>
      <c r="AD38" s="22">
        <f>[13]集計対象年データー貼付!P158</f>
        <v>1</v>
      </c>
      <c r="AE38" s="22">
        <f>[13]集計対象前年データー貼付!N158</f>
        <v>0</v>
      </c>
      <c r="AF38" s="22">
        <f>[13]集計対象前年データー貼付!P158</f>
        <v>1</v>
      </c>
      <c r="AG38" s="73">
        <f t="shared" si="3"/>
        <v>0</v>
      </c>
      <c r="AH38" s="1"/>
    </row>
    <row r="39" spans="1:37" ht="12.75" customHeight="1" thickBot="1">
      <c r="A39" s="104"/>
      <c r="B39" s="67" t="s">
        <v>49</v>
      </c>
      <c r="C39" s="33">
        <f t="shared" si="4"/>
        <v>0</v>
      </c>
      <c r="D39" s="34">
        <f t="shared" si="5"/>
        <v>51</v>
      </c>
      <c r="E39" s="35">
        <f t="shared" si="6"/>
        <v>2</v>
      </c>
      <c r="F39" s="34">
        <f t="shared" si="7"/>
        <v>53</v>
      </c>
      <c r="G39" s="36">
        <f t="shared" si="8"/>
        <v>-2</v>
      </c>
      <c r="H39" s="37">
        <f t="shared" si="9"/>
        <v>-3.7735849056603772E-2</v>
      </c>
      <c r="I39" s="21">
        <f>[13]集計対象年データー貼付!B161</f>
        <v>0</v>
      </c>
      <c r="J39" s="22">
        <f>[13]集計対象年データー貼付!D161</f>
        <v>1</v>
      </c>
      <c r="K39" s="22">
        <f>[13]集計対象前年データー貼付!B161</f>
        <v>0</v>
      </c>
      <c r="L39" s="22">
        <f>[13]集計対象前年データー貼付!D161</f>
        <v>0</v>
      </c>
      <c r="M39" s="68">
        <f t="shared" si="10"/>
        <v>1</v>
      </c>
      <c r="N39" s="24">
        <f>[13]集計対象年データー貼付!E161</f>
        <v>0</v>
      </c>
      <c r="O39" s="18">
        <f>[13]集計対象年データー貼付!G161</f>
        <v>9</v>
      </c>
      <c r="P39" s="18">
        <f>[13]集計対象前年データー貼付!E161</f>
        <v>0</v>
      </c>
      <c r="Q39" s="18">
        <f>[13]集計対象前年データー貼付!G161</f>
        <v>8</v>
      </c>
      <c r="R39" s="61">
        <f t="shared" si="0"/>
        <v>1</v>
      </c>
      <c r="S39" s="21">
        <f>[13]集計対象年データー貼付!H161</f>
        <v>0</v>
      </c>
      <c r="T39" s="22">
        <f>[13]集計対象年データー貼付!J161</f>
        <v>6</v>
      </c>
      <c r="U39" s="22">
        <f>[13]集計対象前年データー貼付!H161</f>
        <v>0</v>
      </c>
      <c r="V39" s="22">
        <f>[13]集計対象前年データー貼付!J161</f>
        <v>3</v>
      </c>
      <c r="W39" s="38">
        <f t="shared" si="1"/>
        <v>3</v>
      </c>
      <c r="X39" s="21">
        <f>[13]集計対象年データー貼付!K161</f>
        <v>0</v>
      </c>
      <c r="Y39" s="22">
        <f>[13]集計対象年データー貼付!M161</f>
        <v>22</v>
      </c>
      <c r="Z39" s="22">
        <f>[13]集計対象前年データー貼付!K161</f>
        <v>1</v>
      </c>
      <c r="AA39" s="22">
        <f>[13]集計対象前年データー貼付!M161</f>
        <v>24</v>
      </c>
      <c r="AB39" s="38">
        <f t="shared" si="2"/>
        <v>-2</v>
      </c>
      <c r="AC39" s="21">
        <f>[13]集計対象年データー貼付!N161</f>
        <v>0</v>
      </c>
      <c r="AD39" s="22">
        <f>[13]集計対象年データー貼付!P161</f>
        <v>13</v>
      </c>
      <c r="AE39" s="22">
        <f>[13]集計対象前年データー貼付!N161</f>
        <v>1</v>
      </c>
      <c r="AF39" s="22">
        <f>[13]集計対象前年データー貼付!P161</f>
        <v>18</v>
      </c>
      <c r="AG39" s="74">
        <f t="shared" si="3"/>
        <v>-5</v>
      </c>
      <c r="AH39" s="1"/>
    </row>
    <row r="40" spans="1:37" ht="12.75" customHeight="1" thickBot="1">
      <c r="A40" s="105"/>
      <c r="B40" s="69" t="s">
        <v>50</v>
      </c>
      <c r="C40" s="40">
        <f t="shared" si="4"/>
        <v>0</v>
      </c>
      <c r="D40" s="41">
        <f t="shared" si="5"/>
        <v>98</v>
      </c>
      <c r="E40" s="54">
        <f t="shared" si="6"/>
        <v>2</v>
      </c>
      <c r="F40" s="41">
        <f t="shared" si="7"/>
        <v>87</v>
      </c>
      <c r="G40" s="41">
        <f t="shared" si="8"/>
        <v>11</v>
      </c>
      <c r="H40" s="44">
        <f t="shared" si="9"/>
        <v>0.12643678160919541</v>
      </c>
      <c r="I40" s="46">
        <f>SUM(I38:I39)</f>
        <v>0</v>
      </c>
      <c r="J40" s="46">
        <f>SUM(J38:J39)</f>
        <v>9</v>
      </c>
      <c r="K40" s="46">
        <f>SUM(K38:K39)</f>
        <v>0</v>
      </c>
      <c r="L40" s="46">
        <f>SUM(L38:L39)</f>
        <v>2</v>
      </c>
      <c r="M40" s="47">
        <f t="shared" si="10"/>
        <v>7</v>
      </c>
      <c r="N40" s="48">
        <f>SUM(N38:N39)</f>
        <v>0</v>
      </c>
      <c r="O40" s="49">
        <f>SUM(O38:O39)</f>
        <v>27</v>
      </c>
      <c r="P40" s="49">
        <f>SUM(P38:P39)</f>
        <v>0</v>
      </c>
      <c r="Q40" s="49">
        <f>SUM(Q38:Q39)</f>
        <v>25</v>
      </c>
      <c r="R40" s="50">
        <f t="shared" si="0"/>
        <v>2</v>
      </c>
      <c r="S40" s="51">
        <f>SUM(S38:S39)</f>
        <v>0</v>
      </c>
      <c r="T40" s="52">
        <f>SUM(T38:T39)</f>
        <v>13</v>
      </c>
      <c r="U40" s="52">
        <f>SUM(U38:U39)</f>
        <v>0</v>
      </c>
      <c r="V40" s="52">
        <f>SUM(V38:V39)</f>
        <v>5</v>
      </c>
      <c r="W40" s="53">
        <f t="shared" si="1"/>
        <v>8</v>
      </c>
      <c r="X40" s="51">
        <f>SUM(X38:X39)</f>
        <v>0</v>
      </c>
      <c r="Y40" s="52">
        <f>SUM(Y38:Y39)</f>
        <v>35</v>
      </c>
      <c r="Z40" s="52">
        <f>SUM(Z38:Z39)</f>
        <v>1</v>
      </c>
      <c r="AA40" s="52">
        <f>SUM(AA38:AA39)</f>
        <v>36</v>
      </c>
      <c r="AB40" s="53">
        <f t="shared" si="2"/>
        <v>-1</v>
      </c>
      <c r="AC40" s="51">
        <f>SUM(AC38:AC39)</f>
        <v>0</v>
      </c>
      <c r="AD40" s="52">
        <f>SUM(AD38:AD39)</f>
        <v>14</v>
      </c>
      <c r="AE40" s="52">
        <f>SUM(AE38:AE39)</f>
        <v>1</v>
      </c>
      <c r="AF40" s="52">
        <f>SUM(AF38:AF39)</f>
        <v>19</v>
      </c>
      <c r="AG40" s="53">
        <f t="shared" si="3"/>
        <v>-5</v>
      </c>
      <c r="AH40" s="1"/>
    </row>
    <row r="41" spans="1:37" ht="12.75" customHeight="1" thickBot="1">
      <c r="A41" s="120" t="s">
        <v>51</v>
      </c>
      <c r="B41" s="121"/>
      <c r="C41" s="40">
        <f t="shared" si="4"/>
        <v>2</v>
      </c>
      <c r="D41" s="41">
        <f t="shared" si="5"/>
        <v>25</v>
      </c>
      <c r="E41" s="54">
        <f t="shared" si="6"/>
        <v>1</v>
      </c>
      <c r="F41" s="41">
        <f t="shared" si="7"/>
        <v>18</v>
      </c>
      <c r="G41" s="41">
        <f t="shared" si="8"/>
        <v>7</v>
      </c>
      <c r="H41" s="44">
        <f t="shared" si="9"/>
        <v>0.3888888888888889</v>
      </c>
      <c r="I41" s="55">
        <f>[13]集計対象年データー貼付!B168</f>
        <v>0</v>
      </c>
      <c r="J41" s="56">
        <f>[13]集計対象年データー貼付!D168</f>
        <v>0</v>
      </c>
      <c r="K41" s="56">
        <f>[13]集計対象前年データー貼付!B168</f>
        <v>0</v>
      </c>
      <c r="L41" s="56">
        <f>[13]集計対象前年データー貼付!D168</f>
        <v>0</v>
      </c>
      <c r="M41" s="57">
        <f t="shared" si="10"/>
        <v>0</v>
      </c>
      <c r="N41" s="58">
        <f>[13]集計対象年データー貼付!E168</f>
        <v>2</v>
      </c>
      <c r="O41" s="41">
        <f>[13]集計対象年データー貼付!G168</f>
        <v>9</v>
      </c>
      <c r="P41" s="41">
        <f>[13]集計対象前年データー貼付!E168</f>
        <v>1</v>
      </c>
      <c r="Q41" s="41">
        <f>[13]集計対象前年データー貼付!G168</f>
        <v>7</v>
      </c>
      <c r="R41" s="75">
        <f t="shared" si="0"/>
        <v>2</v>
      </c>
      <c r="S41" s="55">
        <f>[13]集計対象年データー貼付!H168</f>
        <v>0</v>
      </c>
      <c r="T41" s="56">
        <f>[13]集計対象年データー貼付!J168</f>
        <v>0</v>
      </c>
      <c r="U41" s="56">
        <f>[13]集計対象前年データー貼付!H168</f>
        <v>0</v>
      </c>
      <c r="V41" s="56">
        <f>[13]集計対象前年データー貼付!J168</f>
        <v>0</v>
      </c>
      <c r="W41" s="76">
        <f t="shared" si="1"/>
        <v>0</v>
      </c>
      <c r="X41" s="55">
        <f>[13]集計対象年データー貼付!K168</f>
        <v>0</v>
      </c>
      <c r="Y41" s="56">
        <f>[13]集計対象年データー貼付!M168</f>
        <v>8</v>
      </c>
      <c r="Z41" s="56">
        <f>[13]集計対象前年データー貼付!K168</f>
        <v>0</v>
      </c>
      <c r="AA41" s="56">
        <f>[13]集計対象前年データー貼付!M168</f>
        <v>4</v>
      </c>
      <c r="AB41" s="76">
        <f t="shared" si="2"/>
        <v>4</v>
      </c>
      <c r="AC41" s="55">
        <f>[13]集計対象年データー貼付!N168</f>
        <v>0</v>
      </c>
      <c r="AD41" s="56">
        <f>[13]集計対象年データー貼付!P168</f>
        <v>8</v>
      </c>
      <c r="AE41" s="56">
        <f>[13]集計対象前年データー貼付!N168</f>
        <v>0</v>
      </c>
      <c r="AF41" s="56">
        <f>[13]集計対象前年データー貼付!P168</f>
        <v>7</v>
      </c>
      <c r="AG41" s="76">
        <f t="shared" si="3"/>
        <v>1</v>
      </c>
      <c r="AH41" s="1"/>
    </row>
    <row r="42" spans="1:37" ht="12.75" customHeight="1">
      <c r="A42" s="110" t="s">
        <v>52</v>
      </c>
      <c r="B42" s="64" t="s">
        <v>53</v>
      </c>
      <c r="C42" s="28">
        <f t="shared" si="4"/>
        <v>0</v>
      </c>
      <c r="D42" s="18">
        <f t="shared" si="5"/>
        <v>20</v>
      </c>
      <c r="E42" s="19">
        <f t="shared" si="6"/>
        <v>0</v>
      </c>
      <c r="F42" s="18">
        <f t="shared" si="7"/>
        <v>19</v>
      </c>
      <c r="G42" s="18">
        <f t="shared" si="8"/>
        <v>1</v>
      </c>
      <c r="H42" s="20">
        <f t="shared" si="9"/>
        <v>5.2631578947368418E-2</v>
      </c>
      <c r="I42" s="21">
        <f>[13]集計対象年データー貼付!B172</f>
        <v>0</v>
      </c>
      <c r="J42" s="22">
        <f>[13]集計対象年データー貼付!D172</f>
        <v>12</v>
      </c>
      <c r="K42" s="22">
        <f>[13]集計対象前年データー貼付!B172</f>
        <v>0</v>
      </c>
      <c r="L42" s="22">
        <f>[13]集計対象前年データー貼付!D172</f>
        <v>14</v>
      </c>
      <c r="M42" s="23">
        <f t="shared" si="10"/>
        <v>-2</v>
      </c>
      <c r="N42" s="24">
        <f>[13]集計対象年データー貼付!E172</f>
        <v>0</v>
      </c>
      <c r="O42" s="18">
        <f>[13]集計対象年データー貼付!G172</f>
        <v>4</v>
      </c>
      <c r="P42" s="18">
        <f>[13]集計対象前年データー貼付!E172</f>
        <v>0</v>
      </c>
      <c r="Q42" s="18">
        <f>[13]集計対象前年データー貼付!G172</f>
        <v>1</v>
      </c>
      <c r="R42" s="25">
        <f t="shared" si="0"/>
        <v>3</v>
      </c>
      <c r="S42" s="21">
        <f>[13]集計対象年データー貼付!H172</f>
        <v>0</v>
      </c>
      <c r="T42" s="22">
        <f>[13]集計対象年データー貼付!J172</f>
        <v>2</v>
      </c>
      <c r="U42" s="22">
        <f>[13]集計対象前年データー貼付!H172</f>
        <v>0</v>
      </c>
      <c r="V42" s="22">
        <f>[13]集計対象前年データー貼付!J172</f>
        <v>0</v>
      </c>
      <c r="W42" s="26">
        <f t="shared" si="1"/>
        <v>2</v>
      </c>
      <c r="X42" s="21">
        <f>[13]集計対象年データー貼付!K172</f>
        <v>0</v>
      </c>
      <c r="Y42" s="22">
        <f>[13]集計対象年データー貼付!M172</f>
        <v>1</v>
      </c>
      <c r="Z42" s="22">
        <f>[13]集計対象前年データー貼付!K172</f>
        <v>0</v>
      </c>
      <c r="AA42" s="22">
        <f>[13]集計対象前年データー貼付!M172</f>
        <v>1</v>
      </c>
      <c r="AB42" s="26">
        <f t="shared" si="2"/>
        <v>0</v>
      </c>
      <c r="AC42" s="21">
        <f>[13]集計対象年データー貼付!N172</f>
        <v>0</v>
      </c>
      <c r="AD42" s="22">
        <f>[13]集計対象年データー貼付!P172</f>
        <v>1</v>
      </c>
      <c r="AE42" s="22">
        <f>[13]集計対象前年データー貼付!N172</f>
        <v>0</v>
      </c>
      <c r="AF42" s="22">
        <f>[13]集計対象前年データー貼付!P172</f>
        <v>3</v>
      </c>
      <c r="AG42" s="26">
        <f t="shared" si="3"/>
        <v>-2</v>
      </c>
      <c r="AH42" s="1"/>
    </row>
    <row r="43" spans="1:37" ht="12.75" customHeight="1">
      <c r="A43" s="111"/>
      <c r="B43" s="65" t="s">
        <v>54</v>
      </c>
      <c r="C43" s="28">
        <f t="shared" si="4"/>
        <v>1</v>
      </c>
      <c r="D43" s="18">
        <f t="shared" si="5"/>
        <v>77</v>
      </c>
      <c r="E43" s="19">
        <f t="shared" si="6"/>
        <v>1</v>
      </c>
      <c r="F43" s="18">
        <f t="shared" si="7"/>
        <v>100</v>
      </c>
      <c r="G43" s="29">
        <f t="shared" si="8"/>
        <v>-23</v>
      </c>
      <c r="H43" s="20">
        <f t="shared" si="9"/>
        <v>-0.23</v>
      </c>
      <c r="I43" s="21">
        <f>[13]集計対象年データー貼付!B179</f>
        <v>0</v>
      </c>
      <c r="J43" s="22">
        <f>[13]集計対象年データー貼付!D179</f>
        <v>38</v>
      </c>
      <c r="K43" s="22">
        <f>[13]集計対象前年データー貼付!B179</f>
        <v>1</v>
      </c>
      <c r="L43" s="22">
        <f>[13]集計対象前年データー貼付!D179</f>
        <v>58</v>
      </c>
      <c r="M43" s="66">
        <f t="shared" si="10"/>
        <v>-20</v>
      </c>
      <c r="N43" s="24">
        <f>[13]集計対象年データー貼付!E179</f>
        <v>0</v>
      </c>
      <c r="O43" s="18">
        <f>[13]集計対象年データー貼付!G179</f>
        <v>11</v>
      </c>
      <c r="P43" s="18">
        <f>[13]集計対象前年データー貼付!E179</f>
        <v>0</v>
      </c>
      <c r="Q43" s="18">
        <f>[13]集計対象前年データー貼付!G179</f>
        <v>16</v>
      </c>
      <c r="R43" s="60">
        <f t="shared" si="0"/>
        <v>-5</v>
      </c>
      <c r="S43" s="21">
        <f>[13]集計対象年データー貼付!H179</f>
        <v>0</v>
      </c>
      <c r="T43" s="22">
        <f>[13]集計対象年データー貼付!J179</f>
        <v>8</v>
      </c>
      <c r="U43" s="22">
        <f>[13]集計対象前年データー貼付!H179</f>
        <v>0</v>
      </c>
      <c r="V43" s="22">
        <f>[13]集計対象前年データー貼付!J179</f>
        <v>15</v>
      </c>
      <c r="W43" s="30">
        <f t="shared" si="1"/>
        <v>-7</v>
      </c>
      <c r="X43" s="21">
        <f>[13]集計対象年データー貼付!K179</f>
        <v>1</v>
      </c>
      <c r="Y43" s="22">
        <f>[13]集計対象年データー貼付!M179</f>
        <v>12</v>
      </c>
      <c r="Z43" s="22">
        <f>[13]集計対象前年データー貼付!K179</f>
        <v>0</v>
      </c>
      <c r="AA43" s="22">
        <f>[13]集計対象前年データー貼付!M179</f>
        <v>5</v>
      </c>
      <c r="AB43" s="30">
        <f t="shared" si="2"/>
        <v>7</v>
      </c>
      <c r="AC43" s="21">
        <f>[13]集計対象年データー貼付!N179</f>
        <v>0</v>
      </c>
      <c r="AD43" s="22">
        <f>[13]集計対象年データー貼付!P179</f>
        <v>8</v>
      </c>
      <c r="AE43" s="22">
        <f>[13]集計対象前年データー貼付!N179</f>
        <v>0</v>
      </c>
      <c r="AF43" s="22">
        <f>[13]集計対象前年データー貼付!P179</f>
        <v>6</v>
      </c>
      <c r="AG43" s="30">
        <f t="shared" si="3"/>
        <v>2</v>
      </c>
      <c r="AH43" s="1"/>
    </row>
    <row r="44" spans="1:37" ht="12.75" customHeight="1">
      <c r="A44" s="111"/>
      <c r="B44" s="65" t="s">
        <v>55</v>
      </c>
      <c r="C44" s="28">
        <f t="shared" si="4"/>
        <v>0</v>
      </c>
      <c r="D44" s="18">
        <f t="shared" si="5"/>
        <v>0</v>
      </c>
      <c r="E44" s="19">
        <f t="shared" si="6"/>
        <v>0</v>
      </c>
      <c r="F44" s="18">
        <f t="shared" si="7"/>
        <v>1</v>
      </c>
      <c r="G44" s="29">
        <f t="shared" si="8"/>
        <v>-1</v>
      </c>
      <c r="H44" s="20">
        <f t="shared" si="9"/>
        <v>-1</v>
      </c>
      <c r="I44" s="21">
        <f>[13]集計対象年データー貼付!B182</f>
        <v>0</v>
      </c>
      <c r="J44" s="22">
        <f>[13]集計対象年データー貼付!D182</f>
        <v>0</v>
      </c>
      <c r="K44" s="22">
        <f>[13]集計対象前年データー貼付!B182</f>
        <v>0</v>
      </c>
      <c r="L44" s="22">
        <f>[13]集計対象前年データー貼付!D182</f>
        <v>0</v>
      </c>
      <c r="M44" s="66">
        <f t="shared" si="10"/>
        <v>0</v>
      </c>
      <c r="N44" s="24">
        <f>[13]集計対象年データー貼付!E182</f>
        <v>0</v>
      </c>
      <c r="O44" s="18">
        <f>[13]集計対象年データー貼付!G182</f>
        <v>0</v>
      </c>
      <c r="P44" s="18">
        <f>[13]集計対象前年データー貼付!E182</f>
        <v>0</v>
      </c>
      <c r="Q44" s="18">
        <f>[13]集計対象前年データー貼付!G182</f>
        <v>0</v>
      </c>
      <c r="R44" s="60">
        <f t="shared" si="0"/>
        <v>0</v>
      </c>
      <c r="S44" s="21">
        <f>[13]集計対象年データー貼付!H182</f>
        <v>0</v>
      </c>
      <c r="T44" s="22">
        <f>[13]集計対象年データー貼付!J182</f>
        <v>0</v>
      </c>
      <c r="U44" s="22">
        <f>[13]集計対象前年データー貼付!H182</f>
        <v>0</v>
      </c>
      <c r="V44" s="22">
        <f>[13]集計対象前年データー貼付!J182</f>
        <v>0</v>
      </c>
      <c r="W44" s="30">
        <f t="shared" si="1"/>
        <v>0</v>
      </c>
      <c r="X44" s="21">
        <f>[13]集計対象年データー貼付!K182</f>
        <v>0</v>
      </c>
      <c r="Y44" s="22">
        <f>[13]集計対象年データー貼付!M182</f>
        <v>0</v>
      </c>
      <c r="Z44" s="22">
        <f>[13]集計対象前年データー貼付!K182</f>
        <v>0</v>
      </c>
      <c r="AA44" s="22">
        <f>[13]集計対象前年データー貼付!M182</f>
        <v>0</v>
      </c>
      <c r="AB44" s="30">
        <f t="shared" si="2"/>
        <v>0</v>
      </c>
      <c r="AC44" s="21">
        <f>[13]集計対象年データー貼付!N182</f>
        <v>0</v>
      </c>
      <c r="AD44" s="22">
        <f>[13]集計対象年データー貼付!P182</f>
        <v>0</v>
      </c>
      <c r="AE44" s="22">
        <f>[13]集計対象前年データー貼付!N182</f>
        <v>0</v>
      </c>
      <c r="AF44" s="22">
        <f>[13]集計対象前年データー貼付!P182</f>
        <v>1</v>
      </c>
      <c r="AG44" s="30">
        <f t="shared" si="3"/>
        <v>-1</v>
      </c>
      <c r="AH44" s="1"/>
    </row>
    <row r="45" spans="1:37" ht="12.75" customHeight="1" thickBot="1">
      <c r="A45" s="111"/>
      <c r="B45" s="67" t="s">
        <v>56</v>
      </c>
      <c r="C45" s="33">
        <f t="shared" si="4"/>
        <v>0</v>
      </c>
      <c r="D45" s="34">
        <f t="shared" si="5"/>
        <v>8</v>
      </c>
      <c r="E45" s="35">
        <f t="shared" si="6"/>
        <v>0</v>
      </c>
      <c r="F45" s="34">
        <f t="shared" si="7"/>
        <v>5</v>
      </c>
      <c r="G45" s="36">
        <f t="shared" si="8"/>
        <v>3</v>
      </c>
      <c r="H45" s="37">
        <f t="shared" si="9"/>
        <v>0.6</v>
      </c>
      <c r="I45" s="21">
        <f>[13]集計対象年データー貼付!B185</f>
        <v>0</v>
      </c>
      <c r="J45" s="22">
        <f>[13]集計対象年データー貼付!D185</f>
        <v>2</v>
      </c>
      <c r="K45" s="22">
        <f>[13]集計対象前年データー貼付!B185</f>
        <v>0</v>
      </c>
      <c r="L45" s="22">
        <f>[13]集計対象前年データー貼付!D185</f>
        <v>4</v>
      </c>
      <c r="M45" s="68">
        <f t="shared" si="10"/>
        <v>-2</v>
      </c>
      <c r="N45" s="24">
        <f>[13]集計対象年データー貼付!E185</f>
        <v>0</v>
      </c>
      <c r="O45" s="18">
        <f>[13]集計対象年データー貼付!G185</f>
        <v>1</v>
      </c>
      <c r="P45" s="18">
        <f>[13]集計対象前年データー貼付!E185</f>
        <v>0</v>
      </c>
      <c r="Q45" s="18">
        <f>[13]集計対象前年データー貼付!G185</f>
        <v>0</v>
      </c>
      <c r="R45" s="61">
        <f t="shared" si="0"/>
        <v>1</v>
      </c>
      <c r="S45" s="21">
        <f>[13]集計対象年データー貼付!H185</f>
        <v>0</v>
      </c>
      <c r="T45" s="22">
        <f>[13]集計対象年データー貼付!J185</f>
        <v>1</v>
      </c>
      <c r="U45" s="22">
        <f>[13]集計対象前年データー貼付!H185</f>
        <v>0</v>
      </c>
      <c r="V45" s="22">
        <f>[13]集計対象前年データー貼付!J185</f>
        <v>0</v>
      </c>
      <c r="W45" s="38">
        <f t="shared" si="1"/>
        <v>1</v>
      </c>
      <c r="X45" s="21">
        <f>[13]集計対象年データー貼付!K185</f>
        <v>0</v>
      </c>
      <c r="Y45" s="22">
        <f>[13]集計対象年データー貼付!M185</f>
        <v>0</v>
      </c>
      <c r="Z45" s="22">
        <f>[13]集計対象前年データー貼付!K185</f>
        <v>0</v>
      </c>
      <c r="AA45" s="22">
        <f>[13]集計対象前年データー貼付!M185</f>
        <v>1</v>
      </c>
      <c r="AB45" s="38">
        <f t="shared" si="2"/>
        <v>-1</v>
      </c>
      <c r="AC45" s="21">
        <f>[13]集計対象年データー貼付!N185</f>
        <v>0</v>
      </c>
      <c r="AD45" s="22">
        <f>[13]集計対象年データー貼付!P185</f>
        <v>4</v>
      </c>
      <c r="AE45" s="22">
        <f>[13]集計対象前年データー貼付!N185</f>
        <v>0</v>
      </c>
      <c r="AF45" s="22">
        <f>[13]集計対象前年データー貼付!P185</f>
        <v>0</v>
      </c>
      <c r="AG45" s="38">
        <f t="shared" si="3"/>
        <v>4</v>
      </c>
      <c r="AH45" s="1"/>
    </row>
    <row r="46" spans="1:37" ht="12.75" customHeight="1" thickBot="1">
      <c r="A46" s="112"/>
      <c r="B46" s="69" t="s">
        <v>57</v>
      </c>
      <c r="C46" s="40">
        <f t="shared" si="4"/>
        <v>1</v>
      </c>
      <c r="D46" s="41">
        <f t="shared" si="5"/>
        <v>105</v>
      </c>
      <c r="E46" s="54">
        <f t="shared" si="6"/>
        <v>1</v>
      </c>
      <c r="F46" s="41">
        <f t="shared" si="7"/>
        <v>125</v>
      </c>
      <c r="G46" s="41">
        <f t="shared" si="8"/>
        <v>-20</v>
      </c>
      <c r="H46" s="44">
        <f t="shared" si="9"/>
        <v>-0.16</v>
      </c>
      <c r="I46" s="46">
        <f>SUM(I42:I45)</f>
        <v>0</v>
      </c>
      <c r="J46" s="46">
        <f>SUM(J42:J45)</f>
        <v>52</v>
      </c>
      <c r="K46" s="46">
        <f>SUM(K42:K45)</f>
        <v>1</v>
      </c>
      <c r="L46" s="46">
        <f>SUM(L42:L45)</f>
        <v>76</v>
      </c>
      <c r="M46" s="47">
        <f t="shared" si="10"/>
        <v>-24</v>
      </c>
      <c r="N46" s="48">
        <f>SUM(N42:N45)</f>
        <v>0</v>
      </c>
      <c r="O46" s="49">
        <f>SUM(O42:O45)</f>
        <v>16</v>
      </c>
      <c r="P46" s="49">
        <f>SUM(P42:P45)</f>
        <v>0</v>
      </c>
      <c r="Q46" s="49">
        <f>SUM(Q42:Q45)</f>
        <v>17</v>
      </c>
      <c r="R46" s="50">
        <f t="shared" si="0"/>
        <v>-1</v>
      </c>
      <c r="S46" s="51">
        <f>SUM(S42:S45)</f>
        <v>0</v>
      </c>
      <c r="T46" s="52">
        <f>SUM(T42:T45)</f>
        <v>11</v>
      </c>
      <c r="U46" s="52">
        <f>SUM(U42:U45)</f>
        <v>0</v>
      </c>
      <c r="V46" s="52">
        <f>SUM(V42:V45)</f>
        <v>15</v>
      </c>
      <c r="W46" s="53">
        <f t="shared" si="1"/>
        <v>-4</v>
      </c>
      <c r="X46" s="51">
        <f>SUM(X42:X45)</f>
        <v>1</v>
      </c>
      <c r="Y46" s="52">
        <f>SUM(Y42:Y45)</f>
        <v>13</v>
      </c>
      <c r="Z46" s="52">
        <f>SUM(Z42:Z45)</f>
        <v>0</v>
      </c>
      <c r="AA46" s="52">
        <f>SUM(AA42:AA45)</f>
        <v>7</v>
      </c>
      <c r="AB46" s="53">
        <f t="shared" si="2"/>
        <v>6</v>
      </c>
      <c r="AC46" s="51">
        <f>SUM(AC42:AC45)</f>
        <v>0</v>
      </c>
      <c r="AD46" s="52">
        <f>SUM(AD42:AD45)</f>
        <v>13</v>
      </c>
      <c r="AE46" s="52">
        <f>SUM(AE42:AE45)</f>
        <v>0</v>
      </c>
      <c r="AF46" s="52">
        <f>SUM(AF42:AF45)</f>
        <v>10</v>
      </c>
      <c r="AG46" s="53">
        <f t="shared" si="3"/>
        <v>3</v>
      </c>
      <c r="AH46" s="1"/>
    </row>
    <row r="47" spans="1:37" ht="12.75" customHeight="1">
      <c r="A47" s="122" t="s">
        <v>58</v>
      </c>
      <c r="B47" s="64" t="s">
        <v>59</v>
      </c>
      <c r="C47" s="28">
        <f t="shared" si="4"/>
        <v>0</v>
      </c>
      <c r="D47" s="18">
        <f t="shared" si="5"/>
        <v>10</v>
      </c>
      <c r="E47" s="19">
        <f t="shared" si="6"/>
        <v>0</v>
      </c>
      <c r="F47" s="18">
        <f t="shared" si="7"/>
        <v>9</v>
      </c>
      <c r="G47" s="18">
        <f t="shared" si="8"/>
        <v>1</v>
      </c>
      <c r="H47" s="20">
        <f t="shared" si="9"/>
        <v>0.1111111111111111</v>
      </c>
      <c r="I47" s="21">
        <f>[13]集計対象年データー貼付!B191</f>
        <v>0</v>
      </c>
      <c r="J47" s="22">
        <f>[13]集計対象年データー貼付!D191</f>
        <v>6</v>
      </c>
      <c r="K47" s="22">
        <f>[13]集計対象前年データー貼付!B191</f>
        <v>0</v>
      </c>
      <c r="L47" s="22">
        <f>[13]集計対象前年データー貼付!D191</f>
        <v>7</v>
      </c>
      <c r="M47" s="23">
        <f t="shared" si="10"/>
        <v>-1</v>
      </c>
      <c r="N47" s="24">
        <f>[13]集計対象年データー貼付!E191</f>
        <v>0</v>
      </c>
      <c r="O47" s="18">
        <f>[13]集計対象年データー貼付!G191</f>
        <v>1</v>
      </c>
      <c r="P47" s="18">
        <f>[13]集計対象前年データー貼付!E191</f>
        <v>0</v>
      </c>
      <c r="Q47" s="18">
        <f>[13]集計対象前年データー貼付!G191</f>
        <v>1</v>
      </c>
      <c r="R47" s="25">
        <f t="shared" si="0"/>
        <v>0</v>
      </c>
      <c r="S47" s="21">
        <f>[13]集計対象年データー貼付!H191</f>
        <v>0</v>
      </c>
      <c r="T47" s="22">
        <f>[13]集計対象年データー貼付!J191</f>
        <v>1</v>
      </c>
      <c r="U47" s="22">
        <f>[13]集計対象前年データー貼付!H191</f>
        <v>0</v>
      </c>
      <c r="V47" s="22">
        <f>[13]集計対象前年データー貼付!J191</f>
        <v>1</v>
      </c>
      <c r="W47" s="26">
        <f t="shared" si="1"/>
        <v>0</v>
      </c>
      <c r="X47" s="21">
        <f>[13]集計対象年データー貼付!K191</f>
        <v>0</v>
      </c>
      <c r="Y47" s="22">
        <f>[13]集計対象年データー貼付!M191</f>
        <v>0</v>
      </c>
      <c r="Z47" s="22">
        <f>[13]集計対象前年データー貼付!K191</f>
        <v>0</v>
      </c>
      <c r="AA47" s="22">
        <f>[13]集計対象前年データー貼付!M191</f>
        <v>0</v>
      </c>
      <c r="AB47" s="26">
        <f t="shared" si="2"/>
        <v>0</v>
      </c>
      <c r="AC47" s="21">
        <f>[13]集計対象年データー貼付!N191</f>
        <v>0</v>
      </c>
      <c r="AD47" s="22">
        <f>[13]集計対象年データー貼付!P191</f>
        <v>2</v>
      </c>
      <c r="AE47" s="22">
        <f>[13]集計対象前年データー貼付!N191</f>
        <v>0</v>
      </c>
      <c r="AF47" s="22">
        <f>[13]集計対象前年データー貼付!P191</f>
        <v>0</v>
      </c>
      <c r="AG47" s="26">
        <f t="shared" si="3"/>
        <v>2</v>
      </c>
      <c r="AH47" s="1"/>
    </row>
    <row r="48" spans="1:37" ht="12.75" customHeight="1" thickBot="1">
      <c r="A48" s="123"/>
      <c r="B48" s="67" t="s">
        <v>60</v>
      </c>
      <c r="C48" s="33">
        <f t="shared" si="4"/>
        <v>0</v>
      </c>
      <c r="D48" s="34">
        <f t="shared" si="5"/>
        <v>1</v>
      </c>
      <c r="E48" s="35">
        <f t="shared" si="6"/>
        <v>0</v>
      </c>
      <c r="F48" s="34">
        <f t="shared" si="7"/>
        <v>1</v>
      </c>
      <c r="G48" s="36">
        <f t="shared" si="8"/>
        <v>0</v>
      </c>
      <c r="H48" s="37">
        <f t="shared" si="9"/>
        <v>0</v>
      </c>
      <c r="I48" s="21">
        <f>[13]集計対象年データー貼付!B194</f>
        <v>0</v>
      </c>
      <c r="J48" s="22">
        <f>[13]集計対象年データー貼付!D194</f>
        <v>1</v>
      </c>
      <c r="K48" s="22">
        <f>[13]集計対象前年データー貼付!B194</f>
        <v>0</v>
      </c>
      <c r="L48" s="22">
        <f>[13]集計対象前年データー貼付!D194</f>
        <v>1</v>
      </c>
      <c r="M48" s="68">
        <f t="shared" si="10"/>
        <v>0</v>
      </c>
      <c r="N48" s="24">
        <f>[13]集計対象年データー貼付!E194</f>
        <v>0</v>
      </c>
      <c r="O48" s="18">
        <f>[13]集計対象年データー貼付!G194</f>
        <v>0</v>
      </c>
      <c r="P48" s="18">
        <f>[13]集計対象前年データー貼付!E194</f>
        <v>0</v>
      </c>
      <c r="Q48" s="18">
        <f>[13]集計対象前年データー貼付!G194</f>
        <v>0</v>
      </c>
      <c r="R48" s="61">
        <f t="shared" si="0"/>
        <v>0</v>
      </c>
      <c r="S48" s="21">
        <f>[13]集計対象年データー貼付!H194</f>
        <v>0</v>
      </c>
      <c r="T48" s="22">
        <f>[13]集計対象年データー貼付!J194</f>
        <v>0</v>
      </c>
      <c r="U48" s="22">
        <f>[13]集計対象前年データー貼付!H194</f>
        <v>0</v>
      </c>
      <c r="V48" s="22">
        <f>[13]集計対象前年データー貼付!J194</f>
        <v>0</v>
      </c>
      <c r="W48" s="38">
        <f t="shared" si="1"/>
        <v>0</v>
      </c>
      <c r="X48" s="21">
        <f>[13]集計対象年データー貼付!K194</f>
        <v>0</v>
      </c>
      <c r="Y48" s="22">
        <f>[13]集計対象年データー貼付!M194</f>
        <v>0</v>
      </c>
      <c r="Z48" s="22">
        <f>[13]集計対象前年データー貼付!K194</f>
        <v>0</v>
      </c>
      <c r="AA48" s="22">
        <f>[13]集計対象前年データー貼付!M194</f>
        <v>0</v>
      </c>
      <c r="AB48" s="38">
        <f t="shared" si="2"/>
        <v>0</v>
      </c>
      <c r="AC48" s="21">
        <f>[13]集計対象年データー貼付!N194</f>
        <v>0</v>
      </c>
      <c r="AD48" s="22">
        <f>[13]集計対象年データー貼付!P194</f>
        <v>0</v>
      </c>
      <c r="AE48" s="22">
        <f>[13]集計対象前年データー貼付!N194</f>
        <v>0</v>
      </c>
      <c r="AF48" s="22">
        <f>[13]集計対象前年データー貼付!P194</f>
        <v>0</v>
      </c>
      <c r="AG48" s="38">
        <f t="shared" si="3"/>
        <v>0</v>
      </c>
      <c r="AH48" s="1"/>
    </row>
    <row r="49" spans="1:34" ht="12.75" customHeight="1" thickBot="1">
      <c r="A49" s="124"/>
      <c r="B49" s="69" t="s">
        <v>61</v>
      </c>
      <c r="C49" s="40">
        <f t="shared" si="4"/>
        <v>0</v>
      </c>
      <c r="D49" s="41">
        <f t="shared" si="5"/>
        <v>11</v>
      </c>
      <c r="E49" s="54">
        <f t="shared" si="6"/>
        <v>0</v>
      </c>
      <c r="F49" s="41">
        <f t="shared" si="7"/>
        <v>10</v>
      </c>
      <c r="G49" s="41">
        <f t="shared" si="8"/>
        <v>1</v>
      </c>
      <c r="H49" s="44">
        <f t="shared" si="9"/>
        <v>0.1</v>
      </c>
      <c r="I49" s="46">
        <f>SUM(I47:I48)</f>
        <v>0</v>
      </c>
      <c r="J49" s="46">
        <f>SUM(J47:J48)</f>
        <v>7</v>
      </c>
      <c r="K49" s="46">
        <f>SUM(K47:K48)</f>
        <v>0</v>
      </c>
      <c r="L49" s="46">
        <f>SUM(L47:L48)</f>
        <v>8</v>
      </c>
      <c r="M49" s="47">
        <f t="shared" si="10"/>
        <v>-1</v>
      </c>
      <c r="N49" s="48">
        <f>SUM(N47:N48)</f>
        <v>0</v>
      </c>
      <c r="O49" s="77">
        <f>SUM(O47:O48)</f>
        <v>1</v>
      </c>
      <c r="P49" s="49">
        <f>SUM(P47:P48)</f>
        <v>0</v>
      </c>
      <c r="Q49" s="49">
        <f>SUM(Q47:Q48)</f>
        <v>1</v>
      </c>
      <c r="R49" s="50">
        <f t="shared" si="0"/>
        <v>0</v>
      </c>
      <c r="S49" s="51">
        <f>SUM(S47:S48)</f>
        <v>0</v>
      </c>
      <c r="T49" s="52">
        <f>SUM(T47:T48)</f>
        <v>1</v>
      </c>
      <c r="U49" s="52">
        <f>SUM(U47:U48)</f>
        <v>0</v>
      </c>
      <c r="V49" s="52">
        <f>SUM(V47:V48)</f>
        <v>1</v>
      </c>
      <c r="W49" s="53">
        <f t="shared" si="1"/>
        <v>0</v>
      </c>
      <c r="X49" s="51">
        <f>SUM(X47:X48)</f>
        <v>0</v>
      </c>
      <c r="Y49" s="52">
        <f>SUM(Y47:Y48)</f>
        <v>0</v>
      </c>
      <c r="Z49" s="52">
        <f>SUM(Z47:Z48)</f>
        <v>0</v>
      </c>
      <c r="AA49" s="52">
        <f>SUM(AA47:AA48)</f>
        <v>0</v>
      </c>
      <c r="AB49" s="53">
        <f t="shared" si="2"/>
        <v>0</v>
      </c>
      <c r="AC49" s="51">
        <f>SUM(AC47:AC48)</f>
        <v>0</v>
      </c>
      <c r="AD49" s="52">
        <f>SUM(AD47:AD48)</f>
        <v>2</v>
      </c>
      <c r="AE49" s="52">
        <f>SUM(AE47:AE48)</f>
        <v>0</v>
      </c>
      <c r="AF49" s="52">
        <f>SUM(AF47:AF48)</f>
        <v>0</v>
      </c>
      <c r="AG49" s="53">
        <f t="shared" si="3"/>
        <v>2</v>
      </c>
      <c r="AH49" s="1"/>
    </row>
    <row r="50" spans="1:34" ht="12.75" customHeight="1" thickBot="1">
      <c r="A50" s="120" t="s">
        <v>62</v>
      </c>
      <c r="B50" s="121"/>
      <c r="C50" s="40">
        <f t="shared" si="4"/>
        <v>0</v>
      </c>
      <c r="D50" s="41">
        <f t="shared" si="5"/>
        <v>0</v>
      </c>
      <c r="E50" s="54">
        <f t="shared" si="6"/>
        <v>0</v>
      </c>
      <c r="F50" s="41">
        <f t="shared" si="7"/>
        <v>0</v>
      </c>
      <c r="G50" s="41">
        <f t="shared" si="8"/>
        <v>0</v>
      </c>
      <c r="H50" s="44">
        <f t="shared" si="9"/>
        <v>0</v>
      </c>
      <c r="I50" s="78">
        <f>[13]集計対象年データー貼付!B200</f>
        <v>0</v>
      </c>
      <c r="J50" s="79">
        <f>[13]集計対象年データー貼付!D200</f>
        <v>0</v>
      </c>
      <c r="K50" s="79">
        <f>[13]集計対象前年データー貼付!B200</f>
        <v>0</v>
      </c>
      <c r="L50" s="79">
        <f>[13]集計対象前年データー貼付!D200</f>
        <v>0</v>
      </c>
      <c r="M50" s="80">
        <f t="shared" si="10"/>
        <v>0</v>
      </c>
      <c r="N50" s="81">
        <f>[13]集計対象年データー貼付!E200</f>
        <v>0</v>
      </c>
      <c r="O50" s="34">
        <f>[13]集計対象年データー貼付!G200</f>
        <v>0</v>
      </c>
      <c r="P50" s="34">
        <f>[13]集計対象前年データー貼付!E200</f>
        <v>0</v>
      </c>
      <c r="Q50" s="34">
        <f>[13]集計対象前年データー貼付!G200</f>
        <v>0</v>
      </c>
      <c r="R50" s="82">
        <f t="shared" si="0"/>
        <v>0</v>
      </c>
      <c r="S50" s="78">
        <f>[13]集計対象年データー貼付!H200</f>
        <v>0</v>
      </c>
      <c r="T50" s="79">
        <f>[13]集計対象年データー貼付!J200</f>
        <v>0</v>
      </c>
      <c r="U50" s="79">
        <f>[13]集計対象前年データー貼付!H200</f>
        <v>0</v>
      </c>
      <c r="V50" s="79">
        <f>[13]集計対象前年データー貼付!J200</f>
        <v>0</v>
      </c>
      <c r="W50" s="83">
        <f t="shared" si="1"/>
        <v>0</v>
      </c>
      <c r="X50" s="78">
        <f>[13]集計対象年データー貼付!K200</f>
        <v>0</v>
      </c>
      <c r="Y50" s="79">
        <f>[13]集計対象年データー貼付!M200</f>
        <v>0</v>
      </c>
      <c r="Z50" s="79">
        <f>[13]集計対象前年データー貼付!K200</f>
        <v>0</v>
      </c>
      <c r="AA50" s="79">
        <f>[13]集計対象前年データー貼付!M200</f>
        <v>0</v>
      </c>
      <c r="AB50" s="83">
        <f t="shared" si="2"/>
        <v>0</v>
      </c>
      <c r="AC50" s="78">
        <f>[13]集計対象年データー貼付!N200</f>
        <v>0</v>
      </c>
      <c r="AD50" s="79">
        <f>[13]集計対象年データー貼付!P200</f>
        <v>0</v>
      </c>
      <c r="AE50" s="79">
        <f>[13]集計対象前年データー貼付!N200</f>
        <v>0</v>
      </c>
      <c r="AF50" s="79">
        <f>[13]集計対象前年データー貼付!P200</f>
        <v>0</v>
      </c>
      <c r="AG50" s="83">
        <f t="shared" si="3"/>
        <v>0</v>
      </c>
      <c r="AH50" s="1"/>
    </row>
    <row r="51" spans="1:34" ht="12.75" customHeight="1" thickBot="1">
      <c r="A51" s="120" t="s">
        <v>63</v>
      </c>
      <c r="B51" s="121"/>
      <c r="C51" s="40">
        <f t="shared" si="4"/>
        <v>0</v>
      </c>
      <c r="D51" s="41">
        <f t="shared" si="5"/>
        <v>18</v>
      </c>
      <c r="E51" s="54">
        <f t="shared" si="6"/>
        <v>0</v>
      </c>
      <c r="F51" s="41">
        <f t="shared" si="7"/>
        <v>23</v>
      </c>
      <c r="G51" s="41">
        <f t="shared" si="8"/>
        <v>-5</v>
      </c>
      <c r="H51" s="44">
        <f t="shared" si="9"/>
        <v>-0.21739130434782608</v>
      </c>
      <c r="I51" s="55">
        <f>[13]集計対象年データー貼付!B203</f>
        <v>0</v>
      </c>
      <c r="J51" s="56">
        <f>[13]集計対象年データー貼付!D203</f>
        <v>12</v>
      </c>
      <c r="K51" s="56">
        <f>[13]集計対象前年データー貼付!B203</f>
        <v>0</v>
      </c>
      <c r="L51" s="56">
        <f>[13]集計対象前年データー貼付!D203</f>
        <v>8</v>
      </c>
      <c r="M51" s="57">
        <f t="shared" si="10"/>
        <v>4</v>
      </c>
      <c r="N51" s="58">
        <f>[13]集計対象年データー貼付!E203</f>
        <v>0</v>
      </c>
      <c r="O51" s="41">
        <f>[13]集計対象年データー貼付!G203</f>
        <v>2</v>
      </c>
      <c r="P51" s="41">
        <f>[13]集計対象前年データー貼付!E203</f>
        <v>0</v>
      </c>
      <c r="Q51" s="41">
        <f>[13]集計対象前年データー貼付!G203</f>
        <v>1</v>
      </c>
      <c r="R51" s="75">
        <f t="shared" si="0"/>
        <v>1</v>
      </c>
      <c r="S51" s="55">
        <f>[13]集計対象年データー貼付!H203</f>
        <v>0</v>
      </c>
      <c r="T51" s="56">
        <f>[13]集計対象年データー貼付!J203</f>
        <v>2</v>
      </c>
      <c r="U51" s="56">
        <f>[13]集計対象前年データー貼付!H203</f>
        <v>0</v>
      </c>
      <c r="V51" s="56">
        <f>[13]集計対象前年データー貼付!J203</f>
        <v>4</v>
      </c>
      <c r="W51" s="76">
        <f t="shared" si="1"/>
        <v>-2</v>
      </c>
      <c r="X51" s="55">
        <f>[13]集計対象年データー貼付!K203</f>
        <v>0</v>
      </c>
      <c r="Y51" s="56">
        <f>[13]集計対象年データー貼付!M203</f>
        <v>0</v>
      </c>
      <c r="Z51" s="56">
        <f>[13]集計対象前年データー貼付!K203</f>
        <v>0</v>
      </c>
      <c r="AA51" s="56">
        <f>[13]集計対象前年データー貼付!M203</f>
        <v>5</v>
      </c>
      <c r="AB51" s="76">
        <f t="shared" si="2"/>
        <v>-5</v>
      </c>
      <c r="AC51" s="55">
        <f>[13]集計対象年データー貼付!N203</f>
        <v>0</v>
      </c>
      <c r="AD51" s="56">
        <f>[13]集計対象年データー貼付!P203</f>
        <v>2</v>
      </c>
      <c r="AE51" s="56">
        <f>[13]集計対象前年データー貼付!N203</f>
        <v>0</v>
      </c>
      <c r="AF51" s="56">
        <f>[13]集計対象前年データー貼付!P203</f>
        <v>5</v>
      </c>
      <c r="AG51" s="76">
        <f t="shared" si="3"/>
        <v>-3</v>
      </c>
      <c r="AH51" s="1"/>
    </row>
    <row r="52" spans="1:34" ht="12.75" customHeight="1" thickBot="1">
      <c r="A52" s="120" t="s">
        <v>64</v>
      </c>
      <c r="B52" s="121"/>
      <c r="C52" s="40">
        <f t="shared" si="4"/>
        <v>0</v>
      </c>
      <c r="D52" s="41">
        <f t="shared" si="5"/>
        <v>6</v>
      </c>
      <c r="E52" s="54">
        <f t="shared" si="6"/>
        <v>0</v>
      </c>
      <c r="F52" s="41">
        <f t="shared" si="7"/>
        <v>3</v>
      </c>
      <c r="G52" s="41">
        <f t="shared" si="8"/>
        <v>3</v>
      </c>
      <c r="H52" s="44">
        <f t="shared" si="9"/>
        <v>1</v>
      </c>
      <c r="I52" s="55">
        <f>[13]集計対象年データー貼付!B208</f>
        <v>0</v>
      </c>
      <c r="J52" s="56">
        <f>[13]集計対象年データー貼付!D208</f>
        <v>4</v>
      </c>
      <c r="K52" s="56">
        <f>[13]集計対象前年データー貼付!B208</f>
        <v>0</v>
      </c>
      <c r="L52" s="56">
        <f>[13]集計対象前年データー貼付!D208</f>
        <v>3</v>
      </c>
      <c r="M52" s="57">
        <f t="shared" si="10"/>
        <v>1</v>
      </c>
      <c r="N52" s="58">
        <f>[13]集計対象年データー貼付!E208</f>
        <v>0</v>
      </c>
      <c r="O52" s="41">
        <f>[13]集計対象年データー貼付!G208</f>
        <v>1</v>
      </c>
      <c r="P52" s="41">
        <f>[13]集計対象前年データー貼付!E208</f>
        <v>0</v>
      </c>
      <c r="Q52" s="41">
        <f>[13]集計対象前年データー貼付!G208</f>
        <v>0</v>
      </c>
      <c r="R52" s="75">
        <f t="shared" si="0"/>
        <v>1</v>
      </c>
      <c r="S52" s="55">
        <f>[13]集計対象年データー貼付!H208</f>
        <v>0</v>
      </c>
      <c r="T52" s="56">
        <f>[13]集計対象年データー貼付!J208</f>
        <v>0</v>
      </c>
      <c r="U52" s="56">
        <f>[13]集計対象前年データー貼付!H208</f>
        <v>0</v>
      </c>
      <c r="V52" s="56">
        <f>[13]集計対象前年データー貼付!J208</f>
        <v>0</v>
      </c>
      <c r="W52" s="76">
        <f t="shared" si="1"/>
        <v>0</v>
      </c>
      <c r="X52" s="55">
        <f>[13]集計対象年データー貼付!K208</f>
        <v>0</v>
      </c>
      <c r="Y52" s="56">
        <f>[13]集計対象年データー貼付!M208</f>
        <v>0</v>
      </c>
      <c r="Z52" s="56">
        <f>[13]集計対象前年データー貼付!K208</f>
        <v>0</v>
      </c>
      <c r="AA52" s="56">
        <f>[13]集計対象前年データー貼付!M208</f>
        <v>0</v>
      </c>
      <c r="AB52" s="76">
        <f t="shared" si="2"/>
        <v>0</v>
      </c>
      <c r="AC52" s="55">
        <f>[13]集計対象年データー貼付!N208</f>
        <v>0</v>
      </c>
      <c r="AD52" s="56">
        <f>[13]集計対象年データー貼付!P208</f>
        <v>1</v>
      </c>
      <c r="AE52" s="56">
        <f>[13]集計対象前年データー貼付!N208</f>
        <v>0</v>
      </c>
      <c r="AF52" s="56">
        <f>[13]集計対象前年データー貼付!P208</f>
        <v>0</v>
      </c>
      <c r="AG52" s="76">
        <f t="shared" si="3"/>
        <v>1</v>
      </c>
      <c r="AH52" s="1"/>
    </row>
    <row r="53" spans="1:34" ht="12.75" customHeight="1">
      <c r="A53" s="125" t="s">
        <v>65</v>
      </c>
      <c r="B53" s="64" t="s">
        <v>66</v>
      </c>
      <c r="C53" s="28">
        <f t="shared" si="4"/>
        <v>0</v>
      </c>
      <c r="D53" s="18">
        <f t="shared" si="5"/>
        <v>22</v>
      </c>
      <c r="E53" s="19">
        <f t="shared" si="6"/>
        <v>0</v>
      </c>
      <c r="F53" s="18">
        <f t="shared" si="7"/>
        <v>27</v>
      </c>
      <c r="G53" s="18">
        <f t="shared" si="8"/>
        <v>-5</v>
      </c>
      <c r="H53" s="20">
        <f t="shared" si="9"/>
        <v>-0.18518518518518517</v>
      </c>
      <c r="I53" s="21">
        <f>[13]集計対象年データー貼付!B212</f>
        <v>0</v>
      </c>
      <c r="J53" s="22">
        <f>[13]集計対象年データー貼付!D212</f>
        <v>9</v>
      </c>
      <c r="K53" s="22">
        <f>[13]集計対象前年データー貼付!B212</f>
        <v>0</v>
      </c>
      <c r="L53" s="22">
        <f>[13]集計対象前年データー貼付!D212</f>
        <v>12</v>
      </c>
      <c r="M53" s="23">
        <f t="shared" si="10"/>
        <v>-3</v>
      </c>
      <c r="N53" s="24">
        <f>[13]集計対象年データー貼付!E212</f>
        <v>0</v>
      </c>
      <c r="O53" s="18">
        <f>[13]集計対象年データー貼付!G212</f>
        <v>1</v>
      </c>
      <c r="P53" s="18">
        <f>[13]集計対象前年データー貼付!E212</f>
        <v>0</v>
      </c>
      <c r="Q53" s="18">
        <f>[13]集計対象前年データー貼付!G212</f>
        <v>5</v>
      </c>
      <c r="R53" s="25">
        <f t="shared" si="0"/>
        <v>-4</v>
      </c>
      <c r="S53" s="21">
        <f>[13]集計対象年データー貼付!H212</f>
        <v>0</v>
      </c>
      <c r="T53" s="22">
        <f>[13]集計対象年データー貼付!J212</f>
        <v>2</v>
      </c>
      <c r="U53" s="22">
        <f>[13]集計対象前年データー貼付!H212</f>
        <v>0</v>
      </c>
      <c r="V53" s="22">
        <f>[13]集計対象前年データー貼付!J212</f>
        <v>1</v>
      </c>
      <c r="W53" s="26">
        <f t="shared" si="1"/>
        <v>1</v>
      </c>
      <c r="X53" s="21">
        <f>[13]集計対象年データー貼付!K212</f>
        <v>0</v>
      </c>
      <c r="Y53" s="22">
        <f>[13]集計対象年データー貼付!M212</f>
        <v>2</v>
      </c>
      <c r="Z53" s="22">
        <f>[13]集計対象前年データー貼付!K212</f>
        <v>0</v>
      </c>
      <c r="AA53" s="22">
        <f>[13]集計対象前年データー貼付!M212</f>
        <v>4</v>
      </c>
      <c r="AB53" s="26">
        <f t="shared" si="2"/>
        <v>-2</v>
      </c>
      <c r="AC53" s="21">
        <f>[13]集計対象年データー貼付!N212</f>
        <v>0</v>
      </c>
      <c r="AD53" s="22">
        <f>[13]集計対象年データー貼付!P212</f>
        <v>8</v>
      </c>
      <c r="AE53" s="22">
        <f>[13]集計対象前年データー貼付!N212</f>
        <v>0</v>
      </c>
      <c r="AF53" s="22">
        <f>[13]集計対象前年データー貼付!P212</f>
        <v>5</v>
      </c>
      <c r="AG53" s="26">
        <f t="shared" si="3"/>
        <v>3</v>
      </c>
      <c r="AH53" s="1"/>
    </row>
    <row r="54" spans="1:34" ht="12.75" customHeight="1">
      <c r="A54" s="126"/>
      <c r="B54" s="65" t="s">
        <v>67</v>
      </c>
      <c r="C54" s="28">
        <f t="shared" si="4"/>
        <v>1</v>
      </c>
      <c r="D54" s="18">
        <f t="shared" si="5"/>
        <v>85</v>
      </c>
      <c r="E54" s="19">
        <f t="shared" si="6"/>
        <v>0</v>
      </c>
      <c r="F54" s="18">
        <f t="shared" si="7"/>
        <v>83</v>
      </c>
      <c r="G54" s="29">
        <f t="shared" si="8"/>
        <v>2</v>
      </c>
      <c r="H54" s="20">
        <f t="shared" si="9"/>
        <v>2.4096385542168676E-2</v>
      </c>
      <c r="I54" s="21">
        <f>[13]集計対象年データー貼付!B214</f>
        <v>0</v>
      </c>
      <c r="J54" s="22">
        <f>[13]集計対象年データー貼付!D214</f>
        <v>35</v>
      </c>
      <c r="K54" s="22">
        <f>[13]集計対象前年データー貼付!B214</f>
        <v>0</v>
      </c>
      <c r="L54" s="22">
        <f>[13]集計対象前年データー貼付!D214</f>
        <v>48</v>
      </c>
      <c r="M54" s="66">
        <f t="shared" si="10"/>
        <v>-13</v>
      </c>
      <c r="N54" s="24">
        <f>[13]集計対象年データー貼付!E214</f>
        <v>0</v>
      </c>
      <c r="O54" s="18">
        <f>[13]集計対象年データー貼付!G214</f>
        <v>10</v>
      </c>
      <c r="P54" s="18">
        <f>[13]集計対象前年データー貼付!E214</f>
        <v>0</v>
      </c>
      <c r="Q54" s="18">
        <f>[13]集計対象前年データー貼付!G214</f>
        <v>11</v>
      </c>
      <c r="R54" s="60">
        <f t="shared" si="0"/>
        <v>-1</v>
      </c>
      <c r="S54" s="21">
        <f>[13]集計対象年データー貼付!H214</f>
        <v>0</v>
      </c>
      <c r="T54" s="22">
        <f>[13]集計対象年データー貼付!J214</f>
        <v>12</v>
      </c>
      <c r="U54" s="22">
        <f>[13]集計対象前年データー貼付!H214</f>
        <v>0</v>
      </c>
      <c r="V54" s="22">
        <f>[13]集計対象前年データー貼付!J214</f>
        <v>7</v>
      </c>
      <c r="W54" s="30">
        <f t="shared" si="1"/>
        <v>5</v>
      </c>
      <c r="X54" s="21">
        <f>[13]集計対象年データー貼付!K214</f>
        <v>0</v>
      </c>
      <c r="Y54" s="22">
        <f>[13]集計対象年データー貼付!M214</f>
        <v>17</v>
      </c>
      <c r="Z54" s="22">
        <f>[13]集計対象前年データー貼付!K214</f>
        <v>0</v>
      </c>
      <c r="AA54" s="22">
        <f>[13]集計対象前年データー貼付!M214</f>
        <v>4</v>
      </c>
      <c r="AB54" s="30">
        <f t="shared" si="2"/>
        <v>13</v>
      </c>
      <c r="AC54" s="21">
        <f>[13]集計対象年データー貼付!N214</f>
        <v>1</v>
      </c>
      <c r="AD54" s="22">
        <f>[13]集計対象年データー貼付!P214</f>
        <v>11</v>
      </c>
      <c r="AE54" s="22">
        <f>[13]集計対象前年データー貼付!N214</f>
        <v>0</v>
      </c>
      <c r="AF54" s="22">
        <f>[13]集計対象前年データー貼付!P214</f>
        <v>13</v>
      </c>
      <c r="AG54" s="30">
        <f t="shared" si="3"/>
        <v>-2</v>
      </c>
      <c r="AH54" s="1"/>
    </row>
    <row r="55" spans="1:34" ht="12.75" customHeight="1" thickBot="1">
      <c r="A55" s="126"/>
      <c r="B55" s="67" t="s">
        <v>68</v>
      </c>
      <c r="C55" s="33">
        <f t="shared" si="4"/>
        <v>0</v>
      </c>
      <c r="D55" s="34">
        <f t="shared" si="5"/>
        <v>3</v>
      </c>
      <c r="E55" s="35">
        <f t="shared" si="6"/>
        <v>0</v>
      </c>
      <c r="F55" s="34">
        <f t="shared" si="7"/>
        <v>0</v>
      </c>
      <c r="G55" s="36">
        <f t="shared" si="8"/>
        <v>3</v>
      </c>
      <c r="H55" s="37">
        <f t="shared" si="9"/>
        <v>0</v>
      </c>
      <c r="I55" s="21">
        <f>[13]集計対象年データー貼付!B217</f>
        <v>0</v>
      </c>
      <c r="J55" s="22">
        <f>[13]集計対象年データー貼付!D217</f>
        <v>1</v>
      </c>
      <c r="K55" s="22">
        <f>[13]集計対象前年データー貼付!B217</f>
        <v>0</v>
      </c>
      <c r="L55" s="22">
        <f>[13]集計対象前年データー貼付!D217</f>
        <v>0</v>
      </c>
      <c r="M55" s="68">
        <f t="shared" si="10"/>
        <v>1</v>
      </c>
      <c r="N55" s="24">
        <f>[13]集計対象年データー貼付!E217</f>
        <v>0</v>
      </c>
      <c r="O55" s="18">
        <f>[13]集計対象年データー貼付!G217</f>
        <v>1</v>
      </c>
      <c r="P55" s="18">
        <f>[13]集計対象前年データー貼付!E217</f>
        <v>0</v>
      </c>
      <c r="Q55" s="18">
        <f>[13]集計対象前年データー貼付!G217</f>
        <v>0</v>
      </c>
      <c r="R55" s="61">
        <f t="shared" si="0"/>
        <v>1</v>
      </c>
      <c r="S55" s="21">
        <f>[13]集計対象年データー貼付!H217</f>
        <v>0</v>
      </c>
      <c r="T55" s="22">
        <f>[13]集計対象年データー貼付!J217</f>
        <v>0</v>
      </c>
      <c r="U55" s="22">
        <f>[13]集計対象前年データー貼付!H217</f>
        <v>0</v>
      </c>
      <c r="V55" s="22">
        <f>[13]集計対象前年データー貼付!J217</f>
        <v>0</v>
      </c>
      <c r="W55" s="38">
        <f t="shared" si="1"/>
        <v>0</v>
      </c>
      <c r="X55" s="21">
        <f>[13]集計対象年データー貼付!K217</f>
        <v>0</v>
      </c>
      <c r="Y55" s="22">
        <f>[13]集計対象年データー貼付!M217</f>
        <v>1</v>
      </c>
      <c r="Z55" s="22">
        <f>[13]集計対象前年データー貼付!K217</f>
        <v>0</v>
      </c>
      <c r="AA55" s="22">
        <f>[13]集計対象前年データー貼付!M217</f>
        <v>0</v>
      </c>
      <c r="AB55" s="38">
        <f t="shared" si="2"/>
        <v>1</v>
      </c>
      <c r="AC55" s="21">
        <f>[13]集計対象年データー貼付!N217</f>
        <v>0</v>
      </c>
      <c r="AD55" s="22">
        <f>[13]集計対象年データー貼付!P217</f>
        <v>0</v>
      </c>
      <c r="AE55" s="22">
        <f>[13]集計対象前年データー貼付!N217</f>
        <v>0</v>
      </c>
      <c r="AF55" s="22">
        <f>[13]集計対象前年データー貼付!P217</f>
        <v>0</v>
      </c>
      <c r="AG55" s="38">
        <f t="shared" si="3"/>
        <v>0</v>
      </c>
      <c r="AH55" s="1"/>
    </row>
    <row r="56" spans="1:34" ht="12.75" customHeight="1" thickBot="1">
      <c r="A56" s="127"/>
      <c r="B56" s="69" t="s">
        <v>69</v>
      </c>
      <c r="C56" s="40">
        <f t="shared" si="4"/>
        <v>1</v>
      </c>
      <c r="D56" s="41">
        <f t="shared" si="5"/>
        <v>110</v>
      </c>
      <c r="E56" s="54">
        <f t="shared" si="6"/>
        <v>0</v>
      </c>
      <c r="F56" s="41">
        <f t="shared" si="7"/>
        <v>110</v>
      </c>
      <c r="G56" s="41">
        <f t="shared" si="8"/>
        <v>0</v>
      </c>
      <c r="H56" s="44">
        <f t="shared" si="9"/>
        <v>0</v>
      </c>
      <c r="I56" s="45">
        <f>SUM(I53:I55)</f>
        <v>0</v>
      </c>
      <c r="J56" s="46">
        <f>SUM(J53:J55)</f>
        <v>45</v>
      </c>
      <c r="K56" s="46">
        <f>SUM(K53:K55)</f>
        <v>0</v>
      </c>
      <c r="L56" s="46">
        <f>SUM(L53:L55)</f>
        <v>60</v>
      </c>
      <c r="M56" s="47">
        <f t="shared" si="10"/>
        <v>-15</v>
      </c>
      <c r="N56" s="48">
        <f>SUM(N53:N55)</f>
        <v>0</v>
      </c>
      <c r="O56" s="49">
        <f>SUM(O53:O55)</f>
        <v>12</v>
      </c>
      <c r="P56" s="49">
        <f>SUM(P53:P55)</f>
        <v>0</v>
      </c>
      <c r="Q56" s="49">
        <f>SUM(Q53:Q55)</f>
        <v>16</v>
      </c>
      <c r="R56" s="50">
        <f t="shared" si="0"/>
        <v>-4</v>
      </c>
      <c r="S56" s="51">
        <f>SUM(S53:S55)</f>
        <v>0</v>
      </c>
      <c r="T56" s="52">
        <f>SUM(T53:T55)</f>
        <v>14</v>
      </c>
      <c r="U56" s="52">
        <f>SUM(U53:U55)</f>
        <v>0</v>
      </c>
      <c r="V56" s="52">
        <f>SUM(V53:V55)</f>
        <v>8</v>
      </c>
      <c r="W56" s="53">
        <f t="shared" si="1"/>
        <v>6</v>
      </c>
      <c r="X56" s="51">
        <f>SUM(X53:X55)</f>
        <v>0</v>
      </c>
      <c r="Y56" s="52">
        <f>SUM(Y53:Y55)</f>
        <v>20</v>
      </c>
      <c r="Z56" s="52">
        <f>SUM(Z53:Z55)</f>
        <v>0</v>
      </c>
      <c r="AA56" s="52">
        <f>SUM(AA53:AA55)</f>
        <v>8</v>
      </c>
      <c r="AB56" s="53">
        <f t="shared" si="2"/>
        <v>12</v>
      </c>
      <c r="AC56" s="51">
        <f>SUM(AC53:AC55)</f>
        <v>1</v>
      </c>
      <c r="AD56" s="52">
        <f>SUM(AD53:AD55)</f>
        <v>19</v>
      </c>
      <c r="AE56" s="52">
        <f>SUM(AE53:AE55)</f>
        <v>0</v>
      </c>
      <c r="AF56" s="52">
        <f>SUM(AF53:AF55)</f>
        <v>18</v>
      </c>
      <c r="AG56" s="53">
        <f t="shared" si="3"/>
        <v>1</v>
      </c>
      <c r="AH56" s="1"/>
    </row>
    <row r="57" spans="1:34" ht="12.75" customHeight="1">
      <c r="A57" s="125" t="s">
        <v>70</v>
      </c>
      <c r="B57" s="64" t="s">
        <v>71</v>
      </c>
      <c r="C57" s="28">
        <f t="shared" si="4"/>
        <v>0</v>
      </c>
      <c r="D57" s="18">
        <f t="shared" si="5"/>
        <v>21</v>
      </c>
      <c r="E57" s="19">
        <f t="shared" si="6"/>
        <v>0</v>
      </c>
      <c r="F57" s="18">
        <f t="shared" si="7"/>
        <v>24</v>
      </c>
      <c r="G57" s="18">
        <f t="shared" si="8"/>
        <v>-3</v>
      </c>
      <c r="H57" s="20">
        <f t="shared" si="9"/>
        <v>-0.125</v>
      </c>
      <c r="I57" s="21">
        <f>[13]集計対象年データー貼付!B220</f>
        <v>0</v>
      </c>
      <c r="J57" s="22">
        <f>[13]集計対象年データー貼付!D220</f>
        <v>4</v>
      </c>
      <c r="K57" s="22">
        <f>[13]集計対象前年データー貼付!B220</f>
        <v>0</v>
      </c>
      <c r="L57" s="22">
        <f>[13]集計対象前年データー貼付!D220</f>
        <v>2</v>
      </c>
      <c r="M57" s="23">
        <f t="shared" si="10"/>
        <v>2</v>
      </c>
      <c r="N57" s="24">
        <f>[13]集計対象年データー貼付!E220</f>
        <v>0</v>
      </c>
      <c r="O57" s="18">
        <f>[13]集計対象年データー貼付!G220</f>
        <v>0</v>
      </c>
      <c r="P57" s="18">
        <f>[13]集計対象前年データー貼付!E220</f>
        <v>0</v>
      </c>
      <c r="Q57" s="18">
        <f>[13]集計対象前年データー貼付!G220</f>
        <v>2</v>
      </c>
      <c r="R57" s="25">
        <f t="shared" si="0"/>
        <v>-2</v>
      </c>
      <c r="S57" s="21">
        <f>[13]集計対象年データー貼付!H220</f>
        <v>0</v>
      </c>
      <c r="T57" s="22">
        <f>[13]集計対象年データー貼付!J220</f>
        <v>4</v>
      </c>
      <c r="U57" s="22">
        <f>[13]集計対象前年データー貼付!H220</f>
        <v>0</v>
      </c>
      <c r="V57" s="22">
        <f>[13]集計対象前年データー貼付!J220</f>
        <v>2</v>
      </c>
      <c r="W57" s="26">
        <f t="shared" si="1"/>
        <v>2</v>
      </c>
      <c r="X57" s="21">
        <f>[13]集計対象年データー貼付!K220</f>
        <v>0</v>
      </c>
      <c r="Y57" s="22">
        <f>[13]集計対象年データー貼付!M220</f>
        <v>6</v>
      </c>
      <c r="Z57" s="22">
        <f>[13]集計対象前年データー貼付!K220</f>
        <v>0</v>
      </c>
      <c r="AA57" s="22">
        <f>[13]集計対象前年データー貼付!M220</f>
        <v>14</v>
      </c>
      <c r="AB57" s="26">
        <f t="shared" si="2"/>
        <v>-8</v>
      </c>
      <c r="AC57" s="21">
        <f>[13]集計対象年データー貼付!N220</f>
        <v>0</v>
      </c>
      <c r="AD57" s="22">
        <f>[13]集計対象年データー貼付!P220</f>
        <v>7</v>
      </c>
      <c r="AE57" s="22">
        <f>[13]集計対象前年データー貼付!N220</f>
        <v>0</v>
      </c>
      <c r="AF57" s="22">
        <f>[13]集計対象前年データー貼付!P220</f>
        <v>4</v>
      </c>
      <c r="AG57" s="26">
        <f t="shared" si="3"/>
        <v>3</v>
      </c>
      <c r="AH57" s="1"/>
    </row>
    <row r="58" spans="1:34" ht="12.75" customHeight="1">
      <c r="A58" s="126"/>
      <c r="B58" s="65" t="s">
        <v>72</v>
      </c>
      <c r="C58" s="28">
        <f t="shared" si="4"/>
        <v>0</v>
      </c>
      <c r="D58" s="18">
        <f t="shared" si="5"/>
        <v>29</v>
      </c>
      <c r="E58" s="19">
        <f t="shared" si="6"/>
        <v>0</v>
      </c>
      <c r="F58" s="18">
        <f t="shared" si="7"/>
        <v>32</v>
      </c>
      <c r="G58" s="29">
        <f t="shared" si="8"/>
        <v>-3</v>
      </c>
      <c r="H58" s="20">
        <f t="shared" si="9"/>
        <v>-9.375E-2</v>
      </c>
      <c r="I58" s="21">
        <f>[13]集計対象年データー貼付!B223</f>
        <v>0</v>
      </c>
      <c r="J58" s="22">
        <f>[13]集計対象年データー貼付!D223</f>
        <v>15</v>
      </c>
      <c r="K58" s="22">
        <f>[13]集計対象前年データー貼付!B223</f>
        <v>0</v>
      </c>
      <c r="L58" s="22">
        <f>[13]集計対象前年データー貼付!D223</f>
        <v>15</v>
      </c>
      <c r="M58" s="66">
        <f t="shared" si="10"/>
        <v>0</v>
      </c>
      <c r="N58" s="24">
        <f>[13]集計対象年データー貼付!E223</f>
        <v>0</v>
      </c>
      <c r="O58" s="18">
        <f>[13]集計対象年データー貼付!G223</f>
        <v>6</v>
      </c>
      <c r="P58" s="18">
        <f>[13]集計対象前年データー貼付!E223</f>
        <v>0</v>
      </c>
      <c r="Q58" s="18">
        <f>[13]集計対象前年データー貼付!G223</f>
        <v>2</v>
      </c>
      <c r="R58" s="60">
        <f t="shared" si="0"/>
        <v>4</v>
      </c>
      <c r="S58" s="21">
        <f>[13]集計対象年データー貼付!H223</f>
        <v>0</v>
      </c>
      <c r="T58" s="22">
        <f>[13]集計対象年データー貼付!J223</f>
        <v>5</v>
      </c>
      <c r="U58" s="22">
        <f>[13]集計対象前年データー貼付!H223</f>
        <v>0</v>
      </c>
      <c r="V58" s="22">
        <f>[13]集計対象前年データー貼付!J223</f>
        <v>7</v>
      </c>
      <c r="W58" s="30">
        <f t="shared" si="1"/>
        <v>-2</v>
      </c>
      <c r="X58" s="21">
        <f>[13]集計対象年データー貼付!K223</f>
        <v>0</v>
      </c>
      <c r="Y58" s="22">
        <f>[13]集計対象年データー貼付!M223</f>
        <v>2</v>
      </c>
      <c r="Z58" s="22">
        <f>[13]集計対象前年データー貼付!K223</f>
        <v>0</v>
      </c>
      <c r="AA58" s="22">
        <f>[13]集計対象前年データー貼付!M223</f>
        <v>5</v>
      </c>
      <c r="AB58" s="30">
        <f t="shared" si="2"/>
        <v>-3</v>
      </c>
      <c r="AC58" s="21">
        <f>[13]集計対象年データー貼付!N223</f>
        <v>0</v>
      </c>
      <c r="AD58" s="22">
        <f>[13]集計対象年データー貼付!P223</f>
        <v>1</v>
      </c>
      <c r="AE58" s="22">
        <f>[13]集計対象前年データー貼付!N223</f>
        <v>0</v>
      </c>
      <c r="AF58" s="22">
        <f>[13]集計対象前年データー貼付!P223</f>
        <v>3</v>
      </c>
      <c r="AG58" s="30">
        <f t="shared" si="3"/>
        <v>-2</v>
      </c>
      <c r="AH58" s="1"/>
    </row>
    <row r="59" spans="1:34" ht="12.75" customHeight="1" thickBot="1">
      <c r="A59" s="126"/>
      <c r="B59" s="67" t="s">
        <v>73</v>
      </c>
      <c r="C59" s="33">
        <f t="shared" si="4"/>
        <v>0</v>
      </c>
      <c r="D59" s="34">
        <f t="shared" si="5"/>
        <v>16</v>
      </c>
      <c r="E59" s="35">
        <f t="shared" si="6"/>
        <v>0</v>
      </c>
      <c r="F59" s="34">
        <f t="shared" si="7"/>
        <v>9</v>
      </c>
      <c r="G59" s="36">
        <f t="shared" si="8"/>
        <v>7</v>
      </c>
      <c r="H59" s="37">
        <f t="shared" si="9"/>
        <v>0.77777777777777779</v>
      </c>
      <c r="I59" s="21">
        <f>[13]集計対象年データー貼付!B227</f>
        <v>0</v>
      </c>
      <c r="J59" s="22">
        <f>[13]集計対象年データー貼付!D227</f>
        <v>8</v>
      </c>
      <c r="K59" s="22">
        <f>[13]集計対象前年データー貼付!B227</f>
        <v>0</v>
      </c>
      <c r="L59" s="22">
        <f>[13]集計対象前年データー貼付!D227</f>
        <v>3</v>
      </c>
      <c r="M59" s="68">
        <f t="shared" si="10"/>
        <v>5</v>
      </c>
      <c r="N59" s="24">
        <f>[13]集計対象年データー貼付!E227</f>
        <v>0</v>
      </c>
      <c r="O59" s="18">
        <f>[13]集計対象年データー貼付!G227</f>
        <v>1</v>
      </c>
      <c r="P59" s="18">
        <f>[13]集計対象前年データー貼付!E227</f>
        <v>0</v>
      </c>
      <c r="Q59" s="18">
        <f>[13]集計対象前年データー貼付!G227</f>
        <v>2</v>
      </c>
      <c r="R59" s="61">
        <f t="shared" si="0"/>
        <v>-1</v>
      </c>
      <c r="S59" s="21">
        <f>[13]集計対象年データー貼付!H227</f>
        <v>0</v>
      </c>
      <c r="T59" s="22">
        <f>[13]集計対象年データー貼付!J227</f>
        <v>3</v>
      </c>
      <c r="U59" s="22">
        <f>[13]集計対象前年データー貼付!H227</f>
        <v>0</v>
      </c>
      <c r="V59" s="22">
        <f>[13]集計対象前年データー貼付!J227</f>
        <v>2</v>
      </c>
      <c r="W59" s="38">
        <f t="shared" si="1"/>
        <v>1</v>
      </c>
      <c r="X59" s="21">
        <f>[13]集計対象年データー貼付!K227</f>
        <v>0</v>
      </c>
      <c r="Y59" s="22">
        <f>[13]集計対象年データー貼付!M227</f>
        <v>4</v>
      </c>
      <c r="Z59" s="22">
        <f>[13]集計対象前年データー貼付!K227</f>
        <v>0</v>
      </c>
      <c r="AA59" s="22">
        <f>[13]集計対象前年データー貼付!M227</f>
        <v>1</v>
      </c>
      <c r="AB59" s="38">
        <f t="shared" si="2"/>
        <v>3</v>
      </c>
      <c r="AC59" s="21">
        <f>[13]集計対象年データー貼付!N227</f>
        <v>0</v>
      </c>
      <c r="AD59" s="22">
        <f>[13]集計対象年データー貼付!P227</f>
        <v>0</v>
      </c>
      <c r="AE59" s="22">
        <f>[13]集計対象前年データー貼付!N227</f>
        <v>0</v>
      </c>
      <c r="AF59" s="22">
        <f>[13]集計対象前年データー貼付!P227</f>
        <v>1</v>
      </c>
      <c r="AG59" s="38">
        <f t="shared" si="3"/>
        <v>-1</v>
      </c>
      <c r="AH59" s="1"/>
    </row>
    <row r="60" spans="1:34" ht="12.75" customHeight="1" thickBot="1">
      <c r="A60" s="127"/>
      <c r="B60" s="69" t="s">
        <v>74</v>
      </c>
      <c r="C60" s="40">
        <f t="shared" si="4"/>
        <v>0</v>
      </c>
      <c r="D60" s="41">
        <f t="shared" si="5"/>
        <v>66</v>
      </c>
      <c r="E60" s="54">
        <f t="shared" si="6"/>
        <v>0</v>
      </c>
      <c r="F60" s="41">
        <f t="shared" si="7"/>
        <v>65</v>
      </c>
      <c r="G60" s="41">
        <f t="shared" si="8"/>
        <v>1</v>
      </c>
      <c r="H60" s="44">
        <f t="shared" si="9"/>
        <v>1.5384615384615385E-2</v>
      </c>
      <c r="I60" s="45">
        <f>SUM(I57:I59)</f>
        <v>0</v>
      </c>
      <c r="J60" s="46">
        <f>SUM(J57:J59)</f>
        <v>27</v>
      </c>
      <c r="K60" s="46">
        <f>SUM(K57:K59)</f>
        <v>0</v>
      </c>
      <c r="L60" s="46">
        <f>SUM(L57:L59)</f>
        <v>20</v>
      </c>
      <c r="M60" s="47">
        <f t="shared" si="10"/>
        <v>7</v>
      </c>
      <c r="N60" s="48">
        <f>SUM(N57:N59)</f>
        <v>0</v>
      </c>
      <c r="O60" s="49">
        <f>SUM(O57:O59)</f>
        <v>7</v>
      </c>
      <c r="P60" s="49">
        <f>SUM(P57:P59)</f>
        <v>0</v>
      </c>
      <c r="Q60" s="49">
        <f>SUM(Q57:Q59)</f>
        <v>6</v>
      </c>
      <c r="R60" s="50">
        <f t="shared" si="0"/>
        <v>1</v>
      </c>
      <c r="S60" s="51">
        <f>SUM(S57:S59)</f>
        <v>0</v>
      </c>
      <c r="T60" s="52">
        <f>SUM(T57:T59)</f>
        <v>12</v>
      </c>
      <c r="U60" s="52">
        <f>SUM(U57:U59)</f>
        <v>0</v>
      </c>
      <c r="V60" s="52">
        <f>SUM(V57:V59)</f>
        <v>11</v>
      </c>
      <c r="W60" s="53">
        <f t="shared" si="1"/>
        <v>1</v>
      </c>
      <c r="X60" s="51">
        <f>SUM(X57:X59)</f>
        <v>0</v>
      </c>
      <c r="Y60" s="52">
        <f>SUM(Y57:Y59)</f>
        <v>12</v>
      </c>
      <c r="Z60" s="52">
        <f>SUM(Z57:Z59)</f>
        <v>0</v>
      </c>
      <c r="AA60" s="52">
        <f>SUM(AA57:AA59)</f>
        <v>20</v>
      </c>
      <c r="AB60" s="53">
        <f t="shared" si="2"/>
        <v>-8</v>
      </c>
      <c r="AC60" s="51">
        <f>SUM(AC57:AC59)</f>
        <v>0</v>
      </c>
      <c r="AD60" s="52">
        <f>SUM(AD57:AD59)</f>
        <v>8</v>
      </c>
      <c r="AE60" s="52">
        <f>SUM(AE57:AE59)</f>
        <v>0</v>
      </c>
      <c r="AF60" s="52">
        <f>SUM(AF57:AF59)</f>
        <v>8</v>
      </c>
      <c r="AG60" s="53">
        <f t="shared" si="3"/>
        <v>0</v>
      </c>
      <c r="AH60" s="1"/>
    </row>
    <row r="61" spans="1:34" ht="12.75" customHeight="1" thickBot="1">
      <c r="A61" s="128" t="s">
        <v>75</v>
      </c>
      <c r="B61" s="129"/>
      <c r="C61" s="40">
        <f t="shared" si="4"/>
        <v>0</v>
      </c>
      <c r="D61" s="41">
        <f t="shared" si="5"/>
        <v>41</v>
      </c>
      <c r="E61" s="54">
        <f t="shared" si="6"/>
        <v>1</v>
      </c>
      <c r="F61" s="41">
        <f t="shared" si="7"/>
        <v>32</v>
      </c>
      <c r="G61" s="41">
        <f t="shared" si="8"/>
        <v>9</v>
      </c>
      <c r="H61" s="44">
        <f t="shared" si="9"/>
        <v>0.28125</v>
      </c>
      <c r="I61" s="78">
        <f>[13]集計対象年データー貼付!B236</f>
        <v>0</v>
      </c>
      <c r="J61" s="79">
        <f>[13]集計対象年データー貼付!D236</f>
        <v>13</v>
      </c>
      <c r="K61" s="79">
        <f>[13]集計対象前年データー貼付!B236</f>
        <v>1</v>
      </c>
      <c r="L61" s="79">
        <f>[13]集計対象前年データー貼付!D236</f>
        <v>22</v>
      </c>
      <c r="M61" s="80">
        <f t="shared" si="10"/>
        <v>-9</v>
      </c>
      <c r="N61" s="81">
        <f>[13]集計対象年データー貼付!E236</f>
        <v>0</v>
      </c>
      <c r="O61" s="34">
        <f>[13]集計対象年データー貼付!G236</f>
        <v>14</v>
      </c>
      <c r="P61" s="34">
        <f>[13]集計対象前年データー貼付!E236</f>
        <v>0</v>
      </c>
      <c r="Q61" s="34">
        <f>[13]集計対象前年データー貼付!G236</f>
        <v>4</v>
      </c>
      <c r="R61" s="82">
        <f t="shared" si="0"/>
        <v>10</v>
      </c>
      <c r="S61" s="78">
        <f>[13]集計対象年データー貼付!H236</f>
        <v>0</v>
      </c>
      <c r="T61" s="79">
        <f>[13]集計対象年データー貼付!J236</f>
        <v>4</v>
      </c>
      <c r="U61" s="79">
        <f>[13]集計対象前年データー貼付!H236</f>
        <v>0</v>
      </c>
      <c r="V61" s="79">
        <f>[13]集計対象前年データー貼付!J236</f>
        <v>0</v>
      </c>
      <c r="W61" s="83">
        <f t="shared" si="1"/>
        <v>4</v>
      </c>
      <c r="X61" s="78">
        <f>[13]集計対象年データー貼付!K236</f>
        <v>0</v>
      </c>
      <c r="Y61" s="79">
        <f>[13]集計対象年データー貼付!M236</f>
        <v>7</v>
      </c>
      <c r="Z61" s="79">
        <f>[13]集計対象前年データー貼付!K236</f>
        <v>0</v>
      </c>
      <c r="AA61" s="79">
        <f>[13]集計対象前年データー貼付!M236</f>
        <v>5</v>
      </c>
      <c r="AB61" s="83">
        <f t="shared" si="2"/>
        <v>2</v>
      </c>
      <c r="AC61" s="78">
        <f>[13]集計対象年データー貼付!N236</f>
        <v>0</v>
      </c>
      <c r="AD61" s="79">
        <f>[13]集計対象年データー貼付!P236</f>
        <v>3</v>
      </c>
      <c r="AE61" s="79">
        <f>[13]集計対象前年データー貼付!N236</f>
        <v>0</v>
      </c>
      <c r="AF61" s="79">
        <f>[13]集計対象前年データー貼付!P236</f>
        <v>1</v>
      </c>
      <c r="AG61" s="83">
        <f t="shared" si="3"/>
        <v>2</v>
      </c>
      <c r="AH61" s="1"/>
    </row>
    <row r="62" spans="1:34" ht="12.75" customHeight="1" thickBot="1">
      <c r="A62" s="128" t="s">
        <v>76</v>
      </c>
      <c r="B62" s="129"/>
      <c r="C62" s="40">
        <f t="shared" si="4"/>
        <v>0</v>
      </c>
      <c r="D62" s="41">
        <f t="shared" si="5"/>
        <v>1</v>
      </c>
      <c r="E62" s="54">
        <f t="shared" si="6"/>
        <v>0</v>
      </c>
      <c r="F62" s="41">
        <f t="shared" si="7"/>
        <v>0</v>
      </c>
      <c r="G62" s="41">
        <f t="shared" si="8"/>
        <v>1</v>
      </c>
      <c r="H62" s="44">
        <f t="shared" si="9"/>
        <v>0</v>
      </c>
      <c r="I62" s="55">
        <f>[13]集計対象年データー貼付!B239</f>
        <v>0</v>
      </c>
      <c r="J62" s="56">
        <f>[13]集計対象年データー貼付!D239</f>
        <v>0</v>
      </c>
      <c r="K62" s="56">
        <f>[13]集計対象前年データー貼付!B239</f>
        <v>0</v>
      </c>
      <c r="L62" s="56">
        <f>[13]集計対象前年データー貼付!D239</f>
        <v>0</v>
      </c>
      <c r="M62" s="57">
        <f t="shared" si="10"/>
        <v>0</v>
      </c>
      <c r="N62" s="58">
        <f>[13]集計対象年データー貼付!E239</f>
        <v>0</v>
      </c>
      <c r="O62" s="41">
        <f>[13]集計対象年データー貼付!G239</f>
        <v>0</v>
      </c>
      <c r="P62" s="41">
        <f>[13]集計対象前年データー貼付!E239</f>
        <v>0</v>
      </c>
      <c r="Q62" s="41">
        <f>[13]集計対象前年データー貼付!G239</f>
        <v>0</v>
      </c>
      <c r="R62" s="75">
        <f t="shared" si="0"/>
        <v>0</v>
      </c>
      <c r="S62" s="55">
        <f>[13]集計対象年データー貼付!H239</f>
        <v>0</v>
      </c>
      <c r="T62" s="56">
        <f>[13]集計対象年データー貼付!J239</f>
        <v>0</v>
      </c>
      <c r="U62" s="56">
        <f>[13]集計対象前年データー貼付!H239</f>
        <v>0</v>
      </c>
      <c r="V62" s="56">
        <f>[13]集計対象前年データー貼付!J239</f>
        <v>0</v>
      </c>
      <c r="W62" s="76">
        <f t="shared" si="1"/>
        <v>0</v>
      </c>
      <c r="X62" s="55">
        <f>[13]集計対象年データー貼付!K67</f>
        <v>0</v>
      </c>
      <c r="Y62" s="56">
        <f>[13]集計対象年データー貼付!M239</f>
        <v>0</v>
      </c>
      <c r="Z62" s="56">
        <f>[13]集計対象前年データー貼付!K239</f>
        <v>0</v>
      </c>
      <c r="AA62" s="56">
        <f>[13]集計対象前年データー貼付!M239</f>
        <v>0</v>
      </c>
      <c r="AB62" s="76">
        <f t="shared" si="2"/>
        <v>0</v>
      </c>
      <c r="AC62" s="55">
        <f>[13]集計対象年データー貼付!N239</f>
        <v>0</v>
      </c>
      <c r="AD62" s="56">
        <f>[13]集計対象年データー貼付!P239</f>
        <v>1</v>
      </c>
      <c r="AE62" s="56">
        <f>[13]集計対象前年データー貼付!N239</f>
        <v>0</v>
      </c>
      <c r="AF62" s="56">
        <f>[13]集計対象前年データー貼付!P239</f>
        <v>0</v>
      </c>
      <c r="AG62" s="76">
        <f t="shared" si="3"/>
        <v>1</v>
      </c>
      <c r="AH62" s="1"/>
    </row>
    <row r="63" spans="1:34" ht="12.75" customHeight="1">
      <c r="A63" s="122" t="s">
        <v>77</v>
      </c>
      <c r="B63" s="64" t="s">
        <v>78</v>
      </c>
      <c r="C63" s="28">
        <f t="shared" si="4"/>
        <v>0</v>
      </c>
      <c r="D63" s="18">
        <f t="shared" si="5"/>
        <v>0</v>
      </c>
      <c r="E63" s="19">
        <f t="shared" si="6"/>
        <v>0</v>
      </c>
      <c r="F63" s="18">
        <f t="shared" si="7"/>
        <v>0</v>
      </c>
      <c r="G63" s="18">
        <f t="shared" si="8"/>
        <v>0</v>
      </c>
      <c r="H63" s="20">
        <f t="shared" si="9"/>
        <v>0</v>
      </c>
      <c r="I63" s="21">
        <f>[13]集計対象年データー貼付!B241</f>
        <v>0</v>
      </c>
      <c r="J63" s="22">
        <f>[13]集計対象年データー貼付!D241</f>
        <v>0</v>
      </c>
      <c r="K63" s="22">
        <f>[13]集計対象前年データー貼付!B241</f>
        <v>0</v>
      </c>
      <c r="L63" s="22">
        <f>[13]集計対象前年データー貼付!D241</f>
        <v>0</v>
      </c>
      <c r="M63" s="23">
        <f t="shared" si="10"/>
        <v>0</v>
      </c>
      <c r="N63" s="24">
        <f>[13]集計対象年データー貼付!E241</f>
        <v>0</v>
      </c>
      <c r="O63" s="18">
        <f>[13]集計対象年データー貼付!G241</f>
        <v>0</v>
      </c>
      <c r="P63" s="18">
        <f>[13]集計対象前年データー貼付!E241</f>
        <v>0</v>
      </c>
      <c r="Q63" s="18">
        <f>[13]集計対象前年データー貼付!G241</f>
        <v>0</v>
      </c>
      <c r="R63" s="25">
        <f t="shared" si="0"/>
        <v>0</v>
      </c>
      <c r="S63" s="21">
        <f>[13]集計対象年データー貼付!H241</f>
        <v>0</v>
      </c>
      <c r="T63" s="22">
        <f>[13]集計対象年データー貼付!J241</f>
        <v>0</v>
      </c>
      <c r="U63" s="22">
        <f>[13]集計対象前年データー貼付!H241</f>
        <v>0</v>
      </c>
      <c r="V63" s="22">
        <f>[13]集計対象前年データー貼付!J241</f>
        <v>0</v>
      </c>
      <c r="W63" s="26">
        <f t="shared" si="1"/>
        <v>0</v>
      </c>
      <c r="X63" s="21">
        <f>[13]集計対象年データー貼付!K241</f>
        <v>0</v>
      </c>
      <c r="Y63" s="22">
        <f>[13]集計対象年データー貼付!M241</f>
        <v>0</v>
      </c>
      <c r="Z63" s="22">
        <f>[13]集計対象前年データー貼付!K241</f>
        <v>0</v>
      </c>
      <c r="AA63" s="22">
        <f>[13]集計対象前年データー貼付!M241</f>
        <v>0</v>
      </c>
      <c r="AB63" s="26">
        <f t="shared" si="2"/>
        <v>0</v>
      </c>
      <c r="AC63" s="21">
        <f>[13]集計対象年データー貼付!N241</f>
        <v>0</v>
      </c>
      <c r="AD63" s="22">
        <f>[13]集計対象年データー貼付!P241</f>
        <v>0</v>
      </c>
      <c r="AE63" s="22">
        <f>[13]集計対象前年データー貼付!N241</f>
        <v>0</v>
      </c>
      <c r="AF63" s="22">
        <f>[13]集計対象前年データー貼付!P241</f>
        <v>0</v>
      </c>
      <c r="AG63" s="26">
        <f t="shared" si="3"/>
        <v>0</v>
      </c>
      <c r="AH63" s="1"/>
    </row>
    <row r="64" spans="1:34" ht="12.75" customHeight="1" thickBot="1">
      <c r="A64" s="123"/>
      <c r="B64" s="67" t="s">
        <v>77</v>
      </c>
      <c r="C64" s="33">
        <f t="shared" si="4"/>
        <v>0</v>
      </c>
      <c r="D64" s="34">
        <f t="shared" si="5"/>
        <v>40</v>
      </c>
      <c r="E64" s="35">
        <f t="shared" si="6"/>
        <v>0</v>
      </c>
      <c r="F64" s="34">
        <f t="shared" si="7"/>
        <v>28</v>
      </c>
      <c r="G64" s="36">
        <f t="shared" si="8"/>
        <v>12</v>
      </c>
      <c r="H64" s="37">
        <f t="shared" si="9"/>
        <v>0.42857142857142855</v>
      </c>
      <c r="I64" s="21">
        <f>[13]集計対象年データー貼付!B245</f>
        <v>0</v>
      </c>
      <c r="J64" s="22">
        <f>[13]集計対象年データー貼付!D245</f>
        <v>16</v>
      </c>
      <c r="K64" s="22">
        <f>[13]集計対象前年データー貼付!B245</f>
        <v>0</v>
      </c>
      <c r="L64" s="22">
        <f>[13]集計対象前年データー貼付!D245</f>
        <v>12</v>
      </c>
      <c r="M64" s="68">
        <f t="shared" si="10"/>
        <v>4</v>
      </c>
      <c r="N64" s="24">
        <f>[13]集計対象年データー貼付!E245</f>
        <v>0</v>
      </c>
      <c r="O64" s="18">
        <f>[13]集計対象年データー貼付!G245</f>
        <v>9</v>
      </c>
      <c r="P64" s="18">
        <f>[13]集計対象前年データー貼付!E245</f>
        <v>0</v>
      </c>
      <c r="Q64" s="18">
        <f>[13]集計対象前年データー貼付!G245</f>
        <v>4</v>
      </c>
      <c r="R64" s="61">
        <f t="shared" si="0"/>
        <v>5</v>
      </c>
      <c r="S64" s="21">
        <f>[13]集計対象年データー貼付!H245</f>
        <v>0</v>
      </c>
      <c r="T64" s="22">
        <f>[13]集計対象年データー貼付!J245</f>
        <v>6</v>
      </c>
      <c r="U64" s="22">
        <f>[13]集計対象前年データー貼付!H245</f>
        <v>0</v>
      </c>
      <c r="V64" s="22">
        <f>[13]集計対象前年データー貼付!J245</f>
        <v>6</v>
      </c>
      <c r="W64" s="38">
        <f t="shared" si="1"/>
        <v>0</v>
      </c>
      <c r="X64" s="21">
        <f>[13]集計対象年データー貼付!K245</f>
        <v>0</v>
      </c>
      <c r="Y64" s="22">
        <f>[13]集計対象年データー貼付!M245</f>
        <v>5</v>
      </c>
      <c r="Z64" s="22">
        <f>[13]集計対象前年データー貼付!K245</f>
        <v>0</v>
      </c>
      <c r="AA64" s="22">
        <f>[13]集計対象前年データー貼付!M245</f>
        <v>5</v>
      </c>
      <c r="AB64" s="30">
        <f t="shared" si="2"/>
        <v>0</v>
      </c>
      <c r="AC64" s="21">
        <f>[13]集計対象年データー貼付!N245</f>
        <v>0</v>
      </c>
      <c r="AD64" s="22">
        <f>[13]集計対象年データー貼付!P245</f>
        <v>4</v>
      </c>
      <c r="AE64" s="22">
        <f>[13]集計対象前年データー貼付!N245</f>
        <v>0</v>
      </c>
      <c r="AF64" s="22">
        <f>[13]集計対象前年データー貼付!P245</f>
        <v>1</v>
      </c>
      <c r="AG64" s="38">
        <f t="shared" si="3"/>
        <v>3</v>
      </c>
      <c r="AH64" s="1"/>
    </row>
    <row r="65" spans="1:34" ht="12.75" customHeight="1" thickBot="1">
      <c r="A65" s="124"/>
      <c r="B65" s="69" t="s">
        <v>79</v>
      </c>
      <c r="C65" s="40">
        <f t="shared" si="4"/>
        <v>0</v>
      </c>
      <c r="D65" s="41">
        <f t="shared" si="5"/>
        <v>40</v>
      </c>
      <c r="E65" s="54">
        <f t="shared" si="6"/>
        <v>0</v>
      </c>
      <c r="F65" s="41">
        <f t="shared" si="7"/>
        <v>28</v>
      </c>
      <c r="G65" s="41">
        <f t="shared" si="8"/>
        <v>12</v>
      </c>
      <c r="H65" s="44">
        <f t="shared" si="9"/>
        <v>0.42857142857142855</v>
      </c>
      <c r="I65" s="70">
        <f>SUM(I63:I64)</f>
        <v>0</v>
      </c>
      <c r="J65" s="46">
        <f>SUM(J63:J64)</f>
        <v>16</v>
      </c>
      <c r="K65" s="46">
        <f>SUM(K63:K64)</f>
        <v>0</v>
      </c>
      <c r="L65" s="84">
        <f>SUM(L63:L64)</f>
        <v>12</v>
      </c>
      <c r="M65" s="47">
        <f t="shared" si="10"/>
        <v>4</v>
      </c>
      <c r="N65" s="48">
        <f>SUM(N63:N64)</f>
        <v>0</v>
      </c>
      <c r="O65" s="49">
        <f>SUM(O63:O64)</f>
        <v>9</v>
      </c>
      <c r="P65" s="49">
        <f>SUM(P63:P64)</f>
        <v>0</v>
      </c>
      <c r="Q65" s="49">
        <f>SUM(Q63:Q64)</f>
        <v>4</v>
      </c>
      <c r="R65" s="50">
        <f t="shared" si="0"/>
        <v>5</v>
      </c>
      <c r="S65" s="51">
        <f>SUM(S63:S64)</f>
        <v>0</v>
      </c>
      <c r="T65" s="52">
        <f>SUM(T63:T64)</f>
        <v>6</v>
      </c>
      <c r="U65" s="52">
        <f>SUM(U63:U64)</f>
        <v>0</v>
      </c>
      <c r="V65" s="52">
        <f>SUM(V63:V64)</f>
        <v>6</v>
      </c>
      <c r="W65" s="53">
        <f t="shared" si="1"/>
        <v>0</v>
      </c>
      <c r="X65" s="51">
        <f>SUM(X63:X64)</f>
        <v>0</v>
      </c>
      <c r="Y65" s="52">
        <f>SUM(Y63:Y64)</f>
        <v>5</v>
      </c>
      <c r="Z65" s="52">
        <f>SUM(Z63:Z64)</f>
        <v>0</v>
      </c>
      <c r="AA65" s="52">
        <f>SUM(AA63:AA64)</f>
        <v>5</v>
      </c>
      <c r="AB65" s="53">
        <f t="shared" si="2"/>
        <v>0</v>
      </c>
      <c r="AC65" s="51">
        <f>SUM(AC63:AC64)</f>
        <v>0</v>
      </c>
      <c r="AD65" s="52">
        <f>SUM(AD63:AD64)</f>
        <v>4</v>
      </c>
      <c r="AE65" s="52">
        <f>SUM(AE63:AE64)</f>
        <v>0</v>
      </c>
      <c r="AF65" s="52">
        <f>SUM(AF63:AF64)</f>
        <v>1</v>
      </c>
      <c r="AG65" s="53">
        <f t="shared" si="3"/>
        <v>3</v>
      </c>
      <c r="AH65" s="1"/>
    </row>
    <row r="66" spans="1:34" ht="12.75" customHeight="1" thickBot="1">
      <c r="A66" s="118" t="s">
        <v>80</v>
      </c>
      <c r="B66" s="119"/>
      <c r="C66" s="40">
        <f t="shared" si="4"/>
        <v>11</v>
      </c>
      <c r="D66" s="85">
        <f t="shared" si="5"/>
        <v>1072</v>
      </c>
      <c r="E66" s="86">
        <f t="shared" si="6"/>
        <v>9</v>
      </c>
      <c r="F66" s="85">
        <f t="shared" si="7"/>
        <v>1032</v>
      </c>
      <c r="G66" s="41">
        <f t="shared" si="8"/>
        <v>40</v>
      </c>
      <c r="H66" s="44">
        <f t="shared" si="9"/>
        <v>3.875968992248062E-2</v>
      </c>
      <c r="I66" s="45">
        <f>IF(ISERROR(I24+I25+I29+I34+I37+I40+I41+I46+I49+I50+I51+I52+I56+I60+I61+I62+I65),"",(I24+I25+I29+I34+I37+I40+I41+I46+I49+I50+I51+I52+I56+I60+I61+I62+I65))</f>
        <v>5</v>
      </c>
      <c r="J66" s="87">
        <f>J24+J25+J29+J34+J37+J40+J41+J46+J49+J50+J51+J52+J56+J60+J61+J62+J65</f>
        <v>453</v>
      </c>
      <c r="K66" s="46">
        <f>IF(ISERROR(K24+K25+K29+K34+K37+K40+K41+K46+K49+K50+K51+K52+K56+K60+K61+K62+K65),"",(K24+K25+K29+K34+K37+K40+K41+K46+K49+K50+K51+K52+K56+K60+K61+K62+K65))</f>
        <v>4</v>
      </c>
      <c r="L66" s="46">
        <f>IF(ISERROR(L24+L25+L29+L34+L37+L40+L41+L46+L49+L50+L51+L52+L56+L60+L61+L62+L65),"",(L24+L25+L29+L34+L37+L40+L41+L46+L49+L50+L51+L52+L56+L60+L61+L62+L65))</f>
        <v>445</v>
      </c>
      <c r="M66" s="47">
        <f t="shared" si="10"/>
        <v>8</v>
      </c>
      <c r="N66" s="48">
        <f>N24+N25+N29+N34+N37+N40+N41+N46+N49+N50+N51+N52+N56+N60+N61+N62+N65</f>
        <v>2</v>
      </c>
      <c r="O66" s="49">
        <f>SUM(O24+O25+O29+O34+O37+O40+O41+O46+O49+O50+O51+O52+O56+O60+O61+O62+O65)</f>
        <v>200</v>
      </c>
      <c r="P66" s="49">
        <f>P24+P25+P29+P34+P37+P40+P41+P46+P49+P50+P51+P52+P56+P60+P61+P62+P65</f>
        <v>2</v>
      </c>
      <c r="Q66" s="49">
        <f>Q24+Q25+Q29+Q34+Q37+Q40+Q41+Q46+Q49+Q50+Q51+Q52+Q56+Q60+Q61+Q62+Q65</f>
        <v>179</v>
      </c>
      <c r="R66" s="88">
        <f t="shared" si="0"/>
        <v>21</v>
      </c>
      <c r="S66" s="51">
        <f>S24+S25+S29+S34+S37+S40+S41+S46+S49+S50+S51+S52+S56+S60+S61+S62+S65</f>
        <v>1</v>
      </c>
      <c r="T66" s="52">
        <f>T24+T25+T29+T34+T37+T40+T41+T46+T49+T50+T51+T52+T56+T60+T61+T62+T65</f>
        <v>149</v>
      </c>
      <c r="U66" s="52">
        <f>U24+U25+U29+U34+U37+U40+U41+U46+U49+U50+U51+U52+U56+U60+U61+U62+U65</f>
        <v>1</v>
      </c>
      <c r="V66" s="52">
        <f>V24+V25+V29+V34+V37+V40+V41+V46+V49+V50+V51+V52+V56+V60+V61+V62+V65</f>
        <v>131</v>
      </c>
      <c r="W66" s="53">
        <f t="shared" si="1"/>
        <v>18</v>
      </c>
      <c r="X66" s="51">
        <f>X24+X25+X29+X34+X37+X40+X41+X46+X49+X50+X51+X52+X56+X60+X61+X62+X65</f>
        <v>1</v>
      </c>
      <c r="Y66" s="52">
        <f>Y24+Y25+Y29+Y34+Y37+Y40+Y41+Y46+Y49+Y50+Y51+Y52+Y56+Y60+Y61+Y62+Y65</f>
        <v>166</v>
      </c>
      <c r="Z66" s="52">
        <f>Z24+Z25+Z29+Z34+Z37+Z40+Z41+Z46+Z49+Z50+Z51+Z52+Z56+Z60+Z61+Z62+Z65</f>
        <v>1</v>
      </c>
      <c r="AA66" s="52">
        <f>AA24+AA25+AA29+AA34+AA37+AA40+AA41+AA46+AA49+AA50+AA51+AA52+AA56+AA60+AA61+AA62+AA65</f>
        <v>171</v>
      </c>
      <c r="AB66" s="53">
        <f t="shared" si="2"/>
        <v>-5</v>
      </c>
      <c r="AC66" s="51">
        <f>AC24+AC25+AC29+AC34+AC37+AC40+AC41+AC46+AC49+AC50+AC51+AC52+AC56+AC60+AC61+AC62+AC65</f>
        <v>2</v>
      </c>
      <c r="AD66" s="52">
        <f>AD24+AD25+AD29+AD34+AD37+AD40+AD41+AD46+AD49+AD50+AD51+AD52+AD56+AD60+AD61+AD62+AD65</f>
        <v>104</v>
      </c>
      <c r="AE66" s="52">
        <f>AE24+AE25+AE29+AE34+AE37+AE40+AE41+AE46+AE49+AE50+AE51+AE52+AE56+AE60+AE61+AE62+AE65</f>
        <v>1</v>
      </c>
      <c r="AF66" s="52">
        <f>AF24+AF25+AF29+AF34+AF37+AF40+AF41+AF46+AF49+AF50+AF51+AF52+AF56+AF60+AF61+AF62+AF65</f>
        <v>106</v>
      </c>
      <c r="AG66" s="53">
        <f t="shared" si="3"/>
        <v>-2</v>
      </c>
      <c r="AH66" s="1"/>
    </row>
    <row r="67" spans="1:34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 t="s">
        <v>81</v>
      </c>
      <c r="AE67" s="1"/>
      <c r="AF67" s="1"/>
      <c r="AG67" s="1"/>
      <c r="AH67" s="1"/>
    </row>
  </sheetData>
  <sheetProtection sheet="1"/>
  <dataConsolidate/>
  <mergeCells count="44">
    <mergeCell ref="A66:B66"/>
    <mergeCell ref="A41:B41"/>
    <mergeCell ref="A42:A46"/>
    <mergeCell ref="A47:A49"/>
    <mergeCell ref="A50:B50"/>
    <mergeCell ref="A51:B51"/>
    <mergeCell ref="A52:B52"/>
    <mergeCell ref="A53:A56"/>
    <mergeCell ref="A57:A60"/>
    <mergeCell ref="A61:B61"/>
    <mergeCell ref="A62:B62"/>
    <mergeCell ref="A63:A65"/>
    <mergeCell ref="A38:A40"/>
    <mergeCell ref="X5:Y5"/>
    <mergeCell ref="Z5:AA5"/>
    <mergeCell ref="AB5:AB6"/>
    <mergeCell ref="AC5:AD5"/>
    <mergeCell ref="C5:D5"/>
    <mergeCell ref="E5:F5"/>
    <mergeCell ref="G5:G6"/>
    <mergeCell ref="I5:J5"/>
    <mergeCell ref="K5:L5"/>
    <mergeCell ref="M5:M6"/>
    <mergeCell ref="A7:A24"/>
    <mergeCell ref="A25:B25"/>
    <mergeCell ref="A26:A29"/>
    <mergeCell ref="A30:A34"/>
    <mergeCell ref="A35:A37"/>
    <mergeCell ref="AE5:AF5"/>
    <mergeCell ref="AG5:AG6"/>
    <mergeCell ref="N5:O5"/>
    <mergeCell ref="P5:Q5"/>
    <mergeCell ref="R5:R6"/>
    <mergeCell ref="S5:T5"/>
    <mergeCell ref="U5:V5"/>
    <mergeCell ref="W5:W6"/>
    <mergeCell ref="I1:T1"/>
    <mergeCell ref="Z1:AE1"/>
    <mergeCell ref="C4:H4"/>
    <mergeCell ref="I4:M4"/>
    <mergeCell ref="N4:R4"/>
    <mergeCell ref="S4:W4"/>
    <mergeCell ref="X4:AB4"/>
    <mergeCell ref="AC4:AG4"/>
  </mergeCells>
  <phoneticPr fontId="8"/>
  <pageMargins left="1.3779527559055118" right="0.98425196850393704" top="0.39370078740157483" bottom="0.19685039370078741" header="0.51181102362204722" footer="0.51181102362204722"/>
  <pageSetup paperSize="8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topLeftCell="U1" workbookViewId="0">
      <selection activeCell="AC3" sqref="AC3"/>
    </sheetView>
  </sheetViews>
  <sheetFormatPr defaultRowHeight="11.25"/>
  <cols>
    <col min="1" max="1" width="4.5" customWidth="1"/>
    <col min="2" max="2" width="22.1640625" customWidth="1"/>
    <col min="3" max="7" width="9.5" bestFit="1" customWidth="1"/>
    <col min="8" max="8" width="11.83203125" customWidth="1"/>
    <col min="9" max="12" width="9.5" bestFit="1" customWidth="1"/>
    <col min="13" max="13" width="8.33203125" customWidth="1"/>
    <col min="14" max="17" width="9.5" bestFit="1" customWidth="1"/>
    <col min="18" max="18" width="8.33203125" customWidth="1"/>
    <col min="19" max="33" width="9.5" bestFit="1" customWidth="1"/>
  </cols>
  <sheetData>
    <row r="1" spans="1:33" ht="21">
      <c r="A1" s="130"/>
      <c r="B1" s="130"/>
      <c r="C1" s="130"/>
      <c r="D1" s="130"/>
      <c r="E1" s="130"/>
      <c r="F1" s="130"/>
      <c r="G1" s="130"/>
      <c r="H1" s="130"/>
      <c r="I1" s="207" t="s">
        <v>97</v>
      </c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208" t="s">
        <v>98</v>
      </c>
      <c r="AA1" s="130"/>
      <c r="AB1" s="130"/>
      <c r="AC1" s="130"/>
      <c r="AD1" s="130"/>
      <c r="AE1" s="130"/>
      <c r="AF1" s="130"/>
      <c r="AG1" s="130"/>
    </row>
    <row r="2" spans="1:33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ht="12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 t="s">
        <v>99</v>
      </c>
      <c r="AD3" s="130"/>
      <c r="AE3" s="130"/>
      <c r="AF3" s="130"/>
      <c r="AG3" s="130"/>
    </row>
    <row r="4" spans="1:33" ht="12.75" thickBot="1">
      <c r="A4" s="4"/>
      <c r="B4" s="5"/>
      <c r="C4" s="176" t="s">
        <v>100</v>
      </c>
      <c r="D4" s="177"/>
      <c r="E4" s="177"/>
      <c r="F4" s="178"/>
      <c r="G4" s="133"/>
      <c r="H4" s="179"/>
      <c r="I4" s="134" t="s">
        <v>101</v>
      </c>
      <c r="J4" s="135"/>
      <c r="K4" s="135"/>
      <c r="L4" s="135"/>
      <c r="M4" s="136"/>
      <c r="N4" s="134" t="s">
        <v>102</v>
      </c>
      <c r="O4" s="135"/>
      <c r="P4" s="135"/>
      <c r="Q4" s="135"/>
      <c r="R4" s="135"/>
      <c r="S4" s="137" t="s">
        <v>103</v>
      </c>
      <c r="T4" s="138"/>
      <c r="U4" s="138"/>
      <c r="V4" s="138"/>
      <c r="W4" s="139"/>
      <c r="X4" s="137" t="s">
        <v>104</v>
      </c>
      <c r="Y4" s="138"/>
      <c r="Z4" s="138"/>
      <c r="AA4" s="138"/>
      <c r="AB4" s="139"/>
      <c r="AC4" s="137" t="s">
        <v>105</v>
      </c>
      <c r="AD4" s="138"/>
      <c r="AE4" s="138"/>
      <c r="AF4" s="138"/>
      <c r="AG4" s="139"/>
    </row>
    <row r="5" spans="1:33" ht="12">
      <c r="A5" s="6"/>
      <c r="B5" s="7"/>
      <c r="C5" s="131" t="s">
        <v>106</v>
      </c>
      <c r="D5" s="132"/>
      <c r="E5" s="132" t="s">
        <v>107</v>
      </c>
      <c r="F5" s="132"/>
      <c r="G5" s="132" t="s">
        <v>108</v>
      </c>
      <c r="H5" s="180" t="s">
        <v>109</v>
      </c>
      <c r="I5" s="143" t="s">
        <v>106</v>
      </c>
      <c r="J5" s="144"/>
      <c r="K5" s="144" t="s">
        <v>107</v>
      </c>
      <c r="L5" s="144"/>
      <c r="M5" s="145" t="s">
        <v>108</v>
      </c>
      <c r="N5" s="146" t="s">
        <v>106</v>
      </c>
      <c r="O5" s="144"/>
      <c r="P5" s="144" t="s">
        <v>107</v>
      </c>
      <c r="Q5" s="144"/>
      <c r="R5" s="147" t="s">
        <v>108</v>
      </c>
      <c r="S5" s="140" t="s">
        <v>106</v>
      </c>
      <c r="T5" s="141"/>
      <c r="U5" s="141" t="s">
        <v>107</v>
      </c>
      <c r="V5" s="141"/>
      <c r="W5" s="142" t="s">
        <v>108</v>
      </c>
      <c r="X5" s="140" t="s">
        <v>106</v>
      </c>
      <c r="Y5" s="141"/>
      <c r="Z5" s="141" t="s">
        <v>107</v>
      </c>
      <c r="AA5" s="141"/>
      <c r="AB5" s="142" t="s">
        <v>108</v>
      </c>
      <c r="AC5" s="140" t="s">
        <v>106</v>
      </c>
      <c r="AD5" s="141"/>
      <c r="AE5" s="141" t="s">
        <v>107</v>
      </c>
      <c r="AF5" s="141"/>
      <c r="AG5" s="142" t="s">
        <v>108</v>
      </c>
    </row>
    <row r="6" spans="1:33" ht="12.75" thickBot="1">
      <c r="A6" s="9"/>
      <c r="B6" s="10"/>
      <c r="C6" s="151" t="s">
        <v>110</v>
      </c>
      <c r="D6" s="152" t="s">
        <v>111</v>
      </c>
      <c r="E6" s="152" t="s">
        <v>110</v>
      </c>
      <c r="F6" s="152" t="s">
        <v>111</v>
      </c>
      <c r="G6" s="152"/>
      <c r="H6" s="153"/>
      <c r="I6" s="151" t="s">
        <v>110</v>
      </c>
      <c r="J6" s="152" t="s">
        <v>111</v>
      </c>
      <c r="K6" s="152" t="s">
        <v>110</v>
      </c>
      <c r="L6" s="152" t="s">
        <v>111</v>
      </c>
      <c r="M6" s="153"/>
      <c r="N6" s="154" t="s">
        <v>110</v>
      </c>
      <c r="O6" s="152" t="s">
        <v>111</v>
      </c>
      <c r="P6" s="152" t="s">
        <v>110</v>
      </c>
      <c r="Q6" s="152" t="s">
        <v>111</v>
      </c>
      <c r="R6" s="155"/>
      <c r="S6" s="151" t="s">
        <v>110</v>
      </c>
      <c r="T6" s="152" t="s">
        <v>111</v>
      </c>
      <c r="U6" s="152" t="s">
        <v>110</v>
      </c>
      <c r="V6" s="152" t="s">
        <v>111</v>
      </c>
      <c r="W6" s="153"/>
      <c r="X6" s="151" t="s">
        <v>110</v>
      </c>
      <c r="Y6" s="152" t="s">
        <v>111</v>
      </c>
      <c r="Z6" s="152" t="s">
        <v>110</v>
      </c>
      <c r="AA6" s="152" t="s">
        <v>111</v>
      </c>
      <c r="AB6" s="153"/>
      <c r="AC6" s="151" t="s">
        <v>110</v>
      </c>
      <c r="AD6" s="152" t="s">
        <v>111</v>
      </c>
      <c r="AE6" s="152" t="s">
        <v>110</v>
      </c>
      <c r="AF6" s="152" t="s">
        <v>111</v>
      </c>
      <c r="AG6" s="153"/>
    </row>
    <row r="7" spans="1:33" ht="11.25" customHeight="1">
      <c r="A7" s="110" t="s">
        <v>12</v>
      </c>
      <c r="B7" s="16" t="s">
        <v>13</v>
      </c>
      <c r="C7" s="143"/>
      <c r="D7" s="144">
        <v>82</v>
      </c>
      <c r="E7" s="144"/>
      <c r="F7" s="144">
        <v>88</v>
      </c>
      <c r="G7" s="144">
        <v>-6</v>
      </c>
      <c r="H7" s="163">
        <v>-6.8000000000000005E-2</v>
      </c>
      <c r="I7" s="143"/>
      <c r="J7" s="144">
        <v>34</v>
      </c>
      <c r="K7" s="144"/>
      <c r="L7" s="144">
        <v>37</v>
      </c>
      <c r="M7" s="145">
        <v>-3</v>
      </c>
      <c r="N7" s="146"/>
      <c r="O7" s="144">
        <v>19</v>
      </c>
      <c r="P7" s="144"/>
      <c r="Q7" s="144">
        <v>10</v>
      </c>
      <c r="R7" s="147">
        <v>9</v>
      </c>
      <c r="S7" s="143"/>
      <c r="T7" s="144">
        <v>9</v>
      </c>
      <c r="U7" s="144"/>
      <c r="V7" s="144">
        <v>12</v>
      </c>
      <c r="W7" s="145">
        <v>-3</v>
      </c>
      <c r="X7" s="143"/>
      <c r="Y7" s="144">
        <v>17</v>
      </c>
      <c r="Z7" s="144"/>
      <c r="AA7" s="144">
        <v>25</v>
      </c>
      <c r="AB7" s="145">
        <v>-8</v>
      </c>
      <c r="AC7" s="143"/>
      <c r="AD7" s="144">
        <v>3</v>
      </c>
      <c r="AE7" s="144"/>
      <c r="AF7" s="144">
        <v>4</v>
      </c>
      <c r="AG7" s="145">
        <v>-1</v>
      </c>
    </row>
    <row r="8" spans="1:33" ht="12">
      <c r="A8" s="111"/>
      <c r="B8" s="27" t="s">
        <v>14</v>
      </c>
      <c r="C8" s="140"/>
      <c r="D8" s="141">
        <v>11</v>
      </c>
      <c r="E8" s="141">
        <v>1</v>
      </c>
      <c r="F8" s="141">
        <v>15</v>
      </c>
      <c r="G8" s="141">
        <v>-4</v>
      </c>
      <c r="H8" s="150">
        <v>-0.26700000000000002</v>
      </c>
      <c r="I8" s="140"/>
      <c r="J8" s="141">
        <v>5</v>
      </c>
      <c r="K8" s="141"/>
      <c r="L8" s="141">
        <v>6</v>
      </c>
      <c r="M8" s="142">
        <v>-1</v>
      </c>
      <c r="N8" s="148"/>
      <c r="O8" s="141"/>
      <c r="P8" s="141"/>
      <c r="Q8" s="141">
        <v>1</v>
      </c>
      <c r="R8" s="149">
        <v>-1</v>
      </c>
      <c r="S8" s="140"/>
      <c r="T8" s="141">
        <v>4</v>
      </c>
      <c r="U8" s="141">
        <v>1</v>
      </c>
      <c r="V8" s="141">
        <v>6</v>
      </c>
      <c r="W8" s="142">
        <v>-2</v>
      </c>
      <c r="X8" s="140"/>
      <c r="Y8" s="141">
        <v>1</v>
      </c>
      <c r="Z8" s="141"/>
      <c r="AA8" s="141">
        <v>2</v>
      </c>
      <c r="AB8" s="142">
        <v>-1</v>
      </c>
      <c r="AC8" s="140"/>
      <c r="AD8" s="141">
        <v>1</v>
      </c>
      <c r="AE8" s="141"/>
      <c r="AF8" s="141"/>
      <c r="AG8" s="142">
        <v>1</v>
      </c>
    </row>
    <row r="9" spans="1:33" ht="12">
      <c r="A9" s="111"/>
      <c r="B9" s="27" t="s">
        <v>15</v>
      </c>
      <c r="C9" s="140"/>
      <c r="D9" s="141">
        <v>6</v>
      </c>
      <c r="E9" s="141"/>
      <c r="F9" s="141">
        <v>1</v>
      </c>
      <c r="G9" s="141">
        <v>5</v>
      </c>
      <c r="H9" s="150">
        <v>5</v>
      </c>
      <c r="I9" s="140"/>
      <c r="J9" s="141">
        <v>2</v>
      </c>
      <c r="K9" s="141"/>
      <c r="L9" s="141">
        <v>1</v>
      </c>
      <c r="M9" s="142">
        <v>1</v>
      </c>
      <c r="N9" s="148"/>
      <c r="O9" s="141">
        <v>2</v>
      </c>
      <c r="P9" s="141"/>
      <c r="Q9" s="141"/>
      <c r="R9" s="149">
        <v>2</v>
      </c>
      <c r="S9" s="140"/>
      <c r="T9" s="141">
        <v>2</v>
      </c>
      <c r="U9" s="141"/>
      <c r="V9" s="141"/>
      <c r="W9" s="142">
        <v>2</v>
      </c>
      <c r="X9" s="140"/>
      <c r="Y9" s="141"/>
      <c r="Z9" s="141"/>
      <c r="AA9" s="141"/>
      <c r="AB9" s="142"/>
      <c r="AC9" s="140"/>
      <c r="AD9" s="141"/>
      <c r="AE9" s="141"/>
      <c r="AF9" s="141"/>
      <c r="AG9" s="142"/>
    </row>
    <row r="10" spans="1:33" ht="12">
      <c r="A10" s="111"/>
      <c r="B10" s="27" t="s">
        <v>16</v>
      </c>
      <c r="C10" s="140">
        <v>1</v>
      </c>
      <c r="D10" s="141">
        <v>20</v>
      </c>
      <c r="E10" s="141"/>
      <c r="F10" s="141">
        <v>17</v>
      </c>
      <c r="G10" s="141">
        <v>3</v>
      </c>
      <c r="H10" s="150">
        <v>0.17599999999999999</v>
      </c>
      <c r="I10" s="140"/>
      <c r="J10" s="141">
        <v>6</v>
      </c>
      <c r="K10" s="141"/>
      <c r="L10" s="141">
        <v>6</v>
      </c>
      <c r="M10" s="142"/>
      <c r="N10" s="148"/>
      <c r="O10" s="141">
        <v>5</v>
      </c>
      <c r="P10" s="141"/>
      <c r="Q10" s="141">
        <v>5</v>
      </c>
      <c r="R10" s="149"/>
      <c r="S10" s="140"/>
      <c r="T10" s="141">
        <v>5</v>
      </c>
      <c r="U10" s="141"/>
      <c r="V10" s="141">
        <v>5</v>
      </c>
      <c r="W10" s="142"/>
      <c r="X10" s="140"/>
      <c r="Y10" s="141">
        <v>3</v>
      </c>
      <c r="Z10" s="141"/>
      <c r="AA10" s="141"/>
      <c r="AB10" s="142">
        <v>3</v>
      </c>
      <c r="AC10" s="140">
        <v>1</v>
      </c>
      <c r="AD10" s="141">
        <v>1</v>
      </c>
      <c r="AE10" s="141"/>
      <c r="AF10" s="141">
        <v>1</v>
      </c>
      <c r="AG10" s="142"/>
    </row>
    <row r="11" spans="1:33" ht="12">
      <c r="A11" s="111"/>
      <c r="B11" s="27" t="s">
        <v>17</v>
      </c>
      <c r="C11" s="140"/>
      <c r="D11" s="141">
        <v>15</v>
      </c>
      <c r="E11" s="141"/>
      <c r="F11" s="141">
        <v>16</v>
      </c>
      <c r="G11" s="141">
        <v>-1</v>
      </c>
      <c r="H11" s="150">
        <v>-6.3E-2</v>
      </c>
      <c r="I11" s="140"/>
      <c r="J11" s="141">
        <v>13</v>
      </c>
      <c r="K11" s="141"/>
      <c r="L11" s="141">
        <v>13</v>
      </c>
      <c r="M11" s="142"/>
      <c r="N11" s="148"/>
      <c r="O11" s="141"/>
      <c r="P11" s="141"/>
      <c r="Q11" s="141">
        <v>1</v>
      </c>
      <c r="R11" s="149">
        <v>-1</v>
      </c>
      <c r="S11" s="140"/>
      <c r="T11" s="141">
        <v>1</v>
      </c>
      <c r="U11" s="141"/>
      <c r="V11" s="141">
        <v>1</v>
      </c>
      <c r="W11" s="142"/>
      <c r="X11" s="140"/>
      <c r="Y11" s="141">
        <v>1</v>
      </c>
      <c r="Z11" s="141"/>
      <c r="AA11" s="141"/>
      <c r="AB11" s="142">
        <v>1</v>
      </c>
      <c r="AC11" s="140"/>
      <c r="AD11" s="141"/>
      <c r="AE11" s="141"/>
      <c r="AF11" s="141">
        <v>1</v>
      </c>
      <c r="AG11" s="142">
        <v>-1</v>
      </c>
    </row>
    <row r="12" spans="1:33" ht="12">
      <c r="A12" s="111"/>
      <c r="B12" s="27" t="s">
        <v>18</v>
      </c>
      <c r="C12" s="140"/>
      <c r="D12" s="141">
        <v>5</v>
      </c>
      <c r="E12" s="141"/>
      <c r="F12" s="141">
        <v>6</v>
      </c>
      <c r="G12" s="141">
        <v>-1</v>
      </c>
      <c r="H12" s="150">
        <v>-0.16700000000000001</v>
      </c>
      <c r="I12" s="140"/>
      <c r="J12" s="141">
        <v>1</v>
      </c>
      <c r="K12" s="141"/>
      <c r="L12" s="141">
        <v>1</v>
      </c>
      <c r="M12" s="142"/>
      <c r="N12" s="148"/>
      <c r="O12" s="141"/>
      <c r="P12" s="141"/>
      <c r="Q12" s="141"/>
      <c r="R12" s="149"/>
      <c r="S12" s="140"/>
      <c r="T12" s="141">
        <v>3</v>
      </c>
      <c r="U12" s="141"/>
      <c r="V12" s="141">
        <v>5</v>
      </c>
      <c r="W12" s="142">
        <v>-2</v>
      </c>
      <c r="X12" s="140"/>
      <c r="Y12" s="141">
        <v>1</v>
      </c>
      <c r="Z12" s="141"/>
      <c r="AA12" s="141"/>
      <c r="AB12" s="142">
        <v>1</v>
      </c>
      <c r="AC12" s="140"/>
      <c r="AD12" s="141"/>
      <c r="AE12" s="141"/>
      <c r="AF12" s="141"/>
      <c r="AG12" s="142"/>
    </row>
    <row r="13" spans="1:33" ht="12">
      <c r="A13" s="111"/>
      <c r="B13" s="27" t="s">
        <v>19</v>
      </c>
      <c r="C13" s="140"/>
      <c r="D13" s="141">
        <v>2</v>
      </c>
      <c r="E13" s="141"/>
      <c r="F13" s="141">
        <v>1</v>
      </c>
      <c r="G13" s="141">
        <v>1</v>
      </c>
      <c r="H13" s="150">
        <v>1</v>
      </c>
      <c r="I13" s="140"/>
      <c r="J13" s="141">
        <v>1</v>
      </c>
      <c r="K13" s="141"/>
      <c r="L13" s="141"/>
      <c r="M13" s="142">
        <v>1</v>
      </c>
      <c r="N13" s="148"/>
      <c r="O13" s="141"/>
      <c r="P13" s="141"/>
      <c r="Q13" s="141"/>
      <c r="R13" s="149"/>
      <c r="S13" s="140"/>
      <c r="T13" s="141">
        <v>1</v>
      </c>
      <c r="U13" s="141"/>
      <c r="V13" s="141">
        <v>1</v>
      </c>
      <c r="W13" s="142"/>
      <c r="X13" s="140"/>
      <c r="Y13" s="141"/>
      <c r="Z13" s="141"/>
      <c r="AA13" s="141"/>
      <c r="AB13" s="142"/>
      <c r="AC13" s="140"/>
      <c r="AD13" s="141"/>
      <c r="AE13" s="141"/>
      <c r="AF13" s="141"/>
      <c r="AG13" s="142"/>
    </row>
    <row r="14" spans="1:33" ht="12">
      <c r="A14" s="111"/>
      <c r="B14" s="27" t="s">
        <v>20</v>
      </c>
      <c r="C14" s="140">
        <v>1</v>
      </c>
      <c r="D14" s="141">
        <v>21</v>
      </c>
      <c r="E14" s="141">
        <v>1</v>
      </c>
      <c r="F14" s="141">
        <v>15</v>
      </c>
      <c r="G14" s="141">
        <v>6</v>
      </c>
      <c r="H14" s="150">
        <v>0.4</v>
      </c>
      <c r="I14" s="140"/>
      <c r="J14" s="141">
        <v>8</v>
      </c>
      <c r="K14" s="141">
        <v>1</v>
      </c>
      <c r="L14" s="141">
        <v>6</v>
      </c>
      <c r="M14" s="142">
        <v>2</v>
      </c>
      <c r="N14" s="148"/>
      <c r="O14" s="141">
        <v>7</v>
      </c>
      <c r="P14" s="141"/>
      <c r="Q14" s="141">
        <v>3</v>
      </c>
      <c r="R14" s="149">
        <v>4</v>
      </c>
      <c r="S14" s="140">
        <v>1</v>
      </c>
      <c r="T14" s="141">
        <v>5</v>
      </c>
      <c r="U14" s="141"/>
      <c r="V14" s="141">
        <v>4</v>
      </c>
      <c r="W14" s="142">
        <v>1</v>
      </c>
      <c r="X14" s="140"/>
      <c r="Y14" s="141">
        <v>1</v>
      </c>
      <c r="Z14" s="141"/>
      <c r="AA14" s="141">
        <v>2</v>
      </c>
      <c r="AB14" s="142">
        <v>-1</v>
      </c>
      <c r="AC14" s="140"/>
      <c r="AD14" s="141"/>
      <c r="AE14" s="141"/>
      <c r="AF14" s="141"/>
      <c r="AG14" s="142"/>
    </row>
    <row r="15" spans="1:33" ht="12">
      <c r="A15" s="111"/>
      <c r="B15" s="27" t="s">
        <v>21</v>
      </c>
      <c r="C15" s="140"/>
      <c r="D15" s="141">
        <v>12</v>
      </c>
      <c r="E15" s="141"/>
      <c r="F15" s="141">
        <v>17</v>
      </c>
      <c r="G15" s="141">
        <v>-5</v>
      </c>
      <c r="H15" s="150">
        <v>-0.29399999999999998</v>
      </c>
      <c r="I15" s="140"/>
      <c r="J15" s="141">
        <v>6</v>
      </c>
      <c r="K15" s="141"/>
      <c r="L15" s="141">
        <v>7</v>
      </c>
      <c r="M15" s="142">
        <v>-1</v>
      </c>
      <c r="N15" s="148"/>
      <c r="O15" s="141">
        <v>1</v>
      </c>
      <c r="P15" s="141"/>
      <c r="Q15" s="141">
        <v>5</v>
      </c>
      <c r="R15" s="149">
        <v>-4</v>
      </c>
      <c r="S15" s="140"/>
      <c r="T15" s="141">
        <v>2</v>
      </c>
      <c r="U15" s="141"/>
      <c r="V15" s="141">
        <v>4</v>
      </c>
      <c r="W15" s="142">
        <v>-2</v>
      </c>
      <c r="X15" s="140"/>
      <c r="Y15" s="141">
        <v>3</v>
      </c>
      <c r="Z15" s="141"/>
      <c r="AA15" s="141">
        <v>1</v>
      </c>
      <c r="AB15" s="142">
        <v>2</v>
      </c>
      <c r="AC15" s="140"/>
      <c r="AD15" s="141"/>
      <c r="AE15" s="141"/>
      <c r="AF15" s="141"/>
      <c r="AG15" s="142"/>
    </row>
    <row r="16" spans="1:33" ht="12">
      <c r="A16" s="111"/>
      <c r="B16" s="31" t="s">
        <v>22</v>
      </c>
      <c r="C16" s="140"/>
      <c r="D16" s="141">
        <v>7</v>
      </c>
      <c r="E16" s="141"/>
      <c r="F16" s="141">
        <v>8</v>
      </c>
      <c r="G16" s="141">
        <v>-1</v>
      </c>
      <c r="H16" s="150">
        <v>-0.125</v>
      </c>
      <c r="I16" s="140"/>
      <c r="J16" s="141">
        <v>6</v>
      </c>
      <c r="K16" s="141"/>
      <c r="L16" s="141">
        <v>6</v>
      </c>
      <c r="M16" s="142"/>
      <c r="N16" s="148"/>
      <c r="O16" s="141">
        <v>1</v>
      </c>
      <c r="P16" s="141"/>
      <c r="Q16" s="141">
        <v>1</v>
      </c>
      <c r="R16" s="149"/>
      <c r="S16" s="140"/>
      <c r="T16" s="141"/>
      <c r="U16" s="141"/>
      <c r="V16" s="141">
        <v>1</v>
      </c>
      <c r="W16" s="142">
        <v>-1</v>
      </c>
      <c r="X16" s="140"/>
      <c r="Y16" s="141"/>
      <c r="Z16" s="141"/>
      <c r="AA16" s="141"/>
      <c r="AB16" s="142"/>
      <c r="AC16" s="140"/>
      <c r="AD16" s="141"/>
      <c r="AE16" s="141"/>
      <c r="AF16" s="141"/>
      <c r="AG16" s="142"/>
    </row>
    <row r="17" spans="1:33" ht="12">
      <c r="A17" s="111"/>
      <c r="B17" s="31" t="s">
        <v>23</v>
      </c>
      <c r="C17" s="140"/>
      <c r="D17" s="141">
        <v>1</v>
      </c>
      <c r="E17" s="141"/>
      <c r="F17" s="141"/>
      <c r="G17" s="141">
        <v>1</v>
      </c>
      <c r="H17" s="142"/>
      <c r="I17" s="140"/>
      <c r="J17" s="141"/>
      <c r="K17" s="141"/>
      <c r="L17" s="141"/>
      <c r="M17" s="142"/>
      <c r="N17" s="148"/>
      <c r="O17" s="141"/>
      <c r="P17" s="141"/>
      <c r="Q17" s="141"/>
      <c r="R17" s="149"/>
      <c r="S17" s="140"/>
      <c r="T17" s="141">
        <v>1</v>
      </c>
      <c r="U17" s="141"/>
      <c r="V17" s="141"/>
      <c r="W17" s="142">
        <v>1</v>
      </c>
      <c r="X17" s="140"/>
      <c r="Y17" s="141"/>
      <c r="Z17" s="141"/>
      <c r="AA17" s="141"/>
      <c r="AB17" s="142"/>
      <c r="AC17" s="140"/>
      <c r="AD17" s="141"/>
      <c r="AE17" s="141"/>
      <c r="AF17" s="141"/>
      <c r="AG17" s="142"/>
    </row>
    <row r="18" spans="1:33" ht="12">
      <c r="A18" s="111"/>
      <c r="B18" s="31" t="s">
        <v>24</v>
      </c>
      <c r="C18" s="140"/>
      <c r="D18" s="141">
        <v>39</v>
      </c>
      <c r="E18" s="141"/>
      <c r="F18" s="141">
        <v>37</v>
      </c>
      <c r="G18" s="141">
        <v>2</v>
      </c>
      <c r="H18" s="150">
        <v>5.3999999999999999E-2</v>
      </c>
      <c r="I18" s="140"/>
      <c r="J18" s="141">
        <v>18</v>
      </c>
      <c r="K18" s="141"/>
      <c r="L18" s="141">
        <v>15</v>
      </c>
      <c r="M18" s="142">
        <v>3</v>
      </c>
      <c r="N18" s="148"/>
      <c r="O18" s="141">
        <v>9</v>
      </c>
      <c r="P18" s="141"/>
      <c r="Q18" s="141">
        <v>11</v>
      </c>
      <c r="R18" s="149">
        <v>-2</v>
      </c>
      <c r="S18" s="140"/>
      <c r="T18" s="141">
        <v>8</v>
      </c>
      <c r="U18" s="141"/>
      <c r="V18" s="141">
        <v>8</v>
      </c>
      <c r="W18" s="142"/>
      <c r="X18" s="140"/>
      <c r="Y18" s="141">
        <v>1</v>
      </c>
      <c r="Z18" s="141"/>
      <c r="AA18" s="141">
        <v>2</v>
      </c>
      <c r="AB18" s="142">
        <v>-1</v>
      </c>
      <c r="AC18" s="140"/>
      <c r="AD18" s="141">
        <v>3</v>
      </c>
      <c r="AE18" s="141"/>
      <c r="AF18" s="141">
        <v>1</v>
      </c>
      <c r="AG18" s="142">
        <v>2</v>
      </c>
    </row>
    <row r="19" spans="1:33" ht="12">
      <c r="A19" s="111"/>
      <c r="B19" s="31" t="s">
        <v>25</v>
      </c>
      <c r="C19" s="140"/>
      <c r="D19" s="141">
        <v>15</v>
      </c>
      <c r="E19" s="141"/>
      <c r="F19" s="141">
        <v>17</v>
      </c>
      <c r="G19" s="141">
        <v>-2</v>
      </c>
      <c r="H19" s="150">
        <v>-0.11799999999999999</v>
      </c>
      <c r="I19" s="140"/>
      <c r="J19" s="141">
        <v>11</v>
      </c>
      <c r="K19" s="141"/>
      <c r="L19" s="141">
        <v>13</v>
      </c>
      <c r="M19" s="142">
        <v>-2</v>
      </c>
      <c r="N19" s="148"/>
      <c r="O19" s="141"/>
      <c r="P19" s="141"/>
      <c r="Q19" s="141"/>
      <c r="R19" s="149"/>
      <c r="S19" s="140"/>
      <c r="T19" s="141">
        <v>2</v>
      </c>
      <c r="U19" s="141"/>
      <c r="V19" s="141">
        <v>1</v>
      </c>
      <c r="W19" s="142">
        <v>1</v>
      </c>
      <c r="X19" s="140"/>
      <c r="Y19" s="141">
        <v>2</v>
      </c>
      <c r="Z19" s="141"/>
      <c r="AA19" s="141">
        <v>3</v>
      </c>
      <c r="AB19" s="142">
        <v>-1</v>
      </c>
      <c r="AC19" s="140"/>
      <c r="AD19" s="141"/>
      <c r="AE19" s="141"/>
      <c r="AF19" s="141"/>
      <c r="AG19" s="142"/>
    </row>
    <row r="20" spans="1:33" ht="12">
      <c r="A20" s="111"/>
      <c r="B20" s="31" t="s">
        <v>26</v>
      </c>
      <c r="C20" s="140"/>
      <c r="D20" s="141">
        <v>3</v>
      </c>
      <c r="E20" s="141"/>
      <c r="F20" s="141">
        <v>1</v>
      </c>
      <c r="G20" s="141">
        <v>2</v>
      </c>
      <c r="H20" s="150">
        <v>2</v>
      </c>
      <c r="I20" s="140"/>
      <c r="J20" s="141">
        <v>3</v>
      </c>
      <c r="K20" s="141"/>
      <c r="L20" s="141">
        <v>1</v>
      </c>
      <c r="M20" s="142">
        <v>2</v>
      </c>
      <c r="N20" s="148"/>
      <c r="O20" s="141"/>
      <c r="P20" s="141"/>
      <c r="Q20" s="141"/>
      <c r="R20" s="149"/>
      <c r="S20" s="140"/>
      <c r="T20" s="141"/>
      <c r="U20" s="141"/>
      <c r="V20" s="141"/>
      <c r="W20" s="142"/>
      <c r="X20" s="140"/>
      <c r="Y20" s="141"/>
      <c r="Z20" s="141"/>
      <c r="AA20" s="141"/>
      <c r="AB20" s="142"/>
      <c r="AC20" s="140"/>
      <c r="AD20" s="141"/>
      <c r="AE20" s="141"/>
      <c r="AF20" s="141"/>
      <c r="AG20" s="142"/>
    </row>
    <row r="21" spans="1:33" ht="12">
      <c r="A21" s="111"/>
      <c r="B21" s="31" t="s">
        <v>27</v>
      </c>
      <c r="C21" s="140"/>
      <c r="D21" s="141">
        <v>8</v>
      </c>
      <c r="E21" s="141">
        <v>1</v>
      </c>
      <c r="F21" s="141">
        <v>5</v>
      </c>
      <c r="G21" s="141">
        <v>3</v>
      </c>
      <c r="H21" s="150">
        <v>0.6</v>
      </c>
      <c r="I21" s="140"/>
      <c r="J21" s="141"/>
      <c r="K21" s="141"/>
      <c r="L21" s="141"/>
      <c r="M21" s="142"/>
      <c r="N21" s="148"/>
      <c r="O21" s="141">
        <v>5</v>
      </c>
      <c r="P21" s="141">
        <v>1</v>
      </c>
      <c r="Q21" s="141">
        <v>4</v>
      </c>
      <c r="R21" s="149">
        <v>1</v>
      </c>
      <c r="S21" s="140"/>
      <c r="T21" s="141">
        <v>3</v>
      </c>
      <c r="U21" s="141"/>
      <c r="V21" s="141">
        <v>1</v>
      </c>
      <c r="W21" s="142">
        <v>2</v>
      </c>
      <c r="X21" s="140"/>
      <c r="Y21" s="141"/>
      <c r="Z21" s="141"/>
      <c r="AA21" s="141"/>
      <c r="AB21" s="142"/>
      <c r="AC21" s="140"/>
      <c r="AD21" s="141"/>
      <c r="AE21" s="141"/>
      <c r="AF21" s="141"/>
      <c r="AG21" s="142"/>
    </row>
    <row r="22" spans="1:33" ht="12">
      <c r="A22" s="111"/>
      <c r="B22" s="31" t="s">
        <v>28</v>
      </c>
      <c r="C22" s="140"/>
      <c r="D22" s="141"/>
      <c r="E22" s="141"/>
      <c r="F22" s="141">
        <v>1</v>
      </c>
      <c r="G22" s="141">
        <v>-1</v>
      </c>
      <c r="H22" s="150">
        <v>-1</v>
      </c>
      <c r="I22" s="140"/>
      <c r="J22" s="141"/>
      <c r="K22" s="141"/>
      <c r="L22" s="141">
        <v>1</v>
      </c>
      <c r="M22" s="142">
        <v>-1</v>
      </c>
      <c r="N22" s="148"/>
      <c r="O22" s="141"/>
      <c r="P22" s="141"/>
      <c r="Q22" s="141"/>
      <c r="R22" s="149"/>
      <c r="S22" s="140"/>
      <c r="T22" s="141"/>
      <c r="U22" s="141"/>
      <c r="V22" s="141"/>
      <c r="W22" s="142"/>
      <c r="X22" s="140"/>
      <c r="Y22" s="141"/>
      <c r="Z22" s="141"/>
      <c r="AA22" s="141"/>
      <c r="AB22" s="142"/>
      <c r="AC22" s="140"/>
      <c r="AD22" s="141"/>
      <c r="AE22" s="141"/>
      <c r="AF22" s="141"/>
      <c r="AG22" s="142"/>
    </row>
    <row r="23" spans="1:33" ht="12.75" thickBot="1">
      <c r="A23" s="111"/>
      <c r="B23" s="32" t="s">
        <v>29</v>
      </c>
      <c r="C23" s="157">
        <v>1</v>
      </c>
      <c r="D23" s="158">
        <v>26</v>
      </c>
      <c r="E23" s="158"/>
      <c r="F23" s="158">
        <v>26</v>
      </c>
      <c r="G23" s="158"/>
      <c r="H23" s="160"/>
      <c r="I23" s="157">
        <v>1</v>
      </c>
      <c r="J23" s="158">
        <v>17</v>
      </c>
      <c r="K23" s="158"/>
      <c r="L23" s="158">
        <v>17</v>
      </c>
      <c r="M23" s="160"/>
      <c r="N23" s="161"/>
      <c r="O23" s="158">
        <v>3</v>
      </c>
      <c r="P23" s="158"/>
      <c r="Q23" s="158">
        <v>5</v>
      </c>
      <c r="R23" s="162">
        <v>-2</v>
      </c>
      <c r="S23" s="157"/>
      <c r="T23" s="158">
        <v>5</v>
      </c>
      <c r="U23" s="158"/>
      <c r="V23" s="158">
        <v>1</v>
      </c>
      <c r="W23" s="160">
        <v>4</v>
      </c>
      <c r="X23" s="157"/>
      <c r="Y23" s="158">
        <v>1</v>
      </c>
      <c r="Z23" s="158"/>
      <c r="AA23" s="158">
        <v>2</v>
      </c>
      <c r="AB23" s="160">
        <v>-1</v>
      </c>
      <c r="AC23" s="157"/>
      <c r="AD23" s="158"/>
      <c r="AE23" s="158"/>
      <c r="AF23" s="158">
        <v>1</v>
      </c>
      <c r="AG23" s="160">
        <v>-1</v>
      </c>
    </row>
    <row r="24" spans="1:33" ht="12.75" thickBot="1">
      <c r="A24" s="170"/>
      <c r="B24" s="171" t="s">
        <v>30</v>
      </c>
      <c r="C24" s="164">
        <v>3</v>
      </c>
      <c r="D24" s="165">
        <v>273</v>
      </c>
      <c r="E24" s="165">
        <v>3</v>
      </c>
      <c r="F24" s="165">
        <v>271</v>
      </c>
      <c r="G24" s="165">
        <v>2</v>
      </c>
      <c r="H24" s="166">
        <v>7.0000000000000001E-3</v>
      </c>
      <c r="I24" s="164">
        <v>1</v>
      </c>
      <c r="J24" s="165">
        <v>131</v>
      </c>
      <c r="K24" s="165">
        <v>1</v>
      </c>
      <c r="L24" s="165">
        <v>130</v>
      </c>
      <c r="M24" s="167">
        <v>1</v>
      </c>
      <c r="N24" s="168"/>
      <c r="O24" s="165">
        <v>52</v>
      </c>
      <c r="P24" s="165">
        <v>1</v>
      </c>
      <c r="Q24" s="165">
        <v>46</v>
      </c>
      <c r="R24" s="169">
        <v>6</v>
      </c>
      <c r="S24" s="164">
        <v>1</v>
      </c>
      <c r="T24" s="165">
        <v>51</v>
      </c>
      <c r="U24" s="165">
        <v>1</v>
      </c>
      <c r="V24" s="165">
        <v>50</v>
      </c>
      <c r="W24" s="167">
        <v>1</v>
      </c>
      <c r="X24" s="164"/>
      <c r="Y24" s="165">
        <v>31</v>
      </c>
      <c r="Z24" s="165"/>
      <c r="AA24" s="165">
        <v>37</v>
      </c>
      <c r="AB24" s="167">
        <v>-6</v>
      </c>
      <c r="AC24" s="164">
        <v>1</v>
      </c>
      <c r="AD24" s="165">
        <v>8</v>
      </c>
      <c r="AE24" s="165"/>
      <c r="AF24" s="165">
        <v>8</v>
      </c>
      <c r="AG24" s="167"/>
    </row>
    <row r="25" spans="1:33" ht="12.75" thickBot="1">
      <c r="A25" s="113" t="s">
        <v>31</v>
      </c>
      <c r="B25" s="114"/>
      <c r="C25" s="164"/>
      <c r="D25" s="165">
        <v>2</v>
      </c>
      <c r="E25" s="165"/>
      <c r="F25" s="165">
        <v>1</v>
      </c>
      <c r="G25" s="165">
        <v>1</v>
      </c>
      <c r="H25" s="166">
        <v>1</v>
      </c>
      <c r="I25" s="164"/>
      <c r="J25" s="165"/>
      <c r="K25" s="165"/>
      <c r="L25" s="165">
        <v>1</v>
      </c>
      <c r="M25" s="167">
        <v>-1</v>
      </c>
      <c r="N25" s="168"/>
      <c r="O25" s="165"/>
      <c r="P25" s="165"/>
      <c r="Q25" s="165"/>
      <c r="R25" s="169"/>
      <c r="S25" s="164"/>
      <c r="T25" s="165">
        <v>2</v>
      </c>
      <c r="U25" s="165"/>
      <c r="V25" s="165"/>
      <c r="W25" s="167">
        <v>2</v>
      </c>
      <c r="X25" s="164"/>
      <c r="Y25" s="165"/>
      <c r="Z25" s="165"/>
      <c r="AA25" s="165"/>
      <c r="AB25" s="167"/>
      <c r="AC25" s="164"/>
      <c r="AD25" s="165"/>
      <c r="AE25" s="165"/>
      <c r="AF25" s="165"/>
      <c r="AG25" s="167"/>
    </row>
    <row r="26" spans="1:33" ht="12">
      <c r="A26" s="111" t="s">
        <v>32</v>
      </c>
      <c r="B26" s="59" t="s">
        <v>33</v>
      </c>
      <c r="C26" s="143"/>
      <c r="D26" s="144">
        <v>63</v>
      </c>
      <c r="E26" s="144"/>
      <c r="F26" s="144">
        <v>58</v>
      </c>
      <c r="G26" s="144">
        <v>5</v>
      </c>
      <c r="H26" s="163">
        <v>8.5999999999999993E-2</v>
      </c>
      <c r="I26" s="143"/>
      <c r="J26" s="144">
        <v>19</v>
      </c>
      <c r="K26" s="144"/>
      <c r="L26" s="144">
        <v>14</v>
      </c>
      <c r="M26" s="145">
        <v>5</v>
      </c>
      <c r="N26" s="146"/>
      <c r="O26" s="144">
        <v>21</v>
      </c>
      <c r="P26" s="144"/>
      <c r="Q26" s="144">
        <v>14</v>
      </c>
      <c r="R26" s="147">
        <v>7</v>
      </c>
      <c r="S26" s="143"/>
      <c r="T26" s="144">
        <v>9</v>
      </c>
      <c r="U26" s="144"/>
      <c r="V26" s="144">
        <v>5</v>
      </c>
      <c r="W26" s="145">
        <v>4</v>
      </c>
      <c r="X26" s="143"/>
      <c r="Y26" s="144">
        <v>10</v>
      </c>
      <c r="Z26" s="144"/>
      <c r="AA26" s="144">
        <v>16</v>
      </c>
      <c r="AB26" s="145">
        <v>-6</v>
      </c>
      <c r="AC26" s="143"/>
      <c r="AD26" s="144">
        <v>4</v>
      </c>
      <c r="AE26" s="144"/>
      <c r="AF26" s="144">
        <v>9</v>
      </c>
      <c r="AG26" s="145">
        <v>-5</v>
      </c>
    </row>
    <row r="27" spans="1:33" ht="12">
      <c r="A27" s="111"/>
      <c r="B27" s="31" t="s">
        <v>34</v>
      </c>
      <c r="C27" s="140">
        <v>1</v>
      </c>
      <c r="D27" s="141">
        <v>79</v>
      </c>
      <c r="E27" s="141">
        <v>1</v>
      </c>
      <c r="F27" s="141">
        <v>87</v>
      </c>
      <c r="G27" s="141">
        <v>-8</v>
      </c>
      <c r="H27" s="150">
        <v>-9.1999999999999998E-2</v>
      </c>
      <c r="I27" s="140"/>
      <c r="J27" s="141">
        <v>43</v>
      </c>
      <c r="K27" s="141">
        <v>1</v>
      </c>
      <c r="L27" s="141">
        <v>30</v>
      </c>
      <c r="M27" s="142">
        <v>13</v>
      </c>
      <c r="N27" s="148"/>
      <c r="O27" s="141">
        <v>8</v>
      </c>
      <c r="P27" s="141"/>
      <c r="Q27" s="141">
        <v>14</v>
      </c>
      <c r="R27" s="149">
        <v>-6</v>
      </c>
      <c r="S27" s="140">
        <v>1</v>
      </c>
      <c r="T27" s="141">
        <v>8</v>
      </c>
      <c r="U27" s="141"/>
      <c r="V27" s="141">
        <v>14</v>
      </c>
      <c r="W27" s="142">
        <v>-6</v>
      </c>
      <c r="X27" s="140"/>
      <c r="Y27" s="141">
        <v>13</v>
      </c>
      <c r="Z27" s="141"/>
      <c r="AA27" s="141">
        <v>15</v>
      </c>
      <c r="AB27" s="142">
        <v>-2</v>
      </c>
      <c r="AC27" s="140"/>
      <c r="AD27" s="141">
        <v>7</v>
      </c>
      <c r="AE27" s="141"/>
      <c r="AF27" s="141">
        <v>14</v>
      </c>
      <c r="AG27" s="142">
        <v>-7</v>
      </c>
    </row>
    <row r="28" spans="1:33" ht="12.75" thickBot="1">
      <c r="A28" s="111"/>
      <c r="B28" s="32" t="s">
        <v>35</v>
      </c>
      <c r="C28" s="157"/>
      <c r="D28" s="158">
        <v>21</v>
      </c>
      <c r="E28" s="158"/>
      <c r="F28" s="158">
        <v>19</v>
      </c>
      <c r="G28" s="158">
        <v>2</v>
      </c>
      <c r="H28" s="159">
        <v>0.105</v>
      </c>
      <c r="I28" s="157"/>
      <c r="J28" s="158">
        <v>3</v>
      </c>
      <c r="K28" s="158"/>
      <c r="L28" s="158">
        <v>5</v>
      </c>
      <c r="M28" s="160">
        <v>-2</v>
      </c>
      <c r="N28" s="161"/>
      <c r="O28" s="158">
        <v>11</v>
      </c>
      <c r="P28" s="158"/>
      <c r="Q28" s="158">
        <v>10</v>
      </c>
      <c r="R28" s="162">
        <v>1</v>
      </c>
      <c r="S28" s="157"/>
      <c r="T28" s="158">
        <v>2</v>
      </c>
      <c r="U28" s="158"/>
      <c r="V28" s="158">
        <v>1</v>
      </c>
      <c r="W28" s="160">
        <v>1</v>
      </c>
      <c r="X28" s="157"/>
      <c r="Y28" s="158">
        <v>2</v>
      </c>
      <c r="Z28" s="158"/>
      <c r="AA28" s="158">
        <v>1</v>
      </c>
      <c r="AB28" s="160">
        <v>1</v>
      </c>
      <c r="AC28" s="157"/>
      <c r="AD28" s="158">
        <v>3</v>
      </c>
      <c r="AE28" s="158"/>
      <c r="AF28" s="158">
        <v>2</v>
      </c>
      <c r="AG28" s="160">
        <v>1</v>
      </c>
    </row>
    <row r="29" spans="1:33" ht="12.75" thickBot="1">
      <c r="A29" s="172"/>
      <c r="B29" s="173" t="s">
        <v>36</v>
      </c>
      <c r="C29" s="164">
        <v>1</v>
      </c>
      <c r="D29" s="165">
        <v>163</v>
      </c>
      <c r="E29" s="165">
        <v>1</v>
      </c>
      <c r="F29" s="165">
        <v>164</v>
      </c>
      <c r="G29" s="165">
        <v>-1</v>
      </c>
      <c r="H29" s="166">
        <v>-6.0000000000000001E-3</v>
      </c>
      <c r="I29" s="164"/>
      <c r="J29" s="165">
        <v>65</v>
      </c>
      <c r="K29" s="165">
        <v>1</v>
      </c>
      <c r="L29" s="165">
        <v>49</v>
      </c>
      <c r="M29" s="167">
        <v>16</v>
      </c>
      <c r="N29" s="168"/>
      <c r="O29" s="165">
        <v>40</v>
      </c>
      <c r="P29" s="165"/>
      <c r="Q29" s="165">
        <v>38</v>
      </c>
      <c r="R29" s="169">
        <v>2</v>
      </c>
      <c r="S29" s="164">
        <v>1</v>
      </c>
      <c r="T29" s="165">
        <v>19</v>
      </c>
      <c r="U29" s="165"/>
      <c r="V29" s="165">
        <v>20</v>
      </c>
      <c r="W29" s="167">
        <v>-1</v>
      </c>
      <c r="X29" s="164"/>
      <c r="Y29" s="165">
        <v>25</v>
      </c>
      <c r="Z29" s="165"/>
      <c r="AA29" s="165">
        <v>32</v>
      </c>
      <c r="AB29" s="167">
        <v>-7</v>
      </c>
      <c r="AC29" s="164"/>
      <c r="AD29" s="165">
        <v>14</v>
      </c>
      <c r="AE29" s="165"/>
      <c r="AF29" s="165">
        <v>25</v>
      </c>
      <c r="AG29" s="167">
        <v>-11</v>
      </c>
    </row>
    <row r="30" spans="1:33" ht="12">
      <c r="A30" s="103" t="s">
        <v>37</v>
      </c>
      <c r="B30" s="64" t="s">
        <v>38</v>
      </c>
      <c r="C30" s="143"/>
      <c r="D30" s="144">
        <v>1</v>
      </c>
      <c r="E30" s="144"/>
      <c r="F30" s="144">
        <v>3</v>
      </c>
      <c r="G30" s="144">
        <v>-2</v>
      </c>
      <c r="H30" s="163">
        <v>-0.66700000000000004</v>
      </c>
      <c r="I30" s="143"/>
      <c r="J30" s="144">
        <v>1</v>
      </c>
      <c r="K30" s="144"/>
      <c r="L30" s="144">
        <v>3</v>
      </c>
      <c r="M30" s="145">
        <v>-2</v>
      </c>
      <c r="N30" s="146"/>
      <c r="O30" s="144"/>
      <c r="P30" s="144"/>
      <c r="Q30" s="144"/>
      <c r="R30" s="147"/>
      <c r="S30" s="143"/>
      <c r="T30" s="144"/>
      <c r="U30" s="144"/>
      <c r="V30" s="144"/>
      <c r="W30" s="145"/>
      <c r="X30" s="143"/>
      <c r="Y30" s="144"/>
      <c r="Z30" s="144"/>
      <c r="AA30" s="144"/>
      <c r="AB30" s="145"/>
      <c r="AC30" s="143"/>
      <c r="AD30" s="144"/>
      <c r="AE30" s="144"/>
      <c r="AF30" s="144"/>
      <c r="AG30" s="145"/>
    </row>
    <row r="31" spans="1:33" ht="12">
      <c r="A31" s="104"/>
      <c r="B31" s="65" t="s">
        <v>39</v>
      </c>
      <c r="C31" s="140">
        <v>1</v>
      </c>
      <c r="D31" s="141">
        <v>12</v>
      </c>
      <c r="E31" s="141"/>
      <c r="F31" s="141">
        <v>11</v>
      </c>
      <c r="G31" s="141">
        <v>1</v>
      </c>
      <c r="H31" s="150">
        <v>9.0999999999999998E-2</v>
      </c>
      <c r="I31" s="140">
        <v>1</v>
      </c>
      <c r="J31" s="141">
        <v>11</v>
      </c>
      <c r="K31" s="141"/>
      <c r="L31" s="141">
        <v>5</v>
      </c>
      <c r="M31" s="142">
        <v>6</v>
      </c>
      <c r="N31" s="148"/>
      <c r="O31" s="141"/>
      <c r="P31" s="141"/>
      <c r="Q31" s="141"/>
      <c r="R31" s="149"/>
      <c r="S31" s="140"/>
      <c r="T31" s="141"/>
      <c r="U31" s="141"/>
      <c r="V31" s="141">
        <v>2</v>
      </c>
      <c r="W31" s="142">
        <v>-2</v>
      </c>
      <c r="X31" s="140"/>
      <c r="Y31" s="141">
        <v>1</v>
      </c>
      <c r="Z31" s="141"/>
      <c r="AA31" s="141">
        <v>3</v>
      </c>
      <c r="AB31" s="142">
        <v>-2</v>
      </c>
      <c r="AC31" s="140"/>
      <c r="AD31" s="141"/>
      <c r="AE31" s="141"/>
      <c r="AF31" s="141">
        <v>1</v>
      </c>
      <c r="AG31" s="142">
        <v>-1</v>
      </c>
    </row>
    <row r="32" spans="1:33" ht="12">
      <c r="A32" s="104"/>
      <c r="B32" s="65" t="s">
        <v>40</v>
      </c>
      <c r="C32" s="140">
        <v>3</v>
      </c>
      <c r="D32" s="141">
        <v>116</v>
      </c>
      <c r="E32" s="141"/>
      <c r="F32" s="141">
        <v>97</v>
      </c>
      <c r="G32" s="141">
        <v>19</v>
      </c>
      <c r="H32" s="150">
        <v>0.19600000000000001</v>
      </c>
      <c r="I32" s="140">
        <v>3</v>
      </c>
      <c r="J32" s="141">
        <v>69</v>
      </c>
      <c r="K32" s="141"/>
      <c r="L32" s="141">
        <v>52</v>
      </c>
      <c r="M32" s="142">
        <v>17</v>
      </c>
      <c r="N32" s="148"/>
      <c r="O32" s="141">
        <v>12</v>
      </c>
      <c r="P32" s="141"/>
      <c r="Q32" s="141">
        <v>16</v>
      </c>
      <c r="R32" s="149">
        <v>-4</v>
      </c>
      <c r="S32" s="140"/>
      <c r="T32" s="141">
        <v>18</v>
      </c>
      <c r="U32" s="141"/>
      <c r="V32" s="141">
        <v>17</v>
      </c>
      <c r="W32" s="142">
        <v>1</v>
      </c>
      <c r="X32" s="140"/>
      <c r="Y32" s="141">
        <v>10</v>
      </c>
      <c r="Z32" s="141"/>
      <c r="AA32" s="141">
        <v>9</v>
      </c>
      <c r="AB32" s="142">
        <v>1</v>
      </c>
      <c r="AC32" s="140"/>
      <c r="AD32" s="141">
        <v>7</v>
      </c>
      <c r="AE32" s="141"/>
      <c r="AF32" s="141">
        <v>3</v>
      </c>
      <c r="AG32" s="142">
        <v>4</v>
      </c>
    </row>
    <row r="33" spans="1:33" ht="12.75" thickBot="1">
      <c r="A33" s="104"/>
      <c r="B33" s="67" t="s">
        <v>41</v>
      </c>
      <c r="C33" s="157"/>
      <c r="D33" s="158"/>
      <c r="E33" s="158"/>
      <c r="F33" s="158">
        <v>1</v>
      </c>
      <c r="G33" s="158">
        <v>-1</v>
      </c>
      <c r="H33" s="159">
        <v>-1</v>
      </c>
      <c r="I33" s="157"/>
      <c r="J33" s="158"/>
      <c r="K33" s="158"/>
      <c r="L33" s="158"/>
      <c r="M33" s="160"/>
      <c r="N33" s="161"/>
      <c r="O33" s="158"/>
      <c r="P33" s="158"/>
      <c r="Q33" s="158"/>
      <c r="R33" s="162"/>
      <c r="S33" s="157"/>
      <c r="T33" s="158"/>
      <c r="U33" s="158"/>
      <c r="V33" s="158"/>
      <c r="W33" s="160"/>
      <c r="X33" s="157"/>
      <c r="Y33" s="158"/>
      <c r="Z33" s="158"/>
      <c r="AA33" s="158"/>
      <c r="AB33" s="160"/>
      <c r="AC33" s="157"/>
      <c r="AD33" s="158"/>
      <c r="AE33" s="158"/>
      <c r="AF33" s="158">
        <v>1</v>
      </c>
      <c r="AG33" s="160">
        <v>-1</v>
      </c>
    </row>
    <row r="34" spans="1:33" ht="12.75" thickBot="1">
      <c r="A34" s="174"/>
      <c r="B34" s="175" t="s">
        <v>42</v>
      </c>
      <c r="C34" s="164">
        <v>4</v>
      </c>
      <c r="D34" s="165">
        <v>129</v>
      </c>
      <c r="E34" s="165"/>
      <c r="F34" s="165">
        <v>112</v>
      </c>
      <c r="G34" s="165">
        <v>17</v>
      </c>
      <c r="H34" s="166">
        <v>0.152</v>
      </c>
      <c r="I34" s="164">
        <v>4</v>
      </c>
      <c r="J34" s="165">
        <v>81</v>
      </c>
      <c r="K34" s="165"/>
      <c r="L34" s="165">
        <v>60</v>
      </c>
      <c r="M34" s="167">
        <v>21</v>
      </c>
      <c r="N34" s="168"/>
      <c r="O34" s="165">
        <v>12</v>
      </c>
      <c r="P34" s="165"/>
      <c r="Q34" s="165">
        <v>16</v>
      </c>
      <c r="R34" s="169">
        <v>-4</v>
      </c>
      <c r="S34" s="164"/>
      <c r="T34" s="165">
        <v>18</v>
      </c>
      <c r="U34" s="165"/>
      <c r="V34" s="165">
        <v>19</v>
      </c>
      <c r="W34" s="167">
        <v>-1</v>
      </c>
      <c r="X34" s="164"/>
      <c r="Y34" s="165">
        <v>11</v>
      </c>
      <c r="Z34" s="165"/>
      <c r="AA34" s="165">
        <v>12</v>
      </c>
      <c r="AB34" s="167">
        <v>-1</v>
      </c>
      <c r="AC34" s="164"/>
      <c r="AD34" s="165">
        <v>7</v>
      </c>
      <c r="AE34" s="165"/>
      <c r="AF34" s="165">
        <v>5</v>
      </c>
      <c r="AG34" s="167">
        <v>2</v>
      </c>
    </row>
    <row r="35" spans="1:33" ht="12">
      <c r="A35" s="115" t="s">
        <v>43</v>
      </c>
      <c r="B35" s="64" t="s">
        <v>44</v>
      </c>
      <c r="C35" s="143"/>
      <c r="D35" s="144">
        <v>3</v>
      </c>
      <c r="E35" s="144"/>
      <c r="F35" s="144">
        <v>2</v>
      </c>
      <c r="G35" s="144">
        <v>1</v>
      </c>
      <c r="H35" s="163">
        <v>0.5</v>
      </c>
      <c r="I35" s="143"/>
      <c r="J35" s="144">
        <v>3</v>
      </c>
      <c r="K35" s="144"/>
      <c r="L35" s="144"/>
      <c r="M35" s="145">
        <v>3</v>
      </c>
      <c r="N35" s="146"/>
      <c r="O35" s="144"/>
      <c r="P35" s="144"/>
      <c r="Q35" s="144">
        <v>1</v>
      </c>
      <c r="R35" s="147">
        <v>-1</v>
      </c>
      <c r="S35" s="143"/>
      <c r="T35" s="144"/>
      <c r="U35" s="144"/>
      <c r="V35" s="144">
        <v>1</v>
      </c>
      <c r="W35" s="145">
        <v>-1</v>
      </c>
      <c r="X35" s="143"/>
      <c r="Y35" s="144"/>
      <c r="Z35" s="144"/>
      <c r="AA35" s="144"/>
      <c r="AB35" s="145"/>
      <c r="AC35" s="143"/>
      <c r="AD35" s="144"/>
      <c r="AE35" s="144"/>
      <c r="AF35" s="144"/>
      <c r="AG35" s="145"/>
    </row>
    <row r="36" spans="1:33" ht="12.75" thickBot="1">
      <c r="A36" s="116"/>
      <c r="B36" s="67" t="s">
        <v>45</v>
      </c>
      <c r="C36" s="157"/>
      <c r="D36" s="158">
        <v>2</v>
      </c>
      <c r="E36" s="158"/>
      <c r="F36" s="158">
        <v>1</v>
      </c>
      <c r="G36" s="158">
        <v>1</v>
      </c>
      <c r="H36" s="159">
        <v>1</v>
      </c>
      <c r="I36" s="157"/>
      <c r="J36" s="158">
        <v>1</v>
      </c>
      <c r="K36" s="158"/>
      <c r="L36" s="158">
        <v>1</v>
      </c>
      <c r="M36" s="160"/>
      <c r="N36" s="161"/>
      <c r="O36" s="158"/>
      <c r="P36" s="158"/>
      <c r="Q36" s="158"/>
      <c r="R36" s="162"/>
      <c r="S36" s="157"/>
      <c r="T36" s="158"/>
      <c r="U36" s="158"/>
      <c r="V36" s="158"/>
      <c r="W36" s="160"/>
      <c r="X36" s="157"/>
      <c r="Y36" s="158"/>
      <c r="Z36" s="158"/>
      <c r="AA36" s="158"/>
      <c r="AB36" s="160"/>
      <c r="AC36" s="157"/>
      <c r="AD36" s="158">
        <v>1</v>
      </c>
      <c r="AE36" s="158"/>
      <c r="AF36" s="158"/>
      <c r="AG36" s="160">
        <v>1</v>
      </c>
    </row>
    <row r="37" spans="1:33" ht="12.75" thickBot="1">
      <c r="A37" s="182"/>
      <c r="B37" s="175" t="s">
        <v>46</v>
      </c>
      <c r="C37" s="164"/>
      <c r="D37" s="165">
        <v>5</v>
      </c>
      <c r="E37" s="165"/>
      <c r="F37" s="165">
        <v>3</v>
      </c>
      <c r="G37" s="165">
        <v>2</v>
      </c>
      <c r="H37" s="166">
        <v>0.66700000000000004</v>
      </c>
      <c r="I37" s="164"/>
      <c r="J37" s="165">
        <v>4</v>
      </c>
      <c r="K37" s="165"/>
      <c r="L37" s="165">
        <v>1</v>
      </c>
      <c r="M37" s="167">
        <v>3</v>
      </c>
      <c r="N37" s="168"/>
      <c r="O37" s="165"/>
      <c r="P37" s="165"/>
      <c r="Q37" s="165">
        <v>1</v>
      </c>
      <c r="R37" s="169">
        <v>-1</v>
      </c>
      <c r="S37" s="164"/>
      <c r="T37" s="165"/>
      <c r="U37" s="165"/>
      <c r="V37" s="165">
        <v>1</v>
      </c>
      <c r="W37" s="167">
        <v>-1</v>
      </c>
      <c r="X37" s="164"/>
      <c r="Y37" s="165"/>
      <c r="Z37" s="165"/>
      <c r="AA37" s="165"/>
      <c r="AB37" s="167"/>
      <c r="AC37" s="164"/>
      <c r="AD37" s="165">
        <v>1</v>
      </c>
      <c r="AE37" s="165"/>
      <c r="AF37" s="165"/>
      <c r="AG37" s="167">
        <v>1</v>
      </c>
    </row>
    <row r="38" spans="1:33" ht="12">
      <c r="A38" s="103" t="s">
        <v>47</v>
      </c>
      <c r="B38" s="64" t="s">
        <v>48</v>
      </c>
      <c r="C38" s="143"/>
      <c r="D38" s="144">
        <v>47</v>
      </c>
      <c r="E38" s="144"/>
      <c r="F38" s="144">
        <v>36</v>
      </c>
      <c r="G38" s="144">
        <v>11</v>
      </c>
      <c r="H38" s="163">
        <v>0.30599999999999999</v>
      </c>
      <c r="I38" s="143"/>
      <c r="J38" s="144">
        <v>7</v>
      </c>
      <c r="K38" s="144"/>
      <c r="L38" s="144">
        <v>4</v>
      </c>
      <c r="M38" s="145">
        <v>3</v>
      </c>
      <c r="N38" s="146"/>
      <c r="O38" s="144">
        <v>18</v>
      </c>
      <c r="P38" s="144"/>
      <c r="Q38" s="144">
        <v>17</v>
      </c>
      <c r="R38" s="147">
        <v>1</v>
      </c>
      <c r="S38" s="143"/>
      <c r="T38" s="144">
        <v>7</v>
      </c>
      <c r="U38" s="144"/>
      <c r="V38" s="144">
        <v>2</v>
      </c>
      <c r="W38" s="145">
        <v>5</v>
      </c>
      <c r="X38" s="143"/>
      <c r="Y38" s="144">
        <v>14</v>
      </c>
      <c r="Z38" s="144"/>
      <c r="AA38" s="144">
        <v>12</v>
      </c>
      <c r="AB38" s="145">
        <v>2</v>
      </c>
      <c r="AC38" s="143"/>
      <c r="AD38" s="144">
        <v>1</v>
      </c>
      <c r="AE38" s="144"/>
      <c r="AF38" s="144">
        <v>1</v>
      </c>
      <c r="AG38" s="145"/>
    </row>
    <row r="39" spans="1:33" ht="12.75" thickBot="1">
      <c r="A39" s="104"/>
      <c r="B39" s="67" t="s">
        <v>49</v>
      </c>
      <c r="C39" s="157"/>
      <c r="D39" s="158">
        <v>51</v>
      </c>
      <c r="E39" s="158">
        <v>2</v>
      </c>
      <c r="F39" s="158">
        <v>53</v>
      </c>
      <c r="G39" s="158">
        <v>-2</v>
      </c>
      <c r="H39" s="159">
        <v>-3.7999999999999999E-2</v>
      </c>
      <c r="I39" s="157"/>
      <c r="J39" s="158">
        <v>1</v>
      </c>
      <c r="K39" s="158"/>
      <c r="L39" s="158"/>
      <c r="M39" s="160">
        <v>1</v>
      </c>
      <c r="N39" s="161"/>
      <c r="O39" s="158">
        <v>9</v>
      </c>
      <c r="P39" s="158"/>
      <c r="Q39" s="158">
        <v>8</v>
      </c>
      <c r="R39" s="162">
        <v>1</v>
      </c>
      <c r="S39" s="157"/>
      <c r="T39" s="158">
        <v>6</v>
      </c>
      <c r="U39" s="158"/>
      <c r="V39" s="158">
        <v>3</v>
      </c>
      <c r="W39" s="160">
        <v>3</v>
      </c>
      <c r="X39" s="157"/>
      <c r="Y39" s="158">
        <v>22</v>
      </c>
      <c r="Z39" s="158">
        <v>1</v>
      </c>
      <c r="AA39" s="158">
        <v>24</v>
      </c>
      <c r="AB39" s="160">
        <v>-2</v>
      </c>
      <c r="AC39" s="157"/>
      <c r="AD39" s="158">
        <v>13</v>
      </c>
      <c r="AE39" s="158">
        <v>1</v>
      </c>
      <c r="AF39" s="158">
        <v>18</v>
      </c>
      <c r="AG39" s="160">
        <v>-5</v>
      </c>
    </row>
    <row r="40" spans="1:33" ht="12.75" thickBot="1">
      <c r="A40" s="183"/>
      <c r="B40" s="175" t="s">
        <v>50</v>
      </c>
      <c r="C40" s="164"/>
      <c r="D40" s="165">
        <v>98</v>
      </c>
      <c r="E40" s="165">
        <v>2</v>
      </c>
      <c r="F40" s="165">
        <v>89</v>
      </c>
      <c r="G40" s="165">
        <v>9</v>
      </c>
      <c r="H40" s="166">
        <v>0.10100000000000001</v>
      </c>
      <c r="I40" s="164"/>
      <c r="J40" s="165">
        <v>8</v>
      </c>
      <c r="K40" s="165"/>
      <c r="L40" s="165">
        <v>4</v>
      </c>
      <c r="M40" s="167">
        <v>4</v>
      </c>
      <c r="N40" s="168"/>
      <c r="O40" s="165">
        <v>27</v>
      </c>
      <c r="P40" s="165"/>
      <c r="Q40" s="165">
        <v>25</v>
      </c>
      <c r="R40" s="169">
        <v>2</v>
      </c>
      <c r="S40" s="164"/>
      <c r="T40" s="165">
        <v>13</v>
      </c>
      <c r="U40" s="165"/>
      <c r="V40" s="165">
        <v>5</v>
      </c>
      <c r="W40" s="167">
        <v>8</v>
      </c>
      <c r="X40" s="164"/>
      <c r="Y40" s="165">
        <v>36</v>
      </c>
      <c r="Z40" s="165">
        <v>1</v>
      </c>
      <c r="AA40" s="165">
        <v>36</v>
      </c>
      <c r="AB40" s="167"/>
      <c r="AC40" s="164"/>
      <c r="AD40" s="165">
        <v>14</v>
      </c>
      <c r="AE40" s="165">
        <v>1</v>
      </c>
      <c r="AF40" s="165">
        <v>19</v>
      </c>
      <c r="AG40" s="167">
        <v>-5</v>
      </c>
    </row>
    <row r="41" spans="1:33" ht="12.75" thickBot="1">
      <c r="A41" s="120" t="s">
        <v>51</v>
      </c>
      <c r="B41" s="121"/>
      <c r="C41" s="164">
        <v>2</v>
      </c>
      <c r="D41" s="165">
        <v>25</v>
      </c>
      <c r="E41" s="165">
        <v>1</v>
      </c>
      <c r="F41" s="165">
        <v>19</v>
      </c>
      <c r="G41" s="165">
        <v>6</v>
      </c>
      <c r="H41" s="166">
        <v>0.316</v>
      </c>
      <c r="I41" s="164"/>
      <c r="J41" s="165"/>
      <c r="K41" s="165"/>
      <c r="L41" s="165"/>
      <c r="M41" s="167"/>
      <c r="N41" s="168">
        <v>2</v>
      </c>
      <c r="O41" s="165">
        <v>9</v>
      </c>
      <c r="P41" s="165">
        <v>1</v>
      </c>
      <c r="Q41" s="165">
        <v>8</v>
      </c>
      <c r="R41" s="169">
        <v>1</v>
      </c>
      <c r="S41" s="164"/>
      <c r="T41" s="165"/>
      <c r="U41" s="165"/>
      <c r="V41" s="165"/>
      <c r="W41" s="167"/>
      <c r="X41" s="164"/>
      <c r="Y41" s="165">
        <v>8</v>
      </c>
      <c r="Z41" s="165"/>
      <c r="AA41" s="165">
        <v>4</v>
      </c>
      <c r="AB41" s="167">
        <v>4</v>
      </c>
      <c r="AC41" s="164"/>
      <c r="AD41" s="165">
        <v>8</v>
      </c>
      <c r="AE41" s="165"/>
      <c r="AF41" s="165">
        <v>7</v>
      </c>
      <c r="AG41" s="167">
        <v>1</v>
      </c>
    </row>
    <row r="42" spans="1:33" ht="12">
      <c r="A42" s="111" t="s">
        <v>52</v>
      </c>
      <c r="B42" s="64" t="s">
        <v>53</v>
      </c>
      <c r="C42" s="143"/>
      <c r="D42" s="144">
        <v>21</v>
      </c>
      <c r="E42" s="144"/>
      <c r="F42" s="144">
        <v>20</v>
      </c>
      <c r="G42" s="144">
        <v>1</v>
      </c>
      <c r="H42" s="163">
        <v>0.05</v>
      </c>
      <c r="I42" s="143"/>
      <c r="J42" s="144">
        <v>13</v>
      </c>
      <c r="K42" s="144"/>
      <c r="L42" s="144">
        <v>15</v>
      </c>
      <c r="M42" s="145">
        <v>-2</v>
      </c>
      <c r="N42" s="146"/>
      <c r="O42" s="144">
        <v>4</v>
      </c>
      <c r="P42" s="144"/>
      <c r="Q42" s="144">
        <v>1</v>
      </c>
      <c r="R42" s="147">
        <v>3</v>
      </c>
      <c r="S42" s="143"/>
      <c r="T42" s="144">
        <v>2</v>
      </c>
      <c r="U42" s="144"/>
      <c r="V42" s="144"/>
      <c r="W42" s="145">
        <v>2</v>
      </c>
      <c r="X42" s="143"/>
      <c r="Y42" s="144">
        <v>1</v>
      </c>
      <c r="Z42" s="144"/>
      <c r="AA42" s="144">
        <v>1</v>
      </c>
      <c r="AB42" s="145"/>
      <c r="AC42" s="143"/>
      <c r="AD42" s="144">
        <v>1</v>
      </c>
      <c r="AE42" s="144"/>
      <c r="AF42" s="144">
        <v>3</v>
      </c>
      <c r="AG42" s="145">
        <v>-2</v>
      </c>
    </row>
    <row r="43" spans="1:33" ht="12">
      <c r="A43" s="111"/>
      <c r="B43" s="65" t="s">
        <v>54</v>
      </c>
      <c r="C43" s="140">
        <v>1</v>
      </c>
      <c r="D43" s="141">
        <v>78</v>
      </c>
      <c r="E43" s="141">
        <v>1</v>
      </c>
      <c r="F43" s="141">
        <v>105</v>
      </c>
      <c r="G43" s="141">
        <v>-27</v>
      </c>
      <c r="H43" s="150">
        <v>-0.25700000000000001</v>
      </c>
      <c r="I43" s="140"/>
      <c r="J43" s="141">
        <v>38</v>
      </c>
      <c r="K43" s="141">
        <v>1</v>
      </c>
      <c r="L43" s="141">
        <v>61</v>
      </c>
      <c r="M43" s="142">
        <v>-23</v>
      </c>
      <c r="N43" s="148"/>
      <c r="O43" s="141">
        <v>12</v>
      </c>
      <c r="P43" s="141"/>
      <c r="Q43" s="141">
        <v>16</v>
      </c>
      <c r="R43" s="149">
        <v>-4</v>
      </c>
      <c r="S43" s="140"/>
      <c r="T43" s="141">
        <v>8</v>
      </c>
      <c r="U43" s="141"/>
      <c r="V43" s="141">
        <v>15</v>
      </c>
      <c r="W43" s="142">
        <v>-7</v>
      </c>
      <c r="X43" s="140">
        <v>1</v>
      </c>
      <c r="Y43" s="141">
        <v>12</v>
      </c>
      <c r="Z43" s="141"/>
      <c r="AA43" s="141">
        <v>6</v>
      </c>
      <c r="AB43" s="142">
        <v>6</v>
      </c>
      <c r="AC43" s="140"/>
      <c r="AD43" s="141">
        <v>8</v>
      </c>
      <c r="AE43" s="141"/>
      <c r="AF43" s="141">
        <v>7</v>
      </c>
      <c r="AG43" s="142">
        <v>1</v>
      </c>
    </row>
    <row r="44" spans="1:33" ht="12">
      <c r="A44" s="111"/>
      <c r="B44" s="65" t="s">
        <v>55</v>
      </c>
      <c r="C44" s="140"/>
      <c r="D44" s="141"/>
      <c r="E44" s="141"/>
      <c r="F44" s="141">
        <v>1</v>
      </c>
      <c r="G44" s="141">
        <v>-1</v>
      </c>
      <c r="H44" s="150">
        <v>-1</v>
      </c>
      <c r="I44" s="140"/>
      <c r="J44" s="141"/>
      <c r="K44" s="141"/>
      <c r="L44" s="141"/>
      <c r="M44" s="142"/>
      <c r="N44" s="148"/>
      <c r="O44" s="141"/>
      <c r="P44" s="141"/>
      <c r="Q44" s="141"/>
      <c r="R44" s="149"/>
      <c r="S44" s="140"/>
      <c r="T44" s="141"/>
      <c r="U44" s="141"/>
      <c r="V44" s="141"/>
      <c r="W44" s="142"/>
      <c r="X44" s="140"/>
      <c r="Y44" s="141"/>
      <c r="Z44" s="141"/>
      <c r="AA44" s="141"/>
      <c r="AB44" s="142"/>
      <c r="AC44" s="140"/>
      <c r="AD44" s="141"/>
      <c r="AE44" s="141"/>
      <c r="AF44" s="141">
        <v>1</v>
      </c>
      <c r="AG44" s="142">
        <v>-1</v>
      </c>
    </row>
    <row r="45" spans="1:33" ht="12.75" thickBot="1">
      <c r="A45" s="111"/>
      <c r="B45" s="67" t="s">
        <v>56</v>
      </c>
      <c r="C45" s="157"/>
      <c r="D45" s="158">
        <v>8</v>
      </c>
      <c r="E45" s="158"/>
      <c r="F45" s="158">
        <v>6</v>
      </c>
      <c r="G45" s="158">
        <v>2</v>
      </c>
      <c r="H45" s="159">
        <v>0.33300000000000002</v>
      </c>
      <c r="I45" s="157"/>
      <c r="J45" s="158">
        <v>2</v>
      </c>
      <c r="K45" s="158"/>
      <c r="L45" s="158">
        <v>4</v>
      </c>
      <c r="M45" s="160">
        <v>-2</v>
      </c>
      <c r="N45" s="161"/>
      <c r="O45" s="158">
        <v>1</v>
      </c>
      <c r="P45" s="158"/>
      <c r="Q45" s="158"/>
      <c r="R45" s="162">
        <v>1</v>
      </c>
      <c r="S45" s="157"/>
      <c r="T45" s="158">
        <v>1</v>
      </c>
      <c r="U45" s="158"/>
      <c r="V45" s="158">
        <v>1</v>
      </c>
      <c r="W45" s="160"/>
      <c r="X45" s="157"/>
      <c r="Y45" s="158"/>
      <c r="Z45" s="158"/>
      <c r="AA45" s="158">
        <v>1</v>
      </c>
      <c r="AB45" s="160">
        <v>-1</v>
      </c>
      <c r="AC45" s="157"/>
      <c r="AD45" s="158">
        <v>4</v>
      </c>
      <c r="AE45" s="158"/>
      <c r="AF45" s="158"/>
      <c r="AG45" s="160">
        <v>4</v>
      </c>
    </row>
    <row r="46" spans="1:33" ht="12.75" thickBot="1">
      <c r="A46" s="172"/>
      <c r="B46" s="175" t="s">
        <v>57</v>
      </c>
      <c r="C46" s="164">
        <v>1</v>
      </c>
      <c r="D46" s="165">
        <v>107</v>
      </c>
      <c r="E46" s="165">
        <v>1</v>
      </c>
      <c r="F46" s="165">
        <v>132</v>
      </c>
      <c r="G46" s="165">
        <v>-25</v>
      </c>
      <c r="H46" s="166">
        <v>-0.189</v>
      </c>
      <c r="I46" s="164"/>
      <c r="J46" s="165">
        <v>53</v>
      </c>
      <c r="K46" s="165">
        <v>1</v>
      </c>
      <c r="L46" s="165">
        <v>80</v>
      </c>
      <c r="M46" s="167">
        <v>-27</v>
      </c>
      <c r="N46" s="168"/>
      <c r="O46" s="165">
        <v>17</v>
      </c>
      <c r="P46" s="165"/>
      <c r="Q46" s="165">
        <v>17</v>
      </c>
      <c r="R46" s="169"/>
      <c r="S46" s="164"/>
      <c r="T46" s="165">
        <v>11</v>
      </c>
      <c r="U46" s="165"/>
      <c r="V46" s="165">
        <v>16</v>
      </c>
      <c r="W46" s="167">
        <v>-5</v>
      </c>
      <c r="X46" s="164">
        <v>1</v>
      </c>
      <c r="Y46" s="165">
        <v>13</v>
      </c>
      <c r="Z46" s="165"/>
      <c r="AA46" s="165">
        <v>8</v>
      </c>
      <c r="AB46" s="167">
        <v>5</v>
      </c>
      <c r="AC46" s="164"/>
      <c r="AD46" s="165">
        <v>13</v>
      </c>
      <c r="AE46" s="165"/>
      <c r="AF46" s="165">
        <v>11</v>
      </c>
      <c r="AG46" s="167">
        <v>2</v>
      </c>
    </row>
    <row r="47" spans="1:33" ht="12">
      <c r="A47" s="122" t="s">
        <v>58</v>
      </c>
      <c r="B47" s="64" t="s">
        <v>59</v>
      </c>
      <c r="C47" s="143"/>
      <c r="D47" s="144">
        <v>10</v>
      </c>
      <c r="E47" s="144"/>
      <c r="F47" s="144">
        <v>9</v>
      </c>
      <c r="G47" s="144">
        <v>1</v>
      </c>
      <c r="H47" s="163">
        <v>0.111</v>
      </c>
      <c r="I47" s="143"/>
      <c r="J47" s="144">
        <v>6</v>
      </c>
      <c r="K47" s="144"/>
      <c r="L47" s="144">
        <v>7</v>
      </c>
      <c r="M47" s="145">
        <v>-1</v>
      </c>
      <c r="N47" s="146"/>
      <c r="O47" s="144">
        <v>1</v>
      </c>
      <c r="P47" s="144"/>
      <c r="Q47" s="144">
        <v>1</v>
      </c>
      <c r="R47" s="147"/>
      <c r="S47" s="143"/>
      <c r="T47" s="144">
        <v>1</v>
      </c>
      <c r="U47" s="144"/>
      <c r="V47" s="144">
        <v>1</v>
      </c>
      <c r="W47" s="145"/>
      <c r="X47" s="143"/>
      <c r="Y47" s="144"/>
      <c r="Z47" s="144"/>
      <c r="AA47" s="144"/>
      <c r="AB47" s="145"/>
      <c r="AC47" s="143"/>
      <c r="AD47" s="144">
        <v>2</v>
      </c>
      <c r="AE47" s="144"/>
      <c r="AF47" s="144"/>
      <c r="AG47" s="145">
        <v>2</v>
      </c>
    </row>
    <row r="48" spans="1:33" ht="12.75" thickBot="1">
      <c r="A48" s="123"/>
      <c r="B48" s="67" t="s">
        <v>60</v>
      </c>
      <c r="C48" s="157"/>
      <c r="D48" s="158">
        <v>1</v>
      </c>
      <c r="E48" s="158"/>
      <c r="F48" s="158">
        <v>1</v>
      </c>
      <c r="G48" s="158"/>
      <c r="H48" s="160"/>
      <c r="I48" s="157"/>
      <c r="J48" s="158">
        <v>1</v>
      </c>
      <c r="K48" s="158"/>
      <c r="L48" s="158">
        <v>1</v>
      </c>
      <c r="M48" s="160"/>
      <c r="N48" s="161"/>
      <c r="O48" s="158"/>
      <c r="P48" s="158"/>
      <c r="Q48" s="158"/>
      <c r="R48" s="162"/>
      <c r="S48" s="157"/>
      <c r="T48" s="158"/>
      <c r="U48" s="158"/>
      <c r="V48" s="158"/>
      <c r="W48" s="160"/>
      <c r="X48" s="157"/>
      <c r="Y48" s="158"/>
      <c r="Z48" s="158"/>
      <c r="AA48" s="158"/>
      <c r="AB48" s="160"/>
      <c r="AC48" s="157"/>
      <c r="AD48" s="158"/>
      <c r="AE48" s="158"/>
      <c r="AF48" s="158"/>
      <c r="AG48" s="160"/>
    </row>
    <row r="49" spans="1:33" ht="12.75" thickBot="1">
      <c r="A49" s="206"/>
      <c r="B49" s="175" t="s">
        <v>61</v>
      </c>
      <c r="C49" s="164"/>
      <c r="D49" s="165">
        <v>11</v>
      </c>
      <c r="E49" s="165"/>
      <c r="F49" s="165">
        <v>10</v>
      </c>
      <c r="G49" s="165">
        <v>1</v>
      </c>
      <c r="H49" s="166">
        <v>0.1</v>
      </c>
      <c r="I49" s="164"/>
      <c r="J49" s="165">
        <v>7</v>
      </c>
      <c r="K49" s="165"/>
      <c r="L49" s="165">
        <v>8</v>
      </c>
      <c r="M49" s="167">
        <v>-1</v>
      </c>
      <c r="N49" s="168"/>
      <c r="O49" s="165">
        <v>1</v>
      </c>
      <c r="P49" s="165"/>
      <c r="Q49" s="165">
        <v>1</v>
      </c>
      <c r="R49" s="169"/>
      <c r="S49" s="164"/>
      <c r="T49" s="165">
        <v>1</v>
      </c>
      <c r="U49" s="165"/>
      <c r="V49" s="165">
        <v>1</v>
      </c>
      <c r="W49" s="167"/>
      <c r="X49" s="164"/>
      <c r="Y49" s="165"/>
      <c r="Z49" s="165"/>
      <c r="AA49" s="165"/>
      <c r="AB49" s="167"/>
      <c r="AC49" s="164"/>
      <c r="AD49" s="165">
        <v>2</v>
      </c>
      <c r="AE49" s="165"/>
      <c r="AF49" s="165"/>
      <c r="AG49" s="167">
        <v>2</v>
      </c>
    </row>
    <row r="50" spans="1:33" ht="12.75" thickBot="1">
      <c r="A50" s="120" t="s">
        <v>62</v>
      </c>
      <c r="B50" s="121"/>
      <c r="C50" s="164"/>
      <c r="D50" s="165"/>
      <c r="E50" s="165"/>
      <c r="F50" s="165"/>
      <c r="G50" s="165"/>
      <c r="H50" s="167"/>
      <c r="I50" s="164"/>
      <c r="J50" s="165"/>
      <c r="K50" s="165"/>
      <c r="L50" s="165"/>
      <c r="M50" s="167"/>
      <c r="N50" s="168"/>
      <c r="O50" s="165"/>
      <c r="P50" s="165"/>
      <c r="Q50" s="165"/>
      <c r="R50" s="169"/>
      <c r="S50" s="164"/>
      <c r="T50" s="165"/>
      <c r="U50" s="165"/>
      <c r="V50" s="165"/>
      <c r="W50" s="167"/>
      <c r="X50" s="164"/>
      <c r="Y50" s="165"/>
      <c r="Z50" s="165"/>
      <c r="AA50" s="165"/>
      <c r="AB50" s="167"/>
      <c r="AC50" s="164"/>
      <c r="AD50" s="165"/>
      <c r="AE50" s="165"/>
      <c r="AF50" s="165"/>
      <c r="AG50" s="167"/>
    </row>
    <row r="51" spans="1:33" ht="12.75" thickBot="1">
      <c r="A51" s="184" t="s">
        <v>63</v>
      </c>
      <c r="B51" s="185"/>
      <c r="C51" s="186"/>
      <c r="D51" s="187">
        <v>18</v>
      </c>
      <c r="E51" s="187"/>
      <c r="F51" s="187">
        <v>24</v>
      </c>
      <c r="G51" s="187">
        <v>-6</v>
      </c>
      <c r="H51" s="188">
        <v>-0.25</v>
      </c>
      <c r="I51" s="186"/>
      <c r="J51" s="187">
        <v>12</v>
      </c>
      <c r="K51" s="187"/>
      <c r="L51" s="187">
        <v>8</v>
      </c>
      <c r="M51" s="189">
        <v>4</v>
      </c>
      <c r="N51" s="190"/>
      <c r="O51" s="187">
        <v>2</v>
      </c>
      <c r="P51" s="187"/>
      <c r="Q51" s="187">
        <v>1</v>
      </c>
      <c r="R51" s="191">
        <v>1</v>
      </c>
      <c r="S51" s="186"/>
      <c r="T51" s="187">
        <v>2</v>
      </c>
      <c r="U51" s="187"/>
      <c r="V51" s="187">
        <v>4</v>
      </c>
      <c r="W51" s="189">
        <v>-2</v>
      </c>
      <c r="X51" s="186"/>
      <c r="Y51" s="187"/>
      <c r="Z51" s="187"/>
      <c r="AA51" s="187">
        <v>5</v>
      </c>
      <c r="AB51" s="189">
        <v>-5</v>
      </c>
      <c r="AC51" s="186"/>
      <c r="AD51" s="187">
        <v>2</v>
      </c>
      <c r="AE51" s="187"/>
      <c r="AF51" s="187">
        <v>6</v>
      </c>
      <c r="AG51" s="189">
        <v>-4</v>
      </c>
    </row>
    <row r="52" spans="1:33" ht="12.75" thickBot="1">
      <c r="A52" s="120" t="s">
        <v>64</v>
      </c>
      <c r="B52" s="121"/>
      <c r="C52" s="164"/>
      <c r="D52" s="165">
        <v>6</v>
      </c>
      <c r="E52" s="165"/>
      <c r="F52" s="165">
        <v>3</v>
      </c>
      <c r="G52" s="165">
        <v>3</v>
      </c>
      <c r="H52" s="166">
        <v>1</v>
      </c>
      <c r="I52" s="164"/>
      <c r="J52" s="165">
        <v>4</v>
      </c>
      <c r="K52" s="165"/>
      <c r="L52" s="165">
        <v>3</v>
      </c>
      <c r="M52" s="167">
        <v>1</v>
      </c>
      <c r="N52" s="168"/>
      <c r="O52" s="165">
        <v>1</v>
      </c>
      <c r="P52" s="165"/>
      <c r="Q52" s="165"/>
      <c r="R52" s="169">
        <v>1</v>
      </c>
      <c r="S52" s="164"/>
      <c r="T52" s="165"/>
      <c r="U52" s="165"/>
      <c r="V52" s="165"/>
      <c r="W52" s="167"/>
      <c r="X52" s="164"/>
      <c r="Y52" s="165"/>
      <c r="Z52" s="165"/>
      <c r="AA52" s="165"/>
      <c r="AB52" s="167"/>
      <c r="AC52" s="164"/>
      <c r="AD52" s="165">
        <v>1</v>
      </c>
      <c r="AE52" s="165"/>
      <c r="AF52" s="165"/>
      <c r="AG52" s="167">
        <v>1</v>
      </c>
    </row>
    <row r="53" spans="1:33" ht="12">
      <c r="A53" s="126" t="s">
        <v>65</v>
      </c>
      <c r="B53" s="64" t="s">
        <v>66</v>
      </c>
      <c r="C53" s="143"/>
      <c r="D53" s="144">
        <v>22</v>
      </c>
      <c r="E53" s="144"/>
      <c r="F53" s="144">
        <v>29</v>
      </c>
      <c r="G53" s="144">
        <v>-7</v>
      </c>
      <c r="H53" s="163">
        <v>-0.24099999999999999</v>
      </c>
      <c r="I53" s="143"/>
      <c r="J53" s="144">
        <v>9</v>
      </c>
      <c r="K53" s="144"/>
      <c r="L53" s="144">
        <v>14</v>
      </c>
      <c r="M53" s="145">
        <v>-5</v>
      </c>
      <c r="N53" s="146"/>
      <c r="O53" s="144">
        <v>1</v>
      </c>
      <c r="P53" s="144"/>
      <c r="Q53" s="144">
        <v>5</v>
      </c>
      <c r="R53" s="147">
        <v>-4</v>
      </c>
      <c r="S53" s="143"/>
      <c r="T53" s="144">
        <v>2</v>
      </c>
      <c r="U53" s="144"/>
      <c r="V53" s="144">
        <v>1</v>
      </c>
      <c r="W53" s="145">
        <v>1</v>
      </c>
      <c r="X53" s="143"/>
      <c r="Y53" s="144">
        <v>2</v>
      </c>
      <c r="Z53" s="144"/>
      <c r="AA53" s="144">
        <v>4</v>
      </c>
      <c r="AB53" s="145">
        <v>-2</v>
      </c>
      <c r="AC53" s="143"/>
      <c r="AD53" s="144">
        <v>8</v>
      </c>
      <c r="AE53" s="144"/>
      <c r="AF53" s="144">
        <v>5</v>
      </c>
      <c r="AG53" s="145">
        <v>3</v>
      </c>
    </row>
    <row r="54" spans="1:33" ht="12">
      <c r="A54" s="126"/>
      <c r="B54" s="65" t="s">
        <v>67</v>
      </c>
      <c r="C54" s="140">
        <v>1</v>
      </c>
      <c r="D54" s="141">
        <v>93</v>
      </c>
      <c r="E54" s="141"/>
      <c r="F54" s="141">
        <v>84</v>
      </c>
      <c r="G54" s="141">
        <v>9</v>
      </c>
      <c r="H54" s="150">
        <v>0.107</v>
      </c>
      <c r="I54" s="140"/>
      <c r="J54" s="141">
        <v>41</v>
      </c>
      <c r="K54" s="141"/>
      <c r="L54" s="141">
        <v>48</v>
      </c>
      <c r="M54" s="142">
        <v>-7</v>
      </c>
      <c r="N54" s="148"/>
      <c r="O54" s="141">
        <v>10</v>
      </c>
      <c r="P54" s="141"/>
      <c r="Q54" s="141">
        <v>11</v>
      </c>
      <c r="R54" s="149">
        <v>-1</v>
      </c>
      <c r="S54" s="140"/>
      <c r="T54" s="141">
        <v>13</v>
      </c>
      <c r="U54" s="141"/>
      <c r="V54" s="141">
        <v>7</v>
      </c>
      <c r="W54" s="142">
        <v>6</v>
      </c>
      <c r="X54" s="140"/>
      <c r="Y54" s="141">
        <v>17</v>
      </c>
      <c r="Z54" s="141"/>
      <c r="AA54" s="141">
        <v>4</v>
      </c>
      <c r="AB54" s="142">
        <v>13</v>
      </c>
      <c r="AC54" s="140">
        <v>1</v>
      </c>
      <c r="AD54" s="141">
        <v>12</v>
      </c>
      <c r="AE54" s="141"/>
      <c r="AF54" s="141">
        <v>14</v>
      </c>
      <c r="AG54" s="142">
        <v>-2</v>
      </c>
    </row>
    <row r="55" spans="1:33" ht="12.75" thickBot="1">
      <c r="A55" s="126"/>
      <c r="B55" s="67" t="s">
        <v>68</v>
      </c>
      <c r="C55" s="157"/>
      <c r="D55" s="158">
        <v>3</v>
      </c>
      <c r="E55" s="158"/>
      <c r="F55" s="158"/>
      <c r="G55" s="158">
        <v>3</v>
      </c>
      <c r="H55" s="160"/>
      <c r="I55" s="157"/>
      <c r="J55" s="158">
        <v>1</v>
      </c>
      <c r="K55" s="158"/>
      <c r="L55" s="158"/>
      <c r="M55" s="160">
        <v>1</v>
      </c>
      <c r="N55" s="161"/>
      <c r="O55" s="158">
        <v>1</v>
      </c>
      <c r="P55" s="158"/>
      <c r="Q55" s="158"/>
      <c r="R55" s="162">
        <v>1</v>
      </c>
      <c r="S55" s="157"/>
      <c r="T55" s="158"/>
      <c r="U55" s="158"/>
      <c r="V55" s="158"/>
      <c r="W55" s="160"/>
      <c r="X55" s="157"/>
      <c r="Y55" s="158">
        <v>1</v>
      </c>
      <c r="Z55" s="158"/>
      <c r="AA55" s="158"/>
      <c r="AB55" s="160">
        <v>1</v>
      </c>
      <c r="AC55" s="157"/>
      <c r="AD55" s="158"/>
      <c r="AE55" s="158"/>
      <c r="AF55" s="158"/>
      <c r="AG55" s="160"/>
    </row>
    <row r="56" spans="1:33" ht="12.75" thickBot="1">
      <c r="A56" s="192"/>
      <c r="B56" s="175" t="s">
        <v>69</v>
      </c>
      <c r="C56" s="164">
        <v>1</v>
      </c>
      <c r="D56" s="165">
        <v>118</v>
      </c>
      <c r="E56" s="165"/>
      <c r="F56" s="165">
        <v>113</v>
      </c>
      <c r="G56" s="165">
        <v>5</v>
      </c>
      <c r="H56" s="166">
        <v>4.3999999999999997E-2</v>
      </c>
      <c r="I56" s="164"/>
      <c r="J56" s="165">
        <v>51</v>
      </c>
      <c r="K56" s="165"/>
      <c r="L56" s="165">
        <v>62</v>
      </c>
      <c r="M56" s="167">
        <v>-11</v>
      </c>
      <c r="N56" s="168"/>
      <c r="O56" s="165">
        <v>12</v>
      </c>
      <c r="P56" s="165"/>
      <c r="Q56" s="165">
        <v>16</v>
      </c>
      <c r="R56" s="169">
        <v>-4</v>
      </c>
      <c r="S56" s="164"/>
      <c r="T56" s="165">
        <v>15</v>
      </c>
      <c r="U56" s="165"/>
      <c r="V56" s="165">
        <v>8</v>
      </c>
      <c r="W56" s="167">
        <v>7</v>
      </c>
      <c r="X56" s="164"/>
      <c r="Y56" s="165">
        <v>20</v>
      </c>
      <c r="Z56" s="165"/>
      <c r="AA56" s="165">
        <v>8</v>
      </c>
      <c r="AB56" s="167">
        <v>12</v>
      </c>
      <c r="AC56" s="164">
        <v>1</v>
      </c>
      <c r="AD56" s="165">
        <v>20</v>
      </c>
      <c r="AE56" s="165"/>
      <c r="AF56" s="165">
        <v>19</v>
      </c>
      <c r="AG56" s="167">
        <v>1</v>
      </c>
    </row>
    <row r="57" spans="1:33" ht="12">
      <c r="A57" s="125" t="s">
        <v>70</v>
      </c>
      <c r="B57" s="64" t="s">
        <v>71</v>
      </c>
      <c r="C57" s="143"/>
      <c r="D57" s="144">
        <v>21</v>
      </c>
      <c r="E57" s="144">
        <v>1</v>
      </c>
      <c r="F57" s="144">
        <v>24</v>
      </c>
      <c r="G57" s="144">
        <v>-3</v>
      </c>
      <c r="H57" s="163">
        <v>-0.125</v>
      </c>
      <c r="I57" s="143"/>
      <c r="J57" s="144">
        <v>4</v>
      </c>
      <c r="K57" s="144"/>
      <c r="L57" s="144">
        <v>2</v>
      </c>
      <c r="M57" s="145">
        <v>2</v>
      </c>
      <c r="N57" s="146"/>
      <c r="O57" s="144"/>
      <c r="P57" s="144"/>
      <c r="Q57" s="144">
        <v>2</v>
      </c>
      <c r="R57" s="147">
        <v>-2</v>
      </c>
      <c r="S57" s="143"/>
      <c r="T57" s="144">
        <v>4</v>
      </c>
      <c r="U57" s="144"/>
      <c r="V57" s="144">
        <v>2</v>
      </c>
      <c r="W57" s="145">
        <v>2</v>
      </c>
      <c r="X57" s="143"/>
      <c r="Y57" s="144">
        <v>6</v>
      </c>
      <c r="Z57" s="144"/>
      <c r="AA57" s="144">
        <v>14</v>
      </c>
      <c r="AB57" s="145">
        <v>-8</v>
      </c>
      <c r="AC57" s="143"/>
      <c r="AD57" s="144">
        <v>7</v>
      </c>
      <c r="AE57" s="144">
        <v>1</v>
      </c>
      <c r="AF57" s="144">
        <v>4</v>
      </c>
      <c r="AG57" s="145">
        <v>3</v>
      </c>
    </row>
    <row r="58" spans="1:33" ht="12">
      <c r="A58" s="126"/>
      <c r="B58" s="65" t="s">
        <v>72</v>
      </c>
      <c r="C58" s="140"/>
      <c r="D58" s="141">
        <v>30</v>
      </c>
      <c r="E58" s="141"/>
      <c r="F58" s="141">
        <v>34</v>
      </c>
      <c r="G58" s="141">
        <v>-4</v>
      </c>
      <c r="H58" s="150">
        <v>-0.11799999999999999</v>
      </c>
      <c r="I58" s="140"/>
      <c r="J58" s="141">
        <v>16</v>
      </c>
      <c r="K58" s="141"/>
      <c r="L58" s="141">
        <v>16</v>
      </c>
      <c r="M58" s="142"/>
      <c r="N58" s="148"/>
      <c r="O58" s="141">
        <v>6</v>
      </c>
      <c r="P58" s="141"/>
      <c r="Q58" s="141">
        <v>2</v>
      </c>
      <c r="R58" s="149">
        <v>4</v>
      </c>
      <c r="S58" s="140"/>
      <c r="T58" s="141">
        <v>5</v>
      </c>
      <c r="U58" s="141"/>
      <c r="V58" s="141">
        <v>7</v>
      </c>
      <c r="W58" s="142">
        <v>-2</v>
      </c>
      <c r="X58" s="140"/>
      <c r="Y58" s="141">
        <v>2</v>
      </c>
      <c r="Z58" s="141"/>
      <c r="AA58" s="141">
        <v>6</v>
      </c>
      <c r="AB58" s="142">
        <v>-4</v>
      </c>
      <c r="AC58" s="140"/>
      <c r="AD58" s="141">
        <v>1</v>
      </c>
      <c r="AE58" s="141"/>
      <c r="AF58" s="141">
        <v>3</v>
      </c>
      <c r="AG58" s="142">
        <v>-2</v>
      </c>
    </row>
    <row r="59" spans="1:33" ht="12.75" thickBot="1">
      <c r="A59" s="126"/>
      <c r="B59" s="67" t="s">
        <v>73</v>
      </c>
      <c r="C59" s="157"/>
      <c r="D59" s="158">
        <v>18</v>
      </c>
      <c r="E59" s="158"/>
      <c r="F59" s="158">
        <v>11</v>
      </c>
      <c r="G59" s="158">
        <v>7</v>
      </c>
      <c r="H59" s="159">
        <v>0.63600000000000001</v>
      </c>
      <c r="I59" s="157"/>
      <c r="J59" s="158">
        <v>9</v>
      </c>
      <c r="K59" s="158"/>
      <c r="L59" s="158">
        <v>5</v>
      </c>
      <c r="M59" s="160">
        <v>4</v>
      </c>
      <c r="N59" s="161"/>
      <c r="O59" s="158">
        <v>1</v>
      </c>
      <c r="P59" s="158"/>
      <c r="Q59" s="158">
        <v>2</v>
      </c>
      <c r="R59" s="162">
        <v>-1</v>
      </c>
      <c r="S59" s="157"/>
      <c r="T59" s="158">
        <v>3</v>
      </c>
      <c r="U59" s="158"/>
      <c r="V59" s="158">
        <v>2</v>
      </c>
      <c r="W59" s="160">
        <v>1</v>
      </c>
      <c r="X59" s="157"/>
      <c r="Y59" s="158">
        <v>5</v>
      </c>
      <c r="Z59" s="158"/>
      <c r="AA59" s="158">
        <v>1</v>
      </c>
      <c r="AB59" s="160">
        <v>4</v>
      </c>
      <c r="AC59" s="157"/>
      <c r="AD59" s="158"/>
      <c r="AE59" s="158"/>
      <c r="AF59" s="158">
        <v>1</v>
      </c>
      <c r="AG59" s="160">
        <v>-1</v>
      </c>
    </row>
    <row r="60" spans="1:33" ht="12.75" thickBot="1">
      <c r="A60" s="126"/>
      <c r="B60" s="181" t="s">
        <v>74</v>
      </c>
      <c r="C60" s="176"/>
      <c r="D60" s="177">
        <v>69</v>
      </c>
      <c r="E60" s="177">
        <v>1</v>
      </c>
      <c r="F60" s="177">
        <v>69</v>
      </c>
      <c r="G60" s="177"/>
      <c r="H60" s="195"/>
      <c r="I60" s="176"/>
      <c r="J60" s="177">
        <v>29</v>
      </c>
      <c r="K60" s="177"/>
      <c r="L60" s="177">
        <v>23</v>
      </c>
      <c r="M60" s="195">
        <v>6</v>
      </c>
      <c r="N60" s="196"/>
      <c r="O60" s="177">
        <v>7</v>
      </c>
      <c r="P60" s="177"/>
      <c r="Q60" s="177">
        <v>6</v>
      </c>
      <c r="R60" s="178">
        <v>1</v>
      </c>
      <c r="S60" s="176"/>
      <c r="T60" s="177">
        <v>12</v>
      </c>
      <c r="U60" s="177"/>
      <c r="V60" s="177">
        <v>11</v>
      </c>
      <c r="W60" s="195">
        <v>1</v>
      </c>
      <c r="X60" s="176"/>
      <c r="Y60" s="177">
        <v>13</v>
      </c>
      <c r="Z60" s="177"/>
      <c r="AA60" s="177">
        <v>21</v>
      </c>
      <c r="AB60" s="195">
        <v>-8</v>
      </c>
      <c r="AC60" s="176"/>
      <c r="AD60" s="177">
        <v>8</v>
      </c>
      <c r="AE60" s="177">
        <v>1</v>
      </c>
      <c r="AF60" s="177">
        <v>8</v>
      </c>
      <c r="AG60" s="195"/>
    </row>
    <row r="61" spans="1:33" ht="12.75" thickBot="1">
      <c r="A61" s="128" t="s">
        <v>75</v>
      </c>
      <c r="B61" s="129"/>
      <c r="C61" s="164"/>
      <c r="D61" s="165">
        <v>42</v>
      </c>
      <c r="E61" s="165">
        <v>1</v>
      </c>
      <c r="F61" s="165">
        <v>33</v>
      </c>
      <c r="G61" s="165">
        <v>9</v>
      </c>
      <c r="H61" s="166">
        <v>0.27300000000000002</v>
      </c>
      <c r="I61" s="164"/>
      <c r="J61" s="165">
        <v>14</v>
      </c>
      <c r="K61" s="165">
        <v>1</v>
      </c>
      <c r="L61" s="165">
        <v>22</v>
      </c>
      <c r="M61" s="167">
        <v>-8</v>
      </c>
      <c r="N61" s="168"/>
      <c r="O61" s="165">
        <v>14</v>
      </c>
      <c r="P61" s="165"/>
      <c r="Q61" s="165">
        <v>4</v>
      </c>
      <c r="R61" s="169">
        <v>10</v>
      </c>
      <c r="S61" s="164"/>
      <c r="T61" s="165">
        <v>4</v>
      </c>
      <c r="U61" s="165"/>
      <c r="V61" s="165"/>
      <c r="W61" s="167">
        <v>4</v>
      </c>
      <c r="X61" s="164"/>
      <c r="Y61" s="165">
        <v>7</v>
      </c>
      <c r="Z61" s="165"/>
      <c r="AA61" s="165">
        <v>5</v>
      </c>
      <c r="AB61" s="167">
        <v>2</v>
      </c>
      <c r="AC61" s="164"/>
      <c r="AD61" s="165">
        <v>3</v>
      </c>
      <c r="AE61" s="165"/>
      <c r="AF61" s="165">
        <v>2</v>
      </c>
      <c r="AG61" s="167">
        <v>1</v>
      </c>
    </row>
    <row r="62" spans="1:33" ht="12.75" thickBot="1">
      <c r="A62" s="193" t="s">
        <v>76</v>
      </c>
      <c r="B62" s="194"/>
      <c r="C62" s="197"/>
      <c r="D62" s="198">
        <v>1</v>
      </c>
      <c r="E62" s="198"/>
      <c r="F62" s="198"/>
      <c r="G62" s="198">
        <v>1</v>
      </c>
      <c r="H62" s="199"/>
      <c r="I62" s="197"/>
      <c r="J62" s="198"/>
      <c r="K62" s="198"/>
      <c r="L62" s="198"/>
      <c r="M62" s="199"/>
      <c r="N62" s="200"/>
      <c r="O62" s="198"/>
      <c r="P62" s="198"/>
      <c r="Q62" s="198"/>
      <c r="R62" s="201"/>
      <c r="S62" s="197"/>
      <c r="T62" s="198"/>
      <c r="U62" s="198"/>
      <c r="V62" s="198"/>
      <c r="W62" s="199"/>
      <c r="X62" s="197"/>
      <c r="Y62" s="198"/>
      <c r="Z62" s="198"/>
      <c r="AA62" s="198"/>
      <c r="AB62" s="199"/>
      <c r="AC62" s="197"/>
      <c r="AD62" s="198">
        <v>1</v>
      </c>
      <c r="AE62" s="198"/>
      <c r="AF62" s="198"/>
      <c r="AG62" s="199">
        <v>1</v>
      </c>
    </row>
    <row r="63" spans="1:33" ht="12">
      <c r="A63" s="122" t="s">
        <v>77</v>
      </c>
      <c r="B63" s="64" t="s">
        <v>78</v>
      </c>
      <c r="C63" s="143"/>
      <c r="D63" s="144"/>
      <c r="E63" s="144"/>
      <c r="F63" s="144"/>
      <c r="G63" s="144"/>
      <c r="H63" s="145"/>
      <c r="I63" s="143"/>
      <c r="J63" s="144"/>
      <c r="K63" s="144"/>
      <c r="L63" s="144"/>
      <c r="M63" s="145"/>
      <c r="N63" s="146"/>
      <c r="O63" s="144"/>
      <c r="P63" s="144"/>
      <c r="Q63" s="144"/>
      <c r="R63" s="147"/>
      <c r="S63" s="143"/>
      <c r="T63" s="144"/>
      <c r="U63" s="144"/>
      <c r="V63" s="144"/>
      <c r="W63" s="145"/>
      <c r="X63" s="143"/>
      <c r="Y63" s="144"/>
      <c r="Z63" s="144"/>
      <c r="AA63" s="144"/>
      <c r="AB63" s="145"/>
      <c r="AC63" s="143"/>
      <c r="AD63" s="144"/>
      <c r="AE63" s="144"/>
      <c r="AF63" s="144"/>
      <c r="AG63" s="145"/>
    </row>
    <row r="64" spans="1:33" ht="12.75" thickBot="1">
      <c r="A64" s="123"/>
      <c r="B64" s="67" t="s">
        <v>77</v>
      </c>
      <c r="C64" s="157"/>
      <c r="D64" s="158">
        <v>40</v>
      </c>
      <c r="E64" s="158"/>
      <c r="F64" s="158">
        <v>29</v>
      </c>
      <c r="G64" s="158">
        <v>11</v>
      </c>
      <c r="H64" s="159">
        <v>0.379</v>
      </c>
      <c r="I64" s="157"/>
      <c r="J64" s="158">
        <v>16</v>
      </c>
      <c r="K64" s="158"/>
      <c r="L64" s="158">
        <v>13</v>
      </c>
      <c r="M64" s="160">
        <v>3</v>
      </c>
      <c r="N64" s="161"/>
      <c r="O64" s="158">
        <v>9</v>
      </c>
      <c r="P64" s="158"/>
      <c r="Q64" s="158">
        <v>4</v>
      </c>
      <c r="R64" s="162">
        <v>5</v>
      </c>
      <c r="S64" s="157"/>
      <c r="T64" s="158">
        <v>6</v>
      </c>
      <c r="U64" s="158"/>
      <c r="V64" s="158">
        <v>6</v>
      </c>
      <c r="W64" s="160"/>
      <c r="X64" s="157"/>
      <c r="Y64" s="158">
        <v>5</v>
      </c>
      <c r="Z64" s="158"/>
      <c r="AA64" s="158">
        <v>5</v>
      </c>
      <c r="AB64" s="160"/>
      <c r="AC64" s="157"/>
      <c r="AD64" s="158">
        <v>4</v>
      </c>
      <c r="AE64" s="158"/>
      <c r="AF64" s="158">
        <v>1</v>
      </c>
      <c r="AG64" s="160">
        <v>3</v>
      </c>
    </row>
    <row r="65" spans="1:33" ht="12.75" thickBot="1">
      <c r="A65" s="202"/>
      <c r="B65" s="175" t="s">
        <v>79</v>
      </c>
      <c r="C65" s="164"/>
      <c r="D65" s="165">
        <v>40</v>
      </c>
      <c r="E65" s="165"/>
      <c r="F65" s="165">
        <v>29</v>
      </c>
      <c r="G65" s="165">
        <v>11</v>
      </c>
      <c r="H65" s="166">
        <v>0.379</v>
      </c>
      <c r="I65" s="164"/>
      <c r="J65" s="165">
        <v>16</v>
      </c>
      <c r="K65" s="165"/>
      <c r="L65" s="165">
        <v>13</v>
      </c>
      <c r="M65" s="167">
        <v>3</v>
      </c>
      <c r="N65" s="168"/>
      <c r="O65" s="165">
        <v>9</v>
      </c>
      <c r="P65" s="165"/>
      <c r="Q65" s="165">
        <v>4</v>
      </c>
      <c r="R65" s="169">
        <v>5</v>
      </c>
      <c r="S65" s="164"/>
      <c r="T65" s="165">
        <v>6</v>
      </c>
      <c r="U65" s="165"/>
      <c r="V65" s="165">
        <v>6</v>
      </c>
      <c r="W65" s="167"/>
      <c r="X65" s="164"/>
      <c r="Y65" s="165">
        <v>5</v>
      </c>
      <c r="Z65" s="165"/>
      <c r="AA65" s="165">
        <v>5</v>
      </c>
      <c r="AB65" s="167"/>
      <c r="AC65" s="164"/>
      <c r="AD65" s="165">
        <v>4</v>
      </c>
      <c r="AE65" s="165"/>
      <c r="AF65" s="165">
        <v>1</v>
      </c>
      <c r="AG65" s="167">
        <v>3</v>
      </c>
    </row>
    <row r="66" spans="1:33" ht="12.75" thickBot="1">
      <c r="A66" s="118" t="s">
        <v>80</v>
      </c>
      <c r="B66" s="203"/>
      <c r="C66" s="197">
        <v>12</v>
      </c>
      <c r="D66" s="204">
        <v>1107</v>
      </c>
      <c r="E66" s="198">
        <v>10</v>
      </c>
      <c r="F66" s="204">
        <v>1072</v>
      </c>
      <c r="G66" s="198">
        <v>35</v>
      </c>
      <c r="H66" s="205">
        <v>3.3000000000000002E-2</v>
      </c>
      <c r="I66" s="197">
        <v>5</v>
      </c>
      <c r="J66" s="198">
        <v>475</v>
      </c>
      <c r="K66" s="198">
        <v>4</v>
      </c>
      <c r="L66" s="198">
        <v>464</v>
      </c>
      <c r="M66" s="199">
        <v>11</v>
      </c>
      <c r="N66" s="200">
        <v>2</v>
      </c>
      <c r="O66" s="198">
        <v>203</v>
      </c>
      <c r="P66" s="198">
        <v>2</v>
      </c>
      <c r="Q66" s="198">
        <v>183</v>
      </c>
      <c r="R66" s="201">
        <v>20</v>
      </c>
      <c r="S66" s="197">
        <v>2</v>
      </c>
      <c r="T66" s="198">
        <v>154</v>
      </c>
      <c r="U66" s="198">
        <v>1</v>
      </c>
      <c r="V66" s="198">
        <v>141</v>
      </c>
      <c r="W66" s="199">
        <v>13</v>
      </c>
      <c r="X66" s="197">
        <v>1</v>
      </c>
      <c r="Y66" s="198">
        <v>169</v>
      </c>
      <c r="Z66" s="198">
        <v>1</v>
      </c>
      <c r="AA66" s="198">
        <v>173</v>
      </c>
      <c r="AB66" s="199">
        <v>-4</v>
      </c>
      <c r="AC66" s="197">
        <v>2</v>
      </c>
      <c r="AD66" s="198">
        <v>106</v>
      </c>
      <c r="AE66" s="198">
        <v>2</v>
      </c>
      <c r="AF66" s="198">
        <v>111</v>
      </c>
      <c r="AG66" s="199">
        <v>-5</v>
      </c>
    </row>
    <row r="67" spans="1:33" ht="12">
      <c r="A67" s="130"/>
      <c r="B67" s="130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 t="s">
        <v>112</v>
      </c>
      <c r="AE67" s="156"/>
      <c r="AF67" s="156"/>
      <c r="AG67" s="156"/>
    </row>
  </sheetData>
  <mergeCells count="23">
    <mergeCell ref="N4:R4"/>
    <mergeCell ref="I4:M4"/>
    <mergeCell ref="S4:W4"/>
    <mergeCell ref="X4:AB4"/>
    <mergeCell ref="AC4:AG4"/>
    <mergeCell ref="A53:A56"/>
    <mergeCell ref="A57:A60"/>
    <mergeCell ref="A61:B61"/>
    <mergeCell ref="A62:B62"/>
    <mergeCell ref="A63:A65"/>
    <mergeCell ref="A66:B66"/>
    <mergeCell ref="A41:B41"/>
    <mergeCell ref="A42:A46"/>
    <mergeCell ref="A47:A49"/>
    <mergeCell ref="A50:B50"/>
    <mergeCell ref="A51:B51"/>
    <mergeCell ref="A52:B52"/>
    <mergeCell ref="A7:A24"/>
    <mergeCell ref="A25:B25"/>
    <mergeCell ref="A26:A29"/>
    <mergeCell ref="A30:A34"/>
    <mergeCell ref="A35:A37"/>
    <mergeCell ref="A38:A40"/>
  </mergeCells>
  <phoneticPr fontId="8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tabSelected="1" topLeftCell="AB1" workbookViewId="0">
      <selection activeCell="AN25" sqref="AN25"/>
    </sheetView>
  </sheetViews>
  <sheetFormatPr defaultRowHeight="13.5"/>
  <cols>
    <col min="1" max="1" width="6.6640625" style="3" customWidth="1"/>
    <col min="2" max="2" width="23" style="3" customWidth="1"/>
    <col min="3" max="3" width="5.5" style="3" customWidth="1"/>
    <col min="4" max="4" width="8.1640625" style="3" customWidth="1"/>
    <col min="5" max="5" width="5.6640625" style="89" customWidth="1"/>
    <col min="6" max="6" width="8.1640625" style="3" customWidth="1"/>
    <col min="7" max="7" width="6.5" style="3" customWidth="1"/>
    <col min="8" max="8" width="10.1640625" style="3" customWidth="1"/>
    <col min="9" max="9" width="5.5" style="3" customWidth="1"/>
    <col min="10" max="10" width="8.1640625" style="3" customWidth="1"/>
    <col min="11" max="11" width="5.5" style="3" customWidth="1"/>
    <col min="12" max="12" width="8.1640625" style="3" customWidth="1"/>
    <col min="13" max="13" width="6.33203125" style="3" customWidth="1"/>
    <col min="14" max="14" width="5.5" style="3" customWidth="1"/>
    <col min="15" max="15" width="8.1640625" style="3" customWidth="1"/>
    <col min="16" max="16" width="5.5" style="3" customWidth="1"/>
    <col min="17" max="17" width="8.1640625" style="3" customWidth="1"/>
    <col min="18" max="18" width="6" style="3" customWidth="1"/>
    <col min="19" max="19" width="5.5" style="3" customWidth="1"/>
    <col min="20" max="20" width="8.1640625" style="3" customWidth="1"/>
    <col min="21" max="21" width="5.5" style="3" customWidth="1"/>
    <col min="22" max="22" width="8.1640625" style="3" customWidth="1"/>
    <col min="23" max="23" width="6.1640625" style="3" customWidth="1"/>
    <col min="24" max="24" width="5.5" style="3" customWidth="1"/>
    <col min="25" max="25" width="8.1640625" style="3" customWidth="1"/>
    <col min="26" max="26" width="5.5" style="3" customWidth="1"/>
    <col min="27" max="27" width="8.1640625" style="3" customWidth="1"/>
    <col min="28" max="28" width="6.33203125" style="3" customWidth="1"/>
    <col min="29" max="29" width="5.5" style="3" customWidth="1"/>
    <col min="30" max="30" width="8.1640625" style="3" customWidth="1"/>
    <col min="31" max="31" width="5.5" style="3" customWidth="1"/>
    <col min="32" max="32" width="8.1640625" style="3" customWidth="1"/>
    <col min="33" max="33" width="6" style="3" customWidth="1"/>
    <col min="34" max="256" width="9.33203125" style="3"/>
    <col min="257" max="257" width="6.6640625" style="3" customWidth="1"/>
    <col min="258" max="258" width="23" style="3" customWidth="1"/>
    <col min="259" max="259" width="5.5" style="3" customWidth="1"/>
    <col min="260" max="260" width="8.1640625" style="3" customWidth="1"/>
    <col min="261" max="261" width="5.6640625" style="3" customWidth="1"/>
    <col min="262" max="262" width="8.1640625" style="3" customWidth="1"/>
    <col min="263" max="263" width="6.5" style="3" customWidth="1"/>
    <col min="264" max="264" width="10.1640625" style="3" customWidth="1"/>
    <col min="265" max="265" width="5.5" style="3" customWidth="1"/>
    <col min="266" max="266" width="8.1640625" style="3" customWidth="1"/>
    <col min="267" max="267" width="5.5" style="3" customWidth="1"/>
    <col min="268" max="268" width="8.1640625" style="3" customWidth="1"/>
    <col min="269" max="269" width="6.33203125" style="3" customWidth="1"/>
    <col min="270" max="270" width="5.5" style="3" customWidth="1"/>
    <col min="271" max="271" width="8.1640625" style="3" customWidth="1"/>
    <col min="272" max="272" width="5.5" style="3" customWidth="1"/>
    <col min="273" max="273" width="8.1640625" style="3" customWidth="1"/>
    <col min="274" max="274" width="6" style="3" customWidth="1"/>
    <col min="275" max="275" width="5.5" style="3" customWidth="1"/>
    <col min="276" max="276" width="8.1640625" style="3" customWidth="1"/>
    <col min="277" max="277" width="5.5" style="3" customWidth="1"/>
    <col min="278" max="278" width="8.1640625" style="3" customWidth="1"/>
    <col min="279" max="279" width="6.1640625" style="3" customWidth="1"/>
    <col min="280" max="280" width="5.5" style="3" customWidth="1"/>
    <col min="281" max="281" width="8.1640625" style="3" customWidth="1"/>
    <col min="282" max="282" width="5.5" style="3" customWidth="1"/>
    <col min="283" max="283" width="8.1640625" style="3" customWidth="1"/>
    <col min="284" max="284" width="6.33203125" style="3" customWidth="1"/>
    <col min="285" max="285" width="5.5" style="3" customWidth="1"/>
    <col min="286" max="286" width="8.1640625" style="3" customWidth="1"/>
    <col min="287" max="287" width="5.5" style="3" customWidth="1"/>
    <col min="288" max="288" width="8.1640625" style="3" customWidth="1"/>
    <col min="289" max="289" width="6" style="3" customWidth="1"/>
    <col min="290" max="512" width="9.33203125" style="3"/>
    <col min="513" max="513" width="6.6640625" style="3" customWidth="1"/>
    <col min="514" max="514" width="23" style="3" customWidth="1"/>
    <col min="515" max="515" width="5.5" style="3" customWidth="1"/>
    <col min="516" max="516" width="8.1640625" style="3" customWidth="1"/>
    <col min="517" max="517" width="5.6640625" style="3" customWidth="1"/>
    <col min="518" max="518" width="8.1640625" style="3" customWidth="1"/>
    <col min="519" max="519" width="6.5" style="3" customWidth="1"/>
    <col min="520" max="520" width="10.1640625" style="3" customWidth="1"/>
    <col min="521" max="521" width="5.5" style="3" customWidth="1"/>
    <col min="522" max="522" width="8.1640625" style="3" customWidth="1"/>
    <col min="523" max="523" width="5.5" style="3" customWidth="1"/>
    <col min="524" max="524" width="8.1640625" style="3" customWidth="1"/>
    <col min="525" max="525" width="6.33203125" style="3" customWidth="1"/>
    <col min="526" max="526" width="5.5" style="3" customWidth="1"/>
    <col min="527" max="527" width="8.1640625" style="3" customWidth="1"/>
    <col min="528" max="528" width="5.5" style="3" customWidth="1"/>
    <col min="529" max="529" width="8.1640625" style="3" customWidth="1"/>
    <col min="530" max="530" width="6" style="3" customWidth="1"/>
    <col min="531" max="531" width="5.5" style="3" customWidth="1"/>
    <col min="532" max="532" width="8.1640625" style="3" customWidth="1"/>
    <col min="533" max="533" width="5.5" style="3" customWidth="1"/>
    <col min="534" max="534" width="8.1640625" style="3" customWidth="1"/>
    <col min="535" max="535" width="6.1640625" style="3" customWidth="1"/>
    <col min="536" max="536" width="5.5" style="3" customWidth="1"/>
    <col min="537" max="537" width="8.1640625" style="3" customWidth="1"/>
    <col min="538" max="538" width="5.5" style="3" customWidth="1"/>
    <col min="539" max="539" width="8.1640625" style="3" customWidth="1"/>
    <col min="540" max="540" width="6.33203125" style="3" customWidth="1"/>
    <col min="541" max="541" width="5.5" style="3" customWidth="1"/>
    <col min="542" max="542" width="8.1640625" style="3" customWidth="1"/>
    <col min="543" max="543" width="5.5" style="3" customWidth="1"/>
    <col min="544" max="544" width="8.1640625" style="3" customWidth="1"/>
    <col min="545" max="545" width="6" style="3" customWidth="1"/>
    <col min="546" max="768" width="9.33203125" style="3"/>
    <col min="769" max="769" width="6.6640625" style="3" customWidth="1"/>
    <col min="770" max="770" width="23" style="3" customWidth="1"/>
    <col min="771" max="771" width="5.5" style="3" customWidth="1"/>
    <col min="772" max="772" width="8.1640625" style="3" customWidth="1"/>
    <col min="773" max="773" width="5.6640625" style="3" customWidth="1"/>
    <col min="774" max="774" width="8.1640625" style="3" customWidth="1"/>
    <col min="775" max="775" width="6.5" style="3" customWidth="1"/>
    <col min="776" max="776" width="10.1640625" style="3" customWidth="1"/>
    <col min="777" max="777" width="5.5" style="3" customWidth="1"/>
    <col min="778" max="778" width="8.1640625" style="3" customWidth="1"/>
    <col min="779" max="779" width="5.5" style="3" customWidth="1"/>
    <col min="780" max="780" width="8.1640625" style="3" customWidth="1"/>
    <col min="781" max="781" width="6.33203125" style="3" customWidth="1"/>
    <col min="782" max="782" width="5.5" style="3" customWidth="1"/>
    <col min="783" max="783" width="8.1640625" style="3" customWidth="1"/>
    <col min="784" max="784" width="5.5" style="3" customWidth="1"/>
    <col min="785" max="785" width="8.1640625" style="3" customWidth="1"/>
    <col min="786" max="786" width="6" style="3" customWidth="1"/>
    <col min="787" max="787" width="5.5" style="3" customWidth="1"/>
    <col min="788" max="788" width="8.1640625" style="3" customWidth="1"/>
    <col min="789" max="789" width="5.5" style="3" customWidth="1"/>
    <col min="790" max="790" width="8.1640625" style="3" customWidth="1"/>
    <col min="791" max="791" width="6.1640625" style="3" customWidth="1"/>
    <col min="792" max="792" width="5.5" style="3" customWidth="1"/>
    <col min="793" max="793" width="8.1640625" style="3" customWidth="1"/>
    <col min="794" max="794" width="5.5" style="3" customWidth="1"/>
    <col min="795" max="795" width="8.1640625" style="3" customWidth="1"/>
    <col min="796" max="796" width="6.33203125" style="3" customWidth="1"/>
    <col min="797" max="797" width="5.5" style="3" customWidth="1"/>
    <col min="798" max="798" width="8.1640625" style="3" customWidth="1"/>
    <col min="799" max="799" width="5.5" style="3" customWidth="1"/>
    <col min="800" max="800" width="8.1640625" style="3" customWidth="1"/>
    <col min="801" max="801" width="6" style="3" customWidth="1"/>
    <col min="802" max="1024" width="9.33203125" style="3"/>
    <col min="1025" max="1025" width="6.6640625" style="3" customWidth="1"/>
    <col min="1026" max="1026" width="23" style="3" customWidth="1"/>
    <col min="1027" max="1027" width="5.5" style="3" customWidth="1"/>
    <col min="1028" max="1028" width="8.1640625" style="3" customWidth="1"/>
    <col min="1029" max="1029" width="5.6640625" style="3" customWidth="1"/>
    <col min="1030" max="1030" width="8.1640625" style="3" customWidth="1"/>
    <col min="1031" max="1031" width="6.5" style="3" customWidth="1"/>
    <col min="1032" max="1032" width="10.1640625" style="3" customWidth="1"/>
    <col min="1033" max="1033" width="5.5" style="3" customWidth="1"/>
    <col min="1034" max="1034" width="8.1640625" style="3" customWidth="1"/>
    <col min="1035" max="1035" width="5.5" style="3" customWidth="1"/>
    <col min="1036" max="1036" width="8.1640625" style="3" customWidth="1"/>
    <col min="1037" max="1037" width="6.33203125" style="3" customWidth="1"/>
    <col min="1038" max="1038" width="5.5" style="3" customWidth="1"/>
    <col min="1039" max="1039" width="8.1640625" style="3" customWidth="1"/>
    <col min="1040" max="1040" width="5.5" style="3" customWidth="1"/>
    <col min="1041" max="1041" width="8.1640625" style="3" customWidth="1"/>
    <col min="1042" max="1042" width="6" style="3" customWidth="1"/>
    <col min="1043" max="1043" width="5.5" style="3" customWidth="1"/>
    <col min="1044" max="1044" width="8.1640625" style="3" customWidth="1"/>
    <col min="1045" max="1045" width="5.5" style="3" customWidth="1"/>
    <col min="1046" max="1046" width="8.1640625" style="3" customWidth="1"/>
    <col min="1047" max="1047" width="6.1640625" style="3" customWidth="1"/>
    <col min="1048" max="1048" width="5.5" style="3" customWidth="1"/>
    <col min="1049" max="1049" width="8.1640625" style="3" customWidth="1"/>
    <col min="1050" max="1050" width="5.5" style="3" customWidth="1"/>
    <col min="1051" max="1051" width="8.1640625" style="3" customWidth="1"/>
    <col min="1052" max="1052" width="6.33203125" style="3" customWidth="1"/>
    <col min="1053" max="1053" width="5.5" style="3" customWidth="1"/>
    <col min="1054" max="1054" width="8.1640625" style="3" customWidth="1"/>
    <col min="1055" max="1055" width="5.5" style="3" customWidth="1"/>
    <col min="1056" max="1056" width="8.1640625" style="3" customWidth="1"/>
    <col min="1057" max="1057" width="6" style="3" customWidth="1"/>
    <col min="1058" max="1280" width="9.33203125" style="3"/>
    <col min="1281" max="1281" width="6.6640625" style="3" customWidth="1"/>
    <col min="1282" max="1282" width="23" style="3" customWidth="1"/>
    <col min="1283" max="1283" width="5.5" style="3" customWidth="1"/>
    <col min="1284" max="1284" width="8.1640625" style="3" customWidth="1"/>
    <col min="1285" max="1285" width="5.6640625" style="3" customWidth="1"/>
    <col min="1286" max="1286" width="8.1640625" style="3" customWidth="1"/>
    <col min="1287" max="1287" width="6.5" style="3" customWidth="1"/>
    <col min="1288" max="1288" width="10.1640625" style="3" customWidth="1"/>
    <col min="1289" max="1289" width="5.5" style="3" customWidth="1"/>
    <col min="1290" max="1290" width="8.1640625" style="3" customWidth="1"/>
    <col min="1291" max="1291" width="5.5" style="3" customWidth="1"/>
    <col min="1292" max="1292" width="8.1640625" style="3" customWidth="1"/>
    <col min="1293" max="1293" width="6.33203125" style="3" customWidth="1"/>
    <col min="1294" max="1294" width="5.5" style="3" customWidth="1"/>
    <col min="1295" max="1295" width="8.1640625" style="3" customWidth="1"/>
    <col min="1296" max="1296" width="5.5" style="3" customWidth="1"/>
    <col min="1297" max="1297" width="8.1640625" style="3" customWidth="1"/>
    <col min="1298" max="1298" width="6" style="3" customWidth="1"/>
    <col min="1299" max="1299" width="5.5" style="3" customWidth="1"/>
    <col min="1300" max="1300" width="8.1640625" style="3" customWidth="1"/>
    <col min="1301" max="1301" width="5.5" style="3" customWidth="1"/>
    <col min="1302" max="1302" width="8.1640625" style="3" customWidth="1"/>
    <col min="1303" max="1303" width="6.1640625" style="3" customWidth="1"/>
    <col min="1304" max="1304" width="5.5" style="3" customWidth="1"/>
    <col min="1305" max="1305" width="8.1640625" style="3" customWidth="1"/>
    <col min="1306" max="1306" width="5.5" style="3" customWidth="1"/>
    <col min="1307" max="1307" width="8.1640625" style="3" customWidth="1"/>
    <col min="1308" max="1308" width="6.33203125" style="3" customWidth="1"/>
    <col min="1309" max="1309" width="5.5" style="3" customWidth="1"/>
    <col min="1310" max="1310" width="8.1640625" style="3" customWidth="1"/>
    <col min="1311" max="1311" width="5.5" style="3" customWidth="1"/>
    <col min="1312" max="1312" width="8.1640625" style="3" customWidth="1"/>
    <col min="1313" max="1313" width="6" style="3" customWidth="1"/>
    <col min="1314" max="1536" width="9.33203125" style="3"/>
    <col min="1537" max="1537" width="6.6640625" style="3" customWidth="1"/>
    <col min="1538" max="1538" width="23" style="3" customWidth="1"/>
    <col min="1539" max="1539" width="5.5" style="3" customWidth="1"/>
    <col min="1540" max="1540" width="8.1640625" style="3" customWidth="1"/>
    <col min="1541" max="1541" width="5.6640625" style="3" customWidth="1"/>
    <col min="1542" max="1542" width="8.1640625" style="3" customWidth="1"/>
    <col min="1543" max="1543" width="6.5" style="3" customWidth="1"/>
    <col min="1544" max="1544" width="10.1640625" style="3" customWidth="1"/>
    <col min="1545" max="1545" width="5.5" style="3" customWidth="1"/>
    <col min="1546" max="1546" width="8.1640625" style="3" customWidth="1"/>
    <col min="1547" max="1547" width="5.5" style="3" customWidth="1"/>
    <col min="1548" max="1548" width="8.1640625" style="3" customWidth="1"/>
    <col min="1549" max="1549" width="6.33203125" style="3" customWidth="1"/>
    <col min="1550" max="1550" width="5.5" style="3" customWidth="1"/>
    <col min="1551" max="1551" width="8.1640625" style="3" customWidth="1"/>
    <col min="1552" max="1552" width="5.5" style="3" customWidth="1"/>
    <col min="1553" max="1553" width="8.1640625" style="3" customWidth="1"/>
    <col min="1554" max="1554" width="6" style="3" customWidth="1"/>
    <col min="1555" max="1555" width="5.5" style="3" customWidth="1"/>
    <col min="1556" max="1556" width="8.1640625" style="3" customWidth="1"/>
    <col min="1557" max="1557" width="5.5" style="3" customWidth="1"/>
    <col min="1558" max="1558" width="8.1640625" style="3" customWidth="1"/>
    <col min="1559" max="1559" width="6.1640625" style="3" customWidth="1"/>
    <col min="1560" max="1560" width="5.5" style="3" customWidth="1"/>
    <col min="1561" max="1561" width="8.1640625" style="3" customWidth="1"/>
    <col min="1562" max="1562" width="5.5" style="3" customWidth="1"/>
    <col min="1563" max="1563" width="8.1640625" style="3" customWidth="1"/>
    <col min="1564" max="1564" width="6.33203125" style="3" customWidth="1"/>
    <col min="1565" max="1565" width="5.5" style="3" customWidth="1"/>
    <col min="1566" max="1566" width="8.1640625" style="3" customWidth="1"/>
    <col min="1567" max="1567" width="5.5" style="3" customWidth="1"/>
    <col min="1568" max="1568" width="8.1640625" style="3" customWidth="1"/>
    <col min="1569" max="1569" width="6" style="3" customWidth="1"/>
    <col min="1570" max="1792" width="9.33203125" style="3"/>
    <col min="1793" max="1793" width="6.6640625" style="3" customWidth="1"/>
    <col min="1794" max="1794" width="23" style="3" customWidth="1"/>
    <col min="1795" max="1795" width="5.5" style="3" customWidth="1"/>
    <col min="1796" max="1796" width="8.1640625" style="3" customWidth="1"/>
    <col min="1797" max="1797" width="5.6640625" style="3" customWidth="1"/>
    <col min="1798" max="1798" width="8.1640625" style="3" customWidth="1"/>
    <col min="1799" max="1799" width="6.5" style="3" customWidth="1"/>
    <col min="1800" max="1800" width="10.1640625" style="3" customWidth="1"/>
    <col min="1801" max="1801" width="5.5" style="3" customWidth="1"/>
    <col min="1802" max="1802" width="8.1640625" style="3" customWidth="1"/>
    <col min="1803" max="1803" width="5.5" style="3" customWidth="1"/>
    <col min="1804" max="1804" width="8.1640625" style="3" customWidth="1"/>
    <col min="1805" max="1805" width="6.33203125" style="3" customWidth="1"/>
    <col min="1806" max="1806" width="5.5" style="3" customWidth="1"/>
    <col min="1807" max="1807" width="8.1640625" style="3" customWidth="1"/>
    <col min="1808" max="1808" width="5.5" style="3" customWidth="1"/>
    <col min="1809" max="1809" width="8.1640625" style="3" customWidth="1"/>
    <col min="1810" max="1810" width="6" style="3" customWidth="1"/>
    <col min="1811" max="1811" width="5.5" style="3" customWidth="1"/>
    <col min="1812" max="1812" width="8.1640625" style="3" customWidth="1"/>
    <col min="1813" max="1813" width="5.5" style="3" customWidth="1"/>
    <col min="1814" max="1814" width="8.1640625" style="3" customWidth="1"/>
    <col min="1815" max="1815" width="6.1640625" style="3" customWidth="1"/>
    <col min="1816" max="1816" width="5.5" style="3" customWidth="1"/>
    <col min="1817" max="1817" width="8.1640625" style="3" customWidth="1"/>
    <col min="1818" max="1818" width="5.5" style="3" customWidth="1"/>
    <col min="1819" max="1819" width="8.1640625" style="3" customWidth="1"/>
    <col min="1820" max="1820" width="6.33203125" style="3" customWidth="1"/>
    <col min="1821" max="1821" width="5.5" style="3" customWidth="1"/>
    <col min="1822" max="1822" width="8.1640625" style="3" customWidth="1"/>
    <col min="1823" max="1823" width="5.5" style="3" customWidth="1"/>
    <col min="1824" max="1824" width="8.1640625" style="3" customWidth="1"/>
    <col min="1825" max="1825" width="6" style="3" customWidth="1"/>
    <col min="1826" max="2048" width="9.33203125" style="3"/>
    <col min="2049" max="2049" width="6.6640625" style="3" customWidth="1"/>
    <col min="2050" max="2050" width="23" style="3" customWidth="1"/>
    <col min="2051" max="2051" width="5.5" style="3" customWidth="1"/>
    <col min="2052" max="2052" width="8.1640625" style="3" customWidth="1"/>
    <col min="2053" max="2053" width="5.6640625" style="3" customWidth="1"/>
    <col min="2054" max="2054" width="8.1640625" style="3" customWidth="1"/>
    <col min="2055" max="2055" width="6.5" style="3" customWidth="1"/>
    <col min="2056" max="2056" width="10.1640625" style="3" customWidth="1"/>
    <col min="2057" max="2057" width="5.5" style="3" customWidth="1"/>
    <col min="2058" max="2058" width="8.1640625" style="3" customWidth="1"/>
    <col min="2059" max="2059" width="5.5" style="3" customWidth="1"/>
    <col min="2060" max="2060" width="8.1640625" style="3" customWidth="1"/>
    <col min="2061" max="2061" width="6.33203125" style="3" customWidth="1"/>
    <col min="2062" max="2062" width="5.5" style="3" customWidth="1"/>
    <col min="2063" max="2063" width="8.1640625" style="3" customWidth="1"/>
    <col min="2064" max="2064" width="5.5" style="3" customWidth="1"/>
    <col min="2065" max="2065" width="8.1640625" style="3" customWidth="1"/>
    <col min="2066" max="2066" width="6" style="3" customWidth="1"/>
    <col min="2067" max="2067" width="5.5" style="3" customWidth="1"/>
    <col min="2068" max="2068" width="8.1640625" style="3" customWidth="1"/>
    <col min="2069" max="2069" width="5.5" style="3" customWidth="1"/>
    <col min="2070" max="2070" width="8.1640625" style="3" customWidth="1"/>
    <col min="2071" max="2071" width="6.1640625" style="3" customWidth="1"/>
    <col min="2072" max="2072" width="5.5" style="3" customWidth="1"/>
    <col min="2073" max="2073" width="8.1640625" style="3" customWidth="1"/>
    <col min="2074" max="2074" width="5.5" style="3" customWidth="1"/>
    <col min="2075" max="2075" width="8.1640625" style="3" customWidth="1"/>
    <col min="2076" max="2076" width="6.33203125" style="3" customWidth="1"/>
    <col min="2077" max="2077" width="5.5" style="3" customWidth="1"/>
    <col min="2078" max="2078" width="8.1640625" style="3" customWidth="1"/>
    <col min="2079" max="2079" width="5.5" style="3" customWidth="1"/>
    <col min="2080" max="2080" width="8.1640625" style="3" customWidth="1"/>
    <col min="2081" max="2081" width="6" style="3" customWidth="1"/>
    <col min="2082" max="2304" width="9.33203125" style="3"/>
    <col min="2305" max="2305" width="6.6640625" style="3" customWidth="1"/>
    <col min="2306" max="2306" width="23" style="3" customWidth="1"/>
    <col min="2307" max="2307" width="5.5" style="3" customWidth="1"/>
    <col min="2308" max="2308" width="8.1640625" style="3" customWidth="1"/>
    <col min="2309" max="2309" width="5.6640625" style="3" customWidth="1"/>
    <col min="2310" max="2310" width="8.1640625" style="3" customWidth="1"/>
    <col min="2311" max="2311" width="6.5" style="3" customWidth="1"/>
    <col min="2312" max="2312" width="10.1640625" style="3" customWidth="1"/>
    <col min="2313" max="2313" width="5.5" style="3" customWidth="1"/>
    <col min="2314" max="2314" width="8.1640625" style="3" customWidth="1"/>
    <col min="2315" max="2315" width="5.5" style="3" customWidth="1"/>
    <col min="2316" max="2316" width="8.1640625" style="3" customWidth="1"/>
    <col min="2317" max="2317" width="6.33203125" style="3" customWidth="1"/>
    <col min="2318" max="2318" width="5.5" style="3" customWidth="1"/>
    <col min="2319" max="2319" width="8.1640625" style="3" customWidth="1"/>
    <col min="2320" max="2320" width="5.5" style="3" customWidth="1"/>
    <col min="2321" max="2321" width="8.1640625" style="3" customWidth="1"/>
    <col min="2322" max="2322" width="6" style="3" customWidth="1"/>
    <col min="2323" max="2323" width="5.5" style="3" customWidth="1"/>
    <col min="2324" max="2324" width="8.1640625" style="3" customWidth="1"/>
    <col min="2325" max="2325" width="5.5" style="3" customWidth="1"/>
    <col min="2326" max="2326" width="8.1640625" style="3" customWidth="1"/>
    <col min="2327" max="2327" width="6.1640625" style="3" customWidth="1"/>
    <col min="2328" max="2328" width="5.5" style="3" customWidth="1"/>
    <col min="2329" max="2329" width="8.1640625" style="3" customWidth="1"/>
    <col min="2330" max="2330" width="5.5" style="3" customWidth="1"/>
    <col min="2331" max="2331" width="8.1640625" style="3" customWidth="1"/>
    <col min="2332" max="2332" width="6.33203125" style="3" customWidth="1"/>
    <col min="2333" max="2333" width="5.5" style="3" customWidth="1"/>
    <col min="2334" max="2334" width="8.1640625" style="3" customWidth="1"/>
    <col min="2335" max="2335" width="5.5" style="3" customWidth="1"/>
    <col min="2336" max="2336" width="8.1640625" style="3" customWidth="1"/>
    <col min="2337" max="2337" width="6" style="3" customWidth="1"/>
    <col min="2338" max="2560" width="9.33203125" style="3"/>
    <col min="2561" max="2561" width="6.6640625" style="3" customWidth="1"/>
    <col min="2562" max="2562" width="23" style="3" customWidth="1"/>
    <col min="2563" max="2563" width="5.5" style="3" customWidth="1"/>
    <col min="2564" max="2564" width="8.1640625" style="3" customWidth="1"/>
    <col min="2565" max="2565" width="5.6640625" style="3" customWidth="1"/>
    <col min="2566" max="2566" width="8.1640625" style="3" customWidth="1"/>
    <col min="2567" max="2567" width="6.5" style="3" customWidth="1"/>
    <col min="2568" max="2568" width="10.1640625" style="3" customWidth="1"/>
    <col min="2569" max="2569" width="5.5" style="3" customWidth="1"/>
    <col min="2570" max="2570" width="8.1640625" style="3" customWidth="1"/>
    <col min="2571" max="2571" width="5.5" style="3" customWidth="1"/>
    <col min="2572" max="2572" width="8.1640625" style="3" customWidth="1"/>
    <col min="2573" max="2573" width="6.33203125" style="3" customWidth="1"/>
    <col min="2574" max="2574" width="5.5" style="3" customWidth="1"/>
    <col min="2575" max="2575" width="8.1640625" style="3" customWidth="1"/>
    <col min="2576" max="2576" width="5.5" style="3" customWidth="1"/>
    <col min="2577" max="2577" width="8.1640625" style="3" customWidth="1"/>
    <col min="2578" max="2578" width="6" style="3" customWidth="1"/>
    <col min="2579" max="2579" width="5.5" style="3" customWidth="1"/>
    <col min="2580" max="2580" width="8.1640625" style="3" customWidth="1"/>
    <col min="2581" max="2581" width="5.5" style="3" customWidth="1"/>
    <col min="2582" max="2582" width="8.1640625" style="3" customWidth="1"/>
    <col min="2583" max="2583" width="6.1640625" style="3" customWidth="1"/>
    <col min="2584" max="2584" width="5.5" style="3" customWidth="1"/>
    <col min="2585" max="2585" width="8.1640625" style="3" customWidth="1"/>
    <col min="2586" max="2586" width="5.5" style="3" customWidth="1"/>
    <col min="2587" max="2587" width="8.1640625" style="3" customWidth="1"/>
    <col min="2588" max="2588" width="6.33203125" style="3" customWidth="1"/>
    <col min="2589" max="2589" width="5.5" style="3" customWidth="1"/>
    <col min="2590" max="2590" width="8.1640625" style="3" customWidth="1"/>
    <col min="2591" max="2591" width="5.5" style="3" customWidth="1"/>
    <col min="2592" max="2592" width="8.1640625" style="3" customWidth="1"/>
    <col min="2593" max="2593" width="6" style="3" customWidth="1"/>
    <col min="2594" max="2816" width="9.33203125" style="3"/>
    <col min="2817" max="2817" width="6.6640625" style="3" customWidth="1"/>
    <col min="2818" max="2818" width="23" style="3" customWidth="1"/>
    <col min="2819" max="2819" width="5.5" style="3" customWidth="1"/>
    <col min="2820" max="2820" width="8.1640625" style="3" customWidth="1"/>
    <col min="2821" max="2821" width="5.6640625" style="3" customWidth="1"/>
    <col min="2822" max="2822" width="8.1640625" style="3" customWidth="1"/>
    <col min="2823" max="2823" width="6.5" style="3" customWidth="1"/>
    <col min="2824" max="2824" width="10.1640625" style="3" customWidth="1"/>
    <col min="2825" max="2825" width="5.5" style="3" customWidth="1"/>
    <col min="2826" max="2826" width="8.1640625" style="3" customWidth="1"/>
    <col min="2827" max="2827" width="5.5" style="3" customWidth="1"/>
    <col min="2828" max="2828" width="8.1640625" style="3" customWidth="1"/>
    <col min="2829" max="2829" width="6.33203125" style="3" customWidth="1"/>
    <col min="2830" max="2830" width="5.5" style="3" customWidth="1"/>
    <col min="2831" max="2831" width="8.1640625" style="3" customWidth="1"/>
    <col min="2832" max="2832" width="5.5" style="3" customWidth="1"/>
    <col min="2833" max="2833" width="8.1640625" style="3" customWidth="1"/>
    <col min="2834" max="2834" width="6" style="3" customWidth="1"/>
    <col min="2835" max="2835" width="5.5" style="3" customWidth="1"/>
    <col min="2836" max="2836" width="8.1640625" style="3" customWidth="1"/>
    <col min="2837" max="2837" width="5.5" style="3" customWidth="1"/>
    <col min="2838" max="2838" width="8.1640625" style="3" customWidth="1"/>
    <col min="2839" max="2839" width="6.1640625" style="3" customWidth="1"/>
    <col min="2840" max="2840" width="5.5" style="3" customWidth="1"/>
    <col min="2841" max="2841" width="8.1640625" style="3" customWidth="1"/>
    <col min="2842" max="2842" width="5.5" style="3" customWidth="1"/>
    <col min="2843" max="2843" width="8.1640625" style="3" customWidth="1"/>
    <col min="2844" max="2844" width="6.33203125" style="3" customWidth="1"/>
    <col min="2845" max="2845" width="5.5" style="3" customWidth="1"/>
    <col min="2846" max="2846" width="8.1640625" style="3" customWidth="1"/>
    <col min="2847" max="2847" width="5.5" style="3" customWidth="1"/>
    <col min="2848" max="2848" width="8.1640625" style="3" customWidth="1"/>
    <col min="2849" max="2849" width="6" style="3" customWidth="1"/>
    <col min="2850" max="3072" width="9.33203125" style="3"/>
    <col min="3073" max="3073" width="6.6640625" style="3" customWidth="1"/>
    <col min="3074" max="3074" width="23" style="3" customWidth="1"/>
    <col min="3075" max="3075" width="5.5" style="3" customWidth="1"/>
    <col min="3076" max="3076" width="8.1640625" style="3" customWidth="1"/>
    <col min="3077" max="3077" width="5.6640625" style="3" customWidth="1"/>
    <col min="3078" max="3078" width="8.1640625" style="3" customWidth="1"/>
    <col min="3079" max="3079" width="6.5" style="3" customWidth="1"/>
    <col min="3080" max="3080" width="10.1640625" style="3" customWidth="1"/>
    <col min="3081" max="3081" width="5.5" style="3" customWidth="1"/>
    <col min="3082" max="3082" width="8.1640625" style="3" customWidth="1"/>
    <col min="3083" max="3083" width="5.5" style="3" customWidth="1"/>
    <col min="3084" max="3084" width="8.1640625" style="3" customWidth="1"/>
    <col min="3085" max="3085" width="6.33203125" style="3" customWidth="1"/>
    <col min="3086" max="3086" width="5.5" style="3" customWidth="1"/>
    <col min="3087" max="3087" width="8.1640625" style="3" customWidth="1"/>
    <col min="3088" max="3088" width="5.5" style="3" customWidth="1"/>
    <col min="3089" max="3089" width="8.1640625" style="3" customWidth="1"/>
    <col min="3090" max="3090" width="6" style="3" customWidth="1"/>
    <col min="3091" max="3091" width="5.5" style="3" customWidth="1"/>
    <col min="3092" max="3092" width="8.1640625" style="3" customWidth="1"/>
    <col min="3093" max="3093" width="5.5" style="3" customWidth="1"/>
    <col min="3094" max="3094" width="8.1640625" style="3" customWidth="1"/>
    <col min="3095" max="3095" width="6.1640625" style="3" customWidth="1"/>
    <col min="3096" max="3096" width="5.5" style="3" customWidth="1"/>
    <col min="3097" max="3097" width="8.1640625" style="3" customWidth="1"/>
    <col min="3098" max="3098" width="5.5" style="3" customWidth="1"/>
    <col min="3099" max="3099" width="8.1640625" style="3" customWidth="1"/>
    <col min="3100" max="3100" width="6.33203125" style="3" customWidth="1"/>
    <col min="3101" max="3101" width="5.5" style="3" customWidth="1"/>
    <col min="3102" max="3102" width="8.1640625" style="3" customWidth="1"/>
    <col min="3103" max="3103" width="5.5" style="3" customWidth="1"/>
    <col min="3104" max="3104" width="8.1640625" style="3" customWidth="1"/>
    <col min="3105" max="3105" width="6" style="3" customWidth="1"/>
    <col min="3106" max="3328" width="9.33203125" style="3"/>
    <col min="3329" max="3329" width="6.6640625" style="3" customWidth="1"/>
    <col min="3330" max="3330" width="23" style="3" customWidth="1"/>
    <col min="3331" max="3331" width="5.5" style="3" customWidth="1"/>
    <col min="3332" max="3332" width="8.1640625" style="3" customWidth="1"/>
    <col min="3333" max="3333" width="5.6640625" style="3" customWidth="1"/>
    <col min="3334" max="3334" width="8.1640625" style="3" customWidth="1"/>
    <col min="3335" max="3335" width="6.5" style="3" customWidth="1"/>
    <col min="3336" max="3336" width="10.1640625" style="3" customWidth="1"/>
    <col min="3337" max="3337" width="5.5" style="3" customWidth="1"/>
    <col min="3338" max="3338" width="8.1640625" style="3" customWidth="1"/>
    <col min="3339" max="3339" width="5.5" style="3" customWidth="1"/>
    <col min="3340" max="3340" width="8.1640625" style="3" customWidth="1"/>
    <col min="3341" max="3341" width="6.33203125" style="3" customWidth="1"/>
    <col min="3342" max="3342" width="5.5" style="3" customWidth="1"/>
    <col min="3343" max="3343" width="8.1640625" style="3" customWidth="1"/>
    <col min="3344" max="3344" width="5.5" style="3" customWidth="1"/>
    <col min="3345" max="3345" width="8.1640625" style="3" customWidth="1"/>
    <col min="3346" max="3346" width="6" style="3" customWidth="1"/>
    <col min="3347" max="3347" width="5.5" style="3" customWidth="1"/>
    <col min="3348" max="3348" width="8.1640625" style="3" customWidth="1"/>
    <col min="3349" max="3349" width="5.5" style="3" customWidth="1"/>
    <col min="3350" max="3350" width="8.1640625" style="3" customWidth="1"/>
    <col min="3351" max="3351" width="6.1640625" style="3" customWidth="1"/>
    <col min="3352" max="3352" width="5.5" style="3" customWidth="1"/>
    <col min="3353" max="3353" width="8.1640625" style="3" customWidth="1"/>
    <col min="3354" max="3354" width="5.5" style="3" customWidth="1"/>
    <col min="3355" max="3355" width="8.1640625" style="3" customWidth="1"/>
    <col min="3356" max="3356" width="6.33203125" style="3" customWidth="1"/>
    <col min="3357" max="3357" width="5.5" style="3" customWidth="1"/>
    <col min="3358" max="3358" width="8.1640625" style="3" customWidth="1"/>
    <col min="3359" max="3359" width="5.5" style="3" customWidth="1"/>
    <col min="3360" max="3360" width="8.1640625" style="3" customWidth="1"/>
    <col min="3361" max="3361" width="6" style="3" customWidth="1"/>
    <col min="3362" max="3584" width="9.33203125" style="3"/>
    <col min="3585" max="3585" width="6.6640625" style="3" customWidth="1"/>
    <col min="3586" max="3586" width="23" style="3" customWidth="1"/>
    <col min="3587" max="3587" width="5.5" style="3" customWidth="1"/>
    <col min="3588" max="3588" width="8.1640625" style="3" customWidth="1"/>
    <col min="3589" max="3589" width="5.6640625" style="3" customWidth="1"/>
    <col min="3590" max="3590" width="8.1640625" style="3" customWidth="1"/>
    <col min="3591" max="3591" width="6.5" style="3" customWidth="1"/>
    <col min="3592" max="3592" width="10.1640625" style="3" customWidth="1"/>
    <col min="3593" max="3593" width="5.5" style="3" customWidth="1"/>
    <col min="3594" max="3594" width="8.1640625" style="3" customWidth="1"/>
    <col min="3595" max="3595" width="5.5" style="3" customWidth="1"/>
    <col min="3596" max="3596" width="8.1640625" style="3" customWidth="1"/>
    <col min="3597" max="3597" width="6.33203125" style="3" customWidth="1"/>
    <col min="3598" max="3598" width="5.5" style="3" customWidth="1"/>
    <col min="3599" max="3599" width="8.1640625" style="3" customWidth="1"/>
    <col min="3600" max="3600" width="5.5" style="3" customWidth="1"/>
    <col min="3601" max="3601" width="8.1640625" style="3" customWidth="1"/>
    <col min="3602" max="3602" width="6" style="3" customWidth="1"/>
    <col min="3603" max="3603" width="5.5" style="3" customWidth="1"/>
    <col min="3604" max="3604" width="8.1640625" style="3" customWidth="1"/>
    <col min="3605" max="3605" width="5.5" style="3" customWidth="1"/>
    <col min="3606" max="3606" width="8.1640625" style="3" customWidth="1"/>
    <col min="3607" max="3607" width="6.1640625" style="3" customWidth="1"/>
    <col min="3608" max="3608" width="5.5" style="3" customWidth="1"/>
    <col min="3609" max="3609" width="8.1640625" style="3" customWidth="1"/>
    <col min="3610" max="3610" width="5.5" style="3" customWidth="1"/>
    <col min="3611" max="3611" width="8.1640625" style="3" customWidth="1"/>
    <col min="3612" max="3612" width="6.33203125" style="3" customWidth="1"/>
    <col min="3613" max="3613" width="5.5" style="3" customWidth="1"/>
    <col min="3614" max="3614" width="8.1640625" style="3" customWidth="1"/>
    <col min="3615" max="3615" width="5.5" style="3" customWidth="1"/>
    <col min="3616" max="3616" width="8.1640625" style="3" customWidth="1"/>
    <col min="3617" max="3617" width="6" style="3" customWidth="1"/>
    <col min="3618" max="3840" width="9.33203125" style="3"/>
    <col min="3841" max="3841" width="6.6640625" style="3" customWidth="1"/>
    <col min="3842" max="3842" width="23" style="3" customWidth="1"/>
    <col min="3843" max="3843" width="5.5" style="3" customWidth="1"/>
    <col min="3844" max="3844" width="8.1640625" style="3" customWidth="1"/>
    <col min="3845" max="3845" width="5.6640625" style="3" customWidth="1"/>
    <col min="3846" max="3846" width="8.1640625" style="3" customWidth="1"/>
    <col min="3847" max="3847" width="6.5" style="3" customWidth="1"/>
    <col min="3848" max="3848" width="10.1640625" style="3" customWidth="1"/>
    <col min="3849" max="3849" width="5.5" style="3" customWidth="1"/>
    <col min="3850" max="3850" width="8.1640625" style="3" customWidth="1"/>
    <col min="3851" max="3851" width="5.5" style="3" customWidth="1"/>
    <col min="3852" max="3852" width="8.1640625" style="3" customWidth="1"/>
    <col min="3853" max="3853" width="6.33203125" style="3" customWidth="1"/>
    <col min="3854" max="3854" width="5.5" style="3" customWidth="1"/>
    <col min="3855" max="3855" width="8.1640625" style="3" customWidth="1"/>
    <col min="3856" max="3856" width="5.5" style="3" customWidth="1"/>
    <col min="3857" max="3857" width="8.1640625" style="3" customWidth="1"/>
    <col min="3858" max="3858" width="6" style="3" customWidth="1"/>
    <col min="3859" max="3859" width="5.5" style="3" customWidth="1"/>
    <col min="3860" max="3860" width="8.1640625" style="3" customWidth="1"/>
    <col min="3861" max="3861" width="5.5" style="3" customWidth="1"/>
    <col min="3862" max="3862" width="8.1640625" style="3" customWidth="1"/>
    <col min="3863" max="3863" width="6.1640625" style="3" customWidth="1"/>
    <col min="3864" max="3864" width="5.5" style="3" customWidth="1"/>
    <col min="3865" max="3865" width="8.1640625" style="3" customWidth="1"/>
    <col min="3866" max="3866" width="5.5" style="3" customWidth="1"/>
    <col min="3867" max="3867" width="8.1640625" style="3" customWidth="1"/>
    <col min="3868" max="3868" width="6.33203125" style="3" customWidth="1"/>
    <col min="3869" max="3869" width="5.5" style="3" customWidth="1"/>
    <col min="3870" max="3870" width="8.1640625" style="3" customWidth="1"/>
    <col min="3871" max="3871" width="5.5" style="3" customWidth="1"/>
    <col min="3872" max="3872" width="8.1640625" style="3" customWidth="1"/>
    <col min="3873" max="3873" width="6" style="3" customWidth="1"/>
    <col min="3874" max="4096" width="9.33203125" style="3"/>
    <col min="4097" max="4097" width="6.6640625" style="3" customWidth="1"/>
    <col min="4098" max="4098" width="23" style="3" customWidth="1"/>
    <col min="4099" max="4099" width="5.5" style="3" customWidth="1"/>
    <col min="4100" max="4100" width="8.1640625" style="3" customWidth="1"/>
    <col min="4101" max="4101" width="5.6640625" style="3" customWidth="1"/>
    <col min="4102" max="4102" width="8.1640625" style="3" customWidth="1"/>
    <col min="4103" max="4103" width="6.5" style="3" customWidth="1"/>
    <col min="4104" max="4104" width="10.1640625" style="3" customWidth="1"/>
    <col min="4105" max="4105" width="5.5" style="3" customWidth="1"/>
    <col min="4106" max="4106" width="8.1640625" style="3" customWidth="1"/>
    <col min="4107" max="4107" width="5.5" style="3" customWidth="1"/>
    <col min="4108" max="4108" width="8.1640625" style="3" customWidth="1"/>
    <col min="4109" max="4109" width="6.33203125" style="3" customWidth="1"/>
    <col min="4110" max="4110" width="5.5" style="3" customWidth="1"/>
    <col min="4111" max="4111" width="8.1640625" style="3" customWidth="1"/>
    <col min="4112" max="4112" width="5.5" style="3" customWidth="1"/>
    <col min="4113" max="4113" width="8.1640625" style="3" customWidth="1"/>
    <col min="4114" max="4114" width="6" style="3" customWidth="1"/>
    <col min="4115" max="4115" width="5.5" style="3" customWidth="1"/>
    <col min="4116" max="4116" width="8.1640625" style="3" customWidth="1"/>
    <col min="4117" max="4117" width="5.5" style="3" customWidth="1"/>
    <col min="4118" max="4118" width="8.1640625" style="3" customWidth="1"/>
    <col min="4119" max="4119" width="6.1640625" style="3" customWidth="1"/>
    <col min="4120" max="4120" width="5.5" style="3" customWidth="1"/>
    <col min="4121" max="4121" width="8.1640625" style="3" customWidth="1"/>
    <col min="4122" max="4122" width="5.5" style="3" customWidth="1"/>
    <col min="4123" max="4123" width="8.1640625" style="3" customWidth="1"/>
    <col min="4124" max="4124" width="6.33203125" style="3" customWidth="1"/>
    <col min="4125" max="4125" width="5.5" style="3" customWidth="1"/>
    <col min="4126" max="4126" width="8.1640625" style="3" customWidth="1"/>
    <col min="4127" max="4127" width="5.5" style="3" customWidth="1"/>
    <col min="4128" max="4128" width="8.1640625" style="3" customWidth="1"/>
    <col min="4129" max="4129" width="6" style="3" customWidth="1"/>
    <col min="4130" max="4352" width="9.33203125" style="3"/>
    <col min="4353" max="4353" width="6.6640625" style="3" customWidth="1"/>
    <col min="4354" max="4354" width="23" style="3" customWidth="1"/>
    <col min="4355" max="4355" width="5.5" style="3" customWidth="1"/>
    <col min="4356" max="4356" width="8.1640625" style="3" customWidth="1"/>
    <col min="4357" max="4357" width="5.6640625" style="3" customWidth="1"/>
    <col min="4358" max="4358" width="8.1640625" style="3" customWidth="1"/>
    <col min="4359" max="4359" width="6.5" style="3" customWidth="1"/>
    <col min="4360" max="4360" width="10.1640625" style="3" customWidth="1"/>
    <col min="4361" max="4361" width="5.5" style="3" customWidth="1"/>
    <col min="4362" max="4362" width="8.1640625" style="3" customWidth="1"/>
    <col min="4363" max="4363" width="5.5" style="3" customWidth="1"/>
    <col min="4364" max="4364" width="8.1640625" style="3" customWidth="1"/>
    <col min="4365" max="4365" width="6.33203125" style="3" customWidth="1"/>
    <col min="4366" max="4366" width="5.5" style="3" customWidth="1"/>
    <col min="4367" max="4367" width="8.1640625" style="3" customWidth="1"/>
    <col min="4368" max="4368" width="5.5" style="3" customWidth="1"/>
    <col min="4369" max="4369" width="8.1640625" style="3" customWidth="1"/>
    <col min="4370" max="4370" width="6" style="3" customWidth="1"/>
    <col min="4371" max="4371" width="5.5" style="3" customWidth="1"/>
    <col min="4372" max="4372" width="8.1640625" style="3" customWidth="1"/>
    <col min="4373" max="4373" width="5.5" style="3" customWidth="1"/>
    <col min="4374" max="4374" width="8.1640625" style="3" customWidth="1"/>
    <col min="4375" max="4375" width="6.1640625" style="3" customWidth="1"/>
    <col min="4376" max="4376" width="5.5" style="3" customWidth="1"/>
    <col min="4377" max="4377" width="8.1640625" style="3" customWidth="1"/>
    <col min="4378" max="4378" width="5.5" style="3" customWidth="1"/>
    <col min="4379" max="4379" width="8.1640625" style="3" customWidth="1"/>
    <col min="4380" max="4380" width="6.33203125" style="3" customWidth="1"/>
    <col min="4381" max="4381" width="5.5" style="3" customWidth="1"/>
    <col min="4382" max="4382" width="8.1640625" style="3" customWidth="1"/>
    <col min="4383" max="4383" width="5.5" style="3" customWidth="1"/>
    <col min="4384" max="4384" width="8.1640625" style="3" customWidth="1"/>
    <col min="4385" max="4385" width="6" style="3" customWidth="1"/>
    <col min="4386" max="4608" width="9.33203125" style="3"/>
    <col min="4609" max="4609" width="6.6640625" style="3" customWidth="1"/>
    <col min="4610" max="4610" width="23" style="3" customWidth="1"/>
    <col min="4611" max="4611" width="5.5" style="3" customWidth="1"/>
    <col min="4612" max="4612" width="8.1640625" style="3" customWidth="1"/>
    <col min="4613" max="4613" width="5.6640625" style="3" customWidth="1"/>
    <col min="4614" max="4614" width="8.1640625" style="3" customWidth="1"/>
    <col min="4615" max="4615" width="6.5" style="3" customWidth="1"/>
    <col min="4616" max="4616" width="10.1640625" style="3" customWidth="1"/>
    <col min="4617" max="4617" width="5.5" style="3" customWidth="1"/>
    <col min="4618" max="4618" width="8.1640625" style="3" customWidth="1"/>
    <col min="4619" max="4619" width="5.5" style="3" customWidth="1"/>
    <col min="4620" max="4620" width="8.1640625" style="3" customWidth="1"/>
    <col min="4621" max="4621" width="6.33203125" style="3" customWidth="1"/>
    <col min="4622" max="4622" width="5.5" style="3" customWidth="1"/>
    <col min="4623" max="4623" width="8.1640625" style="3" customWidth="1"/>
    <col min="4624" max="4624" width="5.5" style="3" customWidth="1"/>
    <col min="4625" max="4625" width="8.1640625" style="3" customWidth="1"/>
    <col min="4626" max="4626" width="6" style="3" customWidth="1"/>
    <col min="4627" max="4627" width="5.5" style="3" customWidth="1"/>
    <col min="4628" max="4628" width="8.1640625" style="3" customWidth="1"/>
    <col min="4629" max="4629" width="5.5" style="3" customWidth="1"/>
    <col min="4630" max="4630" width="8.1640625" style="3" customWidth="1"/>
    <col min="4631" max="4631" width="6.1640625" style="3" customWidth="1"/>
    <col min="4632" max="4632" width="5.5" style="3" customWidth="1"/>
    <col min="4633" max="4633" width="8.1640625" style="3" customWidth="1"/>
    <col min="4634" max="4634" width="5.5" style="3" customWidth="1"/>
    <col min="4635" max="4635" width="8.1640625" style="3" customWidth="1"/>
    <col min="4636" max="4636" width="6.33203125" style="3" customWidth="1"/>
    <col min="4637" max="4637" width="5.5" style="3" customWidth="1"/>
    <col min="4638" max="4638" width="8.1640625" style="3" customWidth="1"/>
    <col min="4639" max="4639" width="5.5" style="3" customWidth="1"/>
    <col min="4640" max="4640" width="8.1640625" style="3" customWidth="1"/>
    <col min="4641" max="4641" width="6" style="3" customWidth="1"/>
    <col min="4642" max="4864" width="9.33203125" style="3"/>
    <col min="4865" max="4865" width="6.6640625" style="3" customWidth="1"/>
    <col min="4866" max="4866" width="23" style="3" customWidth="1"/>
    <col min="4867" max="4867" width="5.5" style="3" customWidth="1"/>
    <col min="4868" max="4868" width="8.1640625" style="3" customWidth="1"/>
    <col min="4869" max="4869" width="5.6640625" style="3" customWidth="1"/>
    <col min="4870" max="4870" width="8.1640625" style="3" customWidth="1"/>
    <col min="4871" max="4871" width="6.5" style="3" customWidth="1"/>
    <col min="4872" max="4872" width="10.1640625" style="3" customWidth="1"/>
    <col min="4873" max="4873" width="5.5" style="3" customWidth="1"/>
    <col min="4874" max="4874" width="8.1640625" style="3" customWidth="1"/>
    <col min="4875" max="4875" width="5.5" style="3" customWidth="1"/>
    <col min="4876" max="4876" width="8.1640625" style="3" customWidth="1"/>
    <col min="4877" max="4877" width="6.33203125" style="3" customWidth="1"/>
    <col min="4878" max="4878" width="5.5" style="3" customWidth="1"/>
    <col min="4879" max="4879" width="8.1640625" style="3" customWidth="1"/>
    <col min="4880" max="4880" width="5.5" style="3" customWidth="1"/>
    <col min="4881" max="4881" width="8.1640625" style="3" customWidth="1"/>
    <col min="4882" max="4882" width="6" style="3" customWidth="1"/>
    <col min="4883" max="4883" width="5.5" style="3" customWidth="1"/>
    <col min="4884" max="4884" width="8.1640625" style="3" customWidth="1"/>
    <col min="4885" max="4885" width="5.5" style="3" customWidth="1"/>
    <col min="4886" max="4886" width="8.1640625" style="3" customWidth="1"/>
    <col min="4887" max="4887" width="6.1640625" style="3" customWidth="1"/>
    <col min="4888" max="4888" width="5.5" style="3" customWidth="1"/>
    <col min="4889" max="4889" width="8.1640625" style="3" customWidth="1"/>
    <col min="4890" max="4890" width="5.5" style="3" customWidth="1"/>
    <col min="4891" max="4891" width="8.1640625" style="3" customWidth="1"/>
    <col min="4892" max="4892" width="6.33203125" style="3" customWidth="1"/>
    <col min="4893" max="4893" width="5.5" style="3" customWidth="1"/>
    <col min="4894" max="4894" width="8.1640625" style="3" customWidth="1"/>
    <col min="4895" max="4895" width="5.5" style="3" customWidth="1"/>
    <col min="4896" max="4896" width="8.1640625" style="3" customWidth="1"/>
    <col min="4897" max="4897" width="6" style="3" customWidth="1"/>
    <col min="4898" max="5120" width="9.33203125" style="3"/>
    <col min="5121" max="5121" width="6.6640625" style="3" customWidth="1"/>
    <col min="5122" max="5122" width="23" style="3" customWidth="1"/>
    <col min="5123" max="5123" width="5.5" style="3" customWidth="1"/>
    <col min="5124" max="5124" width="8.1640625" style="3" customWidth="1"/>
    <col min="5125" max="5125" width="5.6640625" style="3" customWidth="1"/>
    <col min="5126" max="5126" width="8.1640625" style="3" customWidth="1"/>
    <col min="5127" max="5127" width="6.5" style="3" customWidth="1"/>
    <col min="5128" max="5128" width="10.1640625" style="3" customWidth="1"/>
    <col min="5129" max="5129" width="5.5" style="3" customWidth="1"/>
    <col min="5130" max="5130" width="8.1640625" style="3" customWidth="1"/>
    <col min="5131" max="5131" width="5.5" style="3" customWidth="1"/>
    <col min="5132" max="5132" width="8.1640625" style="3" customWidth="1"/>
    <col min="5133" max="5133" width="6.33203125" style="3" customWidth="1"/>
    <col min="5134" max="5134" width="5.5" style="3" customWidth="1"/>
    <col min="5135" max="5135" width="8.1640625" style="3" customWidth="1"/>
    <col min="5136" max="5136" width="5.5" style="3" customWidth="1"/>
    <col min="5137" max="5137" width="8.1640625" style="3" customWidth="1"/>
    <col min="5138" max="5138" width="6" style="3" customWidth="1"/>
    <col min="5139" max="5139" width="5.5" style="3" customWidth="1"/>
    <col min="5140" max="5140" width="8.1640625" style="3" customWidth="1"/>
    <col min="5141" max="5141" width="5.5" style="3" customWidth="1"/>
    <col min="5142" max="5142" width="8.1640625" style="3" customWidth="1"/>
    <col min="5143" max="5143" width="6.1640625" style="3" customWidth="1"/>
    <col min="5144" max="5144" width="5.5" style="3" customWidth="1"/>
    <col min="5145" max="5145" width="8.1640625" style="3" customWidth="1"/>
    <col min="5146" max="5146" width="5.5" style="3" customWidth="1"/>
    <col min="5147" max="5147" width="8.1640625" style="3" customWidth="1"/>
    <col min="5148" max="5148" width="6.33203125" style="3" customWidth="1"/>
    <col min="5149" max="5149" width="5.5" style="3" customWidth="1"/>
    <col min="5150" max="5150" width="8.1640625" style="3" customWidth="1"/>
    <col min="5151" max="5151" width="5.5" style="3" customWidth="1"/>
    <col min="5152" max="5152" width="8.1640625" style="3" customWidth="1"/>
    <col min="5153" max="5153" width="6" style="3" customWidth="1"/>
    <col min="5154" max="5376" width="9.33203125" style="3"/>
    <col min="5377" max="5377" width="6.6640625" style="3" customWidth="1"/>
    <col min="5378" max="5378" width="23" style="3" customWidth="1"/>
    <col min="5379" max="5379" width="5.5" style="3" customWidth="1"/>
    <col min="5380" max="5380" width="8.1640625" style="3" customWidth="1"/>
    <col min="5381" max="5381" width="5.6640625" style="3" customWidth="1"/>
    <col min="5382" max="5382" width="8.1640625" style="3" customWidth="1"/>
    <col min="5383" max="5383" width="6.5" style="3" customWidth="1"/>
    <col min="5384" max="5384" width="10.1640625" style="3" customWidth="1"/>
    <col min="5385" max="5385" width="5.5" style="3" customWidth="1"/>
    <col min="5386" max="5386" width="8.1640625" style="3" customWidth="1"/>
    <col min="5387" max="5387" width="5.5" style="3" customWidth="1"/>
    <col min="5388" max="5388" width="8.1640625" style="3" customWidth="1"/>
    <col min="5389" max="5389" width="6.33203125" style="3" customWidth="1"/>
    <col min="5390" max="5390" width="5.5" style="3" customWidth="1"/>
    <col min="5391" max="5391" width="8.1640625" style="3" customWidth="1"/>
    <col min="5392" max="5392" width="5.5" style="3" customWidth="1"/>
    <col min="5393" max="5393" width="8.1640625" style="3" customWidth="1"/>
    <col min="5394" max="5394" width="6" style="3" customWidth="1"/>
    <col min="5395" max="5395" width="5.5" style="3" customWidth="1"/>
    <col min="5396" max="5396" width="8.1640625" style="3" customWidth="1"/>
    <col min="5397" max="5397" width="5.5" style="3" customWidth="1"/>
    <col min="5398" max="5398" width="8.1640625" style="3" customWidth="1"/>
    <col min="5399" max="5399" width="6.1640625" style="3" customWidth="1"/>
    <col min="5400" max="5400" width="5.5" style="3" customWidth="1"/>
    <col min="5401" max="5401" width="8.1640625" style="3" customWidth="1"/>
    <col min="5402" max="5402" width="5.5" style="3" customWidth="1"/>
    <col min="5403" max="5403" width="8.1640625" style="3" customWidth="1"/>
    <col min="5404" max="5404" width="6.33203125" style="3" customWidth="1"/>
    <col min="5405" max="5405" width="5.5" style="3" customWidth="1"/>
    <col min="5406" max="5406" width="8.1640625" style="3" customWidth="1"/>
    <col min="5407" max="5407" width="5.5" style="3" customWidth="1"/>
    <col min="5408" max="5408" width="8.1640625" style="3" customWidth="1"/>
    <col min="5409" max="5409" width="6" style="3" customWidth="1"/>
    <col min="5410" max="5632" width="9.33203125" style="3"/>
    <col min="5633" max="5633" width="6.6640625" style="3" customWidth="1"/>
    <col min="5634" max="5634" width="23" style="3" customWidth="1"/>
    <col min="5635" max="5635" width="5.5" style="3" customWidth="1"/>
    <col min="5636" max="5636" width="8.1640625" style="3" customWidth="1"/>
    <col min="5637" max="5637" width="5.6640625" style="3" customWidth="1"/>
    <col min="5638" max="5638" width="8.1640625" style="3" customWidth="1"/>
    <col min="5639" max="5639" width="6.5" style="3" customWidth="1"/>
    <col min="5640" max="5640" width="10.1640625" style="3" customWidth="1"/>
    <col min="5641" max="5641" width="5.5" style="3" customWidth="1"/>
    <col min="5642" max="5642" width="8.1640625" style="3" customWidth="1"/>
    <col min="5643" max="5643" width="5.5" style="3" customWidth="1"/>
    <col min="5644" max="5644" width="8.1640625" style="3" customWidth="1"/>
    <col min="5645" max="5645" width="6.33203125" style="3" customWidth="1"/>
    <col min="5646" max="5646" width="5.5" style="3" customWidth="1"/>
    <col min="5647" max="5647" width="8.1640625" style="3" customWidth="1"/>
    <col min="5648" max="5648" width="5.5" style="3" customWidth="1"/>
    <col min="5649" max="5649" width="8.1640625" style="3" customWidth="1"/>
    <col min="5650" max="5650" width="6" style="3" customWidth="1"/>
    <col min="5651" max="5651" width="5.5" style="3" customWidth="1"/>
    <col min="5652" max="5652" width="8.1640625" style="3" customWidth="1"/>
    <col min="5653" max="5653" width="5.5" style="3" customWidth="1"/>
    <col min="5654" max="5654" width="8.1640625" style="3" customWidth="1"/>
    <col min="5655" max="5655" width="6.1640625" style="3" customWidth="1"/>
    <col min="5656" max="5656" width="5.5" style="3" customWidth="1"/>
    <col min="5657" max="5657" width="8.1640625" style="3" customWidth="1"/>
    <col min="5658" max="5658" width="5.5" style="3" customWidth="1"/>
    <col min="5659" max="5659" width="8.1640625" style="3" customWidth="1"/>
    <col min="5660" max="5660" width="6.33203125" style="3" customWidth="1"/>
    <col min="5661" max="5661" width="5.5" style="3" customWidth="1"/>
    <col min="5662" max="5662" width="8.1640625" style="3" customWidth="1"/>
    <col min="5663" max="5663" width="5.5" style="3" customWidth="1"/>
    <col min="5664" max="5664" width="8.1640625" style="3" customWidth="1"/>
    <col min="5665" max="5665" width="6" style="3" customWidth="1"/>
    <col min="5666" max="5888" width="9.33203125" style="3"/>
    <col min="5889" max="5889" width="6.6640625" style="3" customWidth="1"/>
    <col min="5890" max="5890" width="23" style="3" customWidth="1"/>
    <col min="5891" max="5891" width="5.5" style="3" customWidth="1"/>
    <col min="5892" max="5892" width="8.1640625" style="3" customWidth="1"/>
    <col min="5893" max="5893" width="5.6640625" style="3" customWidth="1"/>
    <col min="5894" max="5894" width="8.1640625" style="3" customWidth="1"/>
    <col min="5895" max="5895" width="6.5" style="3" customWidth="1"/>
    <col min="5896" max="5896" width="10.1640625" style="3" customWidth="1"/>
    <col min="5897" max="5897" width="5.5" style="3" customWidth="1"/>
    <col min="5898" max="5898" width="8.1640625" style="3" customWidth="1"/>
    <col min="5899" max="5899" width="5.5" style="3" customWidth="1"/>
    <col min="5900" max="5900" width="8.1640625" style="3" customWidth="1"/>
    <col min="5901" max="5901" width="6.33203125" style="3" customWidth="1"/>
    <col min="5902" max="5902" width="5.5" style="3" customWidth="1"/>
    <col min="5903" max="5903" width="8.1640625" style="3" customWidth="1"/>
    <col min="5904" max="5904" width="5.5" style="3" customWidth="1"/>
    <col min="5905" max="5905" width="8.1640625" style="3" customWidth="1"/>
    <col min="5906" max="5906" width="6" style="3" customWidth="1"/>
    <col min="5907" max="5907" width="5.5" style="3" customWidth="1"/>
    <col min="5908" max="5908" width="8.1640625" style="3" customWidth="1"/>
    <col min="5909" max="5909" width="5.5" style="3" customWidth="1"/>
    <col min="5910" max="5910" width="8.1640625" style="3" customWidth="1"/>
    <col min="5911" max="5911" width="6.1640625" style="3" customWidth="1"/>
    <col min="5912" max="5912" width="5.5" style="3" customWidth="1"/>
    <col min="5913" max="5913" width="8.1640625" style="3" customWidth="1"/>
    <col min="5914" max="5914" width="5.5" style="3" customWidth="1"/>
    <col min="5915" max="5915" width="8.1640625" style="3" customWidth="1"/>
    <col min="5916" max="5916" width="6.33203125" style="3" customWidth="1"/>
    <col min="5917" max="5917" width="5.5" style="3" customWidth="1"/>
    <col min="5918" max="5918" width="8.1640625" style="3" customWidth="1"/>
    <col min="5919" max="5919" width="5.5" style="3" customWidth="1"/>
    <col min="5920" max="5920" width="8.1640625" style="3" customWidth="1"/>
    <col min="5921" max="5921" width="6" style="3" customWidth="1"/>
    <col min="5922" max="6144" width="9.33203125" style="3"/>
    <col min="6145" max="6145" width="6.6640625" style="3" customWidth="1"/>
    <col min="6146" max="6146" width="23" style="3" customWidth="1"/>
    <col min="6147" max="6147" width="5.5" style="3" customWidth="1"/>
    <col min="6148" max="6148" width="8.1640625" style="3" customWidth="1"/>
    <col min="6149" max="6149" width="5.6640625" style="3" customWidth="1"/>
    <col min="6150" max="6150" width="8.1640625" style="3" customWidth="1"/>
    <col min="6151" max="6151" width="6.5" style="3" customWidth="1"/>
    <col min="6152" max="6152" width="10.1640625" style="3" customWidth="1"/>
    <col min="6153" max="6153" width="5.5" style="3" customWidth="1"/>
    <col min="6154" max="6154" width="8.1640625" style="3" customWidth="1"/>
    <col min="6155" max="6155" width="5.5" style="3" customWidth="1"/>
    <col min="6156" max="6156" width="8.1640625" style="3" customWidth="1"/>
    <col min="6157" max="6157" width="6.33203125" style="3" customWidth="1"/>
    <col min="6158" max="6158" width="5.5" style="3" customWidth="1"/>
    <col min="6159" max="6159" width="8.1640625" style="3" customWidth="1"/>
    <col min="6160" max="6160" width="5.5" style="3" customWidth="1"/>
    <col min="6161" max="6161" width="8.1640625" style="3" customWidth="1"/>
    <col min="6162" max="6162" width="6" style="3" customWidth="1"/>
    <col min="6163" max="6163" width="5.5" style="3" customWidth="1"/>
    <col min="6164" max="6164" width="8.1640625" style="3" customWidth="1"/>
    <col min="6165" max="6165" width="5.5" style="3" customWidth="1"/>
    <col min="6166" max="6166" width="8.1640625" style="3" customWidth="1"/>
    <col min="6167" max="6167" width="6.1640625" style="3" customWidth="1"/>
    <col min="6168" max="6168" width="5.5" style="3" customWidth="1"/>
    <col min="6169" max="6169" width="8.1640625" style="3" customWidth="1"/>
    <col min="6170" max="6170" width="5.5" style="3" customWidth="1"/>
    <col min="6171" max="6171" width="8.1640625" style="3" customWidth="1"/>
    <col min="6172" max="6172" width="6.33203125" style="3" customWidth="1"/>
    <col min="6173" max="6173" width="5.5" style="3" customWidth="1"/>
    <col min="6174" max="6174" width="8.1640625" style="3" customWidth="1"/>
    <col min="6175" max="6175" width="5.5" style="3" customWidth="1"/>
    <col min="6176" max="6176" width="8.1640625" style="3" customWidth="1"/>
    <col min="6177" max="6177" width="6" style="3" customWidth="1"/>
    <col min="6178" max="6400" width="9.33203125" style="3"/>
    <col min="6401" max="6401" width="6.6640625" style="3" customWidth="1"/>
    <col min="6402" max="6402" width="23" style="3" customWidth="1"/>
    <col min="6403" max="6403" width="5.5" style="3" customWidth="1"/>
    <col min="6404" max="6404" width="8.1640625" style="3" customWidth="1"/>
    <col min="6405" max="6405" width="5.6640625" style="3" customWidth="1"/>
    <col min="6406" max="6406" width="8.1640625" style="3" customWidth="1"/>
    <col min="6407" max="6407" width="6.5" style="3" customWidth="1"/>
    <col min="6408" max="6408" width="10.1640625" style="3" customWidth="1"/>
    <col min="6409" max="6409" width="5.5" style="3" customWidth="1"/>
    <col min="6410" max="6410" width="8.1640625" style="3" customWidth="1"/>
    <col min="6411" max="6411" width="5.5" style="3" customWidth="1"/>
    <col min="6412" max="6412" width="8.1640625" style="3" customWidth="1"/>
    <col min="6413" max="6413" width="6.33203125" style="3" customWidth="1"/>
    <col min="6414" max="6414" width="5.5" style="3" customWidth="1"/>
    <col min="6415" max="6415" width="8.1640625" style="3" customWidth="1"/>
    <col min="6416" max="6416" width="5.5" style="3" customWidth="1"/>
    <col min="6417" max="6417" width="8.1640625" style="3" customWidth="1"/>
    <col min="6418" max="6418" width="6" style="3" customWidth="1"/>
    <col min="6419" max="6419" width="5.5" style="3" customWidth="1"/>
    <col min="6420" max="6420" width="8.1640625" style="3" customWidth="1"/>
    <col min="6421" max="6421" width="5.5" style="3" customWidth="1"/>
    <col min="6422" max="6422" width="8.1640625" style="3" customWidth="1"/>
    <col min="6423" max="6423" width="6.1640625" style="3" customWidth="1"/>
    <col min="6424" max="6424" width="5.5" style="3" customWidth="1"/>
    <col min="6425" max="6425" width="8.1640625" style="3" customWidth="1"/>
    <col min="6426" max="6426" width="5.5" style="3" customWidth="1"/>
    <col min="6427" max="6427" width="8.1640625" style="3" customWidth="1"/>
    <col min="6428" max="6428" width="6.33203125" style="3" customWidth="1"/>
    <col min="6429" max="6429" width="5.5" style="3" customWidth="1"/>
    <col min="6430" max="6430" width="8.1640625" style="3" customWidth="1"/>
    <col min="6431" max="6431" width="5.5" style="3" customWidth="1"/>
    <col min="6432" max="6432" width="8.1640625" style="3" customWidth="1"/>
    <col min="6433" max="6433" width="6" style="3" customWidth="1"/>
    <col min="6434" max="6656" width="9.33203125" style="3"/>
    <col min="6657" max="6657" width="6.6640625" style="3" customWidth="1"/>
    <col min="6658" max="6658" width="23" style="3" customWidth="1"/>
    <col min="6659" max="6659" width="5.5" style="3" customWidth="1"/>
    <col min="6660" max="6660" width="8.1640625" style="3" customWidth="1"/>
    <col min="6661" max="6661" width="5.6640625" style="3" customWidth="1"/>
    <col min="6662" max="6662" width="8.1640625" style="3" customWidth="1"/>
    <col min="6663" max="6663" width="6.5" style="3" customWidth="1"/>
    <col min="6664" max="6664" width="10.1640625" style="3" customWidth="1"/>
    <col min="6665" max="6665" width="5.5" style="3" customWidth="1"/>
    <col min="6666" max="6666" width="8.1640625" style="3" customWidth="1"/>
    <col min="6667" max="6667" width="5.5" style="3" customWidth="1"/>
    <col min="6668" max="6668" width="8.1640625" style="3" customWidth="1"/>
    <col min="6669" max="6669" width="6.33203125" style="3" customWidth="1"/>
    <col min="6670" max="6670" width="5.5" style="3" customWidth="1"/>
    <col min="6671" max="6671" width="8.1640625" style="3" customWidth="1"/>
    <col min="6672" max="6672" width="5.5" style="3" customWidth="1"/>
    <col min="6673" max="6673" width="8.1640625" style="3" customWidth="1"/>
    <col min="6674" max="6674" width="6" style="3" customWidth="1"/>
    <col min="6675" max="6675" width="5.5" style="3" customWidth="1"/>
    <col min="6676" max="6676" width="8.1640625" style="3" customWidth="1"/>
    <col min="6677" max="6677" width="5.5" style="3" customWidth="1"/>
    <col min="6678" max="6678" width="8.1640625" style="3" customWidth="1"/>
    <col min="6679" max="6679" width="6.1640625" style="3" customWidth="1"/>
    <col min="6680" max="6680" width="5.5" style="3" customWidth="1"/>
    <col min="6681" max="6681" width="8.1640625" style="3" customWidth="1"/>
    <col min="6682" max="6682" width="5.5" style="3" customWidth="1"/>
    <col min="6683" max="6683" width="8.1640625" style="3" customWidth="1"/>
    <col min="6684" max="6684" width="6.33203125" style="3" customWidth="1"/>
    <col min="6685" max="6685" width="5.5" style="3" customWidth="1"/>
    <col min="6686" max="6686" width="8.1640625" style="3" customWidth="1"/>
    <col min="6687" max="6687" width="5.5" style="3" customWidth="1"/>
    <col min="6688" max="6688" width="8.1640625" style="3" customWidth="1"/>
    <col min="6689" max="6689" width="6" style="3" customWidth="1"/>
    <col min="6690" max="6912" width="9.33203125" style="3"/>
    <col min="6913" max="6913" width="6.6640625" style="3" customWidth="1"/>
    <col min="6914" max="6914" width="23" style="3" customWidth="1"/>
    <col min="6915" max="6915" width="5.5" style="3" customWidth="1"/>
    <col min="6916" max="6916" width="8.1640625" style="3" customWidth="1"/>
    <col min="6917" max="6917" width="5.6640625" style="3" customWidth="1"/>
    <col min="6918" max="6918" width="8.1640625" style="3" customWidth="1"/>
    <col min="6919" max="6919" width="6.5" style="3" customWidth="1"/>
    <col min="6920" max="6920" width="10.1640625" style="3" customWidth="1"/>
    <col min="6921" max="6921" width="5.5" style="3" customWidth="1"/>
    <col min="6922" max="6922" width="8.1640625" style="3" customWidth="1"/>
    <col min="6923" max="6923" width="5.5" style="3" customWidth="1"/>
    <col min="6924" max="6924" width="8.1640625" style="3" customWidth="1"/>
    <col min="6925" max="6925" width="6.33203125" style="3" customWidth="1"/>
    <col min="6926" max="6926" width="5.5" style="3" customWidth="1"/>
    <col min="6927" max="6927" width="8.1640625" style="3" customWidth="1"/>
    <col min="6928" max="6928" width="5.5" style="3" customWidth="1"/>
    <col min="6929" max="6929" width="8.1640625" style="3" customWidth="1"/>
    <col min="6930" max="6930" width="6" style="3" customWidth="1"/>
    <col min="6931" max="6931" width="5.5" style="3" customWidth="1"/>
    <col min="6932" max="6932" width="8.1640625" style="3" customWidth="1"/>
    <col min="6933" max="6933" width="5.5" style="3" customWidth="1"/>
    <col min="6934" max="6934" width="8.1640625" style="3" customWidth="1"/>
    <col min="6935" max="6935" width="6.1640625" style="3" customWidth="1"/>
    <col min="6936" max="6936" width="5.5" style="3" customWidth="1"/>
    <col min="6937" max="6937" width="8.1640625" style="3" customWidth="1"/>
    <col min="6938" max="6938" width="5.5" style="3" customWidth="1"/>
    <col min="6939" max="6939" width="8.1640625" style="3" customWidth="1"/>
    <col min="6940" max="6940" width="6.33203125" style="3" customWidth="1"/>
    <col min="6941" max="6941" width="5.5" style="3" customWidth="1"/>
    <col min="6942" max="6942" width="8.1640625" style="3" customWidth="1"/>
    <col min="6943" max="6943" width="5.5" style="3" customWidth="1"/>
    <col min="6944" max="6944" width="8.1640625" style="3" customWidth="1"/>
    <col min="6945" max="6945" width="6" style="3" customWidth="1"/>
    <col min="6946" max="7168" width="9.33203125" style="3"/>
    <col min="7169" max="7169" width="6.6640625" style="3" customWidth="1"/>
    <col min="7170" max="7170" width="23" style="3" customWidth="1"/>
    <col min="7171" max="7171" width="5.5" style="3" customWidth="1"/>
    <col min="7172" max="7172" width="8.1640625" style="3" customWidth="1"/>
    <col min="7173" max="7173" width="5.6640625" style="3" customWidth="1"/>
    <col min="7174" max="7174" width="8.1640625" style="3" customWidth="1"/>
    <col min="7175" max="7175" width="6.5" style="3" customWidth="1"/>
    <col min="7176" max="7176" width="10.1640625" style="3" customWidth="1"/>
    <col min="7177" max="7177" width="5.5" style="3" customWidth="1"/>
    <col min="7178" max="7178" width="8.1640625" style="3" customWidth="1"/>
    <col min="7179" max="7179" width="5.5" style="3" customWidth="1"/>
    <col min="7180" max="7180" width="8.1640625" style="3" customWidth="1"/>
    <col min="7181" max="7181" width="6.33203125" style="3" customWidth="1"/>
    <col min="7182" max="7182" width="5.5" style="3" customWidth="1"/>
    <col min="7183" max="7183" width="8.1640625" style="3" customWidth="1"/>
    <col min="7184" max="7184" width="5.5" style="3" customWidth="1"/>
    <col min="7185" max="7185" width="8.1640625" style="3" customWidth="1"/>
    <col min="7186" max="7186" width="6" style="3" customWidth="1"/>
    <col min="7187" max="7187" width="5.5" style="3" customWidth="1"/>
    <col min="7188" max="7188" width="8.1640625" style="3" customWidth="1"/>
    <col min="7189" max="7189" width="5.5" style="3" customWidth="1"/>
    <col min="7190" max="7190" width="8.1640625" style="3" customWidth="1"/>
    <col min="7191" max="7191" width="6.1640625" style="3" customWidth="1"/>
    <col min="7192" max="7192" width="5.5" style="3" customWidth="1"/>
    <col min="7193" max="7193" width="8.1640625" style="3" customWidth="1"/>
    <col min="7194" max="7194" width="5.5" style="3" customWidth="1"/>
    <col min="7195" max="7195" width="8.1640625" style="3" customWidth="1"/>
    <col min="7196" max="7196" width="6.33203125" style="3" customWidth="1"/>
    <col min="7197" max="7197" width="5.5" style="3" customWidth="1"/>
    <col min="7198" max="7198" width="8.1640625" style="3" customWidth="1"/>
    <col min="7199" max="7199" width="5.5" style="3" customWidth="1"/>
    <col min="7200" max="7200" width="8.1640625" style="3" customWidth="1"/>
    <col min="7201" max="7201" width="6" style="3" customWidth="1"/>
    <col min="7202" max="7424" width="9.33203125" style="3"/>
    <col min="7425" max="7425" width="6.6640625" style="3" customWidth="1"/>
    <col min="7426" max="7426" width="23" style="3" customWidth="1"/>
    <col min="7427" max="7427" width="5.5" style="3" customWidth="1"/>
    <col min="7428" max="7428" width="8.1640625" style="3" customWidth="1"/>
    <col min="7429" max="7429" width="5.6640625" style="3" customWidth="1"/>
    <col min="7430" max="7430" width="8.1640625" style="3" customWidth="1"/>
    <col min="7431" max="7431" width="6.5" style="3" customWidth="1"/>
    <col min="7432" max="7432" width="10.1640625" style="3" customWidth="1"/>
    <col min="7433" max="7433" width="5.5" style="3" customWidth="1"/>
    <col min="7434" max="7434" width="8.1640625" style="3" customWidth="1"/>
    <col min="7435" max="7435" width="5.5" style="3" customWidth="1"/>
    <col min="7436" max="7436" width="8.1640625" style="3" customWidth="1"/>
    <col min="7437" max="7437" width="6.33203125" style="3" customWidth="1"/>
    <col min="7438" max="7438" width="5.5" style="3" customWidth="1"/>
    <col min="7439" max="7439" width="8.1640625" style="3" customWidth="1"/>
    <col min="7440" max="7440" width="5.5" style="3" customWidth="1"/>
    <col min="7441" max="7441" width="8.1640625" style="3" customWidth="1"/>
    <col min="7442" max="7442" width="6" style="3" customWidth="1"/>
    <col min="7443" max="7443" width="5.5" style="3" customWidth="1"/>
    <col min="7444" max="7444" width="8.1640625" style="3" customWidth="1"/>
    <col min="7445" max="7445" width="5.5" style="3" customWidth="1"/>
    <col min="7446" max="7446" width="8.1640625" style="3" customWidth="1"/>
    <col min="7447" max="7447" width="6.1640625" style="3" customWidth="1"/>
    <col min="7448" max="7448" width="5.5" style="3" customWidth="1"/>
    <col min="7449" max="7449" width="8.1640625" style="3" customWidth="1"/>
    <col min="7450" max="7450" width="5.5" style="3" customWidth="1"/>
    <col min="7451" max="7451" width="8.1640625" style="3" customWidth="1"/>
    <col min="7452" max="7452" width="6.33203125" style="3" customWidth="1"/>
    <col min="7453" max="7453" width="5.5" style="3" customWidth="1"/>
    <col min="7454" max="7454" width="8.1640625" style="3" customWidth="1"/>
    <col min="7455" max="7455" width="5.5" style="3" customWidth="1"/>
    <col min="7456" max="7456" width="8.1640625" style="3" customWidth="1"/>
    <col min="7457" max="7457" width="6" style="3" customWidth="1"/>
    <col min="7458" max="7680" width="9.33203125" style="3"/>
    <col min="7681" max="7681" width="6.6640625" style="3" customWidth="1"/>
    <col min="7682" max="7682" width="23" style="3" customWidth="1"/>
    <col min="7683" max="7683" width="5.5" style="3" customWidth="1"/>
    <col min="7684" max="7684" width="8.1640625" style="3" customWidth="1"/>
    <col min="7685" max="7685" width="5.6640625" style="3" customWidth="1"/>
    <col min="7686" max="7686" width="8.1640625" style="3" customWidth="1"/>
    <col min="7687" max="7687" width="6.5" style="3" customWidth="1"/>
    <col min="7688" max="7688" width="10.1640625" style="3" customWidth="1"/>
    <col min="7689" max="7689" width="5.5" style="3" customWidth="1"/>
    <col min="7690" max="7690" width="8.1640625" style="3" customWidth="1"/>
    <col min="7691" max="7691" width="5.5" style="3" customWidth="1"/>
    <col min="7692" max="7692" width="8.1640625" style="3" customWidth="1"/>
    <col min="7693" max="7693" width="6.33203125" style="3" customWidth="1"/>
    <col min="7694" max="7694" width="5.5" style="3" customWidth="1"/>
    <col min="7695" max="7695" width="8.1640625" style="3" customWidth="1"/>
    <col min="7696" max="7696" width="5.5" style="3" customWidth="1"/>
    <col min="7697" max="7697" width="8.1640625" style="3" customWidth="1"/>
    <col min="7698" max="7698" width="6" style="3" customWidth="1"/>
    <col min="7699" max="7699" width="5.5" style="3" customWidth="1"/>
    <col min="7700" max="7700" width="8.1640625" style="3" customWidth="1"/>
    <col min="7701" max="7701" width="5.5" style="3" customWidth="1"/>
    <col min="7702" max="7702" width="8.1640625" style="3" customWidth="1"/>
    <col min="7703" max="7703" width="6.1640625" style="3" customWidth="1"/>
    <col min="7704" max="7704" width="5.5" style="3" customWidth="1"/>
    <col min="7705" max="7705" width="8.1640625" style="3" customWidth="1"/>
    <col min="7706" max="7706" width="5.5" style="3" customWidth="1"/>
    <col min="7707" max="7707" width="8.1640625" style="3" customWidth="1"/>
    <col min="7708" max="7708" width="6.33203125" style="3" customWidth="1"/>
    <col min="7709" max="7709" width="5.5" style="3" customWidth="1"/>
    <col min="7710" max="7710" width="8.1640625" style="3" customWidth="1"/>
    <col min="7711" max="7711" width="5.5" style="3" customWidth="1"/>
    <col min="7712" max="7712" width="8.1640625" style="3" customWidth="1"/>
    <col min="7713" max="7713" width="6" style="3" customWidth="1"/>
    <col min="7714" max="7936" width="9.33203125" style="3"/>
    <col min="7937" max="7937" width="6.6640625" style="3" customWidth="1"/>
    <col min="7938" max="7938" width="23" style="3" customWidth="1"/>
    <col min="7939" max="7939" width="5.5" style="3" customWidth="1"/>
    <col min="7940" max="7940" width="8.1640625" style="3" customWidth="1"/>
    <col min="7941" max="7941" width="5.6640625" style="3" customWidth="1"/>
    <col min="7942" max="7942" width="8.1640625" style="3" customWidth="1"/>
    <col min="7943" max="7943" width="6.5" style="3" customWidth="1"/>
    <col min="7944" max="7944" width="10.1640625" style="3" customWidth="1"/>
    <col min="7945" max="7945" width="5.5" style="3" customWidth="1"/>
    <col min="7946" max="7946" width="8.1640625" style="3" customWidth="1"/>
    <col min="7947" max="7947" width="5.5" style="3" customWidth="1"/>
    <col min="7948" max="7948" width="8.1640625" style="3" customWidth="1"/>
    <col min="7949" max="7949" width="6.33203125" style="3" customWidth="1"/>
    <col min="7950" max="7950" width="5.5" style="3" customWidth="1"/>
    <col min="7951" max="7951" width="8.1640625" style="3" customWidth="1"/>
    <col min="7952" max="7952" width="5.5" style="3" customWidth="1"/>
    <col min="7953" max="7953" width="8.1640625" style="3" customWidth="1"/>
    <col min="7954" max="7954" width="6" style="3" customWidth="1"/>
    <col min="7955" max="7955" width="5.5" style="3" customWidth="1"/>
    <col min="7956" max="7956" width="8.1640625" style="3" customWidth="1"/>
    <col min="7957" max="7957" width="5.5" style="3" customWidth="1"/>
    <col min="7958" max="7958" width="8.1640625" style="3" customWidth="1"/>
    <col min="7959" max="7959" width="6.1640625" style="3" customWidth="1"/>
    <col min="7960" max="7960" width="5.5" style="3" customWidth="1"/>
    <col min="7961" max="7961" width="8.1640625" style="3" customWidth="1"/>
    <col min="7962" max="7962" width="5.5" style="3" customWidth="1"/>
    <col min="7963" max="7963" width="8.1640625" style="3" customWidth="1"/>
    <col min="7964" max="7964" width="6.33203125" style="3" customWidth="1"/>
    <col min="7965" max="7965" width="5.5" style="3" customWidth="1"/>
    <col min="7966" max="7966" width="8.1640625" style="3" customWidth="1"/>
    <col min="7967" max="7967" width="5.5" style="3" customWidth="1"/>
    <col min="7968" max="7968" width="8.1640625" style="3" customWidth="1"/>
    <col min="7969" max="7969" width="6" style="3" customWidth="1"/>
    <col min="7970" max="8192" width="9.33203125" style="3"/>
    <col min="8193" max="8193" width="6.6640625" style="3" customWidth="1"/>
    <col min="8194" max="8194" width="23" style="3" customWidth="1"/>
    <col min="8195" max="8195" width="5.5" style="3" customWidth="1"/>
    <col min="8196" max="8196" width="8.1640625" style="3" customWidth="1"/>
    <col min="8197" max="8197" width="5.6640625" style="3" customWidth="1"/>
    <col min="8198" max="8198" width="8.1640625" style="3" customWidth="1"/>
    <col min="8199" max="8199" width="6.5" style="3" customWidth="1"/>
    <col min="8200" max="8200" width="10.1640625" style="3" customWidth="1"/>
    <col min="8201" max="8201" width="5.5" style="3" customWidth="1"/>
    <col min="8202" max="8202" width="8.1640625" style="3" customWidth="1"/>
    <col min="8203" max="8203" width="5.5" style="3" customWidth="1"/>
    <col min="8204" max="8204" width="8.1640625" style="3" customWidth="1"/>
    <col min="8205" max="8205" width="6.33203125" style="3" customWidth="1"/>
    <col min="8206" max="8206" width="5.5" style="3" customWidth="1"/>
    <col min="8207" max="8207" width="8.1640625" style="3" customWidth="1"/>
    <col min="8208" max="8208" width="5.5" style="3" customWidth="1"/>
    <col min="8209" max="8209" width="8.1640625" style="3" customWidth="1"/>
    <col min="8210" max="8210" width="6" style="3" customWidth="1"/>
    <col min="8211" max="8211" width="5.5" style="3" customWidth="1"/>
    <col min="8212" max="8212" width="8.1640625" style="3" customWidth="1"/>
    <col min="8213" max="8213" width="5.5" style="3" customWidth="1"/>
    <col min="8214" max="8214" width="8.1640625" style="3" customWidth="1"/>
    <col min="8215" max="8215" width="6.1640625" style="3" customWidth="1"/>
    <col min="8216" max="8216" width="5.5" style="3" customWidth="1"/>
    <col min="8217" max="8217" width="8.1640625" style="3" customWidth="1"/>
    <col min="8218" max="8218" width="5.5" style="3" customWidth="1"/>
    <col min="8219" max="8219" width="8.1640625" style="3" customWidth="1"/>
    <col min="8220" max="8220" width="6.33203125" style="3" customWidth="1"/>
    <col min="8221" max="8221" width="5.5" style="3" customWidth="1"/>
    <col min="8222" max="8222" width="8.1640625" style="3" customWidth="1"/>
    <col min="8223" max="8223" width="5.5" style="3" customWidth="1"/>
    <col min="8224" max="8224" width="8.1640625" style="3" customWidth="1"/>
    <col min="8225" max="8225" width="6" style="3" customWidth="1"/>
    <col min="8226" max="8448" width="9.33203125" style="3"/>
    <col min="8449" max="8449" width="6.6640625" style="3" customWidth="1"/>
    <col min="8450" max="8450" width="23" style="3" customWidth="1"/>
    <col min="8451" max="8451" width="5.5" style="3" customWidth="1"/>
    <col min="8452" max="8452" width="8.1640625" style="3" customWidth="1"/>
    <col min="8453" max="8453" width="5.6640625" style="3" customWidth="1"/>
    <col min="8454" max="8454" width="8.1640625" style="3" customWidth="1"/>
    <col min="8455" max="8455" width="6.5" style="3" customWidth="1"/>
    <col min="8456" max="8456" width="10.1640625" style="3" customWidth="1"/>
    <col min="8457" max="8457" width="5.5" style="3" customWidth="1"/>
    <col min="8458" max="8458" width="8.1640625" style="3" customWidth="1"/>
    <col min="8459" max="8459" width="5.5" style="3" customWidth="1"/>
    <col min="8460" max="8460" width="8.1640625" style="3" customWidth="1"/>
    <col min="8461" max="8461" width="6.33203125" style="3" customWidth="1"/>
    <col min="8462" max="8462" width="5.5" style="3" customWidth="1"/>
    <col min="8463" max="8463" width="8.1640625" style="3" customWidth="1"/>
    <col min="8464" max="8464" width="5.5" style="3" customWidth="1"/>
    <col min="8465" max="8465" width="8.1640625" style="3" customWidth="1"/>
    <col min="8466" max="8466" width="6" style="3" customWidth="1"/>
    <col min="8467" max="8467" width="5.5" style="3" customWidth="1"/>
    <col min="8468" max="8468" width="8.1640625" style="3" customWidth="1"/>
    <col min="8469" max="8469" width="5.5" style="3" customWidth="1"/>
    <col min="8470" max="8470" width="8.1640625" style="3" customWidth="1"/>
    <col min="8471" max="8471" width="6.1640625" style="3" customWidth="1"/>
    <col min="8472" max="8472" width="5.5" style="3" customWidth="1"/>
    <col min="8473" max="8473" width="8.1640625" style="3" customWidth="1"/>
    <col min="8474" max="8474" width="5.5" style="3" customWidth="1"/>
    <col min="8475" max="8475" width="8.1640625" style="3" customWidth="1"/>
    <col min="8476" max="8476" width="6.33203125" style="3" customWidth="1"/>
    <col min="8477" max="8477" width="5.5" style="3" customWidth="1"/>
    <col min="8478" max="8478" width="8.1640625" style="3" customWidth="1"/>
    <col min="8479" max="8479" width="5.5" style="3" customWidth="1"/>
    <col min="8480" max="8480" width="8.1640625" style="3" customWidth="1"/>
    <col min="8481" max="8481" width="6" style="3" customWidth="1"/>
    <col min="8482" max="8704" width="9.33203125" style="3"/>
    <col min="8705" max="8705" width="6.6640625" style="3" customWidth="1"/>
    <col min="8706" max="8706" width="23" style="3" customWidth="1"/>
    <col min="8707" max="8707" width="5.5" style="3" customWidth="1"/>
    <col min="8708" max="8708" width="8.1640625" style="3" customWidth="1"/>
    <col min="8709" max="8709" width="5.6640625" style="3" customWidth="1"/>
    <col min="8710" max="8710" width="8.1640625" style="3" customWidth="1"/>
    <col min="8711" max="8711" width="6.5" style="3" customWidth="1"/>
    <col min="8712" max="8712" width="10.1640625" style="3" customWidth="1"/>
    <col min="8713" max="8713" width="5.5" style="3" customWidth="1"/>
    <col min="8714" max="8714" width="8.1640625" style="3" customWidth="1"/>
    <col min="8715" max="8715" width="5.5" style="3" customWidth="1"/>
    <col min="8716" max="8716" width="8.1640625" style="3" customWidth="1"/>
    <col min="8717" max="8717" width="6.33203125" style="3" customWidth="1"/>
    <col min="8718" max="8718" width="5.5" style="3" customWidth="1"/>
    <col min="8719" max="8719" width="8.1640625" style="3" customWidth="1"/>
    <col min="8720" max="8720" width="5.5" style="3" customWidth="1"/>
    <col min="8721" max="8721" width="8.1640625" style="3" customWidth="1"/>
    <col min="8722" max="8722" width="6" style="3" customWidth="1"/>
    <col min="8723" max="8723" width="5.5" style="3" customWidth="1"/>
    <col min="8724" max="8724" width="8.1640625" style="3" customWidth="1"/>
    <col min="8725" max="8725" width="5.5" style="3" customWidth="1"/>
    <col min="8726" max="8726" width="8.1640625" style="3" customWidth="1"/>
    <col min="8727" max="8727" width="6.1640625" style="3" customWidth="1"/>
    <col min="8728" max="8728" width="5.5" style="3" customWidth="1"/>
    <col min="8729" max="8729" width="8.1640625" style="3" customWidth="1"/>
    <col min="8730" max="8730" width="5.5" style="3" customWidth="1"/>
    <col min="8731" max="8731" width="8.1640625" style="3" customWidth="1"/>
    <col min="8732" max="8732" width="6.33203125" style="3" customWidth="1"/>
    <col min="8733" max="8733" width="5.5" style="3" customWidth="1"/>
    <col min="8734" max="8734" width="8.1640625" style="3" customWidth="1"/>
    <col min="8735" max="8735" width="5.5" style="3" customWidth="1"/>
    <col min="8736" max="8736" width="8.1640625" style="3" customWidth="1"/>
    <col min="8737" max="8737" width="6" style="3" customWidth="1"/>
    <col min="8738" max="8960" width="9.33203125" style="3"/>
    <col min="8961" max="8961" width="6.6640625" style="3" customWidth="1"/>
    <col min="8962" max="8962" width="23" style="3" customWidth="1"/>
    <col min="8963" max="8963" width="5.5" style="3" customWidth="1"/>
    <col min="8964" max="8964" width="8.1640625" style="3" customWidth="1"/>
    <col min="8965" max="8965" width="5.6640625" style="3" customWidth="1"/>
    <col min="8966" max="8966" width="8.1640625" style="3" customWidth="1"/>
    <col min="8967" max="8967" width="6.5" style="3" customWidth="1"/>
    <col min="8968" max="8968" width="10.1640625" style="3" customWidth="1"/>
    <col min="8969" max="8969" width="5.5" style="3" customWidth="1"/>
    <col min="8970" max="8970" width="8.1640625" style="3" customWidth="1"/>
    <col min="8971" max="8971" width="5.5" style="3" customWidth="1"/>
    <col min="8972" max="8972" width="8.1640625" style="3" customWidth="1"/>
    <col min="8973" max="8973" width="6.33203125" style="3" customWidth="1"/>
    <col min="8974" max="8974" width="5.5" style="3" customWidth="1"/>
    <col min="8975" max="8975" width="8.1640625" style="3" customWidth="1"/>
    <col min="8976" max="8976" width="5.5" style="3" customWidth="1"/>
    <col min="8977" max="8977" width="8.1640625" style="3" customWidth="1"/>
    <col min="8978" max="8978" width="6" style="3" customWidth="1"/>
    <col min="8979" max="8979" width="5.5" style="3" customWidth="1"/>
    <col min="8980" max="8980" width="8.1640625" style="3" customWidth="1"/>
    <col min="8981" max="8981" width="5.5" style="3" customWidth="1"/>
    <col min="8982" max="8982" width="8.1640625" style="3" customWidth="1"/>
    <col min="8983" max="8983" width="6.1640625" style="3" customWidth="1"/>
    <col min="8984" max="8984" width="5.5" style="3" customWidth="1"/>
    <col min="8985" max="8985" width="8.1640625" style="3" customWidth="1"/>
    <col min="8986" max="8986" width="5.5" style="3" customWidth="1"/>
    <col min="8987" max="8987" width="8.1640625" style="3" customWidth="1"/>
    <col min="8988" max="8988" width="6.33203125" style="3" customWidth="1"/>
    <col min="8989" max="8989" width="5.5" style="3" customWidth="1"/>
    <col min="8990" max="8990" width="8.1640625" style="3" customWidth="1"/>
    <col min="8991" max="8991" width="5.5" style="3" customWidth="1"/>
    <col min="8992" max="8992" width="8.1640625" style="3" customWidth="1"/>
    <col min="8993" max="8993" width="6" style="3" customWidth="1"/>
    <col min="8994" max="9216" width="9.33203125" style="3"/>
    <col min="9217" max="9217" width="6.6640625" style="3" customWidth="1"/>
    <col min="9218" max="9218" width="23" style="3" customWidth="1"/>
    <col min="9219" max="9219" width="5.5" style="3" customWidth="1"/>
    <col min="9220" max="9220" width="8.1640625" style="3" customWidth="1"/>
    <col min="9221" max="9221" width="5.6640625" style="3" customWidth="1"/>
    <col min="9222" max="9222" width="8.1640625" style="3" customWidth="1"/>
    <col min="9223" max="9223" width="6.5" style="3" customWidth="1"/>
    <col min="9224" max="9224" width="10.1640625" style="3" customWidth="1"/>
    <col min="9225" max="9225" width="5.5" style="3" customWidth="1"/>
    <col min="9226" max="9226" width="8.1640625" style="3" customWidth="1"/>
    <col min="9227" max="9227" width="5.5" style="3" customWidth="1"/>
    <col min="9228" max="9228" width="8.1640625" style="3" customWidth="1"/>
    <col min="9229" max="9229" width="6.33203125" style="3" customWidth="1"/>
    <col min="9230" max="9230" width="5.5" style="3" customWidth="1"/>
    <col min="9231" max="9231" width="8.1640625" style="3" customWidth="1"/>
    <col min="9232" max="9232" width="5.5" style="3" customWidth="1"/>
    <col min="9233" max="9233" width="8.1640625" style="3" customWidth="1"/>
    <col min="9234" max="9234" width="6" style="3" customWidth="1"/>
    <col min="9235" max="9235" width="5.5" style="3" customWidth="1"/>
    <col min="9236" max="9236" width="8.1640625" style="3" customWidth="1"/>
    <col min="9237" max="9237" width="5.5" style="3" customWidth="1"/>
    <col min="9238" max="9238" width="8.1640625" style="3" customWidth="1"/>
    <col min="9239" max="9239" width="6.1640625" style="3" customWidth="1"/>
    <col min="9240" max="9240" width="5.5" style="3" customWidth="1"/>
    <col min="9241" max="9241" width="8.1640625" style="3" customWidth="1"/>
    <col min="9242" max="9242" width="5.5" style="3" customWidth="1"/>
    <col min="9243" max="9243" width="8.1640625" style="3" customWidth="1"/>
    <col min="9244" max="9244" width="6.33203125" style="3" customWidth="1"/>
    <col min="9245" max="9245" width="5.5" style="3" customWidth="1"/>
    <col min="9246" max="9246" width="8.1640625" style="3" customWidth="1"/>
    <col min="9247" max="9247" width="5.5" style="3" customWidth="1"/>
    <col min="9248" max="9248" width="8.1640625" style="3" customWidth="1"/>
    <col min="9249" max="9249" width="6" style="3" customWidth="1"/>
    <col min="9250" max="9472" width="9.33203125" style="3"/>
    <col min="9473" max="9473" width="6.6640625" style="3" customWidth="1"/>
    <col min="9474" max="9474" width="23" style="3" customWidth="1"/>
    <col min="9475" max="9475" width="5.5" style="3" customWidth="1"/>
    <col min="9476" max="9476" width="8.1640625" style="3" customWidth="1"/>
    <col min="9477" max="9477" width="5.6640625" style="3" customWidth="1"/>
    <col min="9478" max="9478" width="8.1640625" style="3" customWidth="1"/>
    <col min="9479" max="9479" width="6.5" style="3" customWidth="1"/>
    <col min="9480" max="9480" width="10.1640625" style="3" customWidth="1"/>
    <col min="9481" max="9481" width="5.5" style="3" customWidth="1"/>
    <col min="9482" max="9482" width="8.1640625" style="3" customWidth="1"/>
    <col min="9483" max="9483" width="5.5" style="3" customWidth="1"/>
    <col min="9484" max="9484" width="8.1640625" style="3" customWidth="1"/>
    <col min="9485" max="9485" width="6.33203125" style="3" customWidth="1"/>
    <col min="9486" max="9486" width="5.5" style="3" customWidth="1"/>
    <col min="9487" max="9487" width="8.1640625" style="3" customWidth="1"/>
    <col min="9488" max="9488" width="5.5" style="3" customWidth="1"/>
    <col min="9489" max="9489" width="8.1640625" style="3" customWidth="1"/>
    <col min="9490" max="9490" width="6" style="3" customWidth="1"/>
    <col min="9491" max="9491" width="5.5" style="3" customWidth="1"/>
    <col min="9492" max="9492" width="8.1640625" style="3" customWidth="1"/>
    <col min="9493" max="9493" width="5.5" style="3" customWidth="1"/>
    <col min="9494" max="9494" width="8.1640625" style="3" customWidth="1"/>
    <col min="9495" max="9495" width="6.1640625" style="3" customWidth="1"/>
    <col min="9496" max="9496" width="5.5" style="3" customWidth="1"/>
    <col min="9497" max="9497" width="8.1640625" style="3" customWidth="1"/>
    <col min="9498" max="9498" width="5.5" style="3" customWidth="1"/>
    <col min="9499" max="9499" width="8.1640625" style="3" customWidth="1"/>
    <col min="9500" max="9500" width="6.33203125" style="3" customWidth="1"/>
    <col min="9501" max="9501" width="5.5" style="3" customWidth="1"/>
    <col min="9502" max="9502" width="8.1640625" style="3" customWidth="1"/>
    <col min="9503" max="9503" width="5.5" style="3" customWidth="1"/>
    <col min="9504" max="9504" width="8.1640625" style="3" customWidth="1"/>
    <col min="9505" max="9505" width="6" style="3" customWidth="1"/>
    <col min="9506" max="9728" width="9.33203125" style="3"/>
    <col min="9729" max="9729" width="6.6640625" style="3" customWidth="1"/>
    <col min="9730" max="9730" width="23" style="3" customWidth="1"/>
    <col min="9731" max="9731" width="5.5" style="3" customWidth="1"/>
    <col min="9732" max="9732" width="8.1640625" style="3" customWidth="1"/>
    <col min="9733" max="9733" width="5.6640625" style="3" customWidth="1"/>
    <col min="9734" max="9734" width="8.1640625" style="3" customWidth="1"/>
    <col min="9735" max="9735" width="6.5" style="3" customWidth="1"/>
    <col min="9736" max="9736" width="10.1640625" style="3" customWidth="1"/>
    <col min="9737" max="9737" width="5.5" style="3" customWidth="1"/>
    <col min="9738" max="9738" width="8.1640625" style="3" customWidth="1"/>
    <col min="9739" max="9739" width="5.5" style="3" customWidth="1"/>
    <col min="9740" max="9740" width="8.1640625" style="3" customWidth="1"/>
    <col min="9741" max="9741" width="6.33203125" style="3" customWidth="1"/>
    <col min="9742" max="9742" width="5.5" style="3" customWidth="1"/>
    <col min="9743" max="9743" width="8.1640625" style="3" customWidth="1"/>
    <col min="9744" max="9744" width="5.5" style="3" customWidth="1"/>
    <col min="9745" max="9745" width="8.1640625" style="3" customWidth="1"/>
    <col min="9746" max="9746" width="6" style="3" customWidth="1"/>
    <col min="9747" max="9747" width="5.5" style="3" customWidth="1"/>
    <col min="9748" max="9748" width="8.1640625" style="3" customWidth="1"/>
    <col min="9749" max="9749" width="5.5" style="3" customWidth="1"/>
    <col min="9750" max="9750" width="8.1640625" style="3" customWidth="1"/>
    <col min="9751" max="9751" width="6.1640625" style="3" customWidth="1"/>
    <col min="9752" max="9752" width="5.5" style="3" customWidth="1"/>
    <col min="9753" max="9753" width="8.1640625" style="3" customWidth="1"/>
    <col min="9754" max="9754" width="5.5" style="3" customWidth="1"/>
    <col min="9755" max="9755" width="8.1640625" style="3" customWidth="1"/>
    <col min="9756" max="9756" width="6.33203125" style="3" customWidth="1"/>
    <col min="9757" max="9757" width="5.5" style="3" customWidth="1"/>
    <col min="9758" max="9758" width="8.1640625" style="3" customWidth="1"/>
    <col min="9759" max="9759" width="5.5" style="3" customWidth="1"/>
    <col min="9760" max="9760" width="8.1640625" style="3" customWidth="1"/>
    <col min="9761" max="9761" width="6" style="3" customWidth="1"/>
    <col min="9762" max="9984" width="9.33203125" style="3"/>
    <col min="9985" max="9985" width="6.6640625" style="3" customWidth="1"/>
    <col min="9986" max="9986" width="23" style="3" customWidth="1"/>
    <col min="9987" max="9987" width="5.5" style="3" customWidth="1"/>
    <col min="9988" max="9988" width="8.1640625" style="3" customWidth="1"/>
    <col min="9989" max="9989" width="5.6640625" style="3" customWidth="1"/>
    <col min="9990" max="9990" width="8.1640625" style="3" customWidth="1"/>
    <col min="9991" max="9991" width="6.5" style="3" customWidth="1"/>
    <col min="9992" max="9992" width="10.1640625" style="3" customWidth="1"/>
    <col min="9993" max="9993" width="5.5" style="3" customWidth="1"/>
    <col min="9994" max="9994" width="8.1640625" style="3" customWidth="1"/>
    <col min="9995" max="9995" width="5.5" style="3" customWidth="1"/>
    <col min="9996" max="9996" width="8.1640625" style="3" customWidth="1"/>
    <col min="9997" max="9997" width="6.33203125" style="3" customWidth="1"/>
    <col min="9998" max="9998" width="5.5" style="3" customWidth="1"/>
    <col min="9999" max="9999" width="8.1640625" style="3" customWidth="1"/>
    <col min="10000" max="10000" width="5.5" style="3" customWidth="1"/>
    <col min="10001" max="10001" width="8.1640625" style="3" customWidth="1"/>
    <col min="10002" max="10002" width="6" style="3" customWidth="1"/>
    <col min="10003" max="10003" width="5.5" style="3" customWidth="1"/>
    <col min="10004" max="10004" width="8.1640625" style="3" customWidth="1"/>
    <col min="10005" max="10005" width="5.5" style="3" customWidth="1"/>
    <col min="10006" max="10006" width="8.1640625" style="3" customWidth="1"/>
    <col min="10007" max="10007" width="6.1640625" style="3" customWidth="1"/>
    <col min="10008" max="10008" width="5.5" style="3" customWidth="1"/>
    <col min="10009" max="10009" width="8.1640625" style="3" customWidth="1"/>
    <col min="10010" max="10010" width="5.5" style="3" customWidth="1"/>
    <col min="10011" max="10011" width="8.1640625" style="3" customWidth="1"/>
    <col min="10012" max="10012" width="6.33203125" style="3" customWidth="1"/>
    <col min="10013" max="10013" width="5.5" style="3" customWidth="1"/>
    <col min="10014" max="10014" width="8.1640625" style="3" customWidth="1"/>
    <col min="10015" max="10015" width="5.5" style="3" customWidth="1"/>
    <col min="10016" max="10016" width="8.1640625" style="3" customWidth="1"/>
    <col min="10017" max="10017" width="6" style="3" customWidth="1"/>
    <col min="10018" max="10240" width="9.33203125" style="3"/>
    <col min="10241" max="10241" width="6.6640625" style="3" customWidth="1"/>
    <col min="10242" max="10242" width="23" style="3" customWidth="1"/>
    <col min="10243" max="10243" width="5.5" style="3" customWidth="1"/>
    <col min="10244" max="10244" width="8.1640625" style="3" customWidth="1"/>
    <col min="10245" max="10245" width="5.6640625" style="3" customWidth="1"/>
    <col min="10246" max="10246" width="8.1640625" style="3" customWidth="1"/>
    <col min="10247" max="10247" width="6.5" style="3" customWidth="1"/>
    <col min="10248" max="10248" width="10.1640625" style="3" customWidth="1"/>
    <col min="10249" max="10249" width="5.5" style="3" customWidth="1"/>
    <col min="10250" max="10250" width="8.1640625" style="3" customWidth="1"/>
    <col min="10251" max="10251" width="5.5" style="3" customWidth="1"/>
    <col min="10252" max="10252" width="8.1640625" style="3" customWidth="1"/>
    <col min="10253" max="10253" width="6.33203125" style="3" customWidth="1"/>
    <col min="10254" max="10254" width="5.5" style="3" customWidth="1"/>
    <col min="10255" max="10255" width="8.1640625" style="3" customWidth="1"/>
    <col min="10256" max="10256" width="5.5" style="3" customWidth="1"/>
    <col min="10257" max="10257" width="8.1640625" style="3" customWidth="1"/>
    <col min="10258" max="10258" width="6" style="3" customWidth="1"/>
    <col min="10259" max="10259" width="5.5" style="3" customWidth="1"/>
    <col min="10260" max="10260" width="8.1640625" style="3" customWidth="1"/>
    <col min="10261" max="10261" width="5.5" style="3" customWidth="1"/>
    <col min="10262" max="10262" width="8.1640625" style="3" customWidth="1"/>
    <col min="10263" max="10263" width="6.1640625" style="3" customWidth="1"/>
    <col min="10264" max="10264" width="5.5" style="3" customWidth="1"/>
    <col min="10265" max="10265" width="8.1640625" style="3" customWidth="1"/>
    <col min="10266" max="10266" width="5.5" style="3" customWidth="1"/>
    <col min="10267" max="10267" width="8.1640625" style="3" customWidth="1"/>
    <col min="10268" max="10268" width="6.33203125" style="3" customWidth="1"/>
    <col min="10269" max="10269" width="5.5" style="3" customWidth="1"/>
    <col min="10270" max="10270" width="8.1640625" style="3" customWidth="1"/>
    <col min="10271" max="10271" width="5.5" style="3" customWidth="1"/>
    <col min="10272" max="10272" width="8.1640625" style="3" customWidth="1"/>
    <col min="10273" max="10273" width="6" style="3" customWidth="1"/>
    <col min="10274" max="10496" width="9.33203125" style="3"/>
    <col min="10497" max="10497" width="6.6640625" style="3" customWidth="1"/>
    <col min="10498" max="10498" width="23" style="3" customWidth="1"/>
    <col min="10499" max="10499" width="5.5" style="3" customWidth="1"/>
    <col min="10500" max="10500" width="8.1640625" style="3" customWidth="1"/>
    <col min="10501" max="10501" width="5.6640625" style="3" customWidth="1"/>
    <col min="10502" max="10502" width="8.1640625" style="3" customWidth="1"/>
    <col min="10503" max="10503" width="6.5" style="3" customWidth="1"/>
    <col min="10504" max="10504" width="10.1640625" style="3" customWidth="1"/>
    <col min="10505" max="10505" width="5.5" style="3" customWidth="1"/>
    <col min="10506" max="10506" width="8.1640625" style="3" customWidth="1"/>
    <col min="10507" max="10507" width="5.5" style="3" customWidth="1"/>
    <col min="10508" max="10508" width="8.1640625" style="3" customWidth="1"/>
    <col min="10509" max="10509" width="6.33203125" style="3" customWidth="1"/>
    <col min="10510" max="10510" width="5.5" style="3" customWidth="1"/>
    <col min="10511" max="10511" width="8.1640625" style="3" customWidth="1"/>
    <col min="10512" max="10512" width="5.5" style="3" customWidth="1"/>
    <col min="10513" max="10513" width="8.1640625" style="3" customWidth="1"/>
    <col min="10514" max="10514" width="6" style="3" customWidth="1"/>
    <col min="10515" max="10515" width="5.5" style="3" customWidth="1"/>
    <col min="10516" max="10516" width="8.1640625" style="3" customWidth="1"/>
    <col min="10517" max="10517" width="5.5" style="3" customWidth="1"/>
    <col min="10518" max="10518" width="8.1640625" style="3" customWidth="1"/>
    <col min="10519" max="10519" width="6.1640625" style="3" customWidth="1"/>
    <col min="10520" max="10520" width="5.5" style="3" customWidth="1"/>
    <col min="10521" max="10521" width="8.1640625" style="3" customWidth="1"/>
    <col min="10522" max="10522" width="5.5" style="3" customWidth="1"/>
    <col min="10523" max="10523" width="8.1640625" style="3" customWidth="1"/>
    <col min="10524" max="10524" width="6.33203125" style="3" customWidth="1"/>
    <col min="10525" max="10525" width="5.5" style="3" customWidth="1"/>
    <col min="10526" max="10526" width="8.1640625" style="3" customWidth="1"/>
    <col min="10527" max="10527" width="5.5" style="3" customWidth="1"/>
    <col min="10528" max="10528" width="8.1640625" style="3" customWidth="1"/>
    <col min="10529" max="10529" width="6" style="3" customWidth="1"/>
    <col min="10530" max="10752" width="9.33203125" style="3"/>
    <col min="10753" max="10753" width="6.6640625" style="3" customWidth="1"/>
    <col min="10754" max="10754" width="23" style="3" customWidth="1"/>
    <col min="10755" max="10755" width="5.5" style="3" customWidth="1"/>
    <col min="10756" max="10756" width="8.1640625" style="3" customWidth="1"/>
    <col min="10757" max="10757" width="5.6640625" style="3" customWidth="1"/>
    <col min="10758" max="10758" width="8.1640625" style="3" customWidth="1"/>
    <col min="10759" max="10759" width="6.5" style="3" customWidth="1"/>
    <col min="10760" max="10760" width="10.1640625" style="3" customWidth="1"/>
    <col min="10761" max="10761" width="5.5" style="3" customWidth="1"/>
    <col min="10762" max="10762" width="8.1640625" style="3" customWidth="1"/>
    <col min="10763" max="10763" width="5.5" style="3" customWidth="1"/>
    <col min="10764" max="10764" width="8.1640625" style="3" customWidth="1"/>
    <col min="10765" max="10765" width="6.33203125" style="3" customWidth="1"/>
    <col min="10766" max="10766" width="5.5" style="3" customWidth="1"/>
    <col min="10767" max="10767" width="8.1640625" style="3" customWidth="1"/>
    <col min="10768" max="10768" width="5.5" style="3" customWidth="1"/>
    <col min="10769" max="10769" width="8.1640625" style="3" customWidth="1"/>
    <col min="10770" max="10770" width="6" style="3" customWidth="1"/>
    <col min="10771" max="10771" width="5.5" style="3" customWidth="1"/>
    <col min="10772" max="10772" width="8.1640625" style="3" customWidth="1"/>
    <col min="10773" max="10773" width="5.5" style="3" customWidth="1"/>
    <col min="10774" max="10774" width="8.1640625" style="3" customWidth="1"/>
    <col min="10775" max="10775" width="6.1640625" style="3" customWidth="1"/>
    <col min="10776" max="10776" width="5.5" style="3" customWidth="1"/>
    <col min="10777" max="10777" width="8.1640625" style="3" customWidth="1"/>
    <col min="10778" max="10778" width="5.5" style="3" customWidth="1"/>
    <col min="10779" max="10779" width="8.1640625" style="3" customWidth="1"/>
    <col min="10780" max="10780" width="6.33203125" style="3" customWidth="1"/>
    <col min="10781" max="10781" width="5.5" style="3" customWidth="1"/>
    <col min="10782" max="10782" width="8.1640625" style="3" customWidth="1"/>
    <col min="10783" max="10783" width="5.5" style="3" customWidth="1"/>
    <col min="10784" max="10784" width="8.1640625" style="3" customWidth="1"/>
    <col min="10785" max="10785" width="6" style="3" customWidth="1"/>
    <col min="10786" max="11008" width="9.33203125" style="3"/>
    <col min="11009" max="11009" width="6.6640625" style="3" customWidth="1"/>
    <col min="11010" max="11010" width="23" style="3" customWidth="1"/>
    <col min="11011" max="11011" width="5.5" style="3" customWidth="1"/>
    <col min="11012" max="11012" width="8.1640625" style="3" customWidth="1"/>
    <col min="11013" max="11013" width="5.6640625" style="3" customWidth="1"/>
    <col min="11014" max="11014" width="8.1640625" style="3" customWidth="1"/>
    <col min="11015" max="11015" width="6.5" style="3" customWidth="1"/>
    <col min="11016" max="11016" width="10.1640625" style="3" customWidth="1"/>
    <col min="11017" max="11017" width="5.5" style="3" customWidth="1"/>
    <col min="11018" max="11018" width="8.1640625" style="3" customWidth="1"/>
    <col min="11019" max="11019" width="5.5" style="3" customWidth="1"/>
    <col min="11020" max="11020" width="8.1640625" style="3" customWidth="1"/>
    <col min="11021" max="11021" width="6.33203125" style="3" customWidth="1"/>
    <col min="11022" max="11022" width="5.5" style="3" customWidth="1"/>
    <col min="11023" max="11023" width="8.1640625" style="3" customWidth="1"/>
    <col min="11024" max="11024" width="5.5" style="3" customWidth="1"/>
    <col min="11025" max="11025" width="8.1640625" style="3" customWidth="1"/>
    <col min="11026" max="11026" width="6" style="3" customWidth="1"/>
    <col min="11027" max="11027" width="5.5" style="3" customWidth="1"/>
    <col min="11028" max="11028" width="8.1640625" style="3" customWidth="1"/>
    <col min="11029" max="11029" width="5.5" style="3" customWidth="1"/>
    <col min="11030" max="11030" width="8.1640625" style="3" customWidth="1"/>
    <col min="11031" max="11031" width="6.1640625" style="3" customWidth="1"/>
    <col min="11032" max="11032" width="5.5" style="3" customWidth="1"/>
    <col min="11033" max="11033" width="8.1640625" style="3" customWidth="1"/>
    <col min="11034" max="11034" width="5.5" style="3" customWidth="1"/>
    <col min="11035" max="11035" width="8.1640625" style="3" customWidth="1"/>
    <col min="11036" max="11036" width="6.33203125" style="3" customWidth="1"/>
    <col min="11037" max="11037" width="5.5" style="3" customWidth="1"/>
    <col min="11038" max="11038" width="8.1640625" style="3" customWidth="1"/>
    <col min="11039" max="11039" width="5.5" style="3" customWidth="1"/>
    <col min="11040" max="11040" width="8.1640625" style="3" customWidth="1"/>
    <col min="11041" max="11041" width="6" style="3" customWidth="1"/>
    <col min="11042" max="11264" width="9.33203125" style="3"/>
    <col min="11265" max="11265" width="6.6640625" style="3" customWidth="1"/>
    <col min="11266" max="11266" width="23" style="3" customWidth="1"/>
    <col min="11267" max="11267" width="5.5" style="3" customWidth="1"/>
    <col min="11268" max="11268" width="8.1640625" style="3" customWidth="1"/>
    <col min="11269" max="11269" width="5.6640625" style="3" customWidth="1"/>
    <col min="11270" max="11270" width="8.1640625" style="3" customWidth="1"/>
    <col min="11271" max="11271" width="6.5" style="3" customWidth="1"/>
    <col min="11272" max="11272" width="10.1640625" style="3" customWidth="1"/>
    <col min="11273" max="11273" width="5.5" style="3" customWidth="1"/>
    <col min="11274" max="11274" width="8.1640625" style="3" customWidth="1"/>
    <col min="11275" max="11275" width="5.5" style="3" customWidth="1"/>
    <col min="11276" max="11276" width="8.1640625" style="3" customWidth="1"/>
    <col min="11277" max="11277" width="6.33203125" style="3" customWidth="1"/>
    <col min="11278" max="11278" width="5.5" style="3" customWidth="1"/>
    <col min="11279" max="11279" width="8.1640625" style="3" customWidth="1"/>
    <col min="11280" max="11280" width="5.5" style="3" customWidth="1"/>
    <col min="11281" max="11281" width="8.1640625" style="3" customWidth="1"/>
    <col min="11282" max="11282" width="6" style="3" customWidth="1"/>
    <col min="11283" max="11283" width="5.5" style="3" customWidth="1"/>
    <col min="11284" max="11284" width="8.1640625" style="3" customWidth="1"/>
    <col min="11285" max="11285" width="5.5" style="3" customWidth="1"/>
    <col min="11286" max="11286" width="8.1640625" style="3" customWidth="1"/>
    <col min="11287" max="11287" width="6.1640625" style="3" customWidth="1"/>
    <col min="11288" max="11288" width="5.5" style="3" customWidth="1"/>
    <col min="11289" max="11289" width="8.1640625" style="3" customWidth="1"/>
    <col min="11290" max="11290" width="5.5" style="3" customWidth="1"/>
    <col min="11291" max="11291" width="8.1640625" style="3" customWidth="1"/>
    <col min="11292" max="11292" width="6.33203125" style="3" customWidth="1"/>
    <col min="11293" max="11293" width="5.5" style="3" customWidth="1"/>
    <col min="11294" max="11294" width="8.1640625" style="3" customWidth="1"/>
    <col min="11295" max="11295" width="5.5" style="3" customWidth="1"/>
    <col min="11296" max="11296" width="8.1640625" style="3" customWidth="1"/>
    <col min="11297" max="11297" width="6" style="3" customWidth="1"/>
    <col min="11298" max="11520" width="9.33203125" style="3"/>
    <col min="11521" max="11521" width="6.6640625" style="3" customWidth="1"/>
    <col min="11522" max="11522" width="23" style="3" customWidth="1"/>
    <col min="11523" max="11523" width="5.5" style="3" customWidth="1"/>
    <col min="11524" max="11524" width="8.1640625" style="3" customWidth="1"/>
    <col min="11525" max="11525" width="5.6640625" style="3" customWidth="1"/>
    <col min="11526" max="11526" width="8.1640625" style="3" customWidth="1"/>
    <col min="11527" max="11527" width="6.5" style="3" customWidth="1"/>
    <col min="11528" max="11528" width="10.1640625" style="3" customWidth="1"/>
    <col min="11529" max="11529" width="5.5" style="3" customWidth="1"/>
    <col min="11530" max="11530" width="8.1640625" style="3" customWidth="1"/>
    <col min="11531" max="11531" width="5.5" style="3" customWidth="1"/>
    <col min="11532" max="11532" width="8.1640625" style="3" customWidth="1"/>
    <col min="11533" max="11533" width="6.33203125" style="3" customWidth="1"/>
    <col min="11534" max="11534" width="5.5" style="3" customWidth="1"/>
    <col min="11535" max="11535" width="8.1640625" style="3" customWidth="1"/>
    <col min="11536" max="11536" width="5.5" style="3" customWidth="1"/>
    <col min="11537" max="11537" width="8.1640625" style="3" customWidth="1"/>
    <col min="11538" max="11538" width="6" style="3" customWidth="1"/>
    <col min="11539" max="11539" width="5.5" style="3" customWidth="1"/>
    <col min="11540" max="11540" width="8.1640625" style="3" customWidth="1"/>
    <col min="11541" max="11541" width="5.5" style="3" customWidth="1"/>
    <col min="11542" max="11542" width="8.1640625" style="3" customWidth="1"/>
    <col min="11543" max="11543" width="6.1640625" style="3" customWidth="1"/>
    <col min="11544" max="11544" width="5.5" style="3" customWidth="1"/>
    <col min="11545" max="11545" width="8.1640625" style="3" customWidth="1"/>
    <col min="11546" max="11546" width="5.5" style="3" customWidth="1"/>
    <col min="11547" max="11547" width="8.1640625" style="3" customWidth="1"/>
    <col min="11548" max="11548" width="6.33203125" style="3" customWidth="1"/>
    <col min="11549" max="11549" width="5.5" style="3" customWidth="1"/>
    <col min="11550" max="11550" width="8.1640625" style="3" customWidth="1"/>
    <col min="11551" max="11551" width="5.5" style="3" customWidth="1"/>
    <col min="11552" max="11552" width="8.1640625" style="3" customWidth="1"/>
    <col min="11553" max="11553" width="6" style="3" customWidth="1"/>
    <col min="11554" max="11776" width="9.33203125" style="3"/>
    <col min="11777" max="11777" width="6.6640625" style="3" customWidth="1"/>
    <col min="11778" max="11778" width="23" style="3" customWidth="1"/>
    <col min="11779" max="11779" width="5.5" style="3" customWidth="1"/>
    <col min="11780" max="11780" width="8.1640625" style="3" customWidth="1"/>
    <col min="11781" max="11781" width="5.6640625" style="3" customWidth="1"/>
    <col min="11782" max="11782" width="8.1640625" style="3" customWidth="1"/>
    <col min="11783" max="11783" width="6.5" style="3" customWidth="1"/>
    <col min="11784" max="11784" width="10.1640625" style="3" customWidth="1"/>
    <col min="11785" max="11785" width="5.5" style="3" customWidth="1"/>
    <col min="11786" max="11786" width="8.1640625" style="3" customWidth="1"/>
    <col min="11787" max="11787" width="5.5" style="3" customWidth="1"/>
    <col min="11788" max="11788" width="8.1640625" style="3" customWidth="1"/>
    <col min="11789" max="11789" width="6.33203125" style="3" customWidth="1"/>
    <col min="11790" max="11790" width="5.5" style="3" customWidth="1"/>
    <col min="11791" max="11791" width="8.1640625" style="3" customWidth="1"/>
    <col min="11792" max="11792" width="5.5" style="3" customWidth="1"/>
    <col min="11793" max="11793" width="8.1640625" style="3" customWidth="1"/>
    <col min="11794" max="11794" width="6" style="3" customWidth="1"/>
    <col min="11795" max="11795" width="5.5" style="3" customWidth="1"/>
    <col min="11796" max="11796" width="8.1640625" style="3" customWidth="1"/>
    <col min="11797" max="11797" width="5.5" style="3" customWidth="1"/>
    <col min="11798" max="11798" width="8.1640625" style="3" customWidth="1"/>
    <col min="11799" max="11799" width="6.1640625" style="3" customWidth="1"/>
    <col min="11800" max="11800" width="5.5" style="3" customWidth="1"/>
    <col min="11801" max="11801" width="8.1640625" style="3" customWidth="1"/>
    <col min="11802" max="11802" width="5.5" style="3" customWidth="1"/>
    <col min="11803" max="11803" width="8.1640625" style="3" customWidth="1"/>
    <col min="11804" max="11804" width="6.33203125" style="3" customWidth="1"/>
    <col min="11805" max="11805" width="5.5" style="3" customWidth="1"/>
    <col min="11806" max="11806" width="8.1640625" style="3" customWidth="1"/>
    <col min="11807" max="11807" width="5.5" style="3" customWidth="1"/>
    <col min="11808" max="11808" width="8.1640625" style="3" customWidth="1"/>
    <col min="11809" max="11809" width="6" style="3" customWidth="1"/>
    <col min="11810" max="12032" width="9.33203125" style="3"/>
    <col min="12033" max="12033" width="6.6640625" style="3" customWidth="1"/>
    <col min="12034" max="12034" width="23" style="3" customWidth="1"/>
    <col min="12035" max="12035" width="5.5" style="3" customWidth="1"/>
    <col min="12036" max="12036" width="8.1640625" style="3" customWidth="1"/>
    <col min="12037" max="12037" width="5.6640625" style="3" customWidth="1"/>
    <col min="12038" max="12038" width="8.1640625" style="3" customWidth="1"/>
    <col min="12039" max="12039" width="6.5" style="3" customWidth="1"/>
    <col min="12040" max="12040" width="10.1640625" style="3" customWidth="1"/>
    <col min="12041" max="12041" width="5.5" style="3" customWidth="1"/>
    <col min="12042" max="12042" width="8.1640625" style="3" customWidth="1"/>
    <col min="12043" max="12043" width="5.5" style="3" customWidth="1"/>
    <col min="12044" max="12044" width="8.1640625" style="3" customWidth="1"/>
    <col min="12045" max="12045" width="6.33203125" style="3" customWidth="1"/>
    <col min="12046" max="12046" width="5.5" style="3" customWidth="1"/>
    <col min="12047" max="12047" width="8.1640625" style="3" customWidth="1"/>
    <col min="12048" max="12048" width="5.5" style="3" customWidth="1"/>
    <col min="12049" max="12049" width="8.1640625" style="3" customWidth="1"/>
    <col min="12050" max="12050" width="6" style="3" customWidth="1"/>
    <col min="12051" max="12051" width="5.5" style="3" customWidth="1"/>
    <col min="12052" max="12052" width="8.1640625" style="3" customWidth="1"/>
    <col min="12053" max="12053" width="5.5" style="3" customWidth="1"/>
    <col min="12054" max="12054" width="8.1640625" style="3" customWidth="1"/>
    <col min="12055" max="12055" width="6.1640625" style="3" customWidth="1"/>
    <col min="12056" max="12056" width="5.5" style="3" customWidth="1"/>
    <col min="12057" max="12057" width="8.1640625" style="3" customWidth="1"/>
    <col min="12058" max="12058" width="5.5" style="3" customWidth="1"/>
    <col min="12059" max="12059" width="8.1640625" style="3" customWidth="1"/>
    <col min="12060" max="12060" width="6.33203125" style="3" customWidth="1"/>
    <col min="12061" max="12061" width="5.5" style="3" customWidth="1"/>
    <col min="12062" max="12062" width="8.1640625" style="3" customWidth="1"/>
    <col min="12063" max="12063" width="5.5" style="3" customWidth="1"/>
    <col min="12064" max="12064" width="8.1640625" style="3" customWidth="1"/>
    <col min="12065" max="12065" width="6" style="3" customWidth="1"/>
    <col min="12066" max="12288" width="9.33203125" style="3"/>
    <col min="12289" max="12289" width="6.6640625" style="3" customWidth="1"/>
    <col min="12290" max="12290" width="23" style="3" customWidth="1"/>
    <col min="12291" max="12291" width="5.5" style="3" customWidth="1"/>
    <col min="12292" max="12292" width="8.1640625" style="3" customWidth="1"/>
    <col min="12293" max="12293" width="5.6640625" style="3" customWidth="1"/>
    <col min="12294" max="12294" width="8.1640625" style="3" customWidth="1"/>
    <col min="12295" max="12295" width="6.5" style="3" customWidth="1"/>
    <col min="12296" max="12296" width="10.1640625" style="3" customWidth="1"/>
    <col min="12297" max="12297" width="5.5" style="3" customWidth="1"/>
    <col min="12298" max="12298" width="8.1640625" style="3" customWidth="1"/>
    <col min="12299" max="12299" width="5.5" style="3" customWidth="1"/>
    <col min="12300" max="12300" width="8.1640625" style="3" customWidth="1"/>
    <col min="12301" max="12301" width="6.33203125" style="3" customWidth="1"/>
    <col min="12302" max="12302" width="5.5" style="3" customWidth="1"/>
    <col min="12303" max="12303" width="8.1640625" style="3" customWidth="1"/>
    <col min="12304" max="12304" width="5.5" style="3" customWidth="1"/>
    <col min="12305" max="12305" width="8.1640625" style="3" customWidth="1"/>
    <col min="12306" max="12306" width="6" style="3" customWidth="1"/>
    <col min="12307" max="12307" width="5.5" style="3" customWidth="1"/>
    <col min="12308" max="12308" width="8.1640625" style="3" customWidth="1"/>
    <col min="12309" max="12309" width="5.5" style="3" customWidth="1"/>
    <col min="12310" max="12310" width="8.1640625" style="3" customWidth="1"/>
    <col min="12311" max="12311" width="6.1640625" style="3" customWidth="1"/>
    <col min="12312" max="12312" width="5.5" style="3" customWidth="1"/>
    <col min="12313" max="12313" width="8.1640625" style="3" customWidth="1"/>
    <col min="12314" max="12314" width="5.5" style="3" customWidth="1"/>
    <col min="12315" max="12315" width="8.1640625" style="3" customWidth="1"/>
    <col min="12316" max="12316" width="6.33203125" style="3" customWidth="1"/>
    <col min="12317" max="12317" width="5.5" style="3" customWidth="1"/>
    <col min="12318" max="12318" width="8.1640625" style="3" customWidth="1"/>
    <col min="12319" max="12319" width="5.5" style="3" customWidth="1"/>
    <col min="12320" max="12320" width="8.1640625" style="3" customWidth="1"/>
    <col min="12321" max="12321" width="6" style="3" customWidth="1"/>
    <col min="12322" max="12544" width="9.33203125" style="3"/>
    <col min="12545" max="12545" width="6.6640625" style="3" customWidth="1"/>
    <col min="12546" max="12546" width="23" style="3" customWidth="1"/>
    <col min="12547" max="12547" width="5.5" style="3" customWidth="1"/>
    <col min="12548" max="12548" width="8.1640625" style="3" customWidth="1"/>
    <col min="12549" max="12549" width="5.6640625" style="3" customWidth="1"/>
    <col min="12550" max="12550" width="8.1640625" style="3" customWidth="1"/>
    <col min="12551" max="12551" width="6.5" style="3" customWidth="1"/>
    <col min="12552" max="12552" width="10.1640625" style="3" customWidth="1"/>
    <col min="12553" max="12553" width="5.5" style="3" customWidth="1"/>
    <col min="12554" max="12554" width="8.1640625" style="3" customWidth="1"/>
    <col min="12555" max="12555" width="5.5" style="3" customWidth="1"/>
    <col min="12556" max="12556" width="8.1640625" style="3" customWidth="1"/>
    <col min="12557" max="12557" width="6.33203125" style="3" customWidth="1"/>
    <col min="12558" max="12558" width="5.5" style="3" customWidth="1"/>
    <col min="12559" max="12559" width="8.1640625" style="3" customWidth="1"/>
    <col min="12560" max="12560" width="5.5" style="3" customWidth="1"/>
    <col min="12561" max="12561" width="8.1640625" style="3" customWidth="1"/>
    <col min="12562" max="12562" width="6" style="3" customWidth="1"/>
    <col min="12563" max="12563" width="5.5" style="3" customWidth="1"/>
    <col min="12564" max="12564" width="8.1640625" style="3" customWidth="1"/>
    <col min="12565" max="12565" width="5.5" style="3" customWidth="1"/>
    <col min="12566" max="12566" width="8.1640625" style="3" customWidth="1"/>
    <col min="12567" max="12567" width="6.1640625" style="3" customWidth="1"/>
    <col min="12568" max="12568" width="5.5" style="3" customWidth="1"/>
    <col min="12569" max="12569" width="8.1640625" style="3" customWidth="1"/>
    <col min="12570" max="12570" width="5.5" style="3" customWidth="1"/>
    <col min="12571" max="12571" width="8.1640625" style="3" customWidth="1"/>
    <col min="12572" max="12572" width="6.33203125" style="3" customWidth="1"/>
    <col min="12573" max="12573" width="5.5" style="3" customWidth="1"/>
    <col min="12574" max="12574" width="8.1640625" style="3" customWidth="1"/>
    <col min="12575" max="12575" width="5.5" style="3" customWidth="1"/>
    <col min="12576" max="12576" width="8.1640625" style="3" customWidth="1"/>
    <col min="12577" max="12577" width="6" style="3" customWidth="1"/>
    <col min="12578" max="12800" width="9.33203125" style="3"/>
    <col min="12801" max="12801" width="6.6640625" style="3" customWidth="1"/>
    <col min="12802" max="12802" width="23" style="3" customWidth="1"/>
    <col min="12803" max="12803" width="5.5" style="3" customWidth="1"/>
    <col min="12804" max="12804" width="8.1640625" style="3" customWidth="1"/>
    <col min="12805" max="12805" width="5.6640625" style="3" customWidth="1"/>
    <col min="12806" max="12806" width="8.1640625" style="3" customWidth="1"/>
    <col min="12807" max="12807" width="6.5" style="3" customWidth="1"/>
    <col min="12808" max="12808" width="10.1640625" style="3" customWidth="1"/>
    <col min="12809" max="12809" width="5.5" style="3" customWidth="1"/>
    <col min="12810" max="12810" width="8.1640625" style="3" customWidth="1"/>
    <col min="12811" max="12811" width="5.5" style="3" customWidth="1"/>
    <col min="12812" max="12812" width="8.1640625" style="3" customWidth="1"/>
    <col min="12813" max="12813" width="6.33203125" style="3" customWidth="1"/>
    <col min="12814" max="12814" width="5.5" style="3" customWidth="1"/>
    <col min="12815" max="12815" width="8.1640625" style="3" customWidth="1"/>
    <col min="12816" max="12816" width="5.5" style="3" customWidth="1"/>
    <col min="12817" max="12817" width="8.1640625" style="3" customWidth="1"/>
    <col min="12818" max="12818" width="6" style="3" customWidth="1"/>
    <col min="12819" max="12819" width="5.5" style="3" customWidth="1"/>
    <col min="12820" max="12820" width="8.1640625" style="3" customWidth="1"/>
    <col min="12821" max="12821" width="5.5" style="3" customWidth="1"/>
    <col min="12822" max="12822" width="8.1640625" style="3" customWidth="1"/>
    <col min="12823" max="12823" width="6.1640625" style="3" customWidth="1"/>
    <col min="12824" max="12824" width="5.5" style="3" customWidth="1"/>
    <col min="12825" max="12825" width="8.1640625" style="3" customWidth="1"/>
    <col min="12826" max="12826" width="5.5" style="3" customWidth="1"/>
    <col min="12827" max="12827" width="8.1640625" style="3" customWidth="1"/>
    <col min="12828" max="12828" width="6.33203125" style="3" customWidth="1"/>
    <col min="12829" max="12829" width="5.5" style="3" customWidth="1"/>
    <col min="12830" max="12830" width="8.1640625" style="3" customWidth="1"/>
    <col min="12831" max="12831" width="5.5" style="3" customWidth="1"/>
    <col min="12832" max="12832" width="8.1640625" style="3" customWidth="1"/>
    <col min="12833" max="12833" width="6" style="3" customWidth="1"/>
    <col min="12834" max="13056" width="9.33203125" style="3"/>
    <col min="13057" max="13057" width="6.6640625" style="3" customWidth="1"/>
    <col min="13058" max="13058" width="23" style="3" customWidth="1"/>
    <col min="13059" max="13059" width="5.5" style="3" customWidth="1"/>
    <col min="13060" max="13060" width="8.1640625" style="3" customWidth="1"/>
    <col min="13061" max="13061" width="5.6640625" style="3" customWidth="1"/>
    <col min="13062" max="13062" width="8.1640625" style="3" customWidth="1"/>
    <col min="13063" max="13063" width="6.5" style="3" customWidth="1"/>
    <col min="13064" max="13064" width="10.1640625" style="3" customWidth="1"/>
    <col min="13065" max="13065" width="5.5" style="3" customWidth="1"/>
    <col min="13066" max="13066" width="8.1640625" style="3" customWidth="1"/>
    <col min="13067" max="13067" width="5.5" style="3" customWidth="1"/>
    <col min="13068" max="13068" width="8.1640625" style="3" customWidth="1"/>
    <col min="13069" max="13069" width="6.33203125" style="3" customWidth="1"/>
    <col min="13070" max="13070" width="5.5" style="3" customWidth="1"/>
    <col min="13071" max="13071" width="8.1640625" style="3" customWidth="1"/>
    <col min="13072" max="13072" width="5.5" style="3" customWidth="1"/>
    <col min="13073" max="13073" width="8.1640625" style="3" customWidth="1"/>
    <col min="13074" max="13074" width="6" style="3" customWidth="1"/>
    <col min="13075" max="13075" width="5.5" style="3" customWidth="1"/>
    <col min="13076" max="13076" width="8.1640625" style="3" customWidth="1"/>
    <col min="13077" max="13077" width="5.5" style="3" customWidth="1"/>
    <col min="13078" max="13078" width="8.1640625" style="3" customWidth="1"/>
    <col min="13079" max="13079" width="6.1640625" style="3" customWidth="1"/>
    <col min="13080" max="13080" width="5.5" style="3" customWidth="1"/>
    <col min="13081" max="13081" width="8.1640625" style="3" customWidth="1"/>
    <col min="13082" max="13082" width="5.5" style="3" customWidth="1"/>
    <col min="13083" max="13083" width="8.1640625" style="3" customWidth="1"/>
    <col min="13084" max="13084" width="6.33203125" style="3" customWidth="1"/>
    <col min="13085" max="13085" width="5.5" style="3" customWidth="1"/>
    <col min="13086" max="13086" width="8.1640625" style="3" customWidth="1"/>
    <col min="13087" max="13087" width="5.5" style="3" customWidth="1"/>
    <col min="13088" max="13088" width="8.1640625" style="3" customWidth="1"/>
    <col min="13089" max="13089" width="6" style="3" customWidth="1"/>
    <col min="13090" max="13312" width="9.33203125" style="3"/>
    <col min="13313" max="13313" width="6.6640625" style="3" customWidth="1"/>
    <col min="13314" max="13314" width="23" style="3" customWidth="1"/>
    <col min="13315" max="13315" width="5.5" style="3" customWidth="1"/>
    <col min="13316" max="13316" width="8.1640625" style="3" customWidth="1"/>
    <col min="13317" max="13317" width="5.6640625" style="3" customWidth="1"/>
    <col min="13318" max="13318" width="8.1640625" style="3" customWidth="1"/>
    <col min="13319" max="13319" width="6.5" style="3" customWidth="1"/>
    <col min="13320" max="13320" width="10.1640625" style="3" customWidth="1"/>
    <col min="13321" max="13321" width="5.5" style="3" customWidth="1"/>
    <col min="13322" max="13322" width="8.1640625" style="3" customWidth="1"/>
    <col min="13323" max="13323" width="5.5" style="3" customWidth="1"/>
    <col min="13324" max="13324" width="8.1640625" style="3" customWidth="1"/>
    <col min="13325" max="13325" width="6.33203125" style="3" customWidth="1"/>
    <col min="13326" max="13326" width="5.5" style="3" customWidth="1"/>
    <col min="13327" max="13327" width="8.1640625" style="3" customWidth="1"/>
    <col min="13328" max="13328" width="5.5" style="3" customWidth="1"/>
    <col min="13329" max="13329" width="8.1640625" style="3" customWidth="1"/>
    <col min="13330" max="13330" width="6" style="3" customWidth="1"/>
    <col min="13331" max="13331" width="5.5" style="3" customWidth="1"/>
    <col min="13332" max="13332" width="8.1640625" style="3" customWidth="1"/>
    <col min="13333" max="13333" width="5.5" style="3" customWidth="1"/>
    <col min="13334" max="13334" width="8.1640625" style="3" customWidth="1"/>
    <col min="13335" max="13335" width="6.1640625" style="3" customWidth="1"/>
    <col min="13336" max="13336" width="5.5" style="3" customWidth="1"/>
    <col min="13337" max="13337" width="8.1640625" style="3" customWidth="1"/>
    <col min="13338" max="13338" width="5.5" style="3" customWidth="1"/>
    <col min="13339" max="13339" width="8.1640625" style="3" customWidth="1"/>
    <col min="13340" max="13340" width="6.33203125" style="3" customWidth="1"/>
    <col min="13341" max="13341" width="5.5" style="3" customWidth="1"/>
    <col min="13342" max="13342" width="8.1640625" style="3" customWidth="1"/>
    <col min="13343" max="13343" width="5.5" style="3" customWidth="1"/>
    <col min="13344" max="13344" width="8.1640625" style="3" customWidth="1"/>
    <col min="13345" max="13345" width="6" style="3" customWidth="1"/>
    <col min="13346" max="13568" width="9.33203125" style="3"/>
    <col min="13569" max="13569" width="6.6640625" style="3" customWidth="1"/>
    <col min="13570" max="13570" width="23" style="3" customWidth="1"/>
    <col min="13571" max="13571" width="5.5" style="3" customWidth="1"/>
    <col min="13572" max="13572" width="8.1640625" style="3" customWidth="1"/>
    <col min="13573" max="13573" width="5.6640625" style="3" customWidth="1"/>
    <col min="13574" max="13574" width="8.1640625" style="3" customWidth="1"/>
    <col min="13575" max="13575" width="6.5" style="3" customWidth="1"/>
    <col min="13576" max="13576" width="10.1640625" style="3" customWidth="1"/>
    <col min="13577" max="13577" width="5.5" style="3" customWidth="1"/>
    <col min="13578" max="13578" width="8.1640625" style="3" customWidth="1"/>
    <col min="13579" max="13579" width="5.5" style="3" customWidth="1"/>
    <col min="13580" max="13580" width="8.1640625" style="3" customWidth="1"/>
    <col min="13581" max="13581" width="6.33203125" style="3" customWidth="1"/>
    <col min="13582" max="13582" width="5.5" style="3" customWidth="1"/>
    <col min="13583" max="13583" width="8.1640625" style="3" customWidth="1"/>
    <col min="13584" max="13584" width="5.5" style="3" customWidth="1"/>
    <col min="13585" max="13585" width="8.1640625" style="3" customWidth="1"/>
    <col min="13586" max="13586" width="6" style="3" customWidth="1"/>
    <col min="13587" max="13587" width="5.5" style="3" customWidth="1"/>
    <col min="13588" max="13588" width="8.1640625" style="3" customWidth="1"/>
    <col min="13589" max="13589" width="5.5" style="3" customWidth="1"/>
    <col min="13590" max="13590" width="8.1640625" style="3" customWidth="1"/>
    <col min="13591" max="13591" width="6.1640625" style="3" customWidth="1"/>
    <col min="13592" max="13592" width="5.5" style="3" customWidth="1"/>
    <col min="13593" max="13593" width="8.1640625" style="3" customWidth="1"/>
    <col min="13594" max="13594" width="5.5" style="3" customWidth="1"/>
    <col min="13595" max="13595" width="8.1640625" style="3" customWidth="1"/>
    <col min="13596" max="13596" width="6.33203125" style="3" customWidth="1"/>
    <col min="13597" max="13597" width="5.5" style="3" customWidth="1"/>
    <col min="13598" max="13598" width="8.1640625" style="3" customWidth="1"/>
    <col min="13599" max="13599" width="5.5" style="3" customWidth="1"/>
    <col min="13600" max="13600" width="8.1640625" style="3" customWidth="1"/>
    <col min="13601" max="13601" width="6" style="3" customWidth="1"/>
    <col min="13602" max="13824" width="9.33203125" style="3"/>
    <col min="13825" max="13825" width="6.6640625" style="3" customWidth="1"/>
    <col min="13826" max="13826" width="23" style="3" customWidth="1"/>
    <col min="13827" max="13827" width="5.5" style="3" customWidth="1"/>
    <col min="13828" max="13828" width="8.1640625" style="3" customWidth="1"/>
    <col min="13829" max="13829" width="5.6640625" style="3" customWidth="1"/>
    <col min="13830" max="13830" width="8.1640625" style="3" customWidth="1"/>
    <col min="13831" max="13831" width="6.5" style="3" customWidth="1"/>
    <col min="13832" max="13832" width="10.1640625" style="3" customWidth="1"/>
    <col min="13833" max="13833" width="5.5" style="3" customWidth="1"/>
    <col min="13834" max="13834" width="8.1640625" style="3" customWidth="1"/>
    <col min="13835" max="13835" width="5.5" style="3" customWidth="1"/>
    <col min="13836" max="13836" width="8.1640625" style="3" customWidth="1"/>
    <col min="13837" max="13837" width="6.33203125" style="3" customWidth="1"/>
    <col min="13838" max="13838" width="5.5" style="3" customWidth="1"/>
    <col min="13839" max="13839" width="8.1640625" style="3" customWidth="1"/>
    <col min="13840" max="13840" width="5.5" style="3" customWidth="1"/>
    <col min="13841" max="13841" width="8.1640625" style="3" customWidth="1"/>
    <col min="13842" max="13842" width="6" style="3" customWidth="1"/>
    <col min="13843" max="13843" width="5.5" style="3" customWidth="1"/>
    <col min="13844" max="13844" width="8.1640625" style="3" customWidth="1"/>
    <col min="13845" max="13845" width="5.5" style="3" customWidth="1"/>
    <col min="13846" max="13846" width="8.1640625" style="3" customWidth="1"/>
    <col min="13847" max="13847" width="6.1640625" style="3" customWidth="1"/>
    <col min="13848" max="13848" width="5.5" style="3" customWidth="1"/>
    <col min="13849" max="13849" width="8.1640625" style="3" customWidth="1"/>
    <col min="13850" max="13850" width="5.5" style="3" customWidth="1"/>
    <col min="13851" max="13851" width="8.1640625" style="3" customWidth="1"/>
    <col min="13852" max="13852" width="6.33203125" style="3" customWidth="1"/>
    <col min="13853" max="13853" width="5.5" style="3" customWidth="1"/>
    <col min="13854" max="13854" width="8.1640625" style="3" customWidth="1"/>
    <col min="13855" max="13855" width="5.5" style="3" customWidth="1"/>
    <col min="13856" max="13856" width="8.1640625" style="3" customWidth="1"/>
    <col min="13857" max="13857" width="6" style="3" customWidth="1"/>
    <col min="13858" max="14080" width="9.33203125" style="3"/>
    <col min="14081" max="14081" width="6.6640625" style="3" customWidth="1"/>
    <col min="14082" max="14082" width="23" style="3" customWidth="1"/>
    <col min="14083" max="14083" width="5.5" style="3" customWidth="1"/>
    <col min="14084" max="14084" width="8.1640625" style="3" customWidth="1"/>
    <col min="14085" max="14085" width="5.6640625" style="3" customWidth="1"/>
    <col min="14086" max="14086" width="8.1640625" style="3" customWidth="1"/>
    <col min="14087" max="14087" width="6.5" style="3" customWidth="1"/>
    <col min="14088" max="14088" width="10.1640625" style="3" customWidth="1"/>
    <col min="14089" max="14089" width="5.5" style="3" customWidth="1"/>
    <col min="14090" max="14090" width="8.1640625" style="3" customWidth="1"/>
    <col min="14091" max="14091" width="5.5" style="3" customWidth="1"/>
    <col min="14092" max="14092" width="8.1640625" style="3" customWidth="1"/>
    <col min="14093" max="14093" width="6.33203125" style="3" customWidth="1"/>
    <col min="14094" max="14094" width="5.5" style="3" customWidth="1"/>
    <col min="14095" max="14095" width="8.1640625" style="3" customWidth="1"/>
    <col min="14096" max="14096" width="5.5" style="3" customWidth="1"/>
    <col min="14097" max="14097" width="8.1640625" style="3" customWidth="1"/>
    <col min="14098" max="14098" width="6" style="3" customWidth="1"/>
    <col min="14099" max="14099" width="5.5" style="3" customWidth="1"/>
    <col min="14100" max="14100" width="8.1640625" style="3" customWidth="1"/>
    <col min="14101" max="14101" width="5.5" style="3" customWidth="1"/>
    <col min="14102" max="14102" width="8.1640625" style="3" customWidth="1"/>
    <col min="14103" max="14103" width="6.1640625" style="3" customWidth="1"/>
    <col min="14104" max="14104" width="5.5" style="3" customWidth="1"/>
    <col min="14105" max="14105" width="8.1640625" style="3" customWidth="1"/>
    <col min="14106" max="14106" width="5.5" style="3" customWidth="1"/>
    <col min="14107" max="14107" width="8.1640625" style="3" customWidth="1"/>
    <col min="14108" max="14108" width="6.33203125" style="3" customWidth="1"/>
    <col min="14109" max="14109" width="5.5" style="3" customWidth="1"/>
    <col min="14110" max="14110" width="8.1640625" style="3" customWidth="1"/>
    <col min="14111" max="14111" width="5.5" style="3" customWidth="1"/>
    <col min="14112" max="14112" width="8.1640625" style="3" customWidth="1"/>
    <col min="14113" max="14113" width="6" style="3" customWidth="1"/>
    <col min="14114" max="14336" width="9.33203125" style="3"/>
    <col min="14337" max="14337" width="6.6640625" style="3" customWidth="1"/>
    <col min="14338" max="14338" width="23" style="3" customWidth="1"/>
    <col min="14339" max="14339" width="5.5" style="3" customWidth="1"/>
    <col min="14340" max="14340" width="8.1640625" style="3" customWidth="1"/>
    <col min="14341" max="14341" width="5.6640625" style="3" customWidth="1"/>
    <col min="14342" max="14342" width="8.1640625" style="3" customWidth="1"/>
    <col min="14343" max="14343" width="6.5" style="3" customWidth="1"/>
    <col min="14344" max="14344" width="10.1640625" style="3" customWidth="1"/>
    <col min="14345" max="14345" width="5.5" style="3" customWidth="1"/>
    <col min="14346" max="14346" width="8.1640625" style="3" customWidth="1"/>
    <col min="14347" max="14347" width="5.5" style="3" customWidth="1"/>
    <col min="14348" max="14348" width="8.1640625" style="3" customWidth="1"/>
    <col min="14349" max="14349" width="6.33203125" style="3" customWidth="1"/>
    <col min="14350" max="14350" width="5.5" style="3" customWidth="1"/>
    <col min="14351" max="14351" width="8.1640625" style="3" customWidth="1"/>
    <col min="14352" max="14352" width="5.5" style="3" customWidth="1"/>
    <col min="14353" max="14353" width="8.1640625" style="3" customWidth="1"/>
    <col min="14354" max="14354" width="6" style="3" customWidth="1"/>
    <col min="14355" max="14355" width="5.5" style="3" customWidth="1"/>
    <col min="14356" max="14356" width="8.1640625" style="3" customWidth="1"/>
    <col min="14357" max="14357" width="5.5" style="3" customWidth="1"/>
    <col min="14358" max="14358" width="8.1640625" style="3" customWidth="1"/>
    <col min="14359" max="14359" width="6.1640625" style="3" customWidth="1"/>
    <col min="14360" max="14360" width="5.5" style="3" customWidth="1"/>
    <col min="14361" max="14361" width="8.1640625" style="3" customWidth="1"/>
    <col min="14362" max="14362" width="5.5" style="3" customWidth="1"/>
    <col min="14363" max="14363" width="8.1640625" style="3" customWidth="1"/>
    <col min="14364" max="14364" width="6.33203125" style="3" customWidth="1"/>
    <col min="14365" max="14365" width="5.5" style="3" customWidth="1"/>
    <col min="14366" max="14366" width="8.1640625" style="3" customWidth="1"/>
    <col min="14367" max="14367" width="5.5" style="3" customWidth="1"/>
    <col min="14368" max="14368" width="8.1640625" style="3" customWidth="1"/>
    <col min="14369" max="14369" width="6" style="3" customWidth="1"/>
    <col min="14370" max="14592" width="9.33203125" style="3"/>
    <col min="14593" max="14593" width="6.6640625" style="3" customWidth="1"/>
    <col min="14594" max="14594" width="23" style="3" customWidth="1"/>
    <col min="14595" max="14595" width="5.5" style="3" customWidth="1"/>
    <col min="14596" max="14596" width="8.1640625" style="3" customWidth="1"/>
    <col min="14597" max="14597" width="5.6640625" style="3" customWidth="1"/>
    <col min="14598" max="14598" width="8.1640625" style="3" customWidth="1"/>
    <col min="14599" max="14599" width="6.5" style="3" customWidth="1"/>
    <col min="14600" max="14600" width="10.1640625" style="3" customWidth="1"/>
    <col min="14601" max="14601" width="5.5" style="3" customWidth="1"/>
    <col min="14602" max="14602" width="8.1640625" style="3" customWidth="1"/>
    <col min="14603" max="14603" width="5.5" style="3" customWidth="1"/>
    <col min="14604" max="14604" width="8.1640625" style="3" customWidth="1"/>
    <col min="14605" max="14605" width="6.33203125" style="3" customWidth="1"/>
    <col min="14606" max="14606" width="5.5" style="3" customWidth="1"/>
    <col min="14607" max="14607" width="8.1640625" style="3" customWidth="1"/>
    <col min="14608" max="14608" width="5.5" style="3" customWidth="1"/>
    <col min="14609" max="14609" width="8.1640625" style="3" customWidth="1"/>
    <col min="14610" max="14610" width="6" style="3" customWidth="1"/>
    <col min="14611" max="14611" width="5.5" style="3" customWidth="1"/>
    <col min="14612" max="14612" width="8.1640625" style="3" customWidth="1"/>
    <col min="14613" max="14613" width="5.5" style="3" customWidth="1"/>
    <col min="14614" max="14614" width="8.1640625" style="3" customWidth="1"/>
    <col min="14615" max="14615" width="6.1640625" style="3" customWidth="1"/>
    <col min="14616" max="14616" width="5.5" style="3" customWidth="1"/>
    <col min="14617" max="14617" width="8.1640625" style="3" customWidth="1"/>
    <col min="14618" max="14618" width="5.5" style="3" customWidth="1"/>
    <col min="14619" max="14619" width="8.1640625" style="3" customWidth="1"/>
    <col min="14620" max="14620" width="6.33203125" style="3" customWidth="1"/>
    <col min="14621" max="14621" width="5.5" style="3" customWidth="1"/>
    <col min="14622" max="14622" width="8.1640625" style="3" customWidth="1"/>
    <col min="14623" max="14623" width="5.5" style="3" customWidth="1"/>
    <col min="14624" max="14624" width="8.1640625" style="3" customWidth="1"/>
    <col min="14625" max="14625" width="6" style="3" customWidth="1"/>
    <col min="14626" max="14848" width="9.33203125" style="3"/>
    <col min="14849" max="14849" width="6.6640625" style="3" customWidth="1"/>
    <col min="14850" max="14850" width="23" style="3" customWidth="1"/>
    <col min="14851" max="14851" width="5.5" style="3" customWidth="1"/>
    <col min="14852" max="14852" width="8.1640625" style="3" customWidth="1"/>
    <col min="14853" max="14853" width="5.6640625" style="3" customWidth="1"/>
    <col min="14854" max="14854" width="8.1640625" style="3" customWidth="1"/>
    <col min="14855" max="14855" width="6.5" style="3" customWidth="1"/>
    <col min="14856" max="14856" width="10.1640625" style="3" customWidth="1"/>
    <col min="14857" max="14857" width="5.5" style="3" customWidth="1"/>
    <col min="14858" max="14858" width="8.1640625" style="3" customWidth="1"/>
    <col min="14859" max="14859" width="5.5" style="3" customWidth="1"/>
    <col min="14860" max="14860" width="8.1640625" style="3" customWidth="1"/>
    <col min="14861" max="14861" width="6.33203125" style="3" customWidth="1"/>
    <col min="14862" max="14862" width="5.5" style="3" customWidth="1"/>
    <col min="14863" max="14863" width="8.1640625" style="3" customWidth="1"/>
    <col min="14864" max="14864" width="5.5" style="3" customWidth="1"/>
    <col min="14865" max="14865" width="8.1640625" style="3" customWidth="1"/>
    <col min="14866" max="14866" width="6" style="3" customWidth="1"/>
    <col min="14867" max="14867" width="5.5" style="3" customWidth="1"/>
    <col min="14868" max="14868" width="8.1640625" style="3" customWidth="1"/>
    <col min="14869" max="14869" width="5.5" style="3" customWidth="1"/>
    <col min="14870" max="14870" width="8.1640625" style="3" customWidth="1"/>
    <col min="14871" max="14871" width="6.1640625" style="3" customWidth="1"/>
    <col min="14872" max="14872" width="5.5" style="3" customWidth="1"/>
    <col min="14873" max="14873" width="8.1640625" style="3" customWidth="1"/>
    <col min="14874" max="14874" width="5.5" style="3" customWidth="1"/>
    <col min="14875" max="14875" width="8.1640625" style="3" customWidth="1"/>
    <col min="14876" max="14876" width="6.33203125" style="3" customWidth="1"/>
    <col min="14877" max="14877" width="5.5" style="3" customWidth="1"/>
    <col min="14878" max="14878" width="8.1640625" style="3" customWidth="1"/>
    <col min="14879" max="14879" width="5.5" style="3" customWidth="1"/>
    <col min="14880" max="14880" width="8.1640625" style="3" customWidth="1"/>
    <col min="14881" max="14881" width="6" style="3" customWidth="1"/>
    <col min="14882" max="15104" width="9.33203125" style="3"/>
    <col min="15105" max="15105" width="6.6640625" style="3" customWidth="1"/>
    <col min="15106" max="15106" width="23" style="3" customWidth="1"/>
    <col min="15107" max="15107" width="5.5" style="3" customWidth="1"/>
    <col min="15108" max="15108" width="8.1640625" style="3" customWidth="1"/>
    <col min="15109" max="15109" width="5.6640625" style="3" customWidth="1"/>
    <col min="15110" max="15110" width="8.1640625" style="3" customWidth="1"/>
    <col min="15111" max="15111" width="6.5" style="3" customWidth="1"/>
    <col min="15112" max="15112" width="10.1640625" style="3" customWidth="1"/>
    <col min="15113" max="15113" width="5.5" style="3" customWidth="1"/>
    <col min="15114" max="15114" width="8.1640625" style="3" customWidth="1"/>
    <col min="15115" max="15115" width="5.5" style="3" customWidth="1"/>
    <col min="15116" max="15116" width="8.1640625" style="3" customWidth="1"/>
    <col min="15117" max="15117" width="6.33203125" style="3" customWidth="1"/>
    <col min="15118" max="15118" width="5.5" style="3" customWidth="1"/>
    <col min="15119" max="15119" width="8.1640625" style="3" customWidth="1"/>
    <col min="15120" max="15120" width="5.5" style="3" customWidth="1"/>
    <col min="15121" max="15121" width="8.1640625" style="3" customWidth="1"/>
    <col min="15122" max="15122" width="6" style="3" customWidth="1"/>
    <col min="15123" max="15123" width="5.5" style="3" customWidth="1"/>
    <col min="15124" max="15124" width="8.1640625" style="3" customWidth="1"/>
    <col min="15125" max="15125" width="5.5" style="3" customWidth="1"/>
    <col min="15126" max="15126" width="8.1640625" style="3" customWidth="1"/>
    <col min="15127" max="15127" width="6.1640625" style="3" customWidth="1"/>
    <col min="15128" max="15128" width="5.5" style="3" customWidth="1"/>
    <col min="15129" max="15129" width="8.1640625" style="3" customWidth="1"/>
    <col min="15130" max="15130" width="5.5" style="3" customWidth="1"/>
    <col min="15131" max="15131" width="8.1640625" style="3" customWidth="1"/>
    <col min="15132" max="15132" width="6.33203125" style="3" customWidth="1"/>
    <col min="15133" max="15133" width="5.5" style="3" customWidth="1"/>
    <col min="15134" max="15134" width="8.1640625" style="3" customWidth="1"/>
    <col min="15135" max="15135" width="5.5" style="3" customWidth="1"/>
    <col min="15136" max="15136" width="8.1640625" style="3" customWidth="1"/>
    <col min="15137" max="15137" width="6" style="3" customWidth="1"/>
    <col min="15138" max="15360" width="9.33203125" style="3"/>
    <col min="15361" max="15361" width="6.6640625" style="3" customWidth="1"/>
    <col min="15362" max="15362" width="23" style="3" customWidth="1"/>
    <col min="15363" max="15363" width="5.5" style="3" customWidth="1"/>
    <col min="15364" max="15364" width="8.1640625" style="3" customWidth="1"/>
    <col min="15365" max="15365" width="5.6640625" style="3" customWidth="1"/>
    <col min="15366" max="15366" width="8.1640625" style="3" customWidth="1"/>
    <col min="15367" max="15367" width="6.5" style="3" customWidth="1"/>
    <col min="15368" max="15368" width="10.1640625" style="3" customWidth="1"/>
    <col min="15369" max="15369" width="5.5" style="3" customWidth="1"/>
    <col min="15370" max="15370" width="8.1640625" style="3" customWidth="1"/>
    <col min="15371" max="15371" width="5.5" style="3" customWidth="1"/>
    <col min="15372" max="15372" width="8.1640625" style="3" customWidth="1"/>
    <col min="15373" max="15373" width="6.33203125" style="3" customWidth="1"/>
    <col min="15374" max="15374" width="5.5" style="3" customWidth="1"/>
    <col min="15375" max="15375" width="8.1640625" style="3" customWidth="1"/>
    <col min="15376" max="15376" width="5.5" style="3" customWidth="1"/>
    <col min="15377" max="15377" width="8.1640625" style="3" customWidth="1"/>
    <col min="15378" max="15378" width="6" style="3" customWidth="1"/>
    <col min="15379" max="15379" width="5.5" style="3" customWidth="1"/>
    <col min="15380" max="15380" width="8.1640625" style="3" customWidth="1"/>
    <col min="15381" max="15381" width="5.5" style="3" customWidth="1"/>
    <col min="15382" max="15382" width="8.1640625" style="3" customWidth="1"/>
    <col min="15383" max="15383" width="6.1640625" style="3" customWidth="1"/>
    <col min="15384" max="15384" width="5.5" style="3" customWidth="1"/>
    <col min="15385" max="15385" width="8.1640625" style="3" customWidth="1"/>
    <col min="15386" max="15386" width="5.5" style="3" customWidth="1"/>
    <col min="15387" max="15387" width="8.1640625" style="3" customWidth="1"/>
    <col min="15388" max="15388" width="6.33203125" style="3" customWidth="1"/>
    <col min="15389" max="15389" width="5.5" style="3" customWidth="1"/>
    <col min="15390" max="15390" width="8.1640625" style="3" customWidth="1"/>
    <col min="15391" max="15391" width="5.5" style="3" customWidth="1"/>
    <col min="15392" max="15392" width="8.1640625" style="3" customWidth="1"/>
    <col min="15393" max="15393" width="6" style="3" customWidth="1"/>
    <col min="15394" max="15616" width="9.33203125" style="3"/>
    <col min="15617" max="15617" width="6.6640625" style="3" customWidth="1"/>
    <col min="15618" max="15618" width="23" style="3" customWidth="1"/>
    <col min="15619" max="15619" width="5.5" style="3" customWidth="1"/>
    <col min="15620" max="15620" width="8.1640625" style="3" customWidth="1"/>
    <col min="15621" max="15621" width="5.6640625" style="3" customWidth="1"/>
    <col min="15622" max="15622" width="8.1640625" style="3" customWidth="1"/>
    <col min="15623" max="15623" width="6.5" style="3" customWidth="1"/>
    <col min="15624" max="15624" width="10.1640625" style="3" customWidth="1"/>
    <col min="15625" max="15625" width="5.5" style="3" customWidth="1"/>
    <col min="15626" max="15626" width="8.1640625" style="3" customWidth="1"/>
    <col min="15627" max="15627" width="5.5" style="3" customWidth="1"/>
    <col min="15628" max="15628" width="8.1640625" style="3" customWidth="1"/>
    <col min="15629" max="15629" width="6.33203125" style="3" customWidth="1"/>
    <col min="15630" max="15630" width="5.5" style="3" customWidth="1"/>
    <col min="15631" max="15631" width="8.1640625" style="3" customWidth="1"/>
    <col min="15632" max="15632" width="5.5" style="3" customWidth="1"/>
    <col min="15633" max="15633" width="8.1640625" style="3" customWidth="1"/>
    <col min="15634" max="15634" width="6" style="3" customWidth="1"/>
    <col min="15635" max="15635" width="5.5" style="3" customWidth="1"/>
    <col min="15636" max="15636" width="8.1640625" style="3" customWidth="1"/>
    <col min="15637" max="15637" width="5.5" style="3" customWidth="1"/>
    <col min="15638" max="15638" width="8.1640625" style="3" customWidth="1"/>
    <col min="15639" max="15639" width="6.1640625" style="3" customWidth="1"/>
    <col min="15640" max="15640" width="5.5" style="3" customWidth="1"/>
    <col min="15641" max="15641" width="8.1640625" style="3" customWidth="1"/>
    <col min="15642" max="15642" width="5.5" style="3" customWidth="1"/>
    <col min="15643" max="15643" width="8.1640625" style="3" customWidth="1"/>
    <col min="15644" max="15644" width="6.33203125" style="3" customWidth="1"/>
    <col min="15645" max="15645" width="5.5" style="3" customWidth="1"/>
    <col min="15646" max="15646" width="8.1640625" style="3" customWidth="1"/>
    <col min="15647" max="15647" width="5.5" style="3" customWidth="1"/>
    <col min="15648" max="15648" width="8.1640625" style="3" customWidth="1"/>
    <col min="15649" max="15649" width="6" style="3" customWidth="1"/>
    <col min="15650" max="15872" width="9.33203125" style="3"/>
    <col min="15873" max="15873" width="6.6640625" style="3" customWidth="1"/>
    <col min="15874" max="15874" width="23" style="3" customWidth="1"/>
    <col min="15875" max="15875" width="5.5" style="3" customWidth="1"/>
    <col min="15876" max="15876" width="8.1640625" style="3" customWidth="1"/>
    <col min="15877" max="15877" width="5.6640625" style="3" customWidth="1"/>
    <col min="15878" max="15878" width="8.1640625" style="3" customWidth="1"/>
    <col min="15879" max="15879" width="6.5" style="3" customWidth="1"/>
    <col min="15880" max="15880" width="10.1640625" style="3" customWidth="1"/>
    <col min="15881" max="15881" width="5.5" style="3" customWidth="1"/>
    <col min="15882" max="15882" width="8.1640625" style="3" customWidth="1"/>
    <col min="15883" max="15883" width="5.5" style="3" customWidth="1"/>
    <col min="15884" max="15884" width="8.1640625" style="3" customWidth="1"/>
    <col min="15885" max="15885" width="6.33203125" style="3" customWidth="1"/>
    <col min="15886" max="15886" width="5.5" style="3" customWidth="1"/>
    <col min="15887" max="15887" width="8.1640625" style="3" customWidth="1"/>
    <col min="15888" max="15888" width="5.5" style="3" customWidth="1"/>
    <col min="15889" max="15889" width="8.1640625" style="3" customWidth="1"/>
    <col min="15890" max="15890" width="6" style="3" customWidth="1"/>
    <col min="15891" max="15891" width="5.5" style="3" customWidth="1"/>
    <col min="15892" max="15892" width="8.1640625" style="3" customWidth="1"/>
    <col min="15893" max="15893" width="5.5" style="3" customWidth="1"/>
    <col min="15894" max="15894" width="8.1640625" style="3" customWidth="1"/>
    <col min="15895" max="15895" width="6.1640625" style="3" customWidth="1"/>
    <col min="15896" max="15896" width="5.5" style="3" customWidth="1"/>
    <col min="15897" max="15897" width="8.1640625" style="3" customWidth="1"/>
    <col min="15898" max="15898" width="5.5" style="3" customWidth="1"/>
    <col min="15899" max="15899" width="8.1640625" style="3" customWidth="1"/>
    <col min="15900" max="15900" width="6.33203125" style="3" customWidth="1"/>
    <col min="15901" max="15901" width="5.5" style="3" customWidth="1"/>
    <col min="15902" max="15902" width="8.1640625" style="3" customWidth="1"/>
    <col min="15903" max="15903" width="5.5" style="3" customWidth="1"/>
    <col min="15904" max="15904" width="8.1640625" style="3" customWidth="1"/>
    <col min="15905" max="15905" width="6" style="3" customWidth="1"/>
    <col min="15906" max="16128" width="9.33203125" style="3"/>
    <col min="16129" max="16129" width="6.6640625" style="3" customWidth="1"/>
    <col min="16130" max="16130" width="23" style="3" customWidth="1"/>
    <col min="16131" max="16131" width="5.5" style="3" customWidth="1"/>
    <col min="16132" max="16132" width="8.1640625" style="3" customWidth="1"/>
    <col min="16133" max="16133" width="5.6640625" style="3" customWidth="1"/>
    <col min="16134" max="16134" width="8.1640625" style="3" customWidth="1"/>
    <col min="16135" max="16135" width="6.5" style="3" customWidth="1"/>
    <col min="16136" max="16136" width="10.1640625" style="3" customWidth="1"/>
    <col min="16137" max="16137" width="5.5" style="3" customWidth="1"/>
    <col min="16138" max="16138" width="8.1640625" style="3" customWidth="1"/>
    <col min="16139" max="16139" width="5.5" style="3" customWidth="1"/>
    <col min="16140" max="16140" width="8.1640625" style="3" customWidth="1"/>
    <col min="16141" max="16141" width="6.33203125" style="3" customWidth="1"/>
    <col min="16142" max="16142" width="5.5" style="3" customWidth="1"/>
    <col min="16143" max="16143" width="8.1640625" style="3" customWidth="1"/>
    <col min="16144" max="16144" width="5.5" style="3" customWidth="1"/>
    <col min="16145" max="16145" width="8.1640625" style="3" customWidth="1"/>
    <col min="16146" max="16146" width="6" style="3" customWidth="1"/>
    <col min="16147" max="16147" width="5.5" style="3" customWidth="1"/>
    <col min="16148" max="16148" width="8.1640625" style="3" customWidth="1"/>
    <col min="16149" max="16149" width="5.5" style="3" customWidth="1"/>
    <col min="16150" max="16150" width="8.1640625" style="3" customWidth="1"/>
    <col min="16151" max="16151" width="6.1640625" style="3" customWidth="1"/>
    <col min="16152" max="16152" width="5.5" style="3" customWidth="1"/>
    <col min="16153" max="16153" width="8.1640625" style="3" customWidth="1"/>
    <col min="16154" max="16154" width="5.5" style="3" customWidth="1"/>
    <col min="16155" max="16155" width="8.1640625" style="3" customWidth="1"/>
    <col min="16156" max="16156" width="6.33203125" style="3" customWidth="1"/>
    <col min="16157" max="16157" width="5.5" style="3" customWidth="1"/>
    <col min="16158" max="16158" width="8.1640625" style="3" customWidth="1"/>
    <col min="16159" max="16159" width="5.5" style="3" customWidth="1"/>
    <col min="16160" max="16160" width="8.1640625" style="3" customWidth="1"/>
    <col min="16161" max="16161" width="6" style="3" customWidth="1"/>
    <col min="16162" max="16384" width="9.33203125" style="3"/>
  </cols>
  <sheetData>
    <row r="1" spans="1:34" ht="36" customHeight="1">
      <c r="A1" s="1"/>
      <c r="B1" s="1"/>
      <c r="C1" s="1"/>
      <c r="D1" s="1"/>
      <c r="E1" s="2"/>
      <c r="F1" s="1"/>
      <c r="G1" s="1"/>
      <c r="H1" s="1"/>
      <c r="I1" s="90" t="s">
        <v>84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"/>
      <c r="V1" s="1"/>
      <c r="W1" s="1"/>
      <c r="X1" s="1"/>
      <c r="Y1" s="1"/>
      <c r="Z1" s="91" t="s">
        <v>113</v>
      </c>
      <c r="AA1" s="91"/>
      <c r="AB1" s="91"/>
      <c r="AC1" s="91"/>
      <c r="AD1" s="91"/>
      <c r="AE1" s="91"/>
      <c r="AF1" s="1"/>
      <c r="AG1" s="1"/>
      <c r="AH1" s="1"/>
    </row>
    <row r="2" spans="1:34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thickBo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0</v>
      </c>
      <c r="AD3" s="1"/>
      <c r="AE3" s="1"/>
      <c r="AF3" s="1"/>
      <c r="AG3" s="1"/>
      <c r="AH3" s="1"/>
    </row>
    <row r="4" spans="1:34">
      <c r="A4" s="4"/>
      <c r="B4" s="5"/>
      <c r="C4" s="92" t="s">
        <v>1</v>
      </c>
      <c r="D4" s="93"/>
      <c r="E4" s="93"/>
      <c r="F4" s="93"/>
      <c r="G4" s="93"/>
      <c r="H4" s="94"/>
      <c r="I4" s="95" t="s">
        <v>2</v>
      </c>
      <c r="J4" s="96"/>
      <c r="K4" s="96"/>
      <c r="L4" s="96"/>
      <c r="M4" s="97"/>
      <c r="N4" s="95" t="s">
        <v>3</v>
      </c>
      <c r="O4" s="96"/>
      <c r="P4" s="96"/>
      <c r="Q4" s="96"/>
      <c r="R4" s="97"/>
      <c r="S4" s="95" t="s">
        <v>4</v>
      </c>
      <c r="T4" s="96"/>
      <c r="U4" s="96"/>
      <c r="V4" s="96"/>
      <c r="W4" s="97"/>
      <c r="X4" s="95" t="s">
        <v>5</v>
      </c>
      <c r="Y4" s="96"/>
      <c r="Z4" s="96"/>
      <c r="AA4" s="96"/>
      <c r="AB4" s="97"/>
      <c r="AC4" s="95" t="s">
        <v>6</v>
      </c>
      <c r="AD4" s="96"/>
      <c r="AE4" s="96"/>
      <c r="AF4" s="96"/>
      <c r="AG4" s="97"/>
      <c r="AH4" s="1"/>
    </row>
    <row r="5" spans="1:34" ht="12.75" customHeight="1">
      <c r="A5" s="6"/>
      <c r="B5" s="7"/>
      <c r="C5" s="102" t="s">
        <v>85</v>
      </c>
      <c r="D5" s="99"/>
      <c r="E5" s="106" t="s">
        <v>7</v>
      </c>
      <c r="F5" s="107"/>
      <c r="G5" s="108" t="s">
        <v>8</v>
      </c>
      <c r="H5" s="8" t="s">
        <v>9</v>
      </c>
      <c r="I5" s="102" t="str">
        <f>C5</f>
        <v>平成２７年</v>
      </c>
      <c r="J5" s="99"/>
      <c r="K5" s="98" t="str">
        <f>E5</f>
        <v>平成２６年</v>
      </c>
      <c r="L5" s="99"/>
      <c r="M5" s="100" t="s">
        <v>8</v>
      </c>
      <c r="N5" s="102" t="str">
        <f>C5</f>
        <v>平成２７年</v>
      </c>
      <c r="O5" s="99"/>
      <c r="P5" s="98" t="str">
        <f>E5</f>
        <v>平成２６年</v>
      </c>
      <c r="Q5" s="99"/>
      <c r="R5" s="100" t="s">
        <v>8</v>
      </c>
      <c r="S5" s="102" t="str">
        <f>C5</f>
        <v>平成２７年</v>
      </c>
      <c r="T5" s="99"/>
      <c r="U5" s="98" t="str">
        <f>E5</f>
        <v>平成２６年</v>
      </c>
      <c r="V5" s="99"/>
      <c r="W5" s="100" t="s">
        <v>8</v>
      </c>
      <c r="X5" s="102" t="str">
        <f>C5</f>
        <v>平成２７年</v>
      </c>
      <c r="Y5" s="99"/>
      <c r="Z5" s="98" t="str">
        <f>E5</f>
        <v>平成２６年</v>
      </c>
      <c r="AA5" s="99"/>
      <c r="AB5" s="100" t="s">
        <v>8</v>
      </c>
      <c r="AC5" s="102" t="str">
        <f>C5</f>
        <v>平成２７年</v>
      </c>
      <c r="AD5" s="99"/>
      <c r="AE5" s="98" t="str">
        <f>E5</f>
        <v>平成２６年</v>
      </c>
      <c r="AF5" s="99"/>
      <c r="AG5" s="100" t="s">
        <v>8</v>
      </c>
      <c r="AH5" s="1"/>
    </row>
    <row r="6" spans="1:34" ht="12.75" customHeight="1" thickBot="1">
      <c r="A6" s="9"/>
      <c r="B6" s="10"/>
      <c r="C6" s="11" t="s">
        <v>10</v>
      </c>
      <c r="D6" s="12" t="s">
        <v>11</v>
      </c>
      <c r="E6" s="13" t="s">
        <v>10</v>
      </c>
      <c r="F6" s="12" t="s">
        <v>11</v>
      </c>
      <c r="G6" s="109"/>
      <c r="H6" s="14"/>
      <c r="I6" s="15" t="s">
        <v>10</v>
      </c>
      <c r="J6" s="12" t="s">
        <v>11</v>
      </c>
      <c r="K6" s="12" t="s">
        <v>10</v>
      </c>
      <c r="L6" s="12" t="s">
        <v>11</v>
      </c>
      <c r="M6" s="101"/>
      <c r="N6" s="15" t="s">
        <v>10</v>
      </c>
      <c r="O6" s="12" t="s">
        <v>11</v>
      </c>
      <c r="P6" s="12" t="s">
        <v>10</v>
      </c>
      <c r="Q6" s="12" t="s">
        <v>11</v>
      </c>
      <c r="R6" s="101"/>
      <c r="S6" s="15" t="s">
        <v>10</v>
      </c>
      <c r="T6" s="12" t="s">
        <v>11</v>
      </c>
      <c r="U6" s="12" t="s">
        <v>10</v>
      </c>
      <c r="V6" s="12" t="s">
        <v>11</v>
      </c>
      <c r="W6" s="101"/>
      <c r="X6" s="15" t="s">
        <v>10</v>
      </c>
      <c r="Y6" s="12" t="s">
        <v>11</v>
      </c>
      <c r="Z6" s="12" t="s">
        <v>10</v>
      </c>
      <c r="AA6" s="12" t="s">
        <v>11</v>
      </c>
      <c r="AB6" s="101"/>
      <c r="AC6" s="15" t="s">
        <v>10</v>
      </c>
      <c r="AD6" s="12" t="s">
        <v>11</v>
      </c>
      <c r="AE6" s="12" t="s">
        <v>10</v>
      </c>
      <c r="AF6" s="12" t="s">
        <v>11</v>
      </c>
      <c r="AG6" s="101"/>
      <c r="AH6" s="1"/>
    </row>
    <row r="7" spans="1:34" ht="12.75" customHeight="1">
      <c r="A7" s="110" t="s">
        <v>12</v>
      </c>
      <c r="B7" s="16" t="s">
        <v>13</v>
      </c>
      <c r="C7" s="17">
        <f>IF(ISERROR(SUM(I7+N7+S7+X7+AC7)),"",SUM(I7+N7+S7+X7+AC7))</f>
        <v>0</v>
      </c>
      <c r="D7" s="18">
        <f>IF(ISERROR(SUM(J7+O7+T7+Y7+AD7))," ",(SUM(J7+O7+T7+Y7+AD7)))</f>
        <v>83</v>
      </c>
      <c r="E7" s="19">
        <f>IF(ISERROR(SUM(K7+P7+U7+Z7+AE7)),,SUM(K7+P7+U7+Z7+AE7))</f>
        <v>0</v>
      </c>
      <c r="F7" s="18">
        <f>IF(ISERROR(SUM(L7+Q7+V7+AA7+AF7))," ",SUM(L7+Q7+V7+AA7+AF7))</f>
        <v>94</v>
      </c>
      <c r="G7" s="18">
        <f>IF(ISERROR(D7-F7),  ,(D7-F7))</f>
        <v>-11</v>
      </c>
      <c r="H7" s="20">
        <f>IF(ISERROR(IF(F7&lt;&gt;0,G7/F7,0)),"",(IF(F7&lt;&gt;0,G7/F7,0)))</f>
        <v>-0.11702127659574468</v>
      </c>
      <c r="I7" s="21">
        <f>[14]集計対象年データー貼付!B12</f>
        <v>0</v>
      </c>
      <c r="J7" s="22">
        <f>[14]集計対象年データー貼付!D12</f>
        <v>34</v>
      </c>
      <c r="K7" s="22">
        <f>[14]集計対象前年データー貼付!B12</f>
        <v>0</v>
      </c>
      <c r="L7" s="22">
        <f>[14]集計対象前年データー貼付!D12</f>
        <v>38</v>
      </c>
      <c r="M7" s="23">
        <f>IF(ISERROR(J7-L7),"",(J7-L7))</f>
        <v>-4</v>
      </c>
      <c r="N7" s="24">
        <f>[14]集計対象年データー貼付!E12</f>
        <v>0</v>
      </c>
      <c r="O7" s="18">
        <f>[14]集計対象年データー貼付!G12</f>
        <v>19</v>
      </c>
      <c r="P7" s="18">
        <f>[14]集計対象前年データー貼付!E12</f>
        <v>0</v>
      </c>
      <c r="Q7" s="18">
        <f>[14]集計対象前年データー貼付!G12</f>
        <v>10</v>
      </c>
      <c r="R7" s="25">
        <f t="shared" ref="R7:R66" si="0">O7-Q7</f>
        <v>9</v>
      </c>
      <c r="S7" s="21">
        <f>[14]集計対象年データー貼付!H12</f>
        <v>0</v>
      </c>
      <c r="T7" s="22">
        <f>[14]集計対象年データー貼付!J12</f>
        <v>9</v>
      </c>
      <c r="U7" s="22">
        <f>[14]集計対象前年データー貼付!H12</f>
        <v>0</v>
      </c>
      <c r="V7" s="22">
        <f>[14]集計対象前年データー貼付!J12</f>
        <v>17</v>
      </c>
      <c r="W7" s="26">
        <f t="shared" ref="W7:W66" si="1">T7-V7</f>
        <v>-8</v>
      </c>
      <c r="X7" s="21">
        <f>[14]集計対象年データー貼付!K12</f>
        <v>0</v>
      </c>
      <c r="Y7" s="22">
        <f>[14]集計対象年データー貼付!M12</f>
        <v>18</v>
      </c>
      <c r="Z7" s="22">
        <f>[14]集計対象前年データー貼付!K12</f>
        <v>0</v>
      </c>
      <c r="AA7" s="22">
        <f>[14]集計対象前年データー貼付!M12</f>
        <v>25</v>
      </c>
      <c r="AB7" s="26">
        <f t="shared" ref="AB7:AB66" si="2">Y7-AA7</f>
        <v>-7</v>
      </c>
      <c r="AC7" s="21">
        <f>[14]集計対象年データー貼付!N12</f>
        <v>0</v>
      </c>
      <c r="AD7" s="22">
        <f>[14]集計対象年データー貼付!P12</f>
        <v>3</v>
      </c>
      <c r="AE7" s="22">
        <f>[14]集計対象前年データー貼付!N12</f>
        <v>0</v>
      </c>
      <c r="AF7" s="22">
        <f>[14]集計対象前年データー貼付!P12</f>
        <v>4</v>
      </c>
      <c r="AG7" s="26">
        <f t="shared" ref="AG7:AG66" si="3">AD7-AF7</f>
        <v>-1</v>
      </c>
      <c r="AH7" s="1"/>
    </row>
    <row r="8" spans="1:34" ht="12.75" customHeight="1">
      <c r="A8" s="111"/>
      <c r="B8" s="27" t="s">
        <v>14</v>
      </c>
      <c r="C8" s="28">
        <f t="shared" ref="C8:C66" si="4">IF(ISERROR(SUM(I8+N8+S8+X8+AC8)),"",SUM(I8+N8+S8+X8+AC8))</f>
        <v>0</v>
      </c>
      <c r="D8" s="18">
        <f t="shared" ref="D8:D66" si="5">IF(ISERROR(SUM(J8+O8+T8+Y8+AD8))," ",(SUM(J8+O8+T8+Y8+AD8)))</f>
        <v>11</v>
      </c>
      <c r="E8" s="19">
        <f t="shared" ref="E8:E66" si="6">IF(ISERROR(SUM(K8+P8+U8+Z8+AE8)),,SUM(K8+P8+U8+Z8+AE8))</f>
        <v>1</v>
      </c>
      <c r="F8" s="18">
        <f t="shared" ref="F8:F66" si="7">IF(ISERROR(SUM(L8+Q8+V8+AA8+AF8))," ",SUM(L8+Q8+V8+AA8+AF8))</f>
        <v>15</v>
      </c>
      <c r="G8" s="29">
        <f t="shared" ref="G8:G66" si="8">IF(ISERROR(D8-F8),  ,(D8-F8))</f>
        <v>-4</v>
      </c>
      <c r="H8" s="20">
        <f t="shared" ref="H8:H66" si="9">IF(ISERROR(IF(F8&lt;&gt;0,G8/F8,0)),"",(IF(F8&lt;&gt;0,G8/F8,0)))</f>
        <v>-0.26666666666666666</v>
      </c>
      <c r="I8" s="21">
        <f>[14]集計対象年データー貼付!B18</f>
        <v>0</v>
      </c>
      <c r="J8" s="22">
        <f>[14]集計対象年データー貼付!D18</f>
        <v>5</v>
      </c>
      <c r="K8" s="22">
        <f>[14]集計対象前年データー貼付!B18</f>
        <v>0</v>
      </c>
      <c r="L8" s="22">
        <f>[14]集計対象前年データー貼付!D18</f>
        <v>6</v>
      </c>
      <c r="M8" s="23">
        <f t="shared" ref="M8:M66" si="10">IF(ISERROR(J8-L8),"",(J8-L8))</f>
        <v>-1</v>
      </c>
      <c r="N8" s="24">
        <f>[14]集計対象年データー貼付!E18</f>
        <v>0</v>
      </c>
      <c r="O8" s="18">
        <f>[14]集計対象年データー貼付!G18</f>
        <v>0</v>
      </c>
      <c r="P8" s="18">
        <f>[14]集計対象前年データー貼付!E18</f>
        <v>0</v>
      </c>
      <c r="Q8" s="18">
        <f>[14]集計対象前年データー貼付!G18</f>
        <v>1</v>
      </c>
      <c r="R8" s="25">
        <f t="shared" si="0"/>
        <v>-1</v>
      </c>
      <c r="S8" s="21">
        <f>[14]集計対象年データー貼付!H18</f>
        <v>0</v>
      </c>
      <c r="T8" s="22">
        <f>[14]集計対象年データー貼付!J18</f>
        <v>4</v>
      </c>
      <c r="U8" s="22">
        <f>[14]集計対象前年データー貼付!H18</f>
        <v>1</v>
      </c>
      <c r="V8" s="22">
        <f>[14]集計対象前年データー貼付!J18</f>
        <v>6</v>
      </c>
      <c r="W8" s="26">
        <f t="shared" si="1"/>
        <v>-2</v>
      </c>
      <c r="X8" s="21">
        <f>[14]集計対象年データー貼付!K18</f>
        <v>0</v>
      </c>
      <c r="Y8" s="22">
        <f>[14]集計対象年データー貼付!M18</f>
        <v>1</v>
      </c>
      <c r="Z8" s="22">
        <f>[14]集計対象前年データー貼付!K18</f>
        <v>0</v>
      </c>
      <c r="AA8" s="22">
        <f>[14]集計対象前年データー貼付!M18</f>
        <v>2</v>
      </c>
      <c r="AB8" s="30">
        <f t="shared" si="2"/>
        <v>-1</v>
      </c>
      <c r="AC8" s="21">
        <f>[14]集計対象年データー貼付!N18</f>
        <v>0</v>
      </c>
      <c r="AD8" s="22">
        <f>[14]集計対象年データー貼付!P18</f>
        <v>1</v>
      </c>
      <c r="AE8" s="22">
        <f>[14]集計対象前年データー貼付!N18</f>
        <v>0</v>
      </c>
      <c r="AF8" s="22">
        <f>[14]集計対象前年データー貼付!P18</f>
        <v>0</v>
      </c>
      <c r="AG8" s="30">
        <f t="shared" si="3"/>
        <v>1</v>
      </c>
      <c r="AH8" s="1"/>
    </row>
    <row r="9" spans="1:34" ht="12.75" customHeight="1">
      <c r="A9" s="111"/>
      <c r="B9" s="27" t="s">
        <v>15</v>
      </c>
      <c r="C9" s="28">
        <f t="shared" si="4"/>
        <v>0</v>
      </c>
      <c r="D9" s="18">
        <f t="shared" si="5"/>
        <v>6</v>
      </c>
      <c r="E9" s="19">
        <f t="shared" si="6"/>
        <v>0</v>
      </c>
      <c r="F9" s="18">
        <f t="shared" si="7"/>
        <v>1</v>
      </c>
      <c r="G9" s="29">
        <f t="shared" si="8"/>
        <v>5</v>
      </c>
      <c r="H9" s="20">
        <f t="shared" si="9"/>
        <v>5</v>
      </c>
      <c r="I9" s="21">
        <f>[14]集計対象年データー貼付!B21</f>
        <v>0</v>
      </c>
      <c r="J9" s="22">
        <f>[14]集計対象年データー貼付!D21</f>
        <v>2</v>
      </c>
      <c r="K9" s="22">
        <f>[14]集計対象前年データー貼付!B21</f>
        <v>0</v>
      </c>
      <c r="L9" s="22">
        <f>[14]集計対象前年データー貼付!D21</f>
        <v>1</v>
      </c>
      <c r="M9" s="23">
        <f t="shared" si="10"/>
        <v>1</v>
      </c>
      <c r="N9" s="24">
        <f>[14]集計対象年データー貼付!E21</f>
        <v>0</v>
      </c>
      <c r="O9" s="18">
        <f>[14]集計対象年データー貼付!G21</f>
        <v>2</v>
      </c>
      <c r="P9" s="18">
        <f>[14]集計対象前年データー貼付!E21</f>
        <v>0</v>
      </c>
      <c r="Q9" s="18">
        <f>[14]集計対象前年データー貼付!G21</f>
        <v>0</v>
      </c>
      <c r="R9" s="25">
        <f t="shared" si="0"/>
        <v>2</v>
      </c>
      <c r="S9" s="21">
        <f>[14]集計対象年データー貼付!H21</f>
        <v>0</v>
      </c>
      <c r="T9" s="22">
        <f>[14]集計対象年データー貼付!J21</f>
        <v>2</v>
      </c>
      <c r="U9" s="22">
        <f>[14]集計対象前年データー貼付!H21</f>
        <v>0</v>
      </c>
      <c r="V9" s="22">
        <f>[14]集計対象前年データー貼付!J21</f>
        <v>0</v>
      </c>
      <c r="W9" s="26">
        <f t="shared" si="1"/>
        <v>2</v>
      </c>
      <c r="X9" s="21">
        <f>[14]集計対象年データー貼付!K21</f>
        <v>0</v>
      </c>
      <c r="Y9" s="22">
        <f>[14]集計対象年データー貼付!M21</f>
        <v>0</v>
      </c>
      <c r="Z9" s="22">
        <f>[14]集計対象前年データー貼付!K21</f>
        <v>0</v>
      </c>
      <c r="AA9" s="22">
        <f>[14]集計対象前年データー貼付!M21</f>
        <v>0</v>
      </c>
      <c r="AB9" s="30">
        <f t="shared" si="2"/>
        <v>0</v>
      </c>
      <c r="AC9" s="21">
        <f>[14]集計対象年データー貼付!N21</f>
        <v>0</v>
      </c>
      <c r="AD9" s="22">
        <f>[14]集計対象年データー貼付!P21</f>
        <v>0</v>
      </c>
      <c r="AE9" s="22">
        <f>[14]集計対象前年データー貼付!N21</f>
        <v>0</v>
      </c>
      <c r="AF9" s="22">
        <f>[14]集計対象前年データー貼付!P21</f>
        <v>0</v>
      </c>
      <c r="AG9" s="30">
        <f t="shared" si="3"/>
        <v>0</v>
      </c>
      <c r="AH9" s="1"/>
    </row>
    <row r="10" spans="1:34" ht="12.75" customHeight="1">
      <c r="A10" s="111"/>
      <c r="B10" s="27" t="s">
        <v>16</v>
      </c>
      <c r="C10" s="28">
        <f t="shared" si="4"/>
        <v>1</v>
      </c>
      <c r="D10" s="18">
        <f t="shared" si="5"/>
        <v>20</v>
      </c>
      <c r="E10" s="19">
        <f t="shared" si="6"/>
        <v>0</v>
      </c>
      <c r="F10" s="18">
        <f t="shared" si="7"/>
        <v>16</v>
      </c>
      <c r="G10" s="29">
        <f t="shared" si="8"/>
        <v>4</v>
      </c>
      <c r="H10" s="20">
        <f t="shared" si="9"/>
        <v>0.25</v>
      </c>
      <c r="I10" s="21">
        <f>[14]集計対象年データー貼付!B25</f>
        <v>0</v>
      </c>
      <c r="J10" s="22">
        <f>[14]集計対象年データー貼付!D25</f>
        <v>6</v>
      </c>
      <c r="K10" s="22">
        <f>[14]集計対象前年データー貼付!B25</f>
        <v>0</v>
      </c>
      <c r="L10" s="22">
        <f>[14]集計対象前年データー貼付!D25</f>
        <v>6</v>
      </c>
      <c r="M10" s="23">
        <f t="shared" si="10"/>
        <v>0</v>
      </c>
      <c r="N10" s="24">
        <f>[14]集計対象年データー貼付!E25</f>
        <v>0</v>
      </c>
      <c r="O10" s="18">
        <f>[14]集計対象年データー貼付!G25</f>
        <v>5</v>
      </c>
      <c r="P10" s="18">
        <f>[14]集計対象前年データー貼付!E25</f>
        <v>0</v>
      </c>
      <c r="Q10" s="18">
        <f>[14]集計対象前年データー貼付!G25</f>
        <v>5</v>
      </c>
      <c r="R10" s="25">
        <f t="shared" si="0"/>
        <v>0</v>
      </c>
      <c r="S10" s="21">
        <f>[14]集計対象年データー貼付!H25</f>
        <v>0</v>
      </c>
      <c r="T10" s="22">
        <f>[14]集計対象年データー貼付!J25</f>
        <v>5</v>
      </c>
      <c r="U10" s="22">
        <f>[14]集計対象前年データー貼付!H25</f>
        <v>0</v>
      </c>
      <c r="V10" s="22">
        <f>[14]集計対象前年データー貼付!J25</f>
        <v>4</v>
      </c>
      <c r="W10" s="26">
        <f t="shared" si="1"/>
        <v>1</v>
      </c>
      <c r="X10" s="21">
        <f>[14]集計対象年データー貼付!K25</f>
        <v>0</v>
      </c>
      <c r="Y10" s="22">
        <f>[14]集計対象年データー貼付!M25</f>
        <v>3</v>
      </c>
      <c r="Z10" s="22">
        <f>[14]集計対象前年データー貼付!K25</f>
        <v>0</v>
      </c>
      <c r="AA10" s="22">
        <f>[14]集計対象前年データー貼付!M25</f>
        <v>0</v>
      </c>
      <c r="AB10" s="30">
        <f t="shared" si="2"/>
        <v>3</v>
      </c>
      <c r="AC10" s="21">
        <f>[14]集計対象年データー貼付!N25</f>
        <v>1</v>
      </c>
      <c r="AD10" s="22">
        <f>[14]集計対象年データー貼付!P25</f>
        <v>1</v>
      </c>
      <c r="AE10" s="22">
        <f>[14]集計対象前年データー貼付!N25</f>
        <v>0</v>
      </c>
      <c r="AF10" s="22">
        <f>[14]集計対象前年データー貼付!P25</f>
        <v>1</v>
      </c>
      <c r="AG10" s="30">
        <f t="shared" si="3"/>
        <v>0</v>
      </c>
      <c r="AH10" s="1"/>
    </row>
    <row r="11" spans="1:34" ht="12.75" customHeight="1">
      <c r="A11" s="111"/>
      <c r="B11" s="27" t="s">
        <v>17</v>
      </c>
      <c r="C11" s="28">
        <f t="shared" si="4"/>
        <v>0</v>
      </c>
      <c r="D11" s="18">
        <f t="shared" si="5"/>
        <v>15</v>
      </c>
      <c r="E11" s="19">
        <f t="shared" si="6"/>
        <v>0</v>
      </c>
      <c r="F11" s="18">
        <f t="shared" si="7"/>
        <v>17</v>
      </c>
      <c r="G11" s="29">
        <f t="shared" si="8"/>
        <v>-2</v>
      </c>
      <c r="H11" s="20">
        <f t="shared" si="9"/>
        <v>-0.11764705882352941</v>
      </c>
      <c r="I11" s="21">
        <f>[14]集計対象年データー貼付!B30</f>
        <v>0</v>
      </c>
      <c r="J11" s="22">
        <f>[14]集計対象年データー貼付!D30</f>
        <v>13</v>
      </c>
      <c r="K11" s="22">
        <f>[14]集計対象前年データー貼付!B30</f>
        <v>0</v>
      </c>
      <c r="L11" s="22">
        <f>[14]集計対象前年データー貼付!D30</f>
        <v>14</v>
      </c>
      <c r="M11" s="23">
        <f t="shared" si="10"/>
        <v>-1</v>
      </c>
      <c r="N11" s="24">
        <f>[14]集計対象年データー貼付!E30</f>
        <v>0</v>
      </c>
      <c r="O11" s="18">
        <f>[14]集計対象年データー貼付!G30</f>
        <v>0</v>
      </c>
      <c r="P11" s="18">
        <f>[14]集計対象前年データー貼付!E30</f>
        <v>0</v>
      </c>
      <c r="Q11" s="18">
        <f>[14]集計対象前年データー貼付!G30</f>
        <v>1</v>
      </c>
      <c r="R11" s="25">
        <f t="shared" si="0"/>
        <v>-1</v>
      </c>
      <c r="S11" s="21">
        <f>[14]集計対象年データー貼付!H30</f>
        <v>0</v>
      </c>
      <c r="T11" s="22">
        <f>[14]集計対象年データー貼付!J30</f>
        <v>1</v>
      </c>
      <c r="U11" s="22">
        <f>[14]集計対象前年データー貼付!H30</f>
        <v>0</v>
      </c>
      <c r="V11" s="22">
        <f>[14]集計対象前年データー貼付!J30</f>
        <v>1</v>
      </c>
      <c r="W11" s="26">
        <f t="shared" si="1"/>
        <v>0</v>
      </c>
      <c r="X11" s="21">
        <f>[14]集計対象年データー貼付!K30</f>
        <v>0</v>
      </c>
      <c r="Y11" s="22">
        <f>[14]集計対象年データー貼付!M30</f>
        <v>1</v>
      </c>
      <c r="Z11" s="22">
        <f>[14]集計対象前年データー貼付!K30</f>
        <v>0</v>
      </c>
      <c r="AA11" s="22">
        <f>[14]集計対象前年データー貼付!M30</f>
        <v>0</v>
      </c>
      <c r="AB11" s="30">
        <f t="shared" si="2"/>
        <v>1</v>
      </c>
      <c r="AC11" s="21">
        <f>[14]集計対象年データー貼付!N30</f>
        <v>0</v>
      </c>
      <c r="AD11" s="22">
        <f>[14]集計対象年データー貼付!P30</f>
        <v>0</v>
      </c>
      <c r="AE11" s="22">
        <f>[14]集計対象前年データー貼付!N30</f>
        <v>0</v>
      </c>
      <c r="AF11" s="22">
        <f>[14]集計対象前年データー貼付!P30</f>
        <v>1</v>
      </c>
      <c r="AG11" s="30">
        <f t="shared" si="3"/>
        <v>-1</v>
      </c>
      <c r="AH11" s="1"/>
    </row>
    <row r="12" spans="1:34" ht="12.75" customHeight="1">
      <c r="A12" s="111"/>
      <c r="B12" s="27" t="s">
        <v>18</v>
      </c>
      <c r="C12" s="28">
        <f t="shared" si="4"/>
        <v>0</v>
      </c>
      <c r="D12" s="18">
        <f t="shared" si="5"/>
        <v>5</v>
      </c>
      <c r="E12" s="19">
        <f t="shared" si="6"/>
        <v>0</v>
      </c>
      <c r="F12" s="18">
        <f t="shared" si="7"/>
        <v>6</v>
      </c>
      <c r="G12" s="29">
        <f t="shared" si="8"/>
        <v>-1</v>
      </c>
      <c r="H12" s="20">
        <f t="shared" si="9"/>
        <v>-0.16666666666666666</v>
      </c>
      <c r="I12" s="21">
        <f>[14]集計対象年データー貼付!B34</f>
        <v>0</v>
      </c>
      <c r="J12" s="22">
        <f>[14]集計対象年データー貼付!D34</f>
        <v>1</v>
      </c>
      <c r="K12" s="22">
        <f>[14]集計対象前年データー貼付!B34</f>
        <v>0</v>
      </c>
      <c r="L12" s="22">
        <f>[14]集計対象前年データー貼付!D34</f>
        <v>1</v>
      </c>
      <c r="M12" s="23">
        <f t="shared" si="10"/>
        <v>0</v>
      </c>
      <c r="N12" s="24">
        <f>[14]集計対象年データー貼付!E34</f>
        <v>0</v>
      </c>
      <c r="O12" s="18">
        <f>[14]集計対象年データー貼付!G34</f>
        <v>0</v>
      </c>
      <c r="P12" s="18">
        <f>[14]集計対象前年データー貼付!E34</f>
        <v>0</v>
      </c>
      <c r="Q12" s="18">
        <f>[14]集計対象前年データー貼付!G34</f>
        <v>0</v>
      </c>
      <c r="R12" s="25">
        <f t="shared" si="0"/>
        <v>0</v>
      </c>
      <c r="S12" s="21">
        <f>[14]集計対象年データー貼付!H34</f>
        <v>0</v>
      </c>
      <c r="T12" s="22">
        <f>[14]集計対象年データー貼付!J34</f>
        <v>3</v>
      </c>
      <c r="U12" s="22">
        <f>[14]集計対象前年データー貼付!H34</f>
        <v>0</v>
      </c>
      <c r="V12" s="22">
        <f>[14]集計対象前年データー貼付!J34</f>
        <v>5</v>
      </c>
      <c r="W12" s="26">
        <f t="shared" si="1"/>
        <v>-2</v>
      </c>
      <c r="X12" s="21">
        <f>[14]集計対象年データー貼付!K34</f>
        <v>0</v>
      </c>
      <c r="Y12" s="22">
        <f>[14]集計対象年データー貼付!M34</f>
        <v>1</v>
      </c>
      <c r="Z12" s="22">
        <f>[14]集計対象前年データー貼付!K34</f>
        <v>0</v>
      </c>
      <c r="AA12" s="22">
        <f>[14]集計対象前年データー貼付!M34</f>
        <v>0</v>
      </c>
      <c r="AB12" s="30">
        <f t="shared" si="2"/>
        <v>1</v>
      </c>
      <c r="AC12" s="21">
        <f>[14]集計対象年データー貼付!N34</f>
        <v>0</v>
      </c>
      <c r="AD12" s="22">
        <f>[14]集計対象年データー貼付!P34</f>
        <v>0</v>
      </c>
      <c r="AE12" s="22">
        <f>[14]集計対象前年データー貼付!N34</f>
        <v>0</v>
      </c>
      <c r="AF12" s="22">
        <f>[14]集計対象前年データー貼付!P34</f>
        <v>0</v>
      </c>
      <c r="AG12" s="30">
        <f t="shared" si="3"/>
        <v>0</v>
      </c>
      <c r="AH12" s="1"/>
    </row>
    <row r="13" spans="1:34" ht="12.75" customHeight="1">
      <c r="A13" s="111"/>
      <c r="B13" s="27" t="s">
        <v>19</v>
      </c>
      <c r="C13" s="28">
        <f t="shared" si="4"/>
        <v>0</v>
      </c>
      <c r="D13" s="18">
        <f t="shared" si="5"/>
        <v>2</v>
      </c>
      <c r="E13" s="19">
        <f t="shared" si="6"/>
        <v>0</v>
      </c>
      <c r="F13" s="18">
        <f t="shared" si="7"/>
        <v>1</v>
      </c>
      <c r="G13" s="29">
        <f t="shared" si="8"/>
        <v>1</v>
      </c>
      <c r="H13" s="20">
        <f t="shared" si="9"/>
        <v>1</v>
      </c>
      <c r="I13" s="21">
        <f>[14]集計対象年データー貼付!B38</f>
        <v>0</v>
      </c>
      <c r="J13" s="22">
        <f>[14]集計対象年データー貼付!D38</f>
        <v>1</v>
      </c>
      <c r="K13" s="22">
        <f>[14]集計対象前年データー貼付!B38</f>
        <v>0</v>
      </c>
      <c r="L13" s="22">
        <f>[14]集計対象前年データー貼付!D38</f>
        <v>0</v>
      </c>
      <c r="M13" s="23">
        <f t="shared" si="10"/>
        <v>1</v>
      </c>
      <c r="N13" s="24">
        <f>[14]集計対象年データー貼付!E38</f>
        <v>0</v>
      </c>
      <c r="O13" s="18">
        <f>[14]集計対象年データー貼付!G38</f>
        <v>0</v>
      </c>
      <c r="P13" s="18">
        <f>[14]集計対象前年データー貼付!E38</f>
        <v>0</v>
      </c>
      <c r="Q13" s="18">
        <f>[14]集計対象前年データー貼付!G38</f>
        <v>0</v>
      </c>
      <c r="R13" s="25">
        <f t="shared" si="0"/>
        <v>0</v>
      </c>
      <c r="S13" s="21">
        <f>[14]集計対象年データー貼付!H38</f>
        <v>0</v>
      </c>
      <c r="T13" s="22">
        <f>[14]集計対象年データー貼付!J38</f>
        <v>1</v>
      </c>
      <c r="U13" s="22">
        <f>[14]集計対象前年データー貼付!H38</f>
        <v>0</v>
      </c>
      <c r="V13" s="22">
        <f>[14]集計対象前年データー貼付!J38</f>
        <v>1</v>
      </c>
      <c r="W13" s="26">
        <f t="shared" si="1"/>
        <v>0</v>
      </c>
      <c r="X13" s="21">
        <f>[14]集計対象年データー貼付!K38</f>
        <v>0</v>
      </c>
      <c r="Y13" s="22">
        <f>[14]集計対象年データー貼付!M38</f>
        <v>0</v>
      </c>
      <c r="Z13" s="22">
        <f>[14]集計対象前年データー貼付!K38</f>
        <v>0</v>
      </c>
      <c r="AA13" s="22">
        <f>[14]集計対象前年データー貼付!M38</f>
        <v>0</v>
      </c>
      <c r="AB13" s="30">
        <f t="shared" si="2"/>
        <v>0</v>
      </c>
      <c r="AC13" s="21">
        <f>[14]集計対象年データー貼付!N38</f>
        <v>0</v>
      </c>
      <c r="AD13" s="22">
        <f>[14]集計対象年データー貼付!P38</f>
        <v>0</v>
      </c>
      <c r="AE13" s="22">
        <f>[14]集計対象前年データー貼付!N38</f>
        <v>0</v>
      </c>
      <c r="AF13" s="22">
        <f>[14]集計対象前年データー貼付!P38</f>
        <v>0</v>
      </c>
      <c r="AG13" s="30">
        <f t="shared" si="3"/>
        <v>0</v>
      </c>
      <c r="AH13" s="1"/>
    </row>
    <row r="14" spans="1:34" ht="12.75" customHeight="1">
      <c r="A14" s="111"/>
      <c r="B14" s="27" t="s">
        <v>20</v>
      </c>
      <c r="C14" s="28">
        <f t="shared" si="4"/>
        <v>1</v>
      </c>
      <c r="D14" s="18">
        <f t="shared" si="5"/>
        <v>21</v>
      </c>
      <c r="E14" s="19">
        <f t="shared" si="6"/>
        <v>1</v>
      </c>
      <c r="F14" s="18">
        <f t="shared" si="7"/>
        <v>15</v>
      </c>
      <c r="G14" s="29">
        <f t="shared" si="8"/>
        <v>6</v>
      </c>
      <c r="H14" s="20">
        <f t="shared" si="9"/>
        <v>0.4</v>
      </c>
      <c r="I14" s="21">
        <f>[14]集計対象年データー貼付!B49</f>
        <v>0</v>
      </c>
      <c r="J14" s="22">
        <f>[14]集計対象年データー貼付!D49</f>
        <v>8</v>
      </c>
      <c r="K14" s="22">
        <f>[14]集計対象前年データー貼付!B49</f>
        <v>1</v>
      </c>
      <c r="L14" s="22">
        <f>[14]集計対象前年データー貼付!D49</f>
        <v>6</v>
      </c>
      <c r="M14" s="23">
        <f t="shared" si="10"/>
        <v>2</v>
      </c>
      <c r="N14" s="24">
        <f>[14]集計対象年データー貼付!E49</f>
        <v>0</v>
      </c>
      <c r="O14" s="18">
        <f>[14]集計対象年データー貼付!G49</f>
        <v>7</v>
      </c>
      <c r="P14" s="18">
        <f>[14]集計対象前年データー貼付!E49</f>
        <v>0</v>
      </c>
      <c r="Q14" s="18">
        <f>[14]集計対象前年データー貼付!G49</f>
        <v>3</v>
      </c>
      <c r="R14" s="25">
        <f t="shared" si="0"/>
        <v>4</v>
      </c>
      <c r="S14" s="21">
        <f>[14]集計対象年データー貼付!H49</f>
        <v>1</v>
      </c>
      <c r="T14" s="22">
        <f>[14]集計対象年データー貼付!J49</f>
        <v>5</v>
      </c>
      <c r="U14" s="22">
        <f>[14]集計対象前年データー貼付!H49</f>
        <v>0</v>
      </c>
      <c r="V14" s="22">
        <f>[14]集計対象前年データー貼付!J49</f>
        <v>4</v>
      </c>
      <c r="W14" s="26">
        <f t="shared" si="1"/>
        <v>1</v>
      </c>
      <c r="X14" s="21">
        <f>[14]集計対象年データー貼付!K49</f>
        <v>0</v>
      </c>
      <c r="Y14" s="22">
        <f>[14]集計対象年データー貼付!M49</f>
        <v>1</v>
      </c>
      <c r="Z14" s="22">
        <f>[14]集計対象前年データー貼付!K49</f>
        <v>0</v>
      </c>
      <c r="AA14" s="22">
        <f>[14]集計対象前年データー貼付!M49</f>
        <v>2</v>
      </c>
      <c r="AB14" s="30">
        <f t="shared" si="2"/>
        <v>-1</v>
      </c>
      <c r="AC14" s="21">
        <f>[14]集計対象年データー貼付!N49</f>
        <v>0</v>
      </c>
      <c r="AD14" s="22">
        <f>[14]集計対象年データー貼付!P49</f>
        <v>0</v>
      </c>
      <c r="AE14" s="22">
        <f>[14]集計対象前年データー貼付!N49</f>
        <v>0</v>
      </c>
      <c r="AF14" s="22">
        <f>[14]集計対象前年データー貼付!P49</f>
        <v>0</v>
      </c>
      <c r="AG14" s="30">
        <f t="shared" si="3"/>
        <v>0</v>
      </c>
      <c r="AH14" s="1"/>
    </row>
    <row r="15" spans="1:34" ht="12.75" customHeight="1">
      <c r="A15" s="111"/>
      <c r="B15" s="27" t="s">
        <v>21</v>
      </c>
      <c r="C15" s="28">
        <f t="shared" si="4"/>
        <v>0</v>
      </c>
      <c r="D15" s="18">
        <f t="shared" si="5"/>
        <v>12</v>
      </c>
      <c r="E15" s="19">
        <f t="shared" si="6"/>
        <v>0</v>
      </c>
      <c r="F15" s="18">
        <f t="shared" si="7"/>
        <v>16</v>
      </c>
      <c r="G15" s="29">
        <f t="shared" si="8"/>
        <v>-4</v>
      </c>
      <c r="H15" s="20">
        <f t="shared" si="9"/>
        <v>-0.25</v>
      </c>
      <c r="I15" s="21">
        <f>[14]集計対象年データー貼付!B56</f>
        <v>0</v>
      </c>
      <c r="J15" s="22">
        <f>[14]集計対象年データー貼付!D56</f>
        <v>6</v>
      </c>
      <c r="K15" s="22">
        <f>[14]集計対象前年データー貼付!B56</f>
        <v>0</v>
      </c>
      <c r="L15" s="22">
        <f>[14]集計対象前年データー貼付!D56</f>
        <v>7</v>
      </c>
      <c r="M15" s="23">
        <f t="shared" si="10"/>
        <v>-1</v>
      </c>
      <c r="N15" s="24">
        <f>[14]集計対象年データー貼付!E56</f>
        <v>0</v>
      </c>
      <c r="O15" s="18">
        <f>[14]集計対象年データー貼付!G56</f>
        <v>1</v>
      </c>
      <c r="P15" s="18">
        <f>[14]集計対象前年データー貼付!E56</f>
        <v>0</v>
      </c>
      <c r="Q15" s="18">
        <f>[14]集計対象前年データー貼付!G56</f>
        <v>5</v>
      </c>
      <c r="R15" s="25">
        <f t="shared" si="0"/>
        <v>-4</v>
      </c>
      <c r="S15" s="21">
        <f>[14]集計対象年データー貼付!H56</f>
        <v>0</v>
      </c>
      <c r="T15" s="22">
        <f>[14]集計対象年データー貼付!J56</f>
        <v>2</v>
      </c>
      <c r="U15" s="22">
        <f>[14]集計対象前年データー貼付!H56</f>
        <v>0</v>
      </c>
      <c r="V15" s="22">
        <f>[14]集計対象前年データー貼付!J56</f>
        <v>4</v>
      </c>
      <c r="W15" s="26">
        <f t="shared" si="1"/>
        <v>-2</v>
      </c>
      <c r="X15" s="21">
        <f>[14]集計対象年データー貼付!K56</f>
        <v>0</v>
      </c>
      <c r="Y15" s="22">
        <f>[14]集計対象年データー貼付!M56</f>
        <v>3</v>
      </c>
      <c r="Z15" s="22">
        <f>[14]集計対象前年データー貼付!K56</f>
        <v>0</v>
      </c>
      <c r="AA15" s="22">
        <f>[14]集計対象前年データー貼付!M56</f>
        <v>0</v>
      </c>
      <c r="AB15" s="30">
        <f t="shared" si="2"/>
        <v>3</v>
      </c>
      <c r="AC15" s="21">
        <f>[14]集計対象年データー貼付!N56</f>
        <v>0</v>
      </c>
      <c r="AD15" s="22">
        <f>[14]集計対象年データー貼付!P56</f>
        <v>0</v>
      </c>
      <c r="AE15" s="22">
        <f>[14]集計対象前年データー貼付!N56</f>
        <v>0</v>
      </c>
      <c r="AF15" s="22">
        <f>[14]集計対象前年データー貼付!P56</f>
        <v>0</v>
      </c>
      <c r="AG15" s="30">
        <f t="shared" si="3"/>
        <v>0</v>
      </c>
      <c r="AH15" s="1"/>
    </row>
    <row r="16" spans="1:34" ht="12.75" customHeight="1">
      <c r="A16" s="111"/>
      <c r="B16" s="31" t="s">
        <v>22</v>
      </c>
      <c r="C16" s="28">
        <f t="shared" si="4"/>
        <v>0</v>
      </c>
      <c r="D16" s="18">
        <f t="shared" si="5"/>
        <v>7</v>
      </c>
      <c r="E16" s="19">
        <f t="shared" si="6"/>
        <v>0</v>
      </c>
      <c r="F16" s="18">
        <f t="shared" si="7"/>
        <v>8</v>
      </c>
      <c r="G16" s="29">
        <f t="shared" si="8"/>
        <v>-1</v>
      </c>
      <c r="H16" s="20">
        <f t="shared" si="9"/>
        <v>-0.125</v>
      </c>
      <c r="I16" s="21">
        <f>[14]集計対象年データー貼付!B60</f>
        <v>0</v>
      </c>
      <c r="J16" s="22">
        <f>[14]集計対象年データー貼付!D60</f>
        <v>6</v>
      </c>
      <c r="K16" s="22">
        <f>[14]集計対象前年データー貼付!B60</f>
        <v>0</v>
      </c>
      <c r="L16" s="22">
        <f>[14]集計対象前年データー貼付!D60</f>
        <v>6</v>
      </c>
      <c r="M16" s="23">
        <f t="shared" si="10"/>
        <v>0</v>
      </c>
      <c r="N16" s="24">
        <f>[14]集計対象年データー貼付!E60</f>
        <v>0</v>
      </c>
      <c r="O16" s="18">
        <f>[14]集計対象年データー貼付!G60</f>
        <v>1</v>
      </c>
      <c r="P16" s="18">
        <f>[14]集計対象前年データー貼付!E60</f>
        <v>0</v>
      </c>
      <c r="Q16" s="18">
        <f>[14]集計対象前年データー貼付!G60</f>
        <v>1</v>
      </c>
      <c r="R16" s="25">
        <f t="shared" si="0"/>
        <v>0</v>
      </c>
      <c r="S16" s="21">
        <f>[14]集計対象年データー貼付!H60</f>
        <v>0</v>
      </c>
      <c r="T16" s="22">
        <f>[14]集計対象年データー貼付!J60</f>
        <v>0</v>
      </c>
      <c r="U16" s="22">
        <f>[14]集計対象前年データー貼付!H60</f>
        <v>0</v>
      </c>
      <c r="V16" s="22">
        <f>[14]集計対象前年データー貼付!J60</f>
        <v>1</v>
      </c>
      <c r="W16" s="26">
        <f t="shared" si="1"/>
        <v>-1</v>
      </c>
      <c r="X16" s="21">
        <f>[14]集計対象年データー貼付!K60</f>
        <v>0</v>
      </c>
      <c r="Y16" s="22">
        <f>[14]集計対象年データー貼付!M60</f>
        <v>0</v>
      </c>
      <c r="Z16" s="22">
        <f>[14]集計対象前年データー貼付!K60</f>
        <v>0</v>
      </c>
      <c r="AA16" s="22">
        <f>[14]集計対象前年データー貼付!M60</f>
        <v>0</v>
      </c>
      <c r="AB16" s="30">
        <f t="shared" si="2"/>
        <v>0</v>
      </c>
      <c r="AC16" s="21">
        <f>[14]集計対象年データー貼付!N60</f>
        <v>0</v>
      </c>
      <c r="AD16" s="22">
        <f>[14]集計対象年データー貼付!P60</f>
        <v>0</v>
      </c>
      <c r="AE16" s="22">
        <f>[14]集計対象前年データー貼付!N60</f>
        <v>0</v>
      </c>
      <c r="AF16" s="22">
        <f>[14]集計対象前年データー貼付!P60</f>
        <v>0</v>
      </c>
      <c r="AG16" s="30">
        <f t="shared" si="3"/>
        <v>0</v>
      </c>
      <c r="AH16" s="1"/>
    </row>
    <row r="17" spans="1:34" ht="12.75" customHeight="1">
      <c r="A17" s="111"/>
      <c r="B17" s="31" t="s">
        <v>23</v>
      </c>
      <c r="C17" s="28">
        <f t="shared" si="4"/>
        <v>0</v>
      </c>
      <c r="D17" s="18">
        <f t="shared" si="5"/>
        <v>1</v>
      </c>
      <c r="E17" s="19">
        <f t="shared" si="6"/>
        <v>0</v>
      </c>
      <c r="F17" s="18">
        <f t="shared" si="7"/>
        <v>0</v>
      </c>
      <c r="G17" s="29">
        <f t="shared" si="8"/>
        <v>1</v>
      </c>
      <c r="H17" s="20">
        <f t="shared" si="9"/>
        <v>0</v>
      </c>
      <c r="I17" s="21">
        <f>[14]集計対象年データー貼付!B64</f>
        <v>0</v>
      </c>
      <c r="J17" s="22">
        <f>[14]集計対象年データー貼付!D64</f>
        <v>0</v>
      </c>
      <c r="K17" s="22">
        <f>[14]集計対象前年データー貼付!B64</f>
        <v>0</v>
      </c>
      <c r="L17" s="22">
        <f>[14]集計対象前年データー貼付!D64</f>
        <v>0</v>
      </c>
      <c r="M17" s="23">
        <f t="shared" si="10"/>
        <v>0</v>
      </c>
      <c r="N17" s="24">
        <f>[14]集計対象年データー貼付!E64</f>
        <v>0</v>
      </c>
      <c r="O17" s="18">
        <f>[14]集計対象年データー貼付!G64</f>
        <v>0</v>
      </c>
      <c r="P17" s="18">
        <f>[14]集計対象前年データー貼付!E64</f>
        <v>0</v>
      </c>
      <c r="Q17" s="18">
        <f>[14]集計対象前年データー貼付!G64</f>
        <v>0</v>
      </c>
      <c r="R17" s="25">
        <f t="shared" si="0"/>
        <v>0</v>
      </c>
      <c r="S17" s="21">
        <f>[14]集計対象年データー貼付!H64</f>
        <v>0</v>
      </c>
      <c r="T17" s="22">
        <f>[14]集計対象年データー貼付!J64</f>
        <v>1</v>
      </c>
      <c r="U17" s="22">
        <f>[14]集計対象前年データー貼付!H64</f>
        <v>0</v>
      </c>
      <c r="V17" s="22">
        <f>[14]集計対象前年データー貼付!J64</f>
        <v>0</v>
      </c>
      <c r="W17" s="26">
        <f t="shared" si="1"/>
        <v>1</v>
      </c>
      <c r="X17" s="21">
        <f>[14]集計対象年データー貼付!K64</f>
        <v>0</v>
      </c>
      <c r="Y17" s="22">
        <f>[14]集計対象年データー貼付!M64</f>
        <v>0</v>
      </c>
      <c r="Z17" s="22">
        <f>[14]集計対象前年データー貼付!K64</f>
        <v>0</v>
      </c>
      <c r="AA17" s="22">
        <f>[14]集計対象前年データー貼付!M64</f>
        <v>0</v>
      </c>
      <c r="AB17" s="30">
        <f t="shared" si="2"/>
        <v>0</v>
      </c>
      <c r="AC17" s="21">
        <f>[14]集計対象年データー貼付!N64</f>
        <v>0</v>
      </c>
      <c r="AD17" s="22">
        <f>[14]集計対象年データー貼付!P64</f>
        <v>0</v>
      </c>
      <c r="AE17" s="22">
        <f>[14]集計対象前年データー貼付!N64</f>
        <v>0</v>
      </c>
      <c r="AF17" s="22">
        <f>[14]集計対象前年データー貼付!P64</f>
        <v>0</v>
      </c>
      <c r="AG17" s="30">
        <f t="shared" si="3"/>
        <v>0</v>
      </c>
      <c r="AH17" s="1"/>
    </row>
    <row r="18" spans="1:34" ht="12.75" customHeight="1">
      <c r="A18" s="111"/>
      <c r="B18" s="31" t="s">
        <v>24</v>
      </c>
      <c r="C18" s="28">
        <f t="shared" si="4"/>
        <v>0</v>
      </c>
      <c r="D18" s="18">
        <f t="shared" si="5"/>
        <v>39</v>
      </c>
      <c r="E18" s="19">
        <f t="shared" si="6"/>
        <v>0</v>
      </c>
      <c r="F18" s="18">
        <f t="shared" si="7"/>
        <v>37</v>
      </c>
      <c r="G18" s="29">
        <f t="shared" si="8"/>
        <v>2</v>
      </c>
      <c r="H18" s="20">
        <f t="shared" si="9"/>
        <v>5.4054054054054057E-2</v>
      </c>
      <c r="I18" s="21">
        <f>[14]集計対象年データー貼付!B70</f>
        <v>0</v>
      </c>
      <c r="J18" s="22">
        <f>[14]集計対象年データー貼付!D70</f>
        <v>18</v>
      </c>
      <c r="K18" s="22">
        <f>[14]集計対象前年データー貼付!B70</f>
        <v>0</v>
      </c>
      <c r="L18" s="22">
        <f>[14]集計対象前年データー貼付!D70</f>
        <v>15</v>
      </c>
      <c r="M18" s="23">
        <f t="shared" si="10"/>
        <v>3</v>
      </c>
      <c r="N18" s="24">
        <f>[14]集計対象年データー貼付!E70</f>
        <v>0</v>
      </c>
      <c r="O18" s="18">
        <f>[14]集計対象年データー貼付!G70</f>
        <v>9</v>
      </c>
      <c r="P18" s="18">
        <f>[14]集計対象前年データー貼付!E70</f>
        <v>0</v>
      </c>
      <c r="Q18" s="18">
        <f>[14]集計対象前年データー貼付!G70</f>
        <v>11</v>
      </c>
      <c r="R18" s="25">
        <f t="shared" si="0"/>
        <v>-2</v>
      </c>
      <c r="S18" s="21">
        <f>[14]集計対象年データー貼付!H70</f>
        <v>0</v>
      </c>
      <c r="T18" s="22">
        <f>[14]集計対象年データー貼付!J70</f>
        <v>8</v>
      </c>
      <c r="U18" s="22">
        <f>[14]集計対象前年データー貼付!H70</f>
        <v>0</v>
      </c>
      <c r="V18" s="22">
        <f>[14]集計対象前年データー貼付!J70</f>
        <v>8</v>
      </c>
      <c r="W18" s="26">
        <f t="shared" si="1"/>
        <v>0</v>
      </c>
      <c r="X18" s="21">
        <f>[14]集計対象年データー貼付!K70</f>
        <v>0</v>
      </c>
      <c r="Y18" s="22">
        <f>[14]集計対象年データー貼付!M70</f>
        <v>1</v>
      </c>
      <c r="Z18" s="22">
        <f>[14]集計対象前年データー貼付!K70</f>
        <v>0</v>
      </c>
      <c r="AA18" s="22">
        <f>[14]集計対象前年データー貼付!M70</f>
        <v>2</v>
      </c>
      <c r="AB18" s="30">
        <f t="shared" si="2"/>
        <v>-1</v>
      </c>
      <c r="AC18" s="21">
        <f>[14]集計対象年データー貼付!N70</f>
        <v>0</v>
      </c>
      <c r="AD18" s="22">
        <f>[14]集計対象年データー貼付!P70</f>
        <v>3</v>
      </c>
      <c r="AE18" s="22">
        <f>[14]集計対象前年データー貼付!N70</f>
        <v>0</v>
      </c>
      <c r="AF18" s="22">
        <f>[14]集計対象前年データー貼付!P70</f>
        <v>1</v>
      </c>
      <c r="AG18" s="30">
        <f t="shared" si="3"/>
        <v>2</v>
      </c>
      <c r="AH18" s="1"/>
    </row>
    <row r="19" spans="1:34" ht="12.75" customHeight="1">
      <c r="A19" s="111"/>
      <c r="B19" s="31" t="s">
        <v>25</v>
      </c>
      <c r="C19" s="28">
        <f t="shared" si="4"/>
        <v>0</v>
      </c>
      <c r="D19" s="18">
        <f t="shared" si="5"/>
        <v>15</v>
      </c>
      <c r="E19" s="19">
        <f t="shared" si="6"/>
        <v>0</v>
      </c>
      <c r="F19" s="18">
        <f t="shared" si="7"/>
        <v>18</v>
      </c>
      <c r="G19" s="29">
        <f t="shared" si="8"/>
        <v>-3</v>
      </c>
      <c r="H19" s="20">
        <f t="shared" si="9"/>
        <v>-0.16666666666666666</v>
      </c>
      <c r="I19" s="21">
        <f>[14]集計対象年データー貼付!B76</f>
        <v>0</v>
      </c>
      <c r="J19" s="22">
        <f>[14]集計対象年データー貼付!D76</f>
        <v>11</v>
      </c>
      <c r="K19" s="22">
        <f>[14]集計対象前年データー貼付!B76</f>
        <v>0</v>
      </c>
      <c r="L19" s="22">
        <f>[14]集計対象前年データー貼付!D76</f>
        <v>14</v>
      </c>
      <c r="M19" s="23">
        <f t="shared" si="10"/>
        <v>-3</v>
      </c>
      <c r="N19" s="24">
        <f>[14]集計対象年データー貼付!E76</f>
        <v>0</v>
      </c>
      <c r="O19" s="18">
        <f>[14]集計対象年データー貼付!G76</f>
        <v>0</v>
      </c>
      <c r="P19" s="18">
        <f>[14]集計対象前年データー貼付!E76</f>
        <v>0</v>
      </c>
      <c r="Q19" s="18">
        <f>[14]集計対象前年データー貼付!G76</f>
        <v>0</v>
      </c>
      <c r="R19" s="25">
        <f t="shared" si="0"/>
        <v>0</v>
      </c>
      <c r="S19" s="21">
        <f>[14]集計対象年データー貼付!H76</f>
        <v>0</v>
      </c>
      <c r="T19" s="22">
        <f>[14]集計対象年データー貼付!J76</f>
        <v>2</v>
      </c>
      <c r="U19" s="22">
        <f>[14]集計対象前年データー貼付!H76</f>
        <v>0</v>
      </c>
      <c r="V19" s="22">
        <f>[14]集計対象前年データー貼付!J76</f>
        <v>1</v>
      </c>
      <c r="W19" s="26">
        <f t="shared" si="1"/>
        <v>1</v>
      </c>
      <c r="X19" s="21">
        <f>[14]集計対象年データー貼付!K76</f>
        <v>0</v>
      </c>
      <c r="Y19" s="22">
        <f>[14]集計対象年データー貼付!M76</f>
        <v>2</v>
      </c>
      <c r="Z19" s="22">
        <f>[14]集計対象前年データー貼付!K76</f>
        <v>0</v>
      </c>
      <c r="AA19" s="22">
        <f>[14]集計対象前年データー貼付!M76</f>
        <v>3</v>
      </c>
      <c r="AB19" s="30">
        <f t="shared" si="2"/>
        <v>-1</v>
      </c>
      <c r="AC19" s="21">
        <f>[14]集計対象年データー貼付!N76</f>
        <v>0</v>
      </c>
      <c r="AD19" s="22">
        <f>[14]集計対象年データー貼付!P76</f>
        <v>0</v>
      </c>
      <c r="AE19" s="22">
        <f>[14]集計対象前年データー貼付!N76</f>
        <v>0</v>
      </c>
      <c r="AF19" s="22">
        <f>[14]集計対象前年データー貼付!P76</f>
        <v>0</v>
      </c>
      <c r="AG19" s="30">
        <f t="shared" si="3"/>
        <v>0</v>
      </c>
      <c r="AH19" s="1"/>
    </row>
    <row r="20" spans="1:34" ht="12.75" customHeight="1">
      <c r="A20" s="111"/>
      <c r="B20" s="31" t="s">
        <v>26</v>
      </c>
      <c r="C20" s="28">
        <f t="shared" si="4"/>
        <v>0</v>
      </c>
      <c r="D20" s="18">
        <f t="shared" si="5"/>
        <v>3</v>
      </c>
      <c r="E20" s="19">
        <f t="shared" si="6"/>
        <v>0</v>
      </c>
      <c r="F20" s="18">
        <f t="shared" si="7"/>
        <v>1</v>
      </c>
      <c r="G20" s="29">
        <f t="shared" si="8"/>
        <v>2</v>
      </c>
      <c r="H20" s="20">
        <f t="shared" si="9"/>
        <v>2</v>
      </c>
      <c r="I20" s="21">
        <f>[14]集計対象年データー貼付!B81</f>
        <v>0</v>
      </c>
      <c r="J20" s="22">
        <f>[14]集計対象年データー貼付!D81</f>
        <v>3</v>
      </c>
      <c r="K20" s="22">
        <f>[14]集計対象前年データー貼付!B81</f>
        <v>0</v>
      </c>
      <c r="L20" s="22">
        <f>[14]集計対象前年データー貼付!D81</f>
        <v>1</v>
      </c>
      <c r="M20" s="23">
        <f t="shared" si="10"/>
        <v>2</v>
      </c>
      <c r="N20" s="24">
        <f>[14]集計対象年データー貼付!E81</f>
        <v>0</v>
      </c>
      <c r="O20" s="18">
        <f>[14]集計対象年データー貼付!G81</f>
        <v>0</v>
      </c>
      <c r="P20" s="18">
        <f>[14]集計対象前年データー貼付!E81</f>
        <v>0</v>
      </c>
      <c r="Q20" s="18">
        <f>[14]集計対象前年データー貼付!G81</f>
        <v>0</v>
      </c>
      <c r="R20" s="25">
        <f t="shared" si="0"/>
        <v>0</v>
      </c>
      <c r="S20" s="21">
        <f>[14]集計対象年データー貼付!H81</f>
        <v>0</v>
      </c>
      <c r="T20" s="22">
        <f>[14]集計対象年データー貼付!J81</f>
        <v>0</v>
      </c>
      <c r="U20" s="22">
        <f>[14]集計対象前年データー貼付!H81</f>
        <v>0</v>
      </c>
      <c r="V20" s="22">
        <f>[14]集計対象前年データー貼付!J81</f>
        <v>0</v>
      </c>
      <c r="W20" s="26">
        <f t="shared" si="1"/>
        <v>0</v>
      </c>
      <c r="X20" s="21">
        <f>[14]集計対象年データー貼付!K81</f>
        <v>0</v>
      </c>
      <c r="Y20" s="22">
        <f>[14]集計対象年データー貼付!M81</f>
        <v>0</v>
      </c>
      <c r="Z20" s="22">
        <f>[14]集計対象前年データー貼付!K81</f>
        <v>0</v>
      </c>
      <c r="AA20" s="22">
        <f>[14]集計対象前年データー貼付!M81</f>
        <v>0</v>
      </c>
      <c r="AB20" s="30">
        <f t="shared" si="2"/>
        <v>0</v>
      </c>
      <c r="AC20" s="21">
        <f>[14]集計対象年データー貼付!N81</f>
        <v>0</v>
      </c>
      <c r="AD20" s="22">
        <f>[14]集計対象年データー貼付!P81</f>
        <v>0</v>
      </c>
      <c r="AE20" s="22">
        <f>[14]集計対象前年データー貼付!N81</f>
        <v>0</v>
      </c>
      <c r="AF20" s="22">
        <f>[14]集計対象前年データー貼付!P81</f>
        <v>0</v>
      </c>
      <c r="AG20" s="30">
        <f t="shared" si="3"/>
        <v>0</v>
      </c>
      <c r="AH20" s="1"/>
    </row>
    <row r="21" spans="1:34" ht="12.75" customHeight="1">
      <c r="A21" s="111"/>
      <c r="B21" s="31" t="s">
        <v>27</v>
      </c>
      <c r="C21" s="28">
        <f t="shared" si="4"/>
        <v>0</v>
      </c>
      <c r="D21" s="18">
        <f t="shared" si="5"/>
        <v>8</v>
      </c>
      <c r="E21" s="19">
        <f t="shared" si="6"/>
        <v>1</v>
      </c>
      <c r="F21" s="18">
        <f t="shared" si="7"/>
        <v>5</v>
      </c>
      <c r="G21" s="29">
        <f t="shared" si="8"/>
        <v>3</v>
      </c>
      <c r="H21" s="20">
        <f t="shared" si="9"/>
        <v>0.6</v>
      </c>
      <c r="I21" s="21">
        <f>[14]集計対象年データー貼付!B86</f>
        <v>0</v>
      </c>
      <c r="J21" s="22">
        <f>[14]集計対象年データー貼付!D86</f>
        <v>0</v>
      </c>
      <c r="K21" s="22">
        <f>[14]集計対象前年データー貼付!B86</f>
        <v>0</v>
      </c>
      <c r="L21" s="22">
        <f>[14]集計対象前年データー貼付!D86</f>
        <v>0</v>
      </c>
      <c r="M21" s="23">
        <f t="shared" si="10"/>
        <v>0</v>
      </c>
      <c r="N21" s="24">
        <f>[14]集計対象年データー貼付!E86</f>
        <v>0</v>
      </c>
      <c r="O21" s="18">
        <f>[14]集計対象年データー貼付!G86</f>
        <v>5</v>
      </c>
      <c r="P21" s="18">
        <f>[14]集計対象前年データー貼付!E86</f>
        <v>1</v>
      </c>
      <c r="Q21" s="18">
        <f>[14]集計対象前年データー貼付!G86</f>
        <v>4</v>
      </c>
      <c r="R21" s="25">
        <f t="shared" si="0"/>
        <v>1</v>
      </c>
      <c r="S21" s="21">
        <f>[14]集計対象年データー貼付!H86</f>
        <v>0</v>
      </c>
      <c r="T21" s="22">
        <f>[14]集計対象年データー貼付!J86</f>
        <v>3</v>
      </c>
      <c r="U21" s="22">
        <f>[14]集計対象前年データー貼付!H86</f>
        <v>0</v>
      </c>
      <c r="V21" s="22">
        <f>[14]集計対象前年データー貼付!J86</f>
        <v>1</v>
      </c>
      <c r="W21" s="26">
        <f t="shared" si="1"/>
        <v>2</v>
      </c>
      <c r="X21" s="21">
        <f>[14]集計対象年データー貼付!K86</f>
        <v>0</v>
      </c>
      <c r="Y21" s="22">
        <f>[14]集計対象年データー貼付!M86</f>
        <v>0</v>
      </c>
      <c r="Z21" s="22">
        <f>[14]集計対象前年データー貼付!K86</f>
        <v>0</v>
      </c>
      <c r="AA21" s="22">
        <f>[14]集計対象前年データー貼付!M86</f>
        <v>0</v>
      </c>
      <c r="AB21" s="30">
        <f t="shared" si="2"/>
        <v>0</v>
      </c>
      <c r="AC21" s="21">
        <f>[14]集計対象年データー貼付!N86</f>
        <v>0</v>
      </c>
      <c r="AD21" s="22">
        <f>[14]集計対象年データー貼付!P86</f>
        <v>0</v>
      </c>
      <c r="AE21" s="22">
        <f>[14]集計対象前年データー貼付!N86</f>
        <v>0</v>
      </c>
      <c r="AF21" s="22">
        <f>[14]集計対象前年データー貼付!P86</f>
        <v>0</v>
      </c>
      <c r="AG21" s="30">
        <f t="shared" si="3"/>
        <v>0</v>
      </c>
      <c r="AH21" s="1"/>
    </row>
    <row r="22" spans="1:34" ht="12.75" customHeight="1">
      <c r="A22" s="111"/>
      <c r="B22" s="31" t="s">
        <v>28</v>
      </c>
      <c r="C22" s="28">
        <f t="shared" si="4"/>
        <v>0</v>
      </c>
      <c r="D22" s="18">
        <f t="shared" si="5"/>
        <v>0</v>
      </c>
      <c r="E22" s="19">
        <f t="shared" si="6"/>
        <v>0</v>
      </c>
      <c r="F22" s="18">
        <f t="shared" si="7"/>
        <v>1</v>
      </c>
      <c r="G22" s="29">
        <f t="shared" si="8"/>
        <v>-1</v>
      </c>
      <c r="H22" s="20">
        <f t="shared" si="9"/>
        <v>-1</v>
      </c>
      <c r="I22" s="21">
        <f>[14]集計対象年データー貼付!B91</f>
        <v>0</v>
      </c>
      <c r="J22" s="22">
        <f>[14]集計対象年データー貼付!D91</f>
        <v>0</v>
      </c>
      <c r="K22" s="22">
        <f>[14]集計対象前年データー貼付!B91</f>
        <v>0</v>
      </c>
      <c r="L22" s="22">
        <f>[14]集計対象前年データー貼付!D91</f>
        <v>1</v>
      </c>
      <c r="M22" s="23">
        <f t="shared" si="10"/>
        <v>-1</v>
      </c>
      <c r="N22" s="24">
        <f>[14]集計対象年データー貼付!E91</f>
        <v>0</v>
      </c>
      <c r="O22" s="18">
        <f>[14]集計対象年データー貼付!G91</f>
        <v>0</v>
      </c>
      <c r="P22" s="18">
        <f>[14]集計対象前年データー貼付!E91</f>
        <v>0</v>
      </c>
      <c r="Q22" s="18">
        <f>[14]集計対象前年データー貼付!G91</f>
        <v>0</v>
      </c>
      <c r="R22" s="25">
        <f t="shared" si="0"/>
        <v>0</v>
      </c>
      <c r="S22" s="21">
        <f>[14]集計対象年データー貼付!H91</f>
        <v>0</v>
      </c>
      <c r="T22" s="22">
        <f>[14]集計対象年データー貼付!J91</f>
        <v>0</v>
      </c>
      <c r="U22" s="22">
        <f>[14]集計対象前年データー貼付!H91</f>
        <v>0</v>
      </c>
      <c r="V22" s="22">
        <f>[14]集計対象前年データー貼付!J91</f>
        <v>0</v>
      </c>
      <c r="W22" s="26">
        <f t="shared" si="1"/>
        <v>0</v>
      </c>
      <c r="X22" s="21">
        <f>[14]集計対象年データー貼付!K91</f>
        <v>0</v>
      </c>
      <c r="Y22" s="22">
        <f>[14]集計対象年データー貼付!M91</f>
        <v>0</v>
      </c>
      <c r="Z22" s="22">
        <f>[14]集計対象前年データー貼付!K91</f>
        <v>0</v>
      </c>
      <c r="AA22" s="22">
        <f>[14]集計対象前年データー貼付!M91</f>
        <v>0</v>
      </c>
      <c r="AB22" s="30">
        <f t="shared" si="2"/>
        <v>0</v>
      </c>
      <c r="AC22" s="21">
        <f>[14]集計対象年データー貼付!N91</f>
        <v>0</v>
      </c>
      <c r="AD22" s="22">
        <f>[14]集計対象年データー貼付!P91</f>
        <v>0</v>
      </c>
      <c r="AE22" s="22">
        <f>[14]集計対象前年データー貼付!N91</f>
        <v>0</v>
      </c>
      <c r="AF22" s="22">
        <f>[14]集計対象前年データー貼付!P91</f>
        <v>0</v>
      </c>
      <c r="AG22" s="30">
        <f t="shared" si="3"/>
        <v>0</v>
      </c>
      <c r="AH22" s="1"/>
    </row>
    <row r="23" spans="1:34" ht="12.75" customHeight="1" thickBot="1">
      <c r="A23" s="111"/>
      <c r="B23" s="32" t="s">
        <v>29</v>
      </c>
      <c r="C23" s="33">
        <f t="shared" si="4"/>
        <v>1</v>
      </c>
      <c r="D23" s="34">
        <f t="shared" si="5"/>
        <v>28</v>
      </c>
      <c r="E23" s="35">
        <f t="shared" si="6"/>
        <v>0</v>
      </c>
      <c r="F23" s="34">
        <f t="shared" si="7"/>
        <v>26</v>
      </c>
      <c r="G23" s="36">
        <f t="shared" si="8"/>
        <v>2</v>
      </c>
      <c r="H23" s="37">
        <f t="shared" si="9"/>
        <v>7.6923076923076927E-2</v>
      </c>
      <c r="I23" s="21">
        <f>[14]集計対象年データー貼付!B97</f>
        <v>1</v>
      </c>
      <c r="J23" s="22">
        <f>[14]集計対象年データー貼付!D97</f>
        <v>18</v>
      </c>
      <c r="K23" s="22">
        <f>[14]集計対象前年データー貼付!B97</f>
        <v>0</v>
      </c>
      <c r="L23" s="22">
        <f>[14]集計対象前年データー貼付!D97</f>
        <v>17</v>
      </c>
      <c r="M23" s="23">
        <f t="shared" si="10"/>
        <v>1</v>
      </c>
      <c r="N23" s="24">
        <f>[14]集計対象年データー貼付!E97</f>
        <v>0</v>
      </c>
      <c r="O23" s="18">
        <f>[14]集計対象年データー貼付!G97</f>
        <v>3</v>
      </c>
      <c r="P23" s="18">
        <f>[14]集計対象前年データー貼付!E97</f>
        <v>0</v>
      </c>
      <c r="Q23" s="18">
        <f>[14]集計対象前年データー貼付!G97</f>
        <v>5</v>
      </c>
      <c r="R23" s="25">
        <f t="shared" si="0"/>
        <v>-2</v>
      </c>
      <c r="S23" s="21">
        <f>[14]集計対象年データー貼付!H97</f>
        <v>0</v>
      </c>
      <c r="T23" s="22">
        <f>[14]集計対象年データー貼付!J97</f>
        <v>6</v>
      </c>
      <c r="U23" s="22">
        <f>[14]集計対象前年データー貼付!H97</f>
        <v>0</v>
      </c>
      <c r="V23" s="22">
        <f>[14]集計対象前年データー貼付!J97</f>
        <v>1</v>
      </c>
      <c r="W23" s="26">
        <f t="shared" si="1"/>
        <v>5</v>
      </c>
      <c r="X23" s="21">
        <f>[14]集計対象年データー貼付!K97</f>
        <v>0</v>
      </c>
      <c r="Y23" s="22">
        <f>[14]集計対象年データー貼付!M97</f>
        <v>1</v>
      </c>
      <c r="Z23" s="22">
        <f>[14]集計対象前年データー貼付!K97</f>
        <v>0</v>
      </c>
      <c r="AA23" s="22">
        <f>[14]集計対象前年データー貼付!M97</f>
        <v>2</v>
      </c>
      <c r="AB23" s="38">
        <f t="shared" si="2"/>
        <v>-1</v>
      </c>
      <c r="AC23" s="21">
        <f>[14]集計対象年データー貼付!N97</f>
        <v>0</v>
      </c>
      <c r="AD23" s="22">
        <f>[14]集計対象年データー貼付!P97</f>
        <v>0</v>
      </c>
      <c r="AE23" s="22">
        <f>[14]集計対象前年データー貼付!N97</f>
        <v>0</v>
      </c>
      <c r="AF23" s="22">
        <f>[14]集計対象前年データー貼付!P97</f>
        <v>1</v>
      </c>
      <c r="AG23" s="38">
        <f t="shared" si="3"/>
        <v>-1</v>
      </c>
      <c r="AH23" s="1"/>
    </row>
    <row r="24" spans="1:34" ht="12.75" customHeight="1" thickBot="1">
      <c r="A24" s="112"/>
      <c r="B24" s="39" t="s">
        <v>30</v>
      </c>
      <c r="C24" s="40">
        <f t="shared" si="4"/>
        <v>3</v>
      </c>
      <c r="D24" s="41">
        <f t="shared" si="5"/>
        <v>276</v>
      </c>
      <c r="E24" s="42">
        <f t="shared" si="6"/>
        <v>3</v>
      </c>
      <c r="F24" s="41">
        <f t="shared" si="7"/>
        <v>277</v>
      </c>
      <c r="G24" s="43">
        <f t="shared" si="8"/>
        <v>-1</v>
      </c>
      <c r="H24" s="44">
        <f t="shared" si="9"/>
        <v>-3.6101083032490976E-3</v>
      </c>
      <c r="I24" s="45">
        <f>SUM(I7:I23)</f>
        <v>1</v>
      </c>
      <c r="J24" s="46">
        <f>SUM(J7:J23)</f>
        <v>132</v>
      </c>
      <c r="K24" s="46">
        <f>SUM(K7:K23)</f>
        <v>1</v>
      </c>
      <c r="L24" s="46">
        <f>SUM(L7:L23)</f>
        <v>133</v>
      </c>
      <c r="M24" s="47">
        <f t="shared" si="10"/>
        <v>-1</v>
      </c>
      <c r="N24" s="48">
        <f>SUM(N7:N23)</f>
        <v>0</v>
      </c>
      <c r="O24" s="49">
        <f>SUM(O7:O23)</f>
        <v>52</v>
      </c>
      <c r="P24" s="49">
        <f>SUM(P7:P23)</f>
        <v>1</v>
      </c>
      <c r="Q24" s="49">
        <f>SUM(Q7:Q23)</f>
        <v>46</v>
      </c>
      <c r="R24" s="50">
        <f t="shared" si="0"/>
        <v>6</v>
      </c>
      <c r="S24" s="51">
        <f>SUM(S7:S23)</f>
        <v>1</v>
      </c>
      <c r="T24" s="52">
        <f>SUM(T7:T23)</f>
        <v>52</v>
      </c>
      <c r="U24" s="52">
        <f>SUM(U7:U23)</f>
        <v>1</v>
      </c>
      <c r="V24" s="52">
        <f>SUM(V7:V23)</f>
        <v>54</v>
      </c>
      <c r="W24" s="53">
        <f t="shared" si="1"/>
        <v>-2</v>
      </c>
      <c r="X24" s="51">
        <f>SUM(X7:X23)</f>
        <v>0</v>
      </c>
      <c r="Y24" s="52">
        <f>SUM(Y7:Y23)</f>
        <v>32</v>
      </c>
      <c r="Z24" s="52">
        <f>SUM(Z7:Z23)</f>
        <v>0</v>
      </c>
      <c r="AA24" s="52">
        <f>SUM(AA7:AA23)</f>
        <v>36</v>
      </c>
      <c r="AB24" s="53">
        <f t="shared" si="2"/>
        <v>-4</v>
      </c>
      <c r="AC24" s="51">
        <f>SUM(AC7:AC23)</f>
        <v>1</v>
      </c>
      <c r="AD24" s="52">
        <f>SUM(AD7:AD23)</f>
        <v>8</v>
      </c>
      <c r="AE24" s="52">
        <f>SUM(AE7:AE23)</f>
        <v>0</v>
      </c>
      <c r="AF24" s="52">
        <f>SUM(AF7:AF23)</f>
        <v>8</v>
      </c>
      <c r="AG24" s="53">
        <f t="shared" si="3"/>
        <v>0</v>
      </c>
      <c r="AH24" s="1"/>
    </row>
    <row r="25" spans="1:34" ht="12.75" customHeight="1" thickBot="1">
      <c r="A25" s="113" t="s">
        <v>31</v>
      </c>
      <c r="B25" s="114"/>
      <c r="C25" s="40">
        <f t="shared" si="4"/>
        <v>0</v>
      </c>
      <c r="D25" s="41">
        <f t="shared" si="5"/>
        <v>2</v>
      </c>
      <c r="E25" s="54">
        <f t="shared" si="6"/>
        <v>0</v>
      </c>
      <c r="F25" s="41">
        <f t="shared" si="7"/>
        <v>1</v>
      </c>
      <c r="G25" s="41">
        <f t="shared" si="8"/>
        <v>1</v>
      </c>
      <c r="H25" s="44">
        <f t="shared" si="9"/>
        <v>1</v>
      </c>
      <c r="I25" s="55">
        <f>[14]集計対象年データー貼付!B110</f>
        <v>0</v>
      </c>
      <c r="J25" s="56">
        <f>[14]集計対象年データー貼付!D110</f>
        <v>0</v>
      </c>
      <c r="K25" s="56">
        <f>[14]集計対象前年データー貼付!B110</f>
        <v>0</v>
      </c>
      <c r="L25" s="56">
        <f>[14]集計対象前年データー貼付!D110</f>
        <v>1</v>
      </c>
      <c r="M25" s="57">
        <f t="shared" si="10"/>
        <v>-1</v>
      </c>
      <c r="N25" s="58">
        <f>[14]集計対象年データー貼付!E110</f>
        <v>0</v>
      </c>
      <c r="O25" s="41">
        <f>[14]集計対象年データー貼付!G110</f>
        <v>0</v>
      </c>
      <c r="P25" s="41">
        <f>[14]集計対象前年データー貼付!E110</f>
        <v>0</v>
      </c>
      <c r="Q25" s="41">
        <f>[14]集計対象前年データー貼付!G110</f>
        <v>0</v>
      </c>
      <c r="R25" s="57">
        <f t="shared" si="0"/>
        <v>0</v>
      </c>
      <c r="S25" s="55">
        <f>[14]集計対象年データー貼付!H110</f>
        <v>0</v>
      </c>
      <c r="T25" s="56">
        <f>[14]集計対象年データー貼付!J110</f>
        <v>2</v>
      </c>
      <c r="U25" s="56">
        <f>[14]集計対象前年データー貼付!H110</f>
        <v>0</v>
      </c>
      <c r="V25" s="56">
        <f>[14]集計対象前年データー貼付!J110</f>
        <v>0</v>
      </c>
      <c r="W25" s="57">
        <f t="shared" si="1"/>
        <v>2</v>
      </c>
      <c r="X25" s="55">
        <f>[14]集計対象年データー貼付!K110</f>
        <v>0</v>
      </c>
      <c r="Y25" s="56">
        <f>[14]集計対象年データー貼付!M110</f>
        <v>0</v>
      </c>
      <c r="Z25" s="56">
        <f>[14]集計対象前年データー貼付!K110</f>
        <v>0</v>
      </c>
      <c r="AA25" s="56">
        <f>[14]集計対象前年データー貼付!M110</f>
        <v>0</v>
      </c>
      <c r="AB25" s="57">
        <f t="shared" si="2"/>
        <v>0</v>
      </c>
      <c r="AC25" s="55">
        <f>[14]集計対象年データー貼付!N110</f>
        <v>0</v>
      </c>
      <c r="AD25" s="56">
        <f>[14]集計対象年データー貼付!P110</f>
        <v>0</v>
      </c>
      <c r="AE25" s="56">
        <f>[14]集計対象前年データー貼付!N110</f>
        <v>0</v>
      </c>
      <c r="AF25" s="56">
        <f>[14]集計対象前年データー貼付!P110</f>
        <v>0</v>
      </c>
      <c r="AG25" s="57">
        <f t="shared" si="3"/>
        <v>0</v>
      </c>
      <c r="AH25" s="1"/>
    </row>
    <row r="26" spans="1:34" ht="12.75" customHeight="1">
      <c r="A26" s="110" t="s">
        <v>32</v>
      </c>
      <c r="B26" s="59" t="s">
        <v>33</v>
      </c>
      <c r="C26" s="28">
        <f t="shared" si="4"/>
        <v>0</v>
      </c>
      <c r="D26" s="18">
        <f t="shared" si="5"/>
        <v>63</v>
      </c>
      <c r="E26" s="19">
        <f t="shared" si="6"/>
        <v>0</v>
      </c>
      <c r="F26" s="18">
        <f t="shared" si="7"/>
        <v>59</v>
      </c>
      <c r="G26" s="18">
        <f t="shared" si="8"/>
        <v>4</v>
      </c>
      <c r="H26" s="20">
        <f t="shared" si="9"/>
        <v>6.7796610169491525E-2</v>
      </c>
      <c r="I26" s="21">
        <f>[14]集計対象年データー貼付!B123</f>
        <v>0</v>
      </c>
      <c r="J26" s="22">
        <f>[14]集計対象年データー貼付!D123</f>
        <v>19</v>
      </c>
      <c r="K26" s="22">
        <f>[14]集計対象前年データー貼付!B123</f>
        <v>0</v>
      </c>
      <c r="L26" s="22">
        <f>[14]集計対象前年データー貼付!D123</f>
        <v>14</v>
      </c>
      <c r="M26" s="23">
        <f t="shared" si="10"/>
        <v>5</v>
      </c>
      <c r="N26" s="24">
        <f>[14]集計対象年データー貼付!E123</f>
        <v>0</v>
      </c>
      <c r="O26" s="18">
        <f>[14]集計対象年データー貼付!G123</f>
        <v>21</v>
      </c>
      <c r="P26" s="18">
        <f>[14]集計対象前年データー貼付!E123</f>
        <v>0</v>
      </c>
      <c r="Q26" s="18">
        <f>[14]集計対象前年データー貼付!G123</f>
        <v>15</v>
      </c>
      <c r="R26" s="25">
        <f t="shared" si="0"/>
        <v>6</v>
      </c>
      <c r="S26" s="21">
        <f>[14]集計対象年データー貼付!H123</f>
        <v>0</v>
      </c>
      <c r="T26" s="22">
        <f>[14]集計対象年データー貼付!J123</f>
        <v>9</v>
      </c>
      <c r="U26" s="22">
        <f>[14]集計対象前年データー貼付!H123</f>
        <v>0</v>
      </c>
      <c r="V26" s="22">
        <f>[14]集計対象前年データー貼付!J123</f>
        <v>5</v>
      </c>
      <c r="W26" s="26">
        <f t="shared" si="1"/>
        <v>4</v>
      </c>
      <c r="X26" s="21">
        <f>[14]集計対象年データー貼付!K123</f>
        <v>0</v>
      </c>
      <c r="Y26" s="22">
        <f>[14]集計対象年データー貼付!M123</f>
        <v>10</v>
      </c>
      <c r="Z26" s="22">
        <f>[14]集計対象前年データー貼付!K123</f>
        <v>0</v>
      </c>
      <c r="AA26" s="22">
        <f>[14]集計対象前年データー貼付!M123</f>
        <v>16</v>
      </c>
      <c r="AB26" s="26">
        <f t="shared" si="2"/>
        <v>-6</v>
      </c>
      <c r="AC26" s="21">
        <f>[14]集計対象年データー貼付!N123</f>
        <v>0</v>
      </c>
      <c r="AD26" s="22">
        <f>[14]集計対象年データー貼付!P123</f>
        <v>4</v>
      </c>
      <c r="AE26" s="22">
        <f>[14]集計対象前年データー貼付!N123</f>
        <v>0</v>
      </c>
      <c r="AF26" s="22">
        <f>[14]集計対象前年データー貼付!P123</f>
        <v>9</v>
      </c>
      <c r="AG26" s="26">
        <f t="shared" si="3"/>
        <v>-5</v>
      </c>
      <c r="AH26" s="1"/>
    </row>
    <row r="27" spans="1:34" ht="12.75" customHeight="1">
      <c r="A27" s="111"/>
      <c r="B27" s="31" t="s">
        <v>34</v>
      </c>
      <c r="C27" s="28">
        <f t="shared" si="4"/>
        <v>1</v>
      </c>
      <c r="D27" s="18">
        <f t="shared" si="5"/>
        <v>82</v>
      </c>
      <c r="E27" s="19">
        <f t="shared" si="6"/>
        <v>1</v>
      </c>
      <c r="F27" s="18">
        <f t="shared" si="7"/>
        <v>88</v>
      </c>
      <c r="G27" s="29">
        <f t="shared" si="8"/>
        <v>-6</v>
      </c>
      <c r="H27" s="20">
        <f t="shared" si="9"/>
        <v>-6.8181818181818177E-2</v>
      </c>
      <c r="I27" s="21">
        <f>[14]集計対象年データー貼付!B128</f>
        <v>0</v>
      </c>
      <c r="J27" s="22">
        <f>[14]集計対象年データー貼付!D128</f>
        <v>43</v>
      </c>
      <c r="K27" s="22">
        <f>[14]集計対象前年データー貼付!B128</f>
        <v>1</v>
      </c>
      <c r="L27" s="22">
        <f>[14]集計対象前年データー貼付!D128</f>
        <v>31</v>
      </c>
      <c r="M27" s="23">
        <f t="shared" si="10"/>
        <v>12</v>
      </c>
      <c r="N27" s="24">
        <f>[14]集計対象年データー貼付!E128</f>
        <v>0</v>
      </c>
      <c r="O27" s="18">
        <f>[14]集計対象年データー貼付!G128</f>
        <v>8</v>
      </c>
      <c r="P27" s="18">
        <f>[14]集計対象前年データー貼付!E128</f>
        <v>0</v>
      </c>
      <c r="Q27" s="18">
        <f>[14]集計対象前年データー貼付!G128</f>
        <v>14</v>
      </c>
      <c r="R27" s="60">
        <f t="shared" si="0"/>
        <v>-6</v>
      </c>
      <c r="S27" s="21">
        <f>[14]集計対象年データー貼付!H128</f>
        <v>1</v>
      </c>
      <c r="T27" s="22">
        <f>[14]集計対象年データー貼付!J128</f>
        <v>9</v>
      </c>
      <c r="U27" s="22">
        <f>[14]集計対象前年データー貼付!H128</f>
        <v>0</v>
      </c>
      <c r="V27" s="22">
        <f>[14]集計対象前年データー貼付!J128</f>
        <v>14</v>
      </c>
      <c r="W27" s="30">
        <f t="shared" si="1"/>
        <v>-5</v>
      </c>
      <c r="X27" s="21">
        <f>[14]集計対象年データー貼付!K128</f>
        <v>0</v>
      </c>
      <c r="Y27" s="22">
        <f>[14]集計対象年データー貼付!M128</f>
        <v>15</v>
      </c>
      <c r="Z27" s="22">
        <f>[14]集計対象前年データー貼付!K128</f>
        <v>0</v>
      </c>
      <c r="AA27" s="22">
        <f>[14]集計対象前年データー貼付!M128</f>
        <v>15</v>
      </c>
      <c r="AB27" s="30">
        <f t="shared" si="2"/>
        <v>0</v>
      </c>
      <c r="AC27" s="21">
        <f>[14]集計対象年データー貼付!N128</f>
        <v>0</v>
      </c>
      <c r="AD27" s="22">
        <f>[14]集計対象年データー貼付!P128</f>
        <v>7</v>
      </c>
      <c r="AE27" s="22">
        <f>[14]集計対象前年データー貼付!N128</f>
        <v>0</v>
      </c>
      <c r="AF27" s="22">
        <f>[14]集計対象前年データー貼付!P128</f>
        <v>14</v>
      </c>
      <c r="AG27" s="30">
        <f t="shared" si="3"/>
        <v>-7</v>
      </c>
      <c r="AH27" s="1"/>
    </row>
    <row r="28" spans="1:34" ht="12.75" customHeight="1" thickBot="1">
      <c r="A28" s="111"/>
      <c r="B28" s="32" t="s">
        <v>35</v>
      </c>
      <c r="C28" s="33">
        <f t="shared" si="4"/>
        <v>0</v>
      </c>
      <c r="D28" s="34">
        <f t="shared" si="5"/>
        <v>21</v>
      </c>
      <c r="E28" s="35">
        <f t="shared" si="6"/>
        <v>0</v>
      </c>
      <c r="F28" s="34">
        <f t="shared" si="7"/>
        <v>20</v>
      </c>
      <c r="G28" s="36">
        <f t="shared" si="8"/>
        <v>1</v>
      </c>
      <c r="H28" s="37">
        <f t="shared" si="9"/>
        <v>0.05</v>
      </c>
      <c r="I28" s="21">
        <f>[14]集計対象年データー貼付!B132</f>
        <v>0</v>
      </c>
      <c r="J28" s="22">
        <f>[14]集計対象年データー貼付!D132</f>
        <v>3</v>
      </c>
      <c r="K28" s="22">
        <f>[14]集計対象前年データー貼付!B132</f>
        <v>0</v>
      </c>
      <c r="L28" s="22">
        <f>[14]集計対象前年データー貼付!D132</f>
        <v>6</v>
      </c>
      <c r="M28" s="23">
        <f t="shared" si="10"/>
        <v>-3</v>
      </c>
      <c r="N28" s="24">
        <f>[14]集計対象年データー貼付!E132</f>
        <v>0</v>
      </c>
      <c r="O28" s="18">
        <f>[14]集計対象年データー貼付!G132</f>
        <v>11</v>
      </c>
      <c r="P28" s="18">
        <f>[14]集計対象前年データー貼付!E132</f>
        <v>0</v>
      </c>
      <c r="Q28" s="18">
        <f>[14]集計対象前年データー貼付!G132</f>
        <v>10</v>
      </c>
      <c r="R28" s="61">
        <f t="shared" si="0"/>
        <v>1</v>
      </c>
      <c r="S28" s="21">
        <f>[14]集計対象年データー貼付!H132</f>
        <v>0</v>
      </c>
      <c r="T28" s="22">
        <f>[14]集計対象年データー貼付!J132</f>
        <v>2</v>
      </c>
      <c r="U28" s="22">
        <f>[14]集計対象前年データー貼付!H132</f>
        <v>0</v>
      </c>
      <c r="V28" s="22">
        <f>[14]集計対象前年データー貼付!J132</f>
        <v>1</v>
      </c>
      <c r="W28" s="38">
        <f t="shared" si="1"/>
        <v>1</v>
      </c>
      <c r="X28" s="21">
        <f>[14]集計対象年データー貼付!K132</f>
        <v>0</v>
      </c>
      <c r="Y28" s="22">
        <f>[14]集計対象年データー貼付!M132</f>
        <v>2</v>
      </c>
      <c r="Z28" s="22">
        <f>[14]集計対象前年データー貼付!K132</f>
        <v>0</v>
      </c>
      <c r="AA28" s="22">
        <f>[14]集計対象前年データー貼付!M132</f>
        <v>1</v>
      </c>
      <c r="AB28" s="62">
        <f>Y28-AA28</f>
        <v>1</v>
      </c>
      <c r="AC28" s="21">
        <f>[14]集計対象年データー貼付!N132</f>
        <v>0</v>
      </c>
      <c r="AD28" s="22">
        <f>[14]集計対象年データー貼付!P132</f>
        <v>3</v>
      </c>
      <c r="AE28" s="22">
        <f>[14]集計対象前年データー貼付!N132</f>
        <v>0</v>
      </c>
      <c r="AF28" s="22">
        <f>[14]集計対象前年データー貼付!P132</f>
        <v>2</v>
      </c>
      <c r="AG28" s="38">
        <f t="shared" si="3"/>
        <v>1</v>
      </c>
      <c r="AH28" s="1"/>
    </row>
    <row r="29" spans="1:34" ht="12.75" customHeight="1" thickBot="1">
      <c r="A29" s="112"/>
      <c r="B29" s="63" t="s">
        <v>36</v>
      </c>
      <c r="C29" s="40">
        <f t="shared" si="4"/>
        <v>1</v>
      </c>
      <c r="D29" s="41">
        <f t="shared" si="5"/>
        <v>166</v>
      </c>
      <c r="E29" s="54">
        <f t="shared" si="6"/>
        <v>1</v>
      </c>
      <c r="F29" s="41">
        <f t="shared" si="7"/>
        <v>167</v>
      </c>
      <c r="G29" s="41">
        <f t="shared" si="8"/>
        <v>-1</v>
      </c>
      <c r="H29" s="44">
        <f t="shared" si="9"/>
        <v>-5.9880239520958087E-3</v>
      </c>
      <c r="I29" s="45">
        <f>SUM(I26:I28)</f>
        <v>0</v>
      </c>
      <c r="J29" s="46">
        <f>SUM(J26:J28)</f>
        <v>65</v>
      </c>
      <c r="K29" s="46">
        <f>SUM(K26:K28)</f>
        <v>1</v>
      </c>
      <c r="L29" s="46">
        <f>SUM(L26:L28)</f>
        <v>51</v>
      </c>
      <c r="M29" s="47">
        <f t="shared" si="10"/>
        <v>14</v>
      </c>
      <c r="N29" s="48">
        <f>SUM(N26:N28)</f>
        <v>0</v>
      </c>
      <c r="O29" s="49">
        <f>SUM(O26:O28)</f>
        <v>40</v>
      </c>
      <c r="P29" s="49">
        <f>SUM(P26:P28)</f>
        <v>0</v>
      </c>
      <c r="Q29" s="49">
        <f>SUM(Q26:Q28)</f>
        <v>39</v>
      </c>
      <c r="R29" s="50">
        <f t="shared" si="0"/>
        <v>1</v>
      </c>
      <c r="S29" s="51">
        <f>SUM(S26:S28)</f>
        <v>1</v>
      </c>
      <c r="T29" s="52">
        <f>SUM(T26:T28)</f>
        <v>20</v>
      </c>
      <c r="U29" s="52">
        <f>SUM(U26:U28)</f>
        <v>0</v>
      </c>
      <c r="V29" s="52">
        <f>SUM(V26:V28)</f>
        <v>20</v>
      </c>
      <c r="W29" s="53">
        <f t="shared" si="1"/>
        <v>0</v>
      </c>
      <c r="X29" s="51">
        <f>SUM(X26:X28)</f>
        <v>0</v>
      </c>
      <c r="Y29" s="52">
        <f>SUM(Y26:Y28)</f>
        <v>27</v>
      </c>
      <c r="Z29" s="52">
        <f>SUM(Z26:Z28)</f>
        <v>0</v>
      </c>
      <c r="AA29" s="52">
        <f>SUM(AA26:AA28)</f>
        <v>32</v>
      </c>
      <c r="AB29" s="53">
        <f t="shared" si="2"/>
        <v>-5</v>
      </c>
      <c r="AC29" s="51">
        <f>SUM(AC26:AC28)</f>
        <v>0</v>
      </c>
      <c r="AD29" s="52">
        <f>SUM(AD26:AD28)</f>
        <v>14</v>
      </c>
      <c r="AE29" s="52">
        <f>SUM(AE26:AE28)</f>
        <v>0</v>
      </c>
      <c r="AF29" s="52">
        <f>SUM(AF26:AF28)</f>
        <v>25</v>
      </c>
      <c r="AG29" s="53">
        <f t="shared" si="3"/>
        <v>-11</v>
      </c>
      <c r="AH29" s="1"/>
    </row>
    <row r="30" spans="1:34" ht="12.75" customHeight="1">
      <c r="A30" s="103" t="s">
        <v>37</v>
      </c>
      <c r="B30" s="64" t="s">
        <v>38</v>
      </c>
      <c r="C30" s="28">
        <f t="shared" si="4"/>
        <v>0</v>
      </c>
      <c r="D30" s="18">
        <f t="shared" si="5"/>
        <v>1</v>
      </c>
      <c r="E30" s="19">
        <f t="shared" si="6"/>
        <v>0</v>
      </c>
      <c r="F30" s="18">
        <f t="shared" si="7"/>
        <v>3</v>
      </c>
      <c r="G30" s="18">
        <f t="shared" si="8"/>
        <v>-2</v>
      </c>
      <c r="H30" s="20">
        <f t="shared" si="9"/>
        <v>-0.66666666666666663</v>
      </c>
      <c r="I30" s="21">
        <f>[14]集計対象年データー貼付!B137</f>
        <v>0</v>
      </c>
      <c r="J30" s="22">
        <f>[14]集計対象年データー貼付!D137</f>
        <v>1</v>
      </c>
      <c r="K30" s="22">
        <f>[14]集計対象前年データー貼付!B137</f>
        <v>0</v>
      </c>
      <c r="L30" s="22">
        <f>[14]集計対象前年データー貼付!D137</f>
        <v>3</v>
      </c>
      <c r="M30" s="23">
        <f t="shared" si="10"/>
        <v>-2</v>
      </c>
      <c r="N30" s="24">
        <f>[14]集計対象年データー貼付!E137</f>
        <v>0</v>
      </c>
      <c r="O30" s="18">
        <f>[14]集計対象年データー貼付!G137</f>
        <v>0</v>
      </c>
      <c r="P30" s="18">
        <f>[14]集計対象前年データー貼付!E137</f>
        <v>0</v>
      </c>
      <c r="Q30" s="18">
        <f>[14]集計対象前年データー貼付!G137</f>
        <v>0</v>
      </c>
      <c r="R30" s="25">
        <f t="shared" si="0"/>
        <v>0</v>
      </c>
      <c r="S30" s="21">
        <f>[14]集計対象年データー貼付!H137</f>
        <v>0</v>
      </c>
      <c r="T30" s="22">
        <f>[14]集計対象年データー貼付!J137</f>
        <v>0</v>
      </c>
      <c r="U30" s="22">
        <f>[14]集計対象前年データー貼付!H137</f>
        <v>0</v>
      </c>
      <c r="V30" s="22">
        <f>[14]集計対象前年データー貼付!J137</f>
        <v>0</v>
      </c>
      <c r="W30" s="26">
        <f t="shared" si="1"/>
        <v>0</v>
      </c>
      <c r="X30" s="21">
        <f>[14]集計対象年データー貼付!K137</f>
        <v>0</v>
      </c>
      <c r="Y30" s="22">
        <f>[14]集計対象年データー貼付!M137</f>
        <v>0</v>
      </c>
      <c r="Z30" s="22">
        <f>[14]集計対象前年データー貼付!K137</f>
        <v>0</v>
      </c>
      <c r="AA30" s="22">
        <f>[14]集計対象前年データー貼付!M137</f>
        <v>0</v>
      </c>
      <c r="AB30" s="26">
        <f t="shared" si="2"/>
        <v>0</v>
      </c>
      <c r="AC30" s="21">
        <f>[14]集計対象年データー貼付!N137</f>
        <v>0</v>
      </c>
      <c r="AD30" s="22">
        <f>[14]集計対象年データー貼付!P137</f>
        <v>0</v>
      </c>
      <c r="AE30" s="22">
        <f>[14]集計対象前年データー貼付!N137</f>
        <v>0</v>
      </c>
      <c r="AF30" s="22">
        <f>[14]集計対象前年データー貼付!P137</f>
        <v>0</v>
      </c>
      <c r="AG30" s="26">
        <f t="shared" si="3"/>
        <v>0</v>
      </c>
      <c r="AH30" s="1"/>
    </row>
    <row r="31" spans="1:34" ht="12.75" customHeight="1">
      <c r="A31" s="104"/>
      <c r="B31" s="65" t="s">
        <v>39</v>
      </c>
      <c r="C31" s="28">
        <f t="shared" si="4"/>
        <v>1</v>
      </c>
      <c r="D31" s="18">
        <f t="shared" si="5"/>
        <v>12</v>
      </c>
      <c r="E31" s="19">
        <f t="shared" si="6"/>
        <v>0</v>
      </c>
      <c r="F31" s="18">
        <f t="shared" si="7"/>
        <v>11</v>
      </c>
      <c r="G31" s="29">
        <f t="shared" si="8"/>
        <v>1</v>
      </c>
      <c r="H31" s="20">
        <f t="shared" si="9"/>
        <v>9.0909090909090912E-2</v>
      </c>
      <c r="I31" s="21">
        <f>[14]集計対象年データー貼付!B141</f>
        <v>1</v>
      </c>
      <c r="J31" s="22">
        <f>[14]集計対象年データー貼付!D141</f>
        <v>11</v>
      </c>
      <c r="K31" s="22">
        <f>[14]集計対象前年データー貼付!B141</f>
        <v>0</v>
      </c>
      <c r="L31" s="22">
        <f>[14]集計対象前年データー貼付!D141</f>
        <v>5</v>
      </c>
      <c r="M31" s="66">
        <f t="shared" si="10"/>
        <v>6</v>
      </c>
      <c r="N31" s="24">
        <f>[14]集計対象年データー貼付!E141</f>
        <v>0</v>
      </c>
      <c r="O31" s="18">
        <f>[14]集計対象年データー貼付!G141</f>
        <v>0</v>
      </c>
      <c r="P31" s="18">
        <f>[14]集計対象前年データー貼付!E141</f>
        <v>0</v>
      </c>
      <c r="Q31" s="18">
        <f>[14]集計対象前年データー貼付!G141</f>
        <v>0</v>
      </c>
      <c r="R31" s="60">
        <f t="shared" si="0"/>
        <v>0</v>
      </c>
      <c r="S31" s="21">
        <f>[14]集計対象年データー貼付!H141</f>
        <v>0</v>
      </c>
      <c r="T31" s="22">
        <f>[14]集計対象年データー貼付!J141</f>
        <v>0</v>
      </c>
      <c r="U31" s="22">
        <f>[14]集計対象前年データー貼付!H141</f>
        <v>0</v>
      </c>
      <c r="V31" s="22">
        <f>[14]集計対象前年データー貼付!J141</f>
        <v>2</v>
      </c>
      <c r="W31" s="30">
        <f t="shared" si="1"/>
        <v>-2</v>
      </c>
      <c r="X31" s="21">
        <f>[14]集計対象年データー貼付!K141</f>
        <v>0</v>
      </c>
      <c r="Y31" s="22">
        <f>[14]集計対象年データー貼付!M141</f>
        <v>1</v>
      </c>
      <c r="Z31" s="22">
        <f>[14]集計対象前年データー貼付!K141</f>
        <v>0</v>
      </c>
      <c r="AA31" s="22">
        <f>[14]集計対象前年データー貼付!M141</f>
        <v>3</v>
      </c>
      <c r="AB31" s="30">
        <f t="shared" si="2"/>
        <v>-2</v>
      </c>
      <c r="AC31" s="21">
        <f>[14]集計対象年データー貼付!N141</f>
        <v>0</v>
      </c>
      <c r="AD31" s="22">
        <f>[14]集計対象年データー貼付!P141</f>
        <v>0</v>
      </c>
      <c r="AE31" s="22">
        <f>[14]集計対象前年データー貼付!N141</f>
        <v>0</v>
      </c>
      <c r="AF31" s="22">
        <f>[14]集計対象前年データー貼付!P141</f>
        <v>1</v>
      </c>
      <c r="AG31" s="30">
        <f t="shared" si="3"/>
        <v>-1</v>
      </c>
      <c r="AH31" s="1"/>
    </row>
    <row r="32" spans="1:34" ht="12.75" customHeight="1">
      <c r="A32" s="104"/>
      <c r="B32" s="65" t="s">
        <v>40</v>
      </c>
      <c r="C32" s="28">
        <f t="shared" si="4"/>
        <v>3</v>
      </c>
      <c r="D32" s="18">
        <f t="shared" si="5"/>
        <v>116</v>
      </c>
      <c r="E32" s="19">
        <f t="shared" si="6"/>
        <v>0</v>
      </c>
      <c r="F32" s="18">
        <f t="shared" si="7"/>
        <v>99</v>
      </c>
      <c r="G32" s="29">
        <f t="shared" si="8"/>
        <v>17</v>
      </c>
      <c r="H32" s="20">
        <f t="shared" si="9"/>
        <v>0.17171717171717171</v>
      </c>
      <c r="I32" s="21">
        <f>[14]集計対象年データー貼付!B146</f>
        <v>3</v>
      </c>
      <c r="J32" s="22">
        <f>[14]集計対象年データー貼付!D146</f>
        <v>69</v>
      </c>
      <c r="K32" s="22">
        <f>[14]集計対象前年データー貼付!B146</f>
        <v>0</v>
      </c>
      <c r="L32" s="22">
        <f>[14]集計対象前年データー貼付!D146</f>
        <v>52</v>
      </c>
      <c r="M32" s="66">
        <f t="shared" si="10"/>
        <v>17</v>
      </c>
      <c r="N32" s="24">
        <f>[14]集計対象年データー貼付!E146</f>
        <v>0</v>
      </c>
      <c r="O32" s="18">
        <f>[14]集計対象年データー貼付!G146</f>
        <v>12</v>
      </c>
      <c r="P32" s="18">
        <f>[14]集計対象前年データー貼付!E146</f>
        <v>0</v>
      </c>
      <c r="Q32" s="18">
        <f>[14]集計対象前年データー貼付!G146</f>
        <v>16</v>
      </c>
      <c r="R32" s="60">
        <f t="shared" si="0"/>
        <v>-4</v>
      </c>
      <c r="S32" s="21">
        <f>[14]集計対象年データー貼付!H146</f>
        <v>0</v>
      </c>
      <c r="T32" s="22">
        <f>[14]集計対象年データー貼付!J146</f>
        <v>18</v>
      </c>
      <c r="U32" s="22">
        <f>[14]集計対象前年データー貼付!H146</f>
        <v>0</v>
      </c>
      <c r="V32" s="22">
        <f>[14]集計対象前年データー貼付!J146</f>
        <v>19</v>
      </c>
      <c r="W32" s="30">
        <f t="shared" si="1"/>
        <v>-1</v>
      </c>
      <c r="X32" s="21">
        <f>[14]集計対象年データー貼付!K146</f>
        <v>0</v>
      </c>
      <c r="Y32" s="22">
        <f>[14]集計対象年データー貼付!M146</f>
        <v>10</v>
      </c>
      <c r="Z32" s="22">
        <f>[14]集計対象前年データー貼付!K146</f>
        <v>0</v>
      </c>
      <c r="AA32" s="22">
        <f>[14]集計対象前年データー貼付!M146</f>
        <v>9</v>
      </c>
      <c r="AB32" s="30">
        <f t="shared" si="2"/>
        <v>1</v>
      </c>
      <c r="AC32" s="21">
        <f>[14]集計対象年データー貼付!N146</f>
        <v>0</v>
      </c>
      <c r="AD32" s="22">
        <f>[14]集計対象年データー貼付!P146</f>
        <v>7</v>
      </c>
      <c r="AE32" s="22">
        <f>[14]集計対象前年データー貼付!N146</f>
        <v>0</v>
      </c>
      <c r="AF32" s="22">
        <f>[14]集計対象前年データー貼付!P146</f>
        <v>3</v>
      </c>
      <c r="AG32" s="30">
        <f t="shared" si="3"/>
        <v>4</v>
      </c>
      <c r="AH32" s="1"/>
    </row>
    <row r="33" spans="1:37" ht="12.75" customHeight="1" thickBot="1">
      <c r="A33" s="104"/>
      <c r="B33" s="67" t="s">
        <v>41</v>
      </c>
      <c r="C33" s="33">
        <f t="shared" si="4"/>
        <v>0</v>
      </c>
      <c r="D33" s="34">
        <f t="shared" si="5"/>
        <v>0</v>
      </c>
      <c r="E33" s="35">
        <f t="shared" si="6"/>
        <v>0</v>
      </c>
      <c r="F33" s="34">
        <f t="shared" si="7"/>
        <v>1</v>
      </c>
      <c r="G33" s="36">
        <f t="shared" si="8"/>
        <v>-1</v>
      </c>
      <c r="H33" s="37">
        <f t="shared" si="9"/>
        <v>-1</v>
      </c>
      <c r="I33" s="21">
        <f>[14]集計対象年データー貼付!B148</f>
        <v>0</v>
      </c>
      <c r="J33" s="22">
        <f>[14]集計対象年データー貼付!D148</f>
        <v>0</v>
      </c>
      <c r="K33" s="22">
        <f>[14]集計対象前年データー貼付!B148</f>
        <v>0</v>
      </c>
      <c r="L33" s="22">
        <f>[14]集計対象前年データー貼付!D148</f>
        <v>0</v>
      </c>
      <c r="M33" s="68">
        <f t="shared" si="10"/>
        <v>0</v>
      </c>
      <c r="N33" s="24">
        <f>[14]集計対象年データー貼付!E148</f>
        <v>0</v>
      </c>
      <c r="O33" s="18">
        <f>[14]集計対象年データー貼付!G148</f>
        <v>0</v>
      </c>
      <c r="P33" s="18">
        <f>[14]集計対象前年データー貼付!E148</f>
        <v>0</v>
      </c>
      <c r="Q33" s="18">
        <f>[14]集計対象前年データー貼付!G148</f>
        <v>0</v>
      </c>
      <c r="R33" s="61">
        <f t="shared" si="0"/>
        <v>0</v>
      </c>
      <c r="S33" s="21">
        <f>[14]集計対象年データー貼付!H148</f>
        <v>0</v>
      </c>
      <c r="T33" s="22">
        <f>[14]集計対象年データー貼付!J148</f>
        <v>0</v>
      </c>
      <c r="U33" s="22">
        <f>[14]集計対象前年データー貼付!H148</f>
        <v>0</v>
      </c>
      <c r="V33" s="22">
        <f>[14]集計対象前年データー貼付!J148</f>
        <v>0</v>
      </c>
      <c r="W33" s="38">
        <f t="shared" si="1"/>
        <v>0</v>
      </c>
      <c r="X33" s="21">
        <f>[14]集計対象年データー貼付!K148</f>
        <v>0</v>
      </c>
      <c r="Y33" s="22">
        <f>[14]集計対象年データー貼付!M148</f>
        <v>0</v>
      </c>
      <c r="Z33" s="22">
        <f>[14]集計対象前年データー貼付!K148</f>
        <v>0</v>
      </c>
      <c r="AA33" s="22">
        <f>[14]集計対象前年データー貼付!M148</f>
        <v>0</v>
      </c>
      <c r="AB33" s="38">
        <f t="shared" si="2"/>
        <v>0</v>
      </c>
      <c r="AC33" s="21">
        <f>[14]集計対象年データー貼付!N148</f>
        <v>0</v>
      </c>
      <c r="AD33" s="22">
        <f>[14]集計対象年データー貼付!P148</f>
        <v>0</v>
      </c>
      <c r="AE33" s="22">
        <f>[14]集計対象前年データー貼付!N148</f>
        <v>0</v>
      </c>
      <c r="AF33" s="22">
        <f>[14]集計対象前年データー貼付!P148</f>
        <v>1</v>
      </c>
      <c r="AG33" s="38">
        <f t="shared" si="3"/>
        <v>-1</v>
      </c>
      <c r="AH33" s="1"/>
    </row>
    <row r="34" spans="1:37" ht="12.75" customHeight="1" thickBot="1">
      <c r="A34" s="105"/>
      <c r="B34" s="69" t="s">
        <v>42</v>
      </c>
      <c r="C34" s="40">
        <f t="shared" si="4"/>
        <v>4</v>
      </c>
      <c r="D34" s="41">
        <f t="shared" si="5"/>
        <v>129</v>
      </c>
      <c r="E34" s="54">
        <f t="shared" si="6"/>
        <v>0</v>
      </c>
      <c r="F34" s="41">
        <f t="shared" si="7"/>
        <v>114</v>
      </c>
      <c r="G34" s="41">
        <f t="shared" si="8"/>
        <v>15</v>
      </c>
      <c r="H34" s="44">
        <f t="shared" si="9"/>
        <v>0.13157894736842105</v>
      </c>
      <c r="I34" s="45">
        <f>SUM(I30:I33)</f>
        <v>4</v>
      </c>
      <c r="J34" s="46">
        <f>SUM(J30:J33)</f>
        <v>81</v>
      </c>
      <c r="K34" s="46">
        <f>SUM(K30:K33)</f>
        <v>0</v>
      </c>
      <c r="L34" s="46">
        <f>SUM(L30:L33)</f>
        <v>60</v>
      </c>
      <c r="M34" s="47">
        <f t="shared" si="10"/>
        <v>21</v>
      </c>
      <c r="N34" s="48">
        <f>SUM(N30:N33)</f>
        <v>0</v>
      </c>
      <c r="O34" s="49">
        <f>SUM(O30:O33)</f>
        <v>12</v>
      </c>
      <c r="P34" s="49">
        <f>SUM(P30:P33)</f>
        <v>0</v>
      </c>
      <c r="Q34" s="49">
        <f>SUM(Q30:Q33)</f>
        <v>16</v>
      </c>
      <c r="R34" s="50">
        <f t="shared" si="0"/>
        <v>-4</v>
      </c>
      <c r="S34" s="51">
        <f>SUM(S30:S33)</f>
        <v>0</v>
      </c>
      <c r="T34" s="52">
        <f>SUM(T30:T33)</f>
        <v>18</v>
      </c>
      <c r="U34" s="52">
        <f>SUM(U30:U33)</f>
        <v>0</v>
      </c>
      <c r="V34" s="52">
        <f>SUM(V30:V33)</f>
        <v>21</v>
      </c>
      <c r="W34" s="53">
        <f t="shared" si="1"/>
        <v>-3</v>
      </c>
      <c r="X34" s="51">
        <f>SUM(X30:X33)</f>
        <v>0</v>
      </c>
      <c r="Y34" s="52">
        <f>SUM(Y30:Y33)</f>
        <v>11</v>
      </c>
      <c r="Z34" s="52">
        <f>SUM(Z30:Z33)</f>
        <v>0</v>
      </c>
      <c r="AA34" s="52">
        <f>SUM(AA30:AA33)</f>
        <v>12</v>
      </c>
      <c r="AB34" s="53">
        <f t="shared" si="2"/>
        <v>-1</v>
      </c>
      <c r="AC34" s="51">
        <f>SUM(AC30:AC33)</f>
        <v>0</v>
      </c>
      <c r="AD34" s="52">
        <f>SUM(AD30:AD33)</f>
        <v>7</v>
      </c>
      <c r="AE34" s="52">
        <f>SUM(AE30:AE33)</f>
        <v>0</v>
      </c>
      <c r="AF34" s="52">
        <f>SUM(AF30:AF33)</f>
        <v>5</v>
      </c>
      <c r="AG34" s="53">
        <f t="shared" si="3"/>
        <v>2</v>
      </c>
      <c r="AH34" s="1"/>
    </row>
    <row r="35" spans="1:37" ht="12.75" customHeight="1">
      <c r="A35" s="115" t="s">
        <v>43</v>
      </c>
      <c r="B35" s="64" t="s">
        <v>44</v>
      </c>
      <c r="C35" s="28">
        <f t="shared" si="4"/>
        <v>0</v>
      </c>
      <c r="D35" s="18">
        <f t="shared" si="5"/>
        <v>3</v>
      </c>
      <c r="E35" s="19">
        <f t="shared" si="6"/>
        <v>0</v>
      </c>
      <c r="F35" s="18">
        <f t="shared" si="7"/>
        <v>2</v>
      </c>
      <c r="G35" s="18">
        <f t="shared" si="8"/>
        <v>1</v>
      </c>
      <c r="H35" s="20">
        <f t="shared" si="9"/>
        <v>0.5</v>
      </c>
      <c r="I35" s="21">
        <f>[14]集計対象年データー貼付!B151</f>
        <v>0</v>
      </c>
      <c r="J35" s="22">
        <f>[14]集計対象年データー貼付!D151</f>
        <v>3</v>
      </c>
      <c r="K35" s="22">
        <f>[14]集計対象前年データー貼付!B151</f>
        <v>0</v>
      </c>
      <c r="L35" s="22">
        <f>[14]集計対象前年データー貼付!D151</f>
        <v>0</v>
      </c>
      <c r="M35" s="23">
        <f t="shared" si="10"/>
        <v>3</v>
      </c>
      <c r="N35" s="24">
        <f>[14]集計対象年データー貼付!E151</f>
        <v>0</v>
      </c>
      <c r="O35" s="18">
        <f>[14]集計対象年データー貼付!G151</f>
        <v>0</v>
      </c>
      <c r="P35" s="18">
        <f>[14]集計対象前年データー貼付!E151</f>
        <v>0</v>
      </c>
      <c r="Q35" s="18">
        <f>[14]集計対象前年データー貼付!G151</f>
        <v>1</v>
      </c>
      <c r="R35" s="25">
        <f t="shared" si="0"/>
        <v>-1</v>
      </c>
      <c r="S35" s="21">
        <f>[14]集計対象年データー貼付!H151</f>
        <v>0</v>
      </c>
      <c r="T35" s="22">
        <f>[14]集計対象年データー貼付!J151</f>
        <v>0</v>
      </c>
      <c r="U35" s="22">
        <f>[14]集計対象前年データー貼付!H151</f>
        <v>0</v>
      </c>
      <c r="V35" s="22">
        <f>[14]集計対象前年データー貼付!J151</f>
        <v>1</v>
      </c>
      <c r="W35" s="26">
        <f t="shared" si="1"/>
        <v>-1</v>
      </c>
      <c r="X35" s="21">
        <f>[14]集計対象年データー貼付!K151</f>
        <v>0</v>
      </c>
      <c r="Y35" s="22">
        <f>[14]集計対象年データー貼付!M151</f>
        <v>0</v>
      </c>
      <c r="Z35" s="22">
        <f>[14]集計対象前年データー貼付!K151</f>
        <v>0</v>
      </c>
      <c r="AA35" s="22">
        <f>[14]集計対象前年データー貼付!M151</f>
        <v>0</v>
      </c>
      <c r="AB35" s="26">
        <f t="shared" si="2"/>
        <v>0</v>
      </c>
      <c r="AC35" s="21">
        <f>[14]集計対象年データー貼付!N151</f>
        <v>0</v>
      </c>
      <c r="AD35" s="22">
        <f>[14]集計対象年データー貼付!P151</f>
        <v>0</v>
      </c>
      <c r="AE35" s="22">
        <f>[14]集計対象前年データー貼付!N151</f>
        <v>0</v>
      </c>
      <c r="AF35" s="22">
        <f>[14]集計対象前年データー貼付!P151</f>
        <v>0</v>
      </c>
      <c r="AG35" s="26">
        <f t="shared" si="3"/>
        <v>0</v>
      </c>
      <c r="AH35" s="1"/>
    </row>
    <row r="36" spans="1:37" ht="12.75" customHeight="1" thickBot="1">
      <c r="A36" s="116"/>
      <c r="B36" s="67" t="s">
        <v>45</v>
      </c>
      <c r="C36" s="33">
        <f t="shared" si="4"/>
        <v>0</v>
      </c>
      <c r="D36" s="34">
        <f t="shared" si="5"/>
        <v>2</v>
      </c>
      <c r="E36" s="35">
        <f t="shared" si="6"/>
        <v>0</v>
      </c>
      <c r="F36" s="34">
        <f t="shared" si="7"/>
        <v>1</v>
      </c>
      <c r="G36" s="36">
        <f t="shared" si="8"/>
        <v>1</v>
      </c>
      <c r="H36" s="37">
        <f t="shared" si="9"/>
        <v>1</v>
      </c>
      <c r="I36" s="21">
        <f>[14]集計対象年データー貼付!B155</f>
        <v>0</v>
      </c>
      <c r="J36" s="22">
        <f>[14]集計対象年データー貼付!D155</f>
        <v>1</v>
      </c>
      <c r="K36" s="22">
        <f>[14]集計対象前年データー貼付!B155</f>
        <v>0</v>
      </c>
      <c r="L36" s="22">
        <f>[14]集計対象前年データー貼付!D155</f>
        <v>1</v>
      </c>
      <c r="M36" s="68">
        <f t="shared" si="10"/>
        <v>0</v>
      </c>
      <c r="N36" s="24">
        <f>[14]集計対象年データー貼付!E155</f>
        <v>0</v>
      </c>
      <c r="O36" s="18">
        <f>[14]集計対象年データー貼付!G155</f>
        <v>0</v>
      </c>
      <c r="P36" s="18">
        <f>[14]集計対象前年データー貼付!E155</f>
        <v>0</v>
      </c>
      <c r="Q36" s="18">
        <f>[14]集計対象前年データー貼付!G155</f>
        <v>0</v>
      </c>
      <c r="R36" s="61">
        <f t="shared" si="0"/>
        <v>0</v>
      </c>
      <c r="S36" s="21">
        <f>[14]集計対象年データー貼付!H1155</f>
        <v>0</v>
      </c>
      <c r="T36" s="22">
        <f>[14]集計対象年データー貼付!J155</f>
        <v>0</v>
      </c>
      <c r="U36" s="22">
        <f>[14]集計対象前年データー貼付!H155</f>
        <v>0</v>
      </c>
      <c r="V36" s="22">
        <f>[14]集計対象前年データー貼付!J155</f>
        <v>0</v>
      </c>
      <c r="W36" s="38">
        <f t="shared" si="1"/>
        <v>0</v>
      </c>
      <c r="X36" s="21">
        <f>[14]集計対象年データー貼付!K155</f>
        <v>0</v>
      </c>
      <c r="Y36" s="22">
        <f>[14]集計対象年データー貼付!M155</f>
        <v>0</v>
      </c>
      <c r="Z36" s="22">
        <f>[14]集計対象前年データー貼付!K155</f>
        <v>0</v>
      </c>
      <c r="AA36" s="22">
        <f>[14]集計対象前年データー貼付!M155</f>
        <v>0</v>
      </c>
      <c r="AB36" s="38">
        <f t="shared" si="2"/>
        <v>0</v>
      </c>
      <c r="AC36" s="21">
        <f>[14]集計対象年データー貼付!N155</f>
        <v>0</v>
      </c>
      <c r="AD36" s="22">
        <f>[14]集計対象年データー貼付!P155</f>
        <v>1</v>
      </c>
      <c r="AE36" s="22">
        <f>[14]集計対象前年データー貼付!N155</f>
        <v>0</v>
      </c>
      <c r="AF36" s="22">
        <f>[14]集計対象前年データー貼付!P155</f>
        <v>0</v>
      </c>
      <c r="AG36" s="38">
        <f t="shared" si="3"/>
        <v>1</v>
      </c>
      <c r="AH36" s="1"/>
    </row>
    <row r="37" spans="1:37" ht="12.75" customHeight="1" thickBot="1">
      <c r="A37" s="117"/>
      <c r="B37" s="69" t="s">
        <v>46</v>
      </c>
      <c r="C37" s="40">
        <f t="shared" si="4"/>
        <v>0</v>
      </c>
      <c r="D37" s="41">
        <f t="shared" si="5"/>
        <v>5</v>
      </c>
      <c r="E37" s="54">
        <f t="shared" si="6"/>
        <v>0</v>
      </c>
      <c r="F37" s="41">
        <f t="shared" si="7"/>
        <v>3</v>
      </c>
      <c r="G37" s="41">
        <f t="shared" si="8"/>
        <v>2</v>
      </c>
      <c r="H37" s="44">
        <f t="shared" si="9"/>
        <v>0.66666666666666663</v>
      </c>
      <c r="I37" s="70">
        <f>SUM(I35:I36)</f>
        <v>0</v>
      </c>
      <c r="J37" s="46">
        <f>SUM(J35:J36)</f>
        <v>4</v>
      </c>
      <c r="K37" s="46">
        <f>SUM(K35:K36)</f>
        <v>0</v>
      </c>
      <c r="L37" s="46">
        <f>SUM(L35:L36)</f>
        <v>1</v>
      </c>
      <c r="M37" s="47">
        <f t="shared" si="10"/>
        <v>3</v>
      </c>
      <c r="N37" s="48">
        <f>SUM(N35:N36)</f>
        <v>0</v>
      </c>
      <c r="O37" s="49">
        <f>SUM(O35:O36)</f>
        <v>0</v>
      </c>
      <c r="P37" s="49">
        <f>SUM(P35:P36)</f>
        <v>0</v>
      </c>
      <c r="Q37" s="49">
        <f>SUM(Q35:Q36)</f>
        <v>1</v>
      </c>
      <c r="R37" s="50">
        <f t="shared" si="0"/>
        <v>-1</v>
      </c>
      <c r="S37" s="51">
        <f>SUM(S35:S36)</f>
        <v>0</v>
      </c>
      <c r="T37" s="52">
        <f>SUM(T35:T36)</f>
        <v>0</v>
      </c>
      <c r="U37" s="52">
        <f>SUM(U35:U36)</f>
        <v>0</v>
      </c>
      <c r="V37" s="52">
        <f>SUM(V35:V36)</f>
        <v>1</v>
      </c>
      <c r="W37" s="53">
        <f t="shared" si="1"/>
        <v>-1</v>
      </c>
      <c r="X37" s="51">
        <f>SUM(X35:X36)</f>
        <v>0</v>
      </c>
      <c r="Y37" s="52">
        <f>SUM(Y35:Y36)</f>
        <v>0</v>
      </c>
      <c r="Z37" s="52">
        <f>SUM(Z35:Z36)</f>
        <v>0</v>
      </c>
      <c r="AA37" s="52">
        <f>SUM(AA35:AA36)</f>
        <v>0</v>
      </c>
      <c r="AB37" s="53">
        <f t="shared" si="2"/>
        <v>0</v>
      </c>
      <c r="AC37" s="51">
        <f>SUM(AC35:AC36)</f>
        <v>0</v>
      </c>
      <c r="AD37" s="52">
        <f>SUM(AD35:AD36)</f>
        <v>1</v>
      </c>
      <c r="AE37" s="52">
        <f>SUM(AE35:AE36)</f>
        <v>0</v>
      </c>
      <c r="AF37" s="52">
        <f>SUM(AF35:AF36)</f>
        <v>0</v>
      </c>
      <c r="AG37" s="53">
        <f t="shared" si="3"/>
        <v>1</v>
      </c>
      <c r="AH37" s="71"/>
      <c r="AI37" s="72"/>
      <c r="AJ37" s="72"/>
      <c r="AK37" s="72"/>
    </row>
    <row r="38" spans="1:37" ht="12.75" customHeight="1">
      <c r="A38" s="103" t="s">
        <v>47</v>
      </c>
      <c r="B38" s="64" t="s">
        <v>48</v>
      </c>
      <c r="C38" s="28">
        <f t="shared" si="4"/>
        <v>0</v>
      </c>
      <c r="D38" s="18">
        <f t="shared" si="5"/>
        <v>51</v>
      </c>
      <c r="E38" s="19">
        <f t="shared" si="6"/>
        <v>0</v>
      </c>
      <c r="F38" s="18">
        <f t="shared" si="7"/>
        <v>39</v>
      </c>
      <c r="G38" s="18">
        <f t="shared" si="8"/>
        <v>12</v>
      </c>
      <c r="H38" s="20">
        <f t="shared" si="9"/>
        <v>0.30769230769230771</v>
      </c>
      <c r="I38" s="21">
        <f>[14]集計対象年データー貼付!B158</f>
        <v>0</v>
      </c>
      <c r="J38" s="22">
        <f>[14]集計対象年データー貼付!D158</f>
        <v>7</v>
      </c>
      <c r="K38" s="22">
        <f>[14]集計対象前年データー貼付!B158</f>
        <v>0</v>
      </c>
      <c r="L38" s="22">
        <f>[14]集計対象前年データー貼付!D158</f>
        <v>6</v>
      </c>
      <c r="M38" s="23">
        <f t="shared" si="10"/>
        <v>1</v>
      </c>
      <c r="N38" s="24">
        <f>[14]集計対象年データー貼付!E158</f>
        <v>0</v>
      </c>
      <c r="O38" s="18">
        <f>[14]集計対象年データー貼付!G158</f>
        <v>20</v>
      </c>
      <c r="P38" s="18">
        <f>[14]集計対象前年データー貼付!E158</f>
        <v>0</v>
      </c>
      <c r="Q38" s="18">
        <f>[14]集計対象前年データー貼付!G158</f>
        <v>18</v>
      </c>
      <c r="R38" s="25">
        <f t="shared" si="0"/>
        <v>2</v>
      </c>
      <c r="S38" s="21">
        <f>[14]集計対象年データー貼付!H158</f>
        <v>0</v>
      </c>
      <c r="T38" s="22">
        <f>[14]集計対象年データー貼付!J158</f>
        <v>9</v>
      </c>
      <c r="U38" s="22">
        <f>[14]集計対象前年データー貼付!H158</f>
        <v>0</v>
      </c>
      <c r="V38" s="22">
        <f>[14]集計対象前年データー貼付!J158</f>
        <v>2</v>
      </c>
      <c r="W38" s="26">
        <f t="shared" si="1"/>
        <v>7</v>
      </c>
      <c r="X38" s="21">
        <f>[14]集計対象年データー貼付!K158</f>
        <v>0</v>
      </c>
      <c r="Y38" s="22">
        <f>[14]集計対象年データー貼付!M158</f>
        <v>14</v>
      </c>
      <c r="Z38" s="22">
        <f>[14]集計対象前年データー貼付!K158</f>
        <v>0</v>
      </c>
      <c r="AA38" s="22">
        <f>[14]集計対象前年データー貼付!M158</f>
        <v>12</v>
      </c>
      <c r="AB38" s="26">
        <f t="shared" si="2"/>
        <v>2</v>
      </c>
      <c r="AC38" s="21">
        <f>[14]集計対象年データー貼付!N158</f>
        <v>0</v>
      </c>
      <c r="AD38" s="22">
        <f>[14]集計対象年データー貼付!P158</f>
        <v>1</v>
      </c>
      <c r="AE38" s="22">
        <f>[14]集計対象前年データー貼付!N158</f>
        <v>0</v>
      </c>
      <c r="AF38" s="22">
        <f>[14]集計対象前年データー貼付!P158</f>
        <v>1</v>
      </c>
      <c r="AG38" s="73">
        <f t="shared" si="3"/>
        <v>0</v>
      </c>
      <c r="AH38" s="1"/>
    </row>
    <row r="39" spans="1:37" ht="12.75" customHeight="1" thickBot="1">
      <c r="A39" s="104"/>
      <c r="B39" s="67" t="s">
        <v>49</v>
      </c>
      <c r="C39" s="33">
        <f t="shared" si="4"/>
        <v>0</v>
      </c>
      <c r="D39" s="34">
        <f t="shared" si="5"/>
        <v>51</v>
      </c>
      <c r="E39" s="35">
        <f t="shared" si="6"/>
        <v>2</v>
      </c>
      <c r="F39" s="34">
        <f t="shared" si="7"/>
        <v>53</v>
      </c>
      <c r="G39" s="36">
        <f t="shared" si="8"/>
        <v>-2</v>
      </c>
      <c r="H39" s="37">
        <f t="shared" si="9"/>
        <v>-3.7735849056603772E-2</v>
      </c>
      <c r="I39" s="21">
        <f>[14]集計対象年データー貼付!B161</f>
        <v>0</v>
      </c>
      <c r="J39" s="22">
        <f>[14]集計対象年データー貼付!D161</f>
        <v>1</v>
      </c>
      <c r="K39" s="22">
        <f>[14]集計対象前年データー貼付!B161</f>
        <v>0</v>
      </c>
      <c r="L39" s="22">
        <f>[14]集計対象前年データー貼付!D161</f>
        <v>0</v>
      </c>
      <c r="M39" s="68">
        <f t="shared" si="10"/>
        <v>1</v>
      </c>
      <c r="N39" s="24">
        <f>[14]集計対象年データー貼付!E161</f>
        <v>0</v>
      </c>
      <c r="O39" s="18">
        <f>[14]集計対象年データー貼付!G161</f>
        <v>9</v>
      </c>
      <c r="P39" s="18">
        <f>[14]集計対象前年データー貼付!E161</f>
        <v>0</v>
      </c>
      <c r="Q39" s="18">
        <f>[14]集計対象前年データー貼付!G161</f>
        <v>8</v>
      </c>
      <c r="R39" s="61">
        <f t="shared" si="0"/>
        <v>1</v>
      </c>
      <c r="S39" s="21">
        <f>[14]集計対象年データー貼付!H161</f>
        <v>0</v>
      </c>
      <c r="T39" s="22">
        <f>[14]集計対象年データー貼付!J161</f>
        <v>6</v>
      </c>
      <c r="U39" s="22">
        <f>[14]集計対象前年データー貼付!H161</f>
        <v>0</v>
      </c>
      <c r="V39" s="22">
        <f>[14]集計対象前年データー貼付!J161</f>
        <v>3</v>
      </c>
      <c r="W39" s="38">
        <f t="shared" si="1"/>
        <v>3</v>
      </c>
      <c r="X39" s="21">
        <f>[14]集計対象年データー貼付!K161</f>
        <v>0</v>
      </c>
      <c r="Y39" s="22">
        <f>[14]集計対象年データー貼付!M161</f>
        <v>22</v>
      </c>
      <c r="Z39" s="22">
        <f>[14]集計対象前年データー貼付!K161</f>
        <v>1</v>
      </c>
      <c r="AA39" s="22">
        <f>[14]集計対象前年データー貼付!M161</f>
        <v>24</v>
      </c>
      <c r="AB39" s="38">
        <f t="shared" si="2"/>
        <v>-2</v>
      </c>
      <c r="AC39" s="21">
        <f>[14]集計対象年データー貼付!N161</f>
        <v>0</v>
      </c>
      <c r="AD39" s="22">
        <f>[14]集計対象年データー貼付!P161</f>
        <v>13</v>
      </c>
      <c r="AE39" s="22">
        <f>[14]集計対象前年データー貼付!N161</f>
        <v>1</v>
      </c>
      <c r="AF39" s="22">
        <f>[14]集計対象前年データー貼付!P161</f>
        <v>18</v>
      </c>
      <c r="AG39" s="74">
        <f t="shared" si="3"/>
        <v>-5</v>
      </c>
      <c r="AH39" s="1"/>
    </row>
    <row r="40" spans="1:37" ht="12.75" customHeight="1" thickBot="1">
      <c r="A40" s="105"/>
      <c r="B40" s="69" t="s">
        <v>50</v>
      </c>
      <c r="C40" s="40">
        <f t="shared" si="4"/>
        <v>0</v>
      </c>
      <c r="D40" s="41">
        <f t="shared" si="5"/>
        <v>102</v>
      </c>
      <c r="E40" s="54">
        <f t="shared" si="6"/>
        <v>2</v>
      </c>
      <c r="F40" s="41">
        <f t="shared" si="7"/>
        <v>92</v>
      </c>
      <c r="G40" s="41">
        <f t="shared" si="8"/>
        <v>10</v>
      </c>
      <c r="H40" s="44">
        <f t="shared" si="9"/>
        <v>0.10869565217391304</v>
      </c>
      <c r="I40" s="46">
        <f>SUM(I38:I39)</f>
        <v>0</v>
      </c>
      <c r="J40" s="46">
        <f>SUM(J38:J39)</f>
        <v>8</v>
      </c>
      <c r="K40" s="46">
        <f>SUM(K38:K39)</f>
        <v>0</v>
      </c>
      <c r="L40" s="46">
        <f>SUM(L38:L39)</f>
        <v>6</v>
      </c>
      <c r="M40" s="47">
        <f t="shared" si="10"/>
        <v>2</v>
      </c>
      <c r="N40" s="48">
        <f>SUM(N38:N39)</f>
        <v>0</v>
      </c>
      <c r="O40" s="49">
        <f>SUM(O38:O39)</f>
        <v>29</v>
      </c>
      <c r="P40" s="49">
        <f>SUM(P38:P39)</f>
        <v>0</v>
      </c>
      <c r="Q40" s="49">
        <f>SUM(Q38:Q39)</f>
        <v>26</v>
      </c>
      <c r="R40" s="50">
        <f t="shared" si="0"/>
        <v>3</v>
      </c>
      <c r="S40" s="51">
        <f>SUM(S38:S39)</f>
        <v>0</v>
      </c>
      <c r="T40" s="52">
        <f>SUM(T38:T39)</f>
        <v>15</v>
      </c>
      <c r="U40" s="52">
        <f>SUM(U38:U39)</f>
        <v>0</v>
      </c>
      <c r="V40" s="52">
        <f>SUM(V38:V39)</f>
        <v>5</v>
      </c>
      <c r="W40" s="53">
        <f t="shared" si="1"/>
        <v>10</v>
      </c>
      <c r="X40" s="51">
        <f>SUM(X38:X39)</f>
        <v>0</v>
      </c>
      <c r="Y40" s="52">
        <f>SUM(Y38:Y39)</f>
        <v>36</v>
      </c>
      <c r="Z40" s="52">
        <f>SUM(Z38:Z39)</f>
        <v>1</v>
      </c>
      <c r="AA40" s="52">
        <f>SUM(AA38:AA39)</f>
        <v>36</v>
      </c>
      <c r="AB40" s="53">
        <f t="shared" si="2"/>
        <v>0</v>
      </c>
      <c r="AC40" s="51">
        <f>SUM(AC38:AC39)</f>
        <v>0</v>
      </c>
      <c r="AD40" s="52">
        <f>SUM(AD38:AD39)</f>
        <v>14</v>
      </c>
      <c r="AE40" s="52">
        <f>SUM(AE38:AE39)</f>
        <v>1</v>
      </c>
      <c r="AF40" s="52">
        <f>SUM(AF38:AF39)</f>
        <v>19</v>
      </c>
      <c r="AG40" s="53">
        <f t="shared" si="3"/>
        <v>-5</v>
      </c>
      <c r="AH40" s="1"/>
    </row>
    <row r="41" spans="1:37" ht="12.75" customHeight="1" thickBot="1">
      <c r="A41" s="120" t="s">
        <v>51</v>
      </c>
      <c r="B41" s="121"/>
      <c r="C41" s="40">
        <f t="shared" si="4"/>
        <v>2</v>
      </c>
      <c r="D41" s="41">
        <f t="shared" si="5"/>
        <v>25</v>
      </c>
      <c r="E41" s="54">
        <f t="shared" si="6"/>
        <v>1</v>
      </c>
      <c r="F41" s="41">
        <f t="shared" si="7"/>
        <v>19</v>
      </c>
      <c r="G41" s="41">
        <f t="shared" si="8"/>
        <v>6</v>
      </c>
      <c r="H41" s="44">
        <f t="shared" si="9"/>
        <v>0.31578947368421051</v>
      </c>
      <c r="I41" s="55">
        <f>[14]集計対象年データー貼付!B168</f>
        <v>0</v>
      </c>
      <c r="J41" s="56">
        <f>[14]集計対象年データー貼付!D168</f>
        <v>0</v>
      </c>
      <c r="K41" s="56">
        <f>[14]集計対象前年データー貼付!B168</f>
        <v>0</v>
      </c>
      <c r="L41" s="56">
        <f>[14]集計対象前年データー貼付!D168</f>
        <v>0</v>
      </c>
      <c r="M41" s="57">
        <f t="shared" si="10"/>
        <v>0</v>
      </c>
      <c r="N41" s="58">
        <f>[14]集計対象年データー貼付!E168</f>
        <v>2</v>
      </c>
      <c r="O41" s="41">
        <f>[14]集計対象年データー貼付!G168</f>
        <v>9</v>
      </c>
      <c r="P41" s="41">
        <f>[14]集計対象前年データー貼付!E168</f>
        <v>1</v>
      </c>
      <c r="Q41" s="41">
        <f>[14]集計対象前年データー貼付!G168</f>
        <v>8</v>
      </c>
      <c r="R41" s="75">
        <f t="shared" si="0"/>
        <v>1</v>
      </c>
      <c r="S41" s="55">
        <f>[14]集計対象年データー貼付!H168</f>
        <v>0</v>
      </c>
      <c r="T41" s="56">
        <f>[14]集計対象年データー貼付!J168</f>
        <v>0</v>
      </c>
      <c r="U41" s="56">
        <f>[14]集計対象前年データー貼付!H168</f>
        <v>0</v>
      </c>
      <c r="V41" s="56">
        <f>[14]集計対象前年データー貼付!J168</f>
        <v>0</v>
      </c>
      <c r="W41" s="76">
        <f t="shared" si="1"/>
        <v>0</v>
      </c>
      <c r="X41" s="55">
        <f>[14]集計対象年データー貼付!K168</f>
        <v>0</v>
      </c>
      <c r="Y41" s="56">
        <f>[14]集計対象年データー貼付!M168</f>
        <v>8</v>
      </c>
      <c r="Z41" s="56">
        <f>[14]集計対象前年データー貼付!K168</f>
        <v>0</v>
      </c>
      <c r="AA41" s="56">
        <f>[14]集計対象前年データー貼付!M168</f>
        <v>4</v>
      </c>
      <c r="AB41" s="76">
        <f t="shared" si="2"/>
        <v>4</v>
      </c>
      <c r="AC41" s="55">
        <f>[14]集計対象年データー貼付!N168</f>
        <v>0</v>
      </c>
      <c r="AD41" s="56">
        <f>[14]集計対象年データー貼付!P168</f>
        <v>8</v>
      </c>
      <c r="AE41" s="56">
        <f>[14]集計対象前年データー貼付!N168</f>
        <v>0</v>
      </c>
      <c r="AF41" s="56">
        <f>[14]集計対象前年データー貼付!P168</f>
        <v>7</v>
      </c>
      <c r="AG41" s="76">
        <f t="shared" si="3"/>
        <v>1</v>
      </c>
      <c r="AH41" s="1"/>
    </row>
    <row r="42" spans="1:37" ht="12.75" customHeight="1">
      <c r="A42" s="110" t="s">
        <v>52</v>
      </c>
      <c r="B42" s="64" t="s">
        <v>53</v>
      </c>
      <c r="C42" s="28">
        <f t="shared" si="4"/>
        <v>0</v>
      </c>
      <c r="D42" s="18">
        <f t="shared" si="5"/>
        <v>21</v>
      </c>
      <c r="E42" s="19">
        <f t="shared" si="6"/>
        <v>0</v>
      </c>
      <c r="F42" s="18">
        <f t="shared" si="7"/>
        <v>20</v>
      </c>
      <c r="G42" s="18">
        <f t="shared" si="8"/>
        <v>1</v>
      </c>
      <c r="H42" s="20">
        <f t="shared" si="9"/>
        <v>0.05</v>
      </c>
      <c r="I42" s="21">
        <f>[14]集計対象年データー貼付!B172</f>
        <v>0</v>
      </c>
      <c r="J42" s="22">
        <f>[14]集計対象年データー貼付!D172</f>
        <v>13</v>
      </c>
      <c r="K42" s="22">
        <f>[14]集計対象前年データー貼付!B172</f>
        <v>0</v>
      </c>
      <c r="L42" s="22">
        <f>[14]集計対象前年データー貼付!D172</f>
        <v>15</v>
      </c>
      <c r="M42" s="23">
        <f t="shared" si="10"/>
        <v>-2</v>
      </c>
      <c r="N42" s="24">
        <f>[14]集計対象年データー貼付!E172</f>
        <v>0</v>
      </c>
      <c r="O42" s="18">
        <f>[14]集計対象年データー貼付!G172</f>
        <v>4</v>
      </c>
      <c r="P42" s="18">
        <f>[14]集計対象前年データー貼付!E172</f>
        <v>0</v>
      </c>
      <c r="Q42" s="18">
        <f>[14]集計対象前年データー貼付!G172</f>
        <v>1</v>
      </c>
      <c r="R42" s="25">
        <f t="shared" si="0"/>
        <v>3</v>
      </c>
      <c r="S42" s="21">
        <f>[14]集計対象年データー貼付!H172</f>
        <v>0</v>
      </c>
      <c r="T42" s="22">
        <f>[14]集計対象年データー貼付!J172</f>
        <v>2</v>
      </c>
      <c r="U42" s="22">
        <f>[14]集計対象前年データー貼付!H172</f>
        <v>0</v>
      </c>
      <c r="V42" s="22">
        <f>[14]集計対象前年データー貼付!J172</f>
        <v>0</v>
      </c>
      <c r="W42" s="26">
        <f t="shared" si="1"/>
        <v>2</v>
      </c>
      <c r="X42" s="21">
        <f>[14]集計対象年データー貼付!K172</f>
        <v>0</v>
      </c>
      <c r="Y42" s="22">
        <f>[14]集計対象年データー貼付!M172</f>
        <v>1</v>
      </c>
      <c r="Z42" s="22">
        <f>[14]集計対象前年データー貼付!K172</f>
        <v>0</v>
      </c>
      <c r="AA42" s="22">
        <f>[14]集計対象前年データー貼付!M172</f>
        <v>1</v>
      </c>
      <c r="AB42" s="26">
        <f t="shared" si="2"/>
        <v>0</v>
      </c>
      <c r="AC42" s="21">
        <f>[14]集計対象年データー貼付!N172</f>
        <v>0</v>
      </c>
      <c r="AD42" s="22">
        <f>[14]集計対象年データー貼付!P172</f>
        <v>1</v>
      </c>
      <c r="AE42" s="22">
        <f>[14]集計対象前年データー貼付!N172</f>
        <v>0</v>
      </c>
      <c r="AF42" s="22">
        <f>[14]集計対象前年データー貼付!P172</f>
        <v>3</v>
      </c>
      <c r="AG42" s="26">
        <f t="shared" si="3"/>
        <v>-2</v>
      </c>
      <c r="AH42" s="1"/>
    </row>
    <row r="43" spans="1:37" ht="12.75" customHeight="1">
      <c r="A43" s="111"/>
      <c r="B43" s="65" t="s">
        <v>54</v>
      </c>
      <c r="C43" s="28">
        <f t="shared" si="4"/>
        <v>1</v>
      </c>
      <c r="D43" s="18">
        <f t="shared" si="5"/>
        <v>78</v>
      </c>
      <c r="E43" s="19">
        <f t="shared" si="6"/>
        <v>1</v>
      </c>
      <c r="F43" s="18">
        <f t="shared" si="7"/>
        <v>111</v>
      </c>
      <c r="G43" s="29">
        <f t="shared" si="8"/>
        <v>-33</v>
      </c>
      <c r="H43" s="20">
        <f t="shared" si="9"/>
        <v>-0.29729729729729731</v>
      </c>
      <c r="I43" s="21">
        <f>[14]集計対象年データー貼付!B179</f>
        <v>0</v>
      </c>
      <c r="J43" s="22">
        <f>[14]集計対象年データー貼付!D179</f>
        <v>38</v>
      </c>
      <c r="K43" s="22">
        <f>[14]集計対象前年データー貼付!B179</f>
        <v>1</v>
      </c>
      <c r="L43" s="22">
        <f>[14]集計対象前年データー貼付!D179</f>
        <v>65</v>
      </c>
      <c r="M43" s="66">
        <f t="shared" si="10"/>
        <v>-27</v>
      </c>
      <c r="N43" s="24">
        <f>[14]集計対象年データー貼付!E179</f>
        <v>0</v>
      </c>
      <c r="O43" s="18">
        <f>[14]集計対象年データー貼付!G179</f>
        <v>12</v>
      </c>
      <c r="P43" s="18">
        <f>[14]集計対象前年データー貼付!E179</f>
        <v>0</v>
      </c>
      <c r="Q43" s="18">
        <f>[14]集計対象前年データー貼付!G179</f>
        <v>17</v>
      </c>
      <c r="R43" s="60">
        <f t="shared" si="0"/>
        <v>-5</v>
      </c>
      <c r="S43" s="21">
        <f>[14]集計対象年データー貼付!H179</f>
        <v>0</v>
      </c>
      <c r="T43" s="22">
        <f>[14]集計対象年データー貼付!J179</f>
        <v>8</v>
      </c>
      <c r="U43" s="22">
        <f>[14]集計対象前年データー貼付!H179</f>
        <v>0</v>
      </c>
      <c r="V43" s="22">
        <f>[14]集計対象前年データー貼付!J179</f>
        <v>16</v>
      </c>
      <c r="W43" s="30">
        <f t="shared" si="1"/>
        <v>-8</v>
      </c>
      <c r="X43" s="21">
        <f>[14]集計対象年データー貼付!K179</f>
        <v>1</v>
      </c>
      <c r="Y43" s="22">
        <f>[14]集計対象年データー貼付!M179</f>
        <v>12</v>
      </c>
      <c r="Z43" s="22">
        <f>[14]集計対象前年データー貼付!K179</f>
        <v>0</v>
      </c>
      <c r="AA43" s="22">
        <f>[14]集計対象前年データー貼付!M179</f>
        <v>6</v>
      </c>
      <c r="AB43" s="30">
        <f t="shared" si="2"/>
        <v>6</v>
      </c>
      <c r="AC43" s="21">
        <f>[14]集計対象年データー貼付!N179</f>
        <v>0</v>
      </c>
      <c r="AD43" s="22">
        <f>[14]集計対象年データー貼付!P179</f>
        <v>8</v>
      </c>
      <c r="AE43" s="22">
        <f>[14]集計対象前年データー貼付!N179</f>
        <v>0</v>
      </c>
      <c r="AF43" s="22">
        <f>[14]集計対象前年データー貼付!P179</f>
        <v>7</v>
      </c>
      <c r="AG43" s="30">
        <f t="shared" si="3"/>
        <v>1</v>
      </c>
      <c r="AH43" s="1"/>
    </row>
    <row r="44" spans="1:37" ht="12.75" customHeight="1">
      <c r="A44" s="111"/>
      <c r="B44" s="65" t="s">
        <v>55</v>
      </c>
      <c r="C44" s="28">
        <f t="shared" si="4"/>
        <v>0</v>
      </c>
      <c r="D44" s="18">
        <f t="shared" si="5"/>
        <v>0</v>
      </c>
      <c r="E44" s="19">
        <f t="shared" si="6"/>
        <v>0</v>
      </c>
      <c r="F44" s="18">
        <f t="shared" si="7"/>
        <v>1</v>
      </c>
      <c r="G44" s="29">
        <f t="shared" si="8"/>
        <v>-1</v>
      </c>
      <c r="H44" s="20">
        <f t="shared" si="9"/>
        <v>-1</v>
      </c>
      <c r="I44" s="21">
        <f>[14]集計対象年データー貼付!B182</f>
        <v>0</v>
      </c>
      <c r="J44" s="22">
        <f>[14]集計対象年データー貼付!D182</f>
        <v>0</v>
      </c>
      <c r="K44" s="22">
        <f>[14]集計対象前年データー貼付!B182</f>
        <v>0</v>
      </c>
      <c r="L44" s="22">
        <f>[14]集計対象前年データー貼付!D182</f>
        <v>0</v>
      </c>
      <c r="M44" s="66">
        <f t="shared" si="10"/>
        <v>0</v>
      </c>
      <c r="N44" s="24">
        <f>[14]集計対象年データー貼付!E182</f>
        <v>0</v>
      </c>
      <c r="O44" s="18">
        <f>[14]集計対象年データー貼付!G182</f>
        <v>0</v>
      </c>
      <c r="P44" s="18">
        <f>[14]集計対象前年データー貼付!E182</f>
        <v>0</v>
      </c>
      <c r="Q44" s="18">
        <f>[14]集計対象前年データー貼付!G182</f>
        <v>0</v>
      </c>
      <c r="R44" s="60">
        <f t="shared" si="0"/>
        <v>0</v>
      </c>
      <c r="S44" s="21">
        <f>[14]集計対象年データー貼付!H182</f>
        <v>0</v>
      </c>
      <c r="T44" s="22">
        <f>[14]集計対象年データー貼付!J182</f>
        <v>0</v>
      </c>
      <c r="U44" s="22">
        <f>[14]集計対象前年データー貼付!H182</f>
        <v>0</v>
      </c>
      <c r="V44" s="22">
        <f>[14]集計対象前年データー貼付!J182</f>
        <v>0</v>
      </c>
      <c r="W44" s="30">
        <f t="shared" si="1"/>
        <v>0</v>
      </c>
      <c r="X44" s="21">
        <f>[14]集計対象年データー貼付!K182</f>
        <v>0</v>
      </c>
      <c r="Y44" s="22">
        <f>[14]集計対象年データー貼付!M182</f>
        <v>0</v>
      </c>
      <c r="Z44" s="22">
        <f>[14]集計対象前年データー貼付!K182</f>
        <v>0</v>
      </c>
      <c r="AA44" s="22">
        <f>[14]集計対象前年データー貼付!M182</f>
        <v>0</v>
      </c>
      <c r="AB44" s="30">
        <f t="shared" si="2"/>
        <v>0</v>
      </c>
      <c r="AC44" s="21">
        <f>[14]集計対象年データー貼付!N182</f>
        <v>0</v>
      </c>
      <c r="AD44" s="22">
        <f>[14]集計対象年データー貼付!P182</f>
        <v>0</v>
      </c>
      <c r="AE44" s="22">
        <f>[14]集計対象前年データー貼付!N182</f>
        <v>0</v>
      </c>
      <c r="AF44" s="22">
        <f>[14]集計対象前年データー貼付!P182</f>
        <v>1</v>
      </c>
      <c r="AG44" s="30">
        <f t="shared" si="3"/>
        <v>-1</v>
      </c>
      <c r="AH44" s="1"/>
    </row>
    <row r="45" spans="1:37" ht="12.75" customHeight="1" thickBot="1">
      <c r="A45" s="111"/>
      <c r="B45" s="67" t="s">
        <v>56</v>
      </c>
      <c r="C45" s="33">
        <f t="shared" si="4"/>
        <v>0</v>
      </c>
      <c r="D45" s="34">
        <f t="shared" si="5"/>
        <v>9</v>
      </c>
      <c r="E45" s="35">
        <f t="shared" si="6"/>
        <v>0</v>
      </c>
      <c r="F45" s="34">
        <f t="shared" si="7"/>
        <v>7</v>
      </c>
      <c r="G45" s="36">
        <f t="shared" si="8"/>
        <v>2</v>
      </c>
      <c r="H45" s="37">
        <f t="shared" si="9"/>
        <v>0.2857142857142857</v>
      </c>
      <c r="I45" s="21">
        <f>[14]集計対象年データー貼付!B185</f>
        <v>0</v>
      </c>
      <c r="J45" s="22">
        <f>[14]集計対象年データー貼付!D185</f>
        <v>2</v>
      </c>
      <c r="K45" s="22">
        <f>[14]集計対象前年データー貼付!B185</f>
        <v>0</v>
      </c>
      <c r="L45" s="22">
        <f>[14]集計対象前年データー貼付!D185</f>
        <v>4</v>
      </c>
      <c r="M45" s="68">
        <f t="shared" si="10"/>
        <v>-2</v>
      </c>
      <c r="N45" s="24">
        <f>[14]集計対象年データー貼付!E185</f>
        <v>0</v>
      </c>
      <c r="O45" s="18">
        <f>[14]集計対象年データー貼付!G185</f>
        <v>1</v>
      </c>
      <c r="P45" s="18">
        <f>[14]集計対象前年データー貼付!E185</f>
        <v>0</v>
      </c>
      <c r="Q45" s="18">
        <f>[14]集計対象前年データー貼付!G185</f>
        <v>0</v>
      </c>
      <c r="R45" s="61">
        <f t="shared" si="0"/>
        <v>1</v>
      </c>
      <c r="S45" s="21">
        <f>[14]集計対象年データー貼付!H185</f>
        <v>0</v>
      </c>
      <c r="T45" s="22">
        <f>[14]集計対象年データー貼付!J185</f>
        <v>2</v>
      </c>
      <c r="U45" s="22">
        <f>[14]集計対象前年データー貼付!H185</f>
        <v>0</v>
      </c>
      <c r="V45" s="22">
        <f>[14]集計対象前年データー貼付!J185</f>
        <v>1</v>
      </c>
      <c r="W45" s="38">
        <f t="shared" si="1"/>
        <v>1</v>
      </c>
      <c r="X45" s="21">
        <f>[14]集計対象年データー貼付!K185</f>
        <v>0</v>
      </c>
      <c r="Y45" s="22">
        <f>[14]集計対象年データー貼付!M185</f>
        <v>0</v>
      </c>
      <c r="Z45" s="22">
        <f>[14]集計対象前年データー貼付!K185</f>
        <v>0</v>
      </c>
      <c r="AA45" s="22">
        <f>[14]集計対象前年データー貼付!M185</f>
        <v>2</v>
      </c>
      <c r="AB45" s="38">
        <f t="shared" si="2"/>
        <v>-2</v>
      </c>
      <c r="AC45" s="21">
        <f>[14]集計対象年データー貼付!N185</f>
        <v>0</v>
      </c>
      <c r="AD45" s="22">
        <f>[14]集計対象年データー貼付!P185</f>
        <v>4</v>
      </c>
      <c r="AE45" s="22">
        <f>[14]集計対象前年データー貼付!N185</f>
        <v>0</v>
      </c>
      <c r="AF45" s="22">
        <f>[14]集計対象前年データー貼付!P185</f>
        <v>0</v>
      </c>
      <c r="AG45" s="38">
        <f t="shared" si="3"/>
        <v>4</v>
      </c>
      <c r="AH45" s="1"/>
    </row>
    <row r="46" spans="1:37" ht="12.75" customHeight="1" thickBot="1">
      <c r="A46" s="112"/>
      <c r="B46" s="69" t="s">
        <v>57</v>
      </c>
      <c r="C46" s="40">
        <f t="shared" si="4"/>
        <v>1</v>
      </c>
      <c r="D46" s="41">
        <f t="shared" si="5"/>
        <v>108</v>
      </c>
      <c r="E46" s="54">
        <f t="shared" si="6"/>
        <v>1</v>
      </c>
      <c r="F46" s="41">
        <f t="shared" si="7"/>
        <v>139</v>
      </c>
      <c r="G46" s="41">
        <f t="shared" si="8"/>
        <v>-31</v>
      </c>
      <c r="H46" s="44">
        <f t="shared" si="9"/>
        <v>-0.22302158273381295</v>
      </c>
      <c r="I46" s="46">
        <f>SUM(I42:I45)</f>
        <v>0</v>
      </c>
      <c r="J46" s="46">
        <f>SUM(J42:J45)</f>
        <v>53</v>
      </c>
      <c r="K46" s="46">
        <f>SUM(K42:K45)</f>
        <v>1</v>
      </c>
      <c r="L46" s="46">
        <f>SUM(L42:L45)</f>
        <v>84</v>
      </c>
      <c r="M46" s="47">
        <f t="shared" si="10"/>
        <v>-31</v>
      </c>
      <c r="N46" s="48">
        <f>SUM(N42:N45)</f>
        <v>0</v>
      </c>
      <c r="O46" s="49">
        <f>SUM(O42:O45)</f>
        <v>17</v>
      </c>
      <c r="P46" s="49">
        <f>SUM(P42:P45)</f>
        <v>0</v>
      </c>
      <c r="Q46" s="49">
        <f>SUM(Q42:Q45)</f>
        <v>18</v>
      </c>
      <c r="R46" s="50">
        <f t="shared" si="0"/>
        <v>-1</v>
      </c>
      <c r="S46" s="51">
        <f>SUM(S42:S45)</f>
        <v>0</v>
      </c>
      <c r="T46" s="52">
        <f>SUM(T42:T45)</f>
        <v>12</v>
      </c>
      <c r="U46" s="52">
        <f>SUM(U42:U45)</f>
        <v>0</v>
      </c>
      <c r="V46" s="52">
        <f>SUM(V42:V45)</f>
        <v>17</v>
      </c>
      <c r="W46" s="53">
        <f t="shared" si="1"/>
        <v>-5</v>
      </c>
      <c r="X46" s="51">
        <f>SUM(X42:X45)</f>
        <v>1</v>
      </c>
      <c r="Y46" s="52">
        <f>SUM(Y42:Y45)</f>
        <v>13</v>
      </c>
      <c r="Z46" s="52">
        <f>SUM(Z42:Z45)</f>
        <v>0</v>
      </c>
      <c r="AA46" s="52">
        <f>SUM(AA42:AA45)</f>
        <v>9</v>
      </c>
      <c r="AB46" s="53">
        <f t="shared" si="2"/>
        <v>4</v>
      </c>
      <c r="AC46" s="51">
        <f>SUM(AC42:AC45)</f>
        <v>0</v>
      </c>
      <c r="AD46" s="52">
        <f>SUM(AD42:AD45)</f>
        <v>13</v>
      </c>
      <c r="AE46" s="52">
        <f>SUM(AE42:AE45)</f>
        <v>0</v>
      </c>
      <c r="AF46" s="52">
        <f>SUM(AF42:AF45)</f>
        <v>11</v>
      </c>
      <c r="AG46" s="53">
        <f t="shared" si="3"/>
        <v>2</v>
      </c>
      <c r="AH46" s="1"/>
    </row>
    <row r="47" spans="1:37" ht="12.75" customHeight="1">
      <c r="A47" s="122" t="s">
        <v>58</v>
      </c>
      <c r="B47" s="64" t="s">
        <v>59</v>
      </c>
      <c r="C47" s="28">
        <f t="shared" si="4"/>
        <v>0</v>
      </c>
      <c r="D47" s="18">
        <f t="shared" si="5"/>
        <v>10</v>
      </c>
      <c r="E47" s="19">
        <f t="shared" si="6"/>
        <v>0</v>
      </c>
      <c r="F47" s="18">
        <f t="shared" si="7"/>
        <v>9</v>
      </c>
      <c r="G47" s="18">
        <f t="shared" si="8"/>
        <v>1</v>
      </c>
      <c r="H47" s="20">
        <f t="shared" si="9"/>
        <v>0.1111111111111111</v>
      </c>
      <c r="I47" s="21">
        <f>[14]集計対象年データー貼付!B191</f>
        <v>0</v>
      </c>
      <c r="J47" s="22">
        <f>[14]集計対象年データー貼付!D191</f>
        <v>6</v>
      </c>
      <c r="K47" s="22">
        <f>[14]集計対象前年データー貼付!B191</f>
        <v>0</v>
      </c>
      <c r="L47" s="22">
        <f>[14]集計対象前年データー貼付!D191</f>
        <v>7</v>
      </c>
      <c r="M47" s="23">
        <f t="shared" si="10"/>
        <v>-1</v>
      </c>
      <c r="N47" s="24">
        <f>[14]集計対象年データー貼付!E191</f>
        <v>0</v>
      </c>
      <c r="O47" s="18">
        <f>[14]集計対象年データー貼付!G191</f>
        <v>1</v>
      </c>
      <c r="P47" s="18">
        <f>[14]集計対象前年データー貼付!E191</f>
        <v>0</v>
      </c>
      <c r="Q47" s="18">
        <f>[14]集計対象前年データー貼付!G191</f>
        <v>1</v>
      </c>
      <c r="R47" s="25">
        <f t="shared" si="0"/>
        <v>0</v>
      </c>
      <c r="S47" s="21">
        <f>[14]集計対象年データー貼付!H191</f>
        <v>0</v>
      </c>
      <c r="T47" s="22">
        <f>[14]集計対象年データー貼付!J191</f>
        <v>1</v>
      </c>
      <c r="U47" s="22">
        <f>[14]集計対象前年データー貼付!H191</f>
        <v>0</v>
      </c>
      <c r="V47" s="22">
        <f>[14]集計対象前年データー貼付!J191</f>
        <v>1</v>
      </c>
      <c r="W47" s="26">
        <f t="shared" si="1"/>
        <v>0</v>
      </c>
      <c r="X47" s="21">
        <f>[14]集計対象年データー貼付!K191</f>
        <v>0</v>
      </c>
      <c r="Y47" s="22">
        <f>[14]集計対象年データー貼付!M191</f>
        <v>0</v>
      </c>
      <c r="Z47" s="22">
        <f>[14]集計対象前年データー貼付!K191</f>
        <v>0</v>
      </c>
      <c r="AA47" s="22">
        <f>[14]集計対象前年データー貼付!M191</f>
        <v>0</v>
      </c>
      <c r="AB47" s="26">
        <f t="shared" si="2"/>
        <v>0</v>
      </c>
      <c r="AC47" s="21">
        <f>[14]集計対象年データー貼付!N191</f>
        <v>0</v>
      </c>
      <c r="AD47" s="22">
        <f>[14]集計対象年データー貼付!P191</f>
        <v>2</v>
      </c>
      <c r="AE47" s="22">
        <f>[14]集計対象前年データー貼付!N191</f>
        <v>0</v>
      </c>
      <c r="AF47" s="22">
        <f>[14]集計対象前年データー貼付!P191</f>
        <v>0</v>
      </c>
      <c r="AG47" s="26">
        <f t="shared" si="3"/>
        <v>2</v>
      </c>
      <c r="AH47" s="1"/>
    </row>
    <row r="48" spans="1:37" ht="12.75" customHeight="1" thickBot="1">
      <c r="A48" s="123"/>
      <c r="B48" s="67" t="s">
        <v>60</v>
      </c>
      <c r="C48" s="33">
        <f t="shared" si="4"/>
        <v>0</v>
      </c>
      <c r="D48" s="34">
        <f t="shared" si="5"/>
        <v>1</v>
      </c>
      <c r="E48" s="35">
        <f t="shared" si="6"/>
        <v>0</v>
      </c>
      <c r="F48" s="34">
        <f t="shared" si="7"/>
        <v>1</v>
      </c>
      <c r="G48" s="36">
        <f t="shared" si="8"/>
        <v>0</v>
      </c>
      <c r="H48" s="37">
        <f t="shared" si="9"/>
        <v>0</v>
      </c>
      <c r="I48" s="21">
        <f>[14]集計対象年データー貼付!B194</f>
        <v>0</v>
      </c>
      <c r="J48" s="22">
        <f>[14]集計対象年データー貼付!D194</f>
        <v>1</v>
      </c>
      <c r="K48" s="22">
        <f>[14]集計対象前年データー貼付!B194</f>
        <v>0</v>
      </c>
      <c r="L48" s="22">
        <f>[14]集計対象前年データー貼付!D194</f>
        <v>1</v>
      </c>
      <c r="M48" s="68">
        <f t="shared" si="10"/>
        <v>0</v>
      </c>
      <c r="N48" s="24">
        <f>[14]集計対象年データー貼付!E194</f>
        <v>0</v>
      </c>
      <c r="O48" s="18">
        <f>[14]集計対象年データー貼付!G194</f>
        <v>0</v>
      </c>
      <c r="P48" s="18">
        <f>[14]集計対象前年データー貼付!E194</f>
        <v>0</v>
      </c>
      <c r="Q48" s="18">
        <f>[14]集計対象前年データー貼付!G194</f>
        <v>0</v>
      </c>
      <c r="R48" s="61">
        <f t="shared" si="0"/>
        <v>0</v>
      </c>
      <c r="S48" s="21">
        <f>[14]集計対象年データー貼付!H194</f>
        <v>0</v>
      </c>
      <c r="T48" s="22">
        <f>[14]集計対象年データー貼付!J194</f>
        <v>0</v>
      </c>
      <c r="U48" s="22">
        <f>[14]集計対象前年データー貼付!H194</f>
        <v>0</v>
      </c>
      <c r="V48" s="22">
        <f>[14]集計対象前年データー貼付!J194</f>
        <v>0</v>
      </c>
      <c r="W48" s="38">
        <f t="shared" si="1"/>
        <v>0</v>
      </c>
      <c r="X48" s="21">
        <f>[14]集計対象年データー貼付!K194</f>
        <v>0</v>
      </c>
      <c r="Y48" s="22">
        <f>[14]集計対象年データー貼付!M194</f>
        <v>0</v>
      </c>
      <c r="Z48" s="22">
        <f>[14]集計対象前年データー貼付!K194</f>
        <v>0</v>
      </c>
      <c r="AA48" s="22">
        <f>[14]集計対象前年データー貼付!M194</f>
        <v>0</v>
      </c>
      <c r="AB48" s="38">
        <f t="shared" si="2"/>
        <v>0</v>
      </c>
      <c r="AC48" s="21">
        <f>[14]集計対象年データー貼付!N194</f>
        <v>0</v>
      </c>
      <c r="AD48" s="22">
        <f>[14]集計対象年データー貼付!P194</f>
        <v>0</v>
      </c>
      <c r="AE48" s="22">
        <f>[14]集計対象前年データー貼付!N194</f>
        <v>0</v>
      </c>
      <c r="AF48" s="22">
        <f>[14]集計対象前年データー貼付!P194</f>
        <v>0</v>
      </c>
      <c r="AG48" s="38">
        <f t="shared" si="3"/>
        <v>0</v>
      </c>
      <c r="AH48" s="1"/>
    </row>
    <row r="49" spans="1:34" ht="12.75" customHeight="1" thickBot="1">
      <c r="A49" s="124"/>
      <c r="B49" s="69" t="s">
        <v>61</v>
      </c>
      <c r="C49" s="40">
        <f t="shared" si="4"/>
        <v>0</v>
      </c>
      <c r="D49" s="41">
        <f t="shared" si="5"/>
        <v>11</v>
      </c>
      <c r="E49" s="54">
        <f t="shared" si="6"/>
        <v>0</v>
      </c>
      <c r="F49" s="41">
        <f t="shared" si="7"/>
        <v>10</v>
      </c>
      <c r="G49" s="41">
        <f t="shared" si="8"/>
        <v>1</v>
      </c>
      <c r="H49" s="44">
        <f t="shared" si="9"/>
        <v>0.1</v>
      </c>
      <c r="I49" s="46">
        <f>SUM(I47:I48)</f>
        <v>0</v>
      </c>
      <c r="J49" s="46">
        <f>SUM(J47:J48)</f>
        <v>7</v>
      </c>
      <c r="K49" s="46">
        <f>SUM(K47:K48)</f>
        <v>0</v>
      </c>
      <c r="L49" s="46">
        <f>SUM(L47:L48)</f>
        <v>8</v>
      </c>
      <c r="M49" s="47">
        <f t="shared" si="10"/>
        <v>-1</v>
      </c>
      <c r="N49" s="48">
        <f>SUM(N47:N48)</f>
        <v>0</v>
      </c>
      <c r="O49" s="77">
        <f>SUM(O47:O48)</f>
        <v>1</v>
      </c>
      <c r="P49" s="49">
        <f>SUM(P47:P48)</f>
        <v>0</v>
      </c>
      <c r="Q49" s="49">
        <f>SUM(Q47:Q48)</f>
        <v>1</v>
      </c>
      <c r="R49" s="50">
        <f t="shared" si="0"/>
        <v>0</v>
      </c>
      <c r="S49" s="51">
        <f>SUM(S47:S48)</f>
        <v>0</v>
      </c>
      <c r="T49" s="52">
        <f>SUM(T47:T48)</f>
        <v>1</v>
      </c>
      <c r="U49" s="52">
        <f>SUM(U47:U48)</f>
        <v>0</v>
      </c>
      <c r="V49" s="52">
        <f>SUM(V47:V48)</f>
        <v>1</v>
      </c>
      <c r="W49" s="53">
        <f t="shared" si="1"/>
        <v>0</v>
      </c>
      <c r="X49" s="51">
        <f>SUM(X47:X48)</f>
        <v>0</v>
      </c>
      <c r="Y49" s="52">
        <f>SUM(Y47:Y48)</f>
        <v>0</v>
      </c>
      <c r="Z49" s="52">
        <f>SUM(Z47:Z48)</f>
        <v>0</v>
      </c>
      <c r="AA49" s="52">
        <f>SUM(AA47:AA48)</f>
        <v>0</v>
      </c>
      <c r="AB49" s="53">
        <f t="shared" si="2"/>
        <v>0</v>
      </c>
      <c r="AC49" s="51">
        <f>SUM(AC47:AC48)</f>
        <v>0</v>
      </c>
      <c r="AD49" s="52">
        <f>SUM(AD47:AD48)</f>
        <v>2</v>
      </c>
      <c r="AE49" s="52">
        <f>SUM(AE47:AE48)</f>
        <v>0</v>
      </c>
      <c r="AF49" s="52">
        <f>SUM(AF47:AF48)</f>
        <v>0</v>
      </c>
      <c r="AG49" s="53">
        <f t="shared" si="3"/>
        <v>2</v>
      </c>
      <c r="AH49" s="1"/>
    </row>
    <row r="50" spans="1:34" ht="12.75" customHeight="1" thickBot="1">
      <c r="A50" s="120" t="s">
        <v>62</v>
      </c>
      <c r="B50" s="121"/>
      <c r="C50" s="40">
        <f t="shared" si="4"/>
        <v>0</v>
      </c>
      <c r="D50" s="41">
        <f t="shared" si="5"/>
        <v>0</v>
      </c>
      <c r="E50" s="54">
        <f t="shared" si="6"/>
        <v>0</v>
      </c>
      <c r="F50" s="41">
        <f t="shared" si="7"/>
        <v>0</v>
      </c>
      <c r="G50" s="41">
        <f t="shared" si="8"/>
        <v>0</v>
      </c>
      <c r="H50" s="44">
        <f t="shared" si="9"/>
        <v>0</v>
      </c>
      <c r="I50" s="78">
        <f>[14]集計対象年データー貼付!B200</f>
        <v>0</v>
      </c>
      <c r="J50" s="79">
        <f>[14]集計対象年データー貼付!D200</f>
        <v>0</v>
      </c>
      <c r="K50" s="79">
        <f>[14]集計対象前年データー貼付!B200</f>
        <v>0</v>
      </c>
      <c r="L50" s="79">
        <f>[14]集計対象前年データー貼付!D200</f>
        <v>0</v>
      </c>
      <c r="M50" s="80">
        <f t="shared" si="10"/>
        <v>0</v>
      </c>
      <c r="N50" s="81">
        <f>[14]集計対象年データー貼付!E200</f>
        <v>0</v>
      </c>
      <c r="O50" s="34">
        <f>[14]集計対象年データー貼付!G200</f>
        <v>0</v>
      </c>
      <c r="P50" s="34">
        <f>[14]集計対象前年データー貼付!E200</f>
        <v>0</v>
      </c>
      <c r="Q50" s="34">
        <f>[14]集計対象前年データー貼付!G200</f>
        <v>0</v>
      </c>
      <c r="R50" s="82">
        <f t="shared" si="0"/>
        <v>0</v>
      </c>
      <c r="S50" s="78">
        <f>[14]集計対象年データー貼付!H200</f>
        <v>0</v>
      </c>
      <c r="T50" s="79">
        <f>[14]集計対象年データー貼付!J200</f>
        <v>0</v>
      </c>
      <c r="U50" s="79">
        <f>[14]集計対象前年データー貼付!H200</f>
        <v>0</v>
      </c>
      <c r="V50" s="79">
        <f>[14]集計対象前年データー貼付!J200</f>
        <v>0</v>
      </c>
      <c r="W50" s="83">
        <f t="shared" si="1"/>
        <v>0</v>
      </c>
      <c r="X50" s="78">
        <f>[14]集計対象年データー貼付!K200</f>
        <v>0</v>
      </c>
      <c r="Y50" s="79">
        <f>[14]集計対象年データー貼付!M200</f>
        <v>0</v>
      </c>
      <c r="Z50" s="79">
        <f>[14]集計対象前年データー貼付!K200</f>
        <v>0</v>
      </c>
      <c r="AA50" s="79">
        <f>[14]集計対象前年データー貼付!M200</f>
        <v>0</v>
      </c>
      <c r="AB50" s="83">
        <f t="shared" si="2"/>
        <v>0</v>
      </c>
      <c r="AC50" s="78">
        <f>[14]集計対象年データー貼付!N200</f>
        <v>0</v>
      </c>
      <c r="AD50" s="79">
        <f>[14]集計対象年データー貼付!P200</f>
        <v>0</v>
      </c>
      <c r="AE50" s="79">
        <f>[14]集計対象前年データー貼付!N200</f>
        <v>0</v>
      </c>
      <c r="AF50" s="79">
        <f>[14]集計対象前年データー貼付!P200</f>
        <v>0</v>
      </c>
      <c r="AG50" s="83">
        <f t="shared" si="3"/>
        <v>0</v>
      </c>
      <c r="AH50" s="1"/>
    </row>
    <row r="51" spans="1:34" ht="12.75" customHeight="1" thickBot="1">
      <c r="A51" s="120" t="s">
        <v>63</v>
      </c>
      <c r="B51" s="121"/>
      <c r="C51" s="40">
        <f t="shared" si="4"/>
        <v>0</v>
      </c>
      <c r="D51" s="41">
        <f t="shared" si="5"/>
        <v>18</v>
      </c>
      <c r="E51" s="54">
        <f t="shared" si="6"/>
        <v>0</v>
      </c>
      <c r="F51" s="41">
        <f t="shared" si="7"/>
        <v>24</v>
      </c>
      <c r="G51" s="41">
        <f t="shared" si="8"/>
        <v>-6</v>
      </c>
      <c r="H51" s="44">
        <f t="shared" si="9"/>
        <v>-0.25</v>
      </c>
      <c r="I51" s="55">
        <f>[14]集計対象年データー貼付!B203</f>
        <v>0</v>
      </c>
      <c r="J51" s="56">
        <f>[14]集計対象年データー貼付!D203</f>
        <v>12</v>
      </c>
      <c r="K51" s="56">
        <f>[14]集計対象前年データー貼付!B203</f>
        <v>0</v>
      </c>
      <c r="L51" s="56">
        <f>[14]集計対象前年データー貼付!D203</f>
        <v>8</v>
      </c>
      <c r="M51" s="57">
        <f t="shared" si="10"/>
        <v>4</v>
      </c>
      <c r="N51" s="58">
        <f>[14]集計対象年データー貼付!E203</f>
        <v>0</v>
      </c>
      <c r="O51" s="41">
        <f>[14]集計対象年データー貼付!G203</f>
        <v>2</v>
      </c>
      <c r="P51" s="41">
        <f>[14]集計対象前年データー貼付!E203</f>
        <v>0</v>
      </c>
      <c r="Q51" s="41">
        <f>[14]集計対象前年データー貼付!G203</f>
        <v>1</v>
      </c>
      <c r="R51" s="75">
        <f t="shared" si="0"/>
        <v>1</v>
      </c>
      <c r="S51" s="55">
        <f>[14]集計対象年データー貼付!H203</f>
        <v>0</v>
      </c>
      <c r="T51" s="56">
        <f>[14]集計対象年データー貼付!J203</f>
        <v>2</v>
      </c>
      <c r="U51" s="56">
        <f>[14]集計対象前年データー貼付!H203</f>
        <v>0</v>
      </c>
      <c r="V51" s="56">
        <f>[14]集計対象前年データー貼付!J203</f>
        <v>4</v>
      </c>
      <c r="W51" s="76">
        <f t="shared" si="1"/>
        <v>-2</v>
      </c>
      <c r="X51" s="55">
        <f>[14]集計対象年データー貼付!K203</f>
        <v>0</v>
      </c>
      <c r="Y51" s="56">
        <f>[14]集計対象年データー貼付!M203</f>
        <v>0</v>
      </c>
      <c r="Z51" s="56">
        <f>[14]集計対象前年データー貼付!K203</f>
        <v>0</v>
      </c>
      <c r="AA51" s="56">
        <f>[14]集計対象前年データー貼付!M203</f>
        <v>5</v>
      </c>
      <c r="AB51" s="76">
        <f t="shared" si="2"/>
        <v>-5</v>
      </c>
      <c r="AC51" s="55">
        <f>[14]集計対象年データー貼付!N203</f>
        <v>0</v>
      </c>
      <c r="AD51" s="56">
        <f>[14]集計対象年データー貼付!P203</f>
        <v>2</v>
      </c>
      <c r="AE51" s="56">
        <f>[14]集計対象前年データー貼付!N203</f>
        <v>0</v>
      </c>
      <c r="AF51" s="56">
        <f>[14]集計対象前年データー貼付!P203</f>
        <v>6</v>
      </c>
      <c r="AG51" s="76">
        <f t="shared" si="3"/>
        <v>-4</v>
      </c>
      <c r="AH51" s="1"/>
    </row>
    <row r="52" spans="1:34" ht="12.75" customHeight="1" thickBot="1">
      <c r="A52" s="120" t="s">
        <v>64</v>
      </c>
      <c r="B52" s="121"/>
      <c r="C52" s="40">
        <f t="shared" si="4"/>
        <v>0</v>
      </c>
      <c r="D52" s="41">
        <f t="shared" si="5"/>
        <v>4</v>
      </c>
      <c r="E52" s="54">
        <f t="shared" si="6"/>
        <v>0</v>
      </c>
      <c r="F52" s="41">
        <f t="shared" si="7"/>
        <v>3</v>
      </c>
      <c r="G52" s="41">
        <f t="shared" si="8"/>
        <v>1</v>
      </c>
      <c r="H52" s="44">
        <f t="shared" si="9"/>
        <v>0.33333333333333331</v>
      </c>
      <c r="I52" s="55">
        <f>[14]集計対象年データー貼付!B208</f>
        <v>0</v>
      </c>
      <c r="J52" s="56">
        <f>[14]集計対象年データー貼付!D208</f>
        <v>2</v>
      </c>
      <c r="K52" s="56">
        <f>[14]集計対象前年データー貼付!B208</f>
        <v>0</v>
      </c>
      <c r="L52" s="56">
        <f>[14]集計対象前年データー貼付!D208</f>
        <v>3</v>
      </c>
      <c r="M52" s="57">
        <f t="shared" si="10"/>
        <v>-1</v>
      </c>
      <c r="N52" s="58">
        <f>[14]集計対象年データー貼付!E208</f>
        <v>0</v>
      </c>
      <c r="O52" s="41">
        <f>[14]集計対象年データー貼付!G208</f>
        <v>1</v>
      </c>
      <c r="P52" s="41">
        <f>[14]集計対象前年データー貼付!E208</f>
        <v>0</v>
      </c>
      <c r="Q52" s="41">
        <f>[14]集計対象前年データー貼付!G208</f>
        <v>0</v>
      </c>
      <c r="R52" s="75">
        <f t="shared" si="0"/>
        <v>1</v>
      </c>
      <c r="S52" s="55">
        <f>[14]集計対象年データー貼付!H208</f>
        <v>0</v>
      </c>
      <c r="T52" s="56">
        <f>[14]集計対象年データー貼付!J208</f>
        <v>0</v>
      </c>
      <c r="U52" s="56">
        <f>[14]集計対象前年データー貼付!H208</f>
        <v>0</v>
      </c>
      <c r="V52" s="56">
        <f>[14]集計対象前年データー貼付!J208</f>
        <v>0</v>
      </c>
      <c r="W52" s="76">
        <f t="shared" si="1"/>
        <v>0</v>
      </c>
      <c r="X52" s="55">
        <f>[14]集計対象年データー貼付!K208</f>
        <v>0</v>
      </c>
      <c r="Y52" s="56">
        <f>[14]集計対象年データー貼付!M208</f>
        <v>0</v>
      </c>
      <c r="Z52" s="56">
        <f>[14]集計対象前年データー貼付!K208</f>
        <v>0</v>
      </c>
      <c r="AA52" s="56">
        <f>[14]集計対象前年データー貼付!M208</f>
        <v>0</v>
      </c>
      <c r="AB52" s="76">
        <f t="shared" si="2"/>
        <v>0</v>
      </c>
      <c r="AC52" s="55">
        <f>[14]集計対象年データー貼付!N208</f>
        <v>0</v>
      </c>
      <c r="AD52" s="56">
        <f>[14]集計対象年データー貼付!P208</f>
        <v>1</v>
      </c>
      <c r="AE52" s="56">
        <f>[14]集計対象前年データー貼付!N208</f>
        <v>0</v>
      </c>
      <c r="AF52" s="56">
        <f>[14]集計対象前年データー貼付!P208</f>
        <v>0</v>
      </c>
      <c r="AG52" s="76">
        <f t="shared" si="3"/>
        <v>1</v>
      </c>
      <c r="AH52" s="1"/>
    </row>
    <row r="53" spans="1:34" ht="12.75" customHeight="1">
      <c r="A53" s="125" t="s">
        <v>65</v>
      </c>
      <c r="B53" s="64" t="s">
        <v>66</v>
      </c>
      <c r="C53" s="28">
        <f t="shared" si="4"/>
        <v>0</v>
      </c>
      <c r="D53" s="18">
        <f t="shared" si="5"/>
        <v>22</v>
      </c>
      <c r="E53" s="19">
        <f t="shared" si="6"/>
        <v>0</v>
      </c>
      <c r="F53" s="18">
        <f t="shared" si="7"/>
        <v>29</v>
      </c>
      <c r="G53" s="18">
        <f t="shared" si="8"/>
        <v>-7</v>
      </c>
      <c r="H53" s="20">
        <f t="shared" si="9"/>
        <v>-0.2413793103448276</v>
      </c>
      <c r="I53" s="21">
        <f>[14]集計対象年データー貼付!B212</f>
        <v>0</v>
      </c>
      <c r="J53" s="22">
        <f>[14]集計対象年データー貼付!D212</f>
        <v>9</v>
      </c>
      <c r="K53" s="22">
        <f>[14]集計対象前年データー貼付!B212</f>
        <v>0</v>
      </c>
      <c r="L53" s="22">
        <f>[14]集計対象前年データー貼付!D212</f>
        <v>14</v>
      </c>
      <c r="M53" s="23">
        <f t="shared" si="10"/>
        <v>-5</v>
      </c>
      <c r="N53" s="24">
        <f>[14]集計対象年データー貼付!E212</f>
        <v>0</v>
      </c>
      <c r="O53" s="18">
        <f>[14]集計対象年データー貼付!G212</f>
        <v>1</v>
      </c>
      <c r="P53" s="18">
        <f>[14]集計対象前年データー貼付!E212</f>
        <v>0</v>
      </c>
      <c r="Q53" s="18">
        <f>[14]集計対象前年データー貼付!G212</f>
        <v>5</v>
      </c>
      <c r="R53" s="25">
        <f t="shared" si="0"/>
        <v>-4</v>
      </c>
      <c r="S53" s="21">
        <f>[14]集計対象年データー貼付!H212</f>
        <v>0</v>
      </c>
      <c r="T53" s="22">
        <f>[14]集計対象年データー貼付!J212</f>
        <v>2</v>
      </c>
      <c r="U53" s="22">
        <f>[14]集計対象前年データー貼付!H212</f>
        <v>0</v>
      </c>
      <c r="V53" s="22">
        <f>[14]集計対象前年データー貼付!J212</f>
        <v>1</v>
      </c>
      <c r="W53" s="26">
        <f t="shared" si="1"/>
        <v>1</v>
      </c>
      <c r="X53" s="21">
        <f>[14]集計対象年データー貼付!K212</f>
        <v>0</v>
      </c>
      <c r="Y53" s="22">
        <f>[14]集計対象年データー貼付!M212</f>
        <v>2</v>
      </c>
      <c r="Z53" s="22">
        <f>[14]集計対象前年データー貼付!K212</f>
        <v>0</v>
      </c>
      <c r="AA53" s="22">
        <f>[14]集計対象前年データー貼付!M212</f>
        <v>4</v>
      </c>
      <c r="AB53" s="26">
        <f t="shared" si="2"/>
        <v>-2</v>
      </c>
      <c r="AC53" s="21">
        <f>[14]集計対象年データー貼付!N212</f>
        <v>0</v>
      </c>
      <c r="AD53" s="22">
        <f>[14]集計対象年データー貼付!P212</f>
        <v>8</v>
      </c>
      <c r="AE53" s="22">
        <f>[14]集計対象前年データー貼付!N212</f>
        <v>0</v>
      </c>
      <c r="AF53" s="22">
        <f>[14]集計対象前年データー貼付!P212</f>
        <v>5</v>
      </c>
      <c r="AG53" s="26">
        <f t="shared" si="3"/>
        <v>3</v>
      </c>
      <c r="AH53" s="1"/>
    </row>
    <row r="54" spans="1:34" ht="12.75" customHeight="1">
      <c r="A54" s="126"/>
      <c r="B54" s="65" t="s">
        <v>67</v>
      </c>
      <c r="C54" s="28">
        <f t="shared" si="4"/>
        <v>1</v>
      </c>
      <c r="D54" s="18">
        <f t="shared" si="5"/>
        <v>95</v>
      </c>
      <c r="E54" s="19">
        <f t="shared" si="6"/>
        <v>0</v>
      </c>
      <c r="F54" s="18">
        <f t="shared" si="7"/>
        <v>85</v>
      </c>
      <c r="G54" s="29">
        <f t="shared" si="8"/>
        <v>10</v>
      </c>
      <c r="H54" s="20">
        <f t="shared" si="9"/>
        <v>0.11764705882352941</v>
      </c>
      <c r="I54" s="21">
        <f>[14]集計対象年データー貼付!B214</f>
        <v>0</v>
      </c>
      <c r="J54" s="22">
        <f>[14]集計対象年データー貼付!D214</f>
        <v>41</v>
      </c>
      <c r="K54" s="22">
        <f>[14]集計対象前年データー貼付!B214</f>
        <v>0</v>
      </c>
      <c r="L54" s="22">
        <f>[14]集計対象前年データー貼付!D214</f>
        <v>49</v>
      </c>
      <c r="M54" s="66">
        <f t="shared" si="10"/>
        <v>-8</v>
      </c>
      <c r="N54" s="24">
        <f>[14]集計対象年データー貼付!E214</f>
        <v>0</v>
      </c>
      <c r="O54" s="18">
        <f>[14]集計対象年データー貼付!G214</f>
        <v>11</v>
      </c>
      <c r="P54" s="18">
        <f>[14]集計対象前年データー貼付!E214</f>
        <v>0</v>
      </c>
      <c r="Q54" s="18">
        <f>[14]集計対象前年データー貼付!G214</f>
        <v>11</v>
      </c>
      <c r="R54" s="60">
        <f t="shared" si="0"/>
        <v>0</v>
      </c>
      <c r="S54" s="21">
        <f>[14]集計対象年データー貼付!H214</f>
        <v>0</v>
      </c>
      <c r="T54" s="22">
        <f>[14]集計対象年データー貼付!J214</f>
        <v>13</v>
      </c>
      <c r="U54" s="22">
        <f>[14]集計対象前年データー貼付!H214</f>
        <v>0</v>
      </c>
      <c r="V54" s="22">
        <f>[14]集計対象前年データー貼付!J214</f>
        <v>7</v>
      </c>
      <c r="W54" s="30">
        <f t="shared" si="1"/>
        <v>6</v>
      </c>
      <c r="X54" s="21">
        <f>[14]集計対象年データー貼付!K214</f>
        <v>0</v>
      </c>
      <c r="Y54" s="22">
        <f>[14]集計対象年データー貼付!M214</f>
        <v>18</v>
      </c>
      <c r="Z54" s="22">
        <f>[14]集計対象前年データー貼付!K214</f>
        <v>0</v>
      </c>
      <c r="AA54" s="22">
        <f>[14]集計対象前年データー貼付!M214</f>
        <v>4</v>
      </c>
      <c r="AB54" s="30">
        <f t="shared" si="2"/>
        <v>14</v>
      </c>
      <c r="AC54" s="21">
        <f>[14]集計対象年データー貼付!N214</f>
        <v>1</v>
      </c>
      <c r="AD54" s="22">
        <f>[14]集計対象年データー貼付!P214</f>
        <v>12</v>
      </c>
      <c r="AE54" s="22">
        <f>[14]集計対象前年データー貼付!N214</f>
        <v>0</v>
      </c>
      <c r="AF54" s="22">
        <f>[14]集計対象前年データー貼付!P214</f>
        <v>14</v>
      </c>
      <c r="AG54" s="30">
        <f t="shared" si="3"/>
        <v>-2</v>
      </c>
      <c r="AH54" s="1"/>
    </row>
    <row r="55" spans="1:34" ht="12.75" customHeight="1" thickBot="1">
      <c r="A55" s="126"/>
      <c r="B55" s="67" t="s">
        <v>68</v>
      </c>
      <c r="C55" s="33">
        <f t="shared" si="4"/>
        <v>0</v>
      </c>
      <c r="D55" s="34">
        <f t="shared" si="5"/>
        <v>3</v>
      </c>
      <c r="E55" s="35">
        <f t="shared" si="6"/>
        <v>0</v>
      </c>
      <c r="F55" s="34">
        <f t="shared" si="7"/>
        <v>0</v>
      </c>
      <c r="G55" s="36">
        <f t="shared" si="8"/>
        <v>3</v>
      </c>
      <c r="H55" s="37">
        <f t="shared" si="9"/>
        <v>0</v>
      </c>
      <c r="I55" s="21">
        <f>[14]集計対象年データー貼付!B217</f>
        <v>0</v>
      </c>
      <c r="J55" s="22">
        <f>[14]集計対象年データー貼付!D217</f>
        <v>1</v>
      </c>
      <c r="K55" s="22">
        <f>[14]集計対象前年データー貼付!B217</f>
        <v>0</v>
      </c>
      <c r="L55" s="22">
        <f>[14]集計対象前年データー貼付!D217</f>
        <v>0</v>
      </c>
      <c r="M55" s="68">
        <f t="shared" si="10"/>
        <v>1</v>
      </c>
      <c r="N55" s="24">
        <f>[14]集計対象年データー貼付!E217</f>
        <v>0</v>
      </c>
      <c r="O55" s="18">
        <f>[14]集計対象年データー貼付!G217</f>
        <v>1</v>
      </c>
      <c r="P55" s="18">
        <f>[14]集計対象前年データー貼付!E217</f>
        <v>0</v>
      </c>
      <c r="Q55" s="18">
        <f>[14]集計対象前年データー貼付!G217</f>
        <v>0</v>
      </c>
      <c r="R55" s="61">
        <f t="shared" si="0"/>
        <v>1</v>
      </c>
      <c r="S55" s="21">
        <f>[14]集計対象年データー貼付!H217</f>
        <v>0</v>
      </c>
      <c r="T55" s="22">
        <f>[14]集計対象年データー貼付!J217</f>
        <v>0</v>
      </c>
      <c r="U55" s="22">
        <f>[14]集計対象前年データー貼付!H217</f>
        <v>0</v>
      </c>
      <c r="V55" s="22">
        <f>[14]集計対象前年データー貼付!J217</f>
        <v>0</v>
      </c>
      <c r="W55" s="38">
        <f t="shared" si="1"/>
        <v>0</v>
      </c>
      <c r="X55" s="21">
        <f>[14]集計対象年データー貼付!K217</f>
        <v>0</v>
      </c>
      <c r="Y55" s="22">
        <f>[14]集計対象年データー貼付!M217</f>
        <v>1</v>
      </c>
      <c r="Z55" s="22">
        <f>[14]集計対象前年データー貼付!K217</f>
        <v>0</v>
      </c>
      <c r="AA55" s="22">
        <f>[14]集計対象前年データー貼付!M217</f>
        <v>0</v>
      </c>
      <c r="AB55" s="38">
        <f t="shared" si="2"/>
        <v>1</v>
      </c>
      <c r="AC55" s="21">
        <f>[14]集計対象年データー貼付!N217</f>
        <v>0</v>
      </c>
      <c r="AD55" s="22">
        <f>[14]集計対象年データー貼付!P217</f>
        <v>0</v>
      </c>
      <c r="AE55" s="22">
        <f>[14]集計対象前年データー貼付!N217</f>
        <v>0</v>
      </c>
      <c r="AF55" s="22">
        <f>[14]集計対象前年データー貼付!P217</f>
        <v>0</v>
      </c>
      <c r="AG55" s="38">
        <f t="shared" si="3"/>
        <v>0</v>
      </c>
      <c r="AH55" s="1"/>
    </row>
    <row r="56" spans="1:34" ht="12.75" customHeight="1" thickBot="1">
      <c r="A56" s="127"/>
      <c r="B56" s="69" t="s">
        <v>69</v>
      </c>
      <c r="C56" s="40">
        <f t="shared" si="4"/>
        <v>1</v>
      </c>
      <c r="D56" s="41">
        <f t="shared" si="5"/>
        <v>120</v>
      </c>
      <c r="E56" s="54">
        <f t="shared" si="6"/>
        <v>0</v>
      </c>
      <c r="F56" s="41">
        <f t="shared" si="7"/>
        <v>114</v>
      </c>
      <c r="G56" s="41">
        <f t="shared" si="8"/>
        <v>6</v>
      </c>
      <c r="H56" s="44">
        <f t="shared" si="9"/>
        <v>5.2631578947368418E-2</v>
      </c>
      <c r="I56" s="45">
        <f>SUM(I53:I55)</f>
        <v>0</v>
      </c>
      <c r="J56" s="46">
        <f>SUM(J53:J55)</f>
        <v>51</v>
      </c>
      <c r="K56" s="46">
        <f>SUM(K53:K55)</f>
        <v>0</v>
      </c>
      <c r="L56" s="46">
        <f>SUM(L53:L55)</f>
        <v>63</v>
      </c>
      <c r="M56" s="47">
        <f t="shared" si="10"/>
        <v>-12</v>
      </c>
      <c r="N56" s="48">
        <f>SUM(N53:N55)</f>
        <v>0</v>
      </c>
      <c r="O56" s="49">
        <f>SUM(O53:O55)</f>
        <v>13</v>
      </c>
      <c r="P56" s="49">
        <f>SUM(P53:P55)</f>
        <v>0</v>
      </c>
      <c r="Q56" s="49">
        <f>SUM(Q53:Q55)</f>
        <v>16</v>
      </c>
      <c r="R56" s="50">
        <f t="shared" si="0"/>
        <v>-3</v>
      </c>
      <c r="S56" s="51">
        <f>SUM(S53:S55)</f>
        <v>0</v>
      </c>
      <c r="T56" s="52">
        <f>SUM(T53:T55)</f>
        <v>15</v>
      </c>
      <c r="U56" s="52">
        <f>SUM(U53:U55)</f>
        <v>0</v>
      </c>
      <c r="V56" s="52">
        <f>SUM(V53:V55)</f>
        <v>8</v>
      </c>
      <c r="W56" s="53">
        <f t="shared" si="1"/>
        <v>7</v>
      </c>
      <c r="X56" s="51">
        <f>SUM(X53:X55)</f>
        <v>0</v>
      </c>
      <c r="Y56" s="52">
        <f>SUM(Y53:Y55)</f>
        <v>21</v>
      </c>
      <c r="Z56" s="52">
        <f>SUM(Z53:Z55)</f>
        <v>0</v>
      </c>
      <c r="AA56" s="52">
        <f>SUM(AA53:AA55)</f>
        <v>8</v>
      </c>
      <c r="AB56" s="53">
        <f t="shared" si="2"/>
        <v>13</v>
      </c>
      <c r="AC56" s="51">
        <f>SUM(AC53:AC55)</f>
        <v>1</v>
      </c>
      <c r="AD56" s="52">
        <f>SUM(AD53:AD55)</f>
        <v>20</v>
      </c>
      <c r="AE56" s="52">
        <f>SUM(AE53:AE55)</f>
        <v>0</v>
      </c>
      <c r="AF56" s="52">
        <f>SUM(AF53:AF55)</f>
        <v>19</v>
      </c>
      <c r="AG56" s="53">
        <f t="shared" si="3"/>
        <v>1</v>
      </c>
      <c r="AH56" s="1"/>
    </row>
    <row r="57" spans="1:34" ht="12.75" customHeight="1">
      <c r="A57" s="125" t="s">
        <v>70</v>
      </c>
      <c r="B57" s="64" t="s">
        <v>71</v>
      </c>
      <c r="C57" s="28">
        <f t="shared" si="4"/>
        <v>0</v>
      </c>
      <c r="D57" s="18">
        <f t="shared" si="5"/>
        <v>21</v>
      </c>
      <c r="E57" s="19">
        <f t="shared" si="6"/>
        <v>1</v>
      </c>
      <c r="F57" s="18">
        <f t="shared" si="7"/>
        <v>26</v>
      </c>
      <c r="G57" s="18">
        <f t="shared" si="8"/>
        <v>-5</v>
      </c>
      <c r="H57" s="20">
        <f t="shared" si="9"/>
        <v>-0.19230769230769232</v>
      </c>
      <c r="I57" s="21">
        <f>[14]集計対象年データー貼付!B220</f>
        <v>0</v>
      </c>
      <c r="J57" s="22">
        <f>[14]集計対象年データー貼付!D220</f>
        <v>4</v>
      </c>
      <c r="K57" s="22">
        <f>[14]集計対象前年データー貼付!B220</f>
        <v>0</v>
      </c>
      <c r="L57" s="22">
        <f>[14]集計対象前年データー貼付!D220</f>
        <v>2</v>
      </c>
      <c r="M57" s="23">
        <f t="shared" si="10"/>
        <v>2</v>
      </c>
      <c r="N57" s="24">
        <f>[14]集計対象年データー貼付!E220</f>
        <v>0</v>
      </c>
      <c r="O57" s="18">
        <f>[14]集計対象年データー貼付!G220</f>
        <v>0</v>
      </c>
      <c r="P57" s="18">
        <f>[14]集計対象前年データー貼付!E220</f>
        <v>0</v>
      </c>
      <c r="Q57" s="18">
        <f>[14]集計対象前年データー貼付!G220</f>
        <v>2</v>
      </c>
      <c r="R57" s="25">
        <f t="shared" si="0"/>
        <v>-2</v>
      </c>
      <c r="S57" s="21">
        <f>[14]集計対象年データー貼付!H220</f>
        <v>0</v>
      </c>
      <c r="T57" s="22">
        <f>[14]集計対象年データー貼付!J220</f>
        <v>4</v>
      </c>
      <c r="U57" s="22">
        <f>[14]集計対象前年データー貼付!H220</f>
        <v>0</v>
      </c>
      <c r="V57" s="22">
        <f>[14]集計対象前年データー貼付!J220</f>
        <v>3</v>
      </c>
      <c r="W57" s="26">
        <f t="shared" si="1"/>
        <v>1</v>
      </c>
      <c r="X57" s="21">
        <f>[14]集計対象年データー貼付!K220</f>
        <v>0</v>
      </c>
      <c r="Y57" s="22">
        <f>[14]集計対象年データー貼付!M220</f>
        <v>6</v>
      </c>
      <c r="Z57" s="22">
        <f>[14]集計対象前年データー貼付!K220</f>
        <v>0</v>
      </c>
      <c r="AA57" s="22">
        <f>[14]集計対象前年データー貼付!M220</f>
        <v>14</v>
      </c>
      <c r="AB57" s="26">
        <f t="shared" si="2"/>
        <v>-8</v>
      </c>
      <c r="AC57" s="21">
        <f>[14]集計対象年データー貼付!N220</f>
        <v>0</v>
      </c>
      <c r="AD57" s="22">
        <f>[14]集計対象年データー貼付!P220</f>
        <v>7</v>
      </c>
      <c r="AE57" s="22">
        <f>[14]集計対象前年データー貼付!N220</f>
        <v>1</v>
      </c>
      <c r="AF57" s="22">
        <f>[14]集計対象前年データー貼付!P220</f>
        <v>5</v>
      </c>
      <c r="AG57" s="26">
        <f t="shared" si="3"/>
        <v>2</v>
      </c>
      <c r="AH57" s="1"/>
    </row>
    <row r="58" spans="1:34" ht="12.75" customHeight="1">
      <c r="A58" s="126"/>
      <c r="B58" s="65" t="s">
        <v>72</v>
      </c>
      <c r="C58" s="28">
        <f t="shared" si="4"/>
        <v>0</v>
      </c>
      <c r="D58" s="18">
        <f t="shared" si="5"/>
        <v>30</v>
      </c>
      <c r="E58" s="19">
        <f t="shared" si="6"/>
        <v>0</v>
      </c>
      <c r="F58" s="18">
        <f t="shared" si="7"/>
        <v>35</v>
      </c>
      <c r="G58" s="29">
        <f t="shared" si="8"/>
        <v>-5</v>
      </c>
      <c r="H58" s="20">
        <f t="shared" si="9"/>
        <v>-0.14285714285714285</v>
      </c>
      <c r="I58" s="21">
        <f>[14]集計対象年データー貼付!B223</f>
        <v>0</v>
      </c>
      <c r="J58" s="22">
        <f>[14]集計対象年データー貼付!D223</f>
        <v>16</v>
      </c>
      <c r="K58" s="22">
        <f>[14]集計対象前年データー貼付!B223</f>
        <v>0</v>
      </c>
      <c r="L58" s="22">
        <f>[14]集計対象前年データー貼付!D223</f>
        <v>16</v>
      </c>
      <c r="M58" s="66">
        <f t="shared" si="10"/>
        <v>0</v>
      </c>
      <c r="N58" s="24">
        <f>[14]集計対象年データー貼付!E223</f>
        <v>0</v>
      </c>
      <c r="O58" s="18">
        <f>[14]集計対象年データー貼付!G223</f>
        <v>6</v>
      </c>
      <c r="P58" s="18">
        <f>[14]集計対象前年データー貼付!E223</f>
        <v>0</v>
      </c>
      <c r="Q58" s="18">
        <f>[14]集計対象前年データー貼付!G223</f>
        <v>2</v>
      </c>
      <c r="R58" s="60">
        <f t="shared" si="0"/>
        <v>4</v>
      </c>
      <c r="S58" s="21">
        <f>[14]集計対象年データー貼付!H223</f>
        <v>0</v>
      </c>
      <c r="T58" s="22">
        <f>[14]集計対象年データー貼付!J223</f>
        <v>5</v>
      </c>
      <c r="U58" s="22">
        <f>[14]集計対象前年データー貼付!H223</f>
        <v>0</v>
      </c>
      <c r="V58" s="22">
        <f>[14]集計対象前年データー貼付!J223</f>
        <v>8</v>
      </c>
      <c r="W58" s="30">
        <f t="shared" si="1"/>
        <v>-3</v>
      </c>
      <c r="X58" s="21">
        <f>[14]集計対象年データー貼付!K223</f>
        <v>0</v>
      </c>
      <c r="Y58" s="22">
        <f>[14]集計対象年データー貼付!M223</f>
        <v>2</v>
      </c>
      <c r="Z58" s="22">
        <f>[14]集計対象前年データー貼付!K223</f>
        <v>0</v>
      </c>
      <c r="AA58" s="22">
        <f>[14]集計対象前年データー貼付!M223</f>
        <v>6</v>
      </c>
      <c r="AB58" s="30">
        <f t="shared" si="2"/>
        <v>-4</v>
      </c>
      <c r="AC58" s="21">
        <f>[14]集計対象年データー貼付!N223</f>
        <v>0</v>
      </c>
      <c r="AD58" s="22">
        <f>[14]集計対象年データー貼付!P223</f>
        <v>1</v>
      </c>
      <c r="AE58" s="22">
        <f>[14]集計対象前年データー貼付!N223</f>
        <v>0</v>
      </c>
      <c r="AF58" s="22">
        <f>[14]集計対象前年データー貼付!P223</f>
        <v>3</v>
      </c>
      <c r="AG58" s="30">
        <f t="shared" si="3"/>
        <v>-2</v>
      </c>
      <c r="AH58" s="1"/>
    </row>
    <row r="59" spans="1:34" ht="12.75" customHeight="1" thickBot="1">
      <c r="A59" s="126"/>
      <c r="B59" s="67" t="s">
        <v>73</v>
      </c>
      <c r="C59" s="33">
        <f t="shared" si="4"/>
        <v>0</v>
      </c>
      <c r="D59" s="34">
        <f t="shared" si="5"/>
        <v>18</v>
      </c>
      <c r="E59" s="35">
        <f t="shared" si="6"/>
        <v>0</v>
      </c>
      <c r="F59" s="34">
        <f t="shared" si="7"/>
        <v>11</v>
      </c>
      <c r="G59" s="36">
        <f t="shared" si="8"/>
        <v>7</v>
      </c>
      <c r="H59" s="37">
        <f t="shared" si="9"/>
        <v>0.63636363636363635</v>
      </c>
      <c r="I59" s="21">
        <f>[14]集計対象年データー貼付!B227</f>
        <v>0</v>
      </c>
      <c r="J59" s="22">
        <f>[14]集計対象年データー貼付!D227</f>
        <v>9</v>
      </c>
      <c r="K59" s="22">
        <f>[14]集計対象前年データー貼付!B227</f>
        <v>0</v>
      </c>
      <c r="L59" s="22">
        <f>[14]集計対象前年データー貼付!D227</f>
        <v>5</v>
      </c>
      <c r="M59" s="68">
        <f t="shared" si="10"/>
        <v>4</v>
      </c>
      <c r="N59" s="24">
        <f>[14]集計対象年データー貼付!E227</f>
        <v>0</v>
      </c>
      <c r="O59" s="18">
        <f>[14]集計対象年データー貼付!G227</f>
        <v>1</v>
      </c>
      <c r="P59" s="18">
        <f>[14]集計対象前年データー貼付!E227</f>
        <v>0</v>
      </c>
      <c r="Q59" s="18">
        <f>[14]集計対象前年データー貼付!G227</f>
        <v>2</v>
      </c>
      <c r="R59" s="61">
        <f t="shared" si="0"/>
        <v>-1</v>
      </c>
      <c r="S59" s="21">
        <f>[14]集計対象年データー貼付!H227</f>
        <v>0</v>
      </c>
      <c r="T59" s="22">
        <f>[14]集計対象年データー貼付!J227</f>
        <v>3</v>
      </c>
      <c r="U59" s="22">
        <f>[14]集計対象前年データー貼付!H227</f>
        <v>0</v>
      </c>
      <c r="V59" s="22">
        <f>[14]集計対象前年データー貼付!J227</f>
        <v>2</v>
      </c>
      <c r="W59" s="38">
        <f t="shared" si="1"/>
        <v>1</v>
      </c>
      <c r="X59" s="21">
        <f>[14]集計対象年データー貼付!K227</f>
        <v>0</v>
      </c>
      <c r="Y59" s="22">
        <f>[14]集計対象年データー貼付!M227</f>
        <v>5</v>
      </c>
      <c r="Z59" s="22">
        <f>[14]集計対象前年データー貼付!K227</f>
        <v>0</v>
      </c>
      <c r="AA59" s="22">
        <f>[14]集計対象前年データー貼付!M227</f>
        <v>1</v>
      </c>
      <c r="AB59" s="38">
        <f t="shared" si="2"/>
        <v>4</v>
      </c>
      <c r="AC59" s="21">
        <f>[14]集計対象年データー貼付!N227</f>
        <v>0</v>
      </c>
      <c r="AD59" s="22">
        <f>[14]集計対象年データー貼付!P227</f>
        <v>0</v>
      </c>
      <c r="AE59" s="22">
        <f>[14]集計対象前年データー貼付!N227</f>
        <v>0</v>
      </c>
      <c r="AF59" s="22">
        <f>[14]集計対象前年データー貼付!P227</f>
        <v>1</v>
      </c>
      <c r="AG59" s="38">
        <f t="shared" si="3"/>
        <v>-1</v>
      </c>
      <c r="AH59" s="1"/>
    </row>
    <row r="60" spans="1:34" ht="12.75" customHeight="1" thickBot="1">
      <c r="A60" s="127"/>
      <c r="B60" s="69" t="s">
        <v>74</v>
      </c>
      <c r="C60" s="40">
        <f t="shared" si="4"/>
        <v>0</v>
      </c>
      <c r="D60" s="41">
        <f t="shared" si="5"/>
        <v>69</v>
      </c>
      <c r="E60" s="54">
        <f t="shared" si="6"/>
        <v>1</v>
      </c>
      <c r="F60" s="41">
        <f t="shared" si="7"/>
        <v>72</v>
      </c>
      <c r="G60" s="41">
        <f t="shared" si="8"/>
        <v>-3</v>
      </c>
      <c r="H60" s="44">
        <f t="shared" si="9"/>
        <v>-4.1666666666666664E-2</v>
      </c>
      <c r="I60" s="45">
        <f>SUM(I57:I59)</f>
        <v>0</v>
      </c>
      <c r="J60" s="46">
        <f>SUM(J57:J59)</f>
        <v>29</v>
      </c>
      <c r="K60" s="46">
        <f>SUM(K57:K59)</f>
        <v>0</v>
      </c>
      <c r="L60" s="46">
        <f>SUM(L57:L59)</f>
        <v>23</v>
      </c>
      <c r="M60" s="47">
        <f t="shared" si="10"/>
        <v>6</v>
      </c>
      <c r="N60" s="48">
        <f>SUM(N57:N59)</f>
        <v>0</v>
      </c>
      <c r="O60" s="49">
        <f>SUM(O57:O59)</f>
        <v>7</v>
      </c>
      <c r="P60" s="49">
        <f>SUM(P57:P59)</f>
        <v>0</v>
      </c>
      <c r="Q60" s="49">
        <f>SUM(Q57:Q59)</f>
        <v>6</v>
      </c>
      <c r="R60" s="50">
        <f t="shared" si="0"/>
        <v>1</v>
      </c>
      <c r="S60" s="51">
        <f>SUM(S57:S59)</f>
        <v>0</v>
      </c>
      <c r="T60" s="52">
        <f>SUM(T57:T59)</f>
        <v>12</v>
      </c>
      <c r="U60" s="52">
        <f>SUM(U57:U59)</f>
        <v>0</v>
      </c>
      <c r="V60" s="52">
        <f>SUM(V57:V59)</f>
        <v>13</v>
      </c>
      <c r="W60" s="53">
        <f t="shared" si="1"/>
        <v>-1</v>
      </c>
      <c r="X60" s="51">
        <f>SUM(X57:X59)</f>
        <v>0</v>
      </c>
      <c r="Y60" s="52">
        <f>SUM(Y57:Y59)</f>
        <v>13</v>
      </c>
      <c r="Z60" s="52">
        <f>SUM(Z57:Z59)</f>
        <v>0</v>
      </c>
      <c r="AA60" s="52">
        <f>SUM(AA57:AA59)</f>
        <v>21</v>
      </c>
      <c r="AB60" s="53">
        <f t="shared" si="2"/>
        <v>-8</v>
      </c>
      <c r="AC60" s="51">
        <f>SUM(AC57:AC59)</f>
        <v>0</v>
      </c>
      <c r="AD60" s="52">
        <f>SUM(AD57:AD59)</f>
        <v>8</v>
      </c>
      <c r="AE60" s="52">
        <f>SUM(AE57:AE59)</f>
        <v>1</v>
      </c>
      <c r="AF60" s="52">
        <f>SUM(AF57:AF59)</f>
        <v>9</v>
      </c>
      <c r="AG60" s="53">
        <f t="shared" si="3"/>
        <v>-1</v>
      </c>
      <c r="AH60" s="1"/>
    </row>
    <row r="61" spans="1:34" ht="12.75" customHeight="1" thickBot="1">
      <c r="A61" s="128" t="s">
        <v>75</v>
      </c>
      <c r="B61" s="129"/>
      <c r="C61" s="40">
        <f t="shared" si="4"/>
        <v>0</v>
      </c>
      <c r="D61" s="41">
        <f t="shared" si="5"/>
        <v>42</v>
      </c>
      <c r="E61" s="54">
        <f t="shared" si="6"/>
        <v>1</v>
      </c>
      <c r="F61" s="41">
        <f t="shared" si="7"/>
        <v>34</v>
      </c>
      <c r="G61" s="41">
        <f t="shared" si="8"/>
        <v>8</v>
      </c>
      <c r="H61" s="44">
        <f t="shared" si="9"/>
        <v>0.23529411764705882</v>
      </c>
      <c r="I61" s="78">
        <f>[14]集計対象年データー貼付!B236</f>
        <v>0</v>
      </c>
      <c r="J61" s="79">
        <f>[14]集計対象年データー貼付!D236</f>
        <v>14</v>
      </c>
      <c r="K61" s="79">
        <f>[14]集計対象前年データー貼付!B236</f>
        <v>1</v>
      </c>
      <c r="L61" s="79">
        <f>[14]集計対象前年データー貼付!D236</f>
        <v>23</v>
      </c>
      <c r="M61" s="80">
        <f t="shared" si="10"/>
        <v>-9</v>
      </c>
      <c r="N61" s="81">
        <f>[14]集計対象年データー貼付!E236</f>
        <v>0</v>
      </c>
      <c r="O61" s="34">
        <f>[14]集計対象年データー貼付!G236</f>
        <v>14</v>
      </c>
      <c r="P61" s="34">
        <f>[14]集計対象前年データー貼付!E236</f>
        <v>0</v>
      </c>
      <c r="Q61" s="34">
        <f>[14]集計対象前年データー貼付!G236</f>
        <v>4</v>
      </c>
      <c r="R61" s="82">
        <f t="shared" si="0"/>
        <v>10</v>
      </c>
      <c r="S61" s="78">
        <f>[14]集計対象年データー貼付!H236</f>
        <v>0</v>
      </c>
      <c r="T61" s="79">
        <f>[14]集計対象年データー貼付!J236</f>
        <v>4</v>
      </c>
      <c r="U61" s="79">
        <f>[14]集計対象前年データー貼付!H236</f>
        <v>0</v>
      </c>
      <c r="V61" s="79">
        <f>[14]集計対象前年データー貼付!J236</f>
        <v>0</v>
      </c>
      <c r="W61" s="83">
        <f t="shared" si="1"/>
        <v>4</v>
      </c>
      <c r="X61" s="78">
        <f>[14]集計対象年データー貼付!K236</f>
        <v>0</v>
      </c>
      <c r="Y61" s="79">
        <f>[14]集計対象年データー貼付!M236</f>
        <v>7</v>
      </c>
      <c r="Z61" s="79">
        <f>[14]集計対象前年データー貼付!K236</f>
        <v>0</v>
      </c>
      <c r="AA61" s="79">
        <f>[14]集計対象前年データー貼付!M236</f>
        <v>5</v>
      </c>
      <c r="AB61" s="83">
        <f t="shared" si="2"/>
        <v>2</v>
      </c>
      <c r="AC61" s="78">
        <f>[14]集計対象年データー貼付!N236</f>
        <v>0</v>
      </c>
      <c r="AD61" s="79">
        <f>[14]集計対象年データー貼付!P236</f>
        <v>3</v>
      </c>
      <c r="AE61" s="79">
        <f>[14]集計対象前年データー貼付!N236</f>
        <v>0</v>
      </c>
      <c r="AF61" s="79">
        <f>[14]集計対象前年データー貼付!P236</f>
        <v>2</v>
      </c>
      <c r="AG61" s="83">
        <f t="shared" si="3"/>
        <v>1</v>
      </c>
      <c r="AH61" s="1"/>
    </row>
    <row r="62" spans="1:34" ht="12.75" customHeight="1" thickBot="1">
      <c r="A62" s="128" t="s">
        <v>76</v>
      </c>
      <c r="B62" s="129"/>
      <c r="C62" s="40">
        <f t="shared" si="4"/>
        <v>0</v>
      </c>
      <c r="D62" s="41">
        <f t="shared" si="5"/>
        <v>1</v>
      </c>
      <c r="E62" s="54">
        <f t="shared" si="6"/>
        <v>0</v>
      </c>
      <c r="F62" s="41">
        <f t="shared" si="7"/>
        <v>0</v>
      </c>
      <c r="G62" s="41">
        <f t="shared" si="8"/>
        <v>1</v>
      </c>
      <c r="H62" s="44">
        <f t="shared" si="9"/>
        <v>0</v>
      </c>
      <c r="I62" s="55">
        <f>[14]集計対象年データー貼付!B239</f>
        <v>0</v>
      </c>
      <c r="J62" s="56">
        <f>[14]集計対象年データー貼付!D239</f>
        <v>0</v>
      </c>
      <c r="K62" s="56">
        <f>[14]集計対象前年データー貼付!B239</f>
        <v>0</v>
      </c>
      <c r="L62" s="56">
        <f>[14]集計対象前年データー貼付!D239</f>
        <v>0</v>
      </c>
      <c r="M62" s="57">
        <f t="shared" si="10"/>
        <v>0</v>
      </c>
      <c r="N62" s="58">
        <f>[14]集計対象年データー貼付!E239</f>
        <v>0</v>
      </c>
      <c r="O62" s="41">
        <f>[14]集計対象年データー貼付!G239</f>
        <v>0</v>
      </c>
      <c r="P62" s="41">
        <f>[14]集計対象前年データー貼付!E239</f>
        <v>0</v>
      </c>
      <c r="Q62" s="41">
        <f>[14]集計対象前年データー貼付!G239</f>
        <v>0</v>
      </c>
      <c r="R62" s="75">
        <f t="shared" si="0"/>
        <v>0</v>
      </c>
      <c r="S62" s="55">
        <f>[14]集計対象年データー貼付!H239</f>
        <v>0</v>
      </c>
      <c r="T62" s="56">
        <f>[14]集計対象年データー貼付!J239</f>
        <v>0</v>
      </c>
      <c r="U62" s="56">
        <f>[14]集計対象前年データー貼付!H239</f>
        <v>0</v>
      </c>
      <c r="V62" s="56">
        <f>[14]集計対象前年データー貼付!J239</f>
        <v>0</v>
      </c>
      <c r="W62" s="76">
        <f t="shared" si="1"/>
        <v>0</v>
      </c>
      <c r="X62" s="55">
        <f>[14]集計対象年データー貼付!K67</f>
        <v>0</v>
      </c>
      <c r="Y62" s="56">
        <f>[14]集計対象年データー貼付!M239</f>
        <v>0</v>
      </c>
      <c r="Z62" s="56">
        <f>[14]集計対象前年データー貼付!K239</f>
        <v>0</v>
      </c>
      <c r="AA62" s="56">
        <f>[14]集計対象前年データー貼付!M239</f>
        <v>0</v>
      </c>
      <c r="AB62" s="76">
        <f t="shared" si="2"/>
        <v>0</v>
      </c>
      <c r="AC62" s="55">
        <f>[14]集計対象年データー貼付!N239</f>
        <v>0</v>
      </c>
      <c r="AD62" s="56">
        <f>[14]集計対象年データー貼付!P239</f>
        <v>1</v>
      </c>
      <c r="AE62" s="56">
        <f>[14]集計対象前年データー貼付!N239</f>
        <v>0</v>
      </c>
      <c r="AF62" s="56">
        <f>[14]集計対象前年データー貼付!P239</f>
        <v>0</v>
      </c>
      <c r="AG62" s="76">
        <f t="shared" si="3"/>
        <v>1</v>
      </c>
      <c r="AH62" s="1"/>
    </row>
    <row r="63" spans="1:34" ht="12.75" customHeight="1">
      <c r="A63" s="122" t="s">
        <v>77</v>
      </c>
      <c r="B63" s="64" t="s">
        <v>78</v>
      </c>
      <c r="C63" s="28">
        <f t="shared" si="4"/>
        <v>0</v>
      </c>
      <c r="D63" s="18">
        <f t="shared" si="5"/>
        <v>0</v>
      </c>
      <c r="E63" s="19">
        <f t="shared" si="6"/>
        <v>0</v>
      </c>
      <c r="F63" s="18">
        <f t="shared" si="7"/>
        <v>0</v>
      </c>
      <c r="G63" s="18">
        <f t="shared" si="8"/>
        <v>0</v>
      </c>
      <c r="H63" s="20">
        <f t="shared" si="9"/>
        <v>0</v>
      </c>
      <c r="I63" s="21">
        <f>[14]集計対象年データー貼付!B241</f>
        <v>0</v>
      </c>
      <c r="J63" s="22">
        <f>[14]集計対象年データー貼付!D241</f>
        <v>0</v>
      </c>
      <c r="K63" s="22">
        <f>[14]集計対象前年データー貼付!B241</f>
        <v>0</v>
      </c>
      <c r="L63" s="22">
        <f>[14]集計対象前年データー貼付!D241</f>
        <v>0</v>
      </c>
      <c r="M63" s="23">
        <f t="shared" si="10"/>
        <v>0</v>
      </c>
      <c r="N63" s="24">
        <f>[14]集計対象年データー貼付!E241</f>
        <v>0</v>
      </c>
      <c r="O63" s="18">
        <f>[14]集計対象年データー貼付!G241</f>
        <v>0</v>
      </c>
      <c r="P63" s="18">
        <f>[14]集計対象前年データー貼付!E241</f>
        <v>0</v>
      </c>
      <c r="Q63" s="18">
        <f>[14]集計対象前年データー貼付!G241</f>
        <v>0</v>
      </c>
      <c r="R63" s="25">
        <f t="shared" si="0"/>
        <v>0</v>
      </c>
      <c r="S63" s="21">
        <f>[14]集計対象年データー貼付!H241</f>
        <v>0</v>
      </c>
      <c r="T63" s="22">
        <f>[14]集計対象年データー貼付!J241</f>
        <v>0</v>
      </c>
      <c r="U63" s="22">
        <f>[14]集計対象前年データー貼付!H241</f>
        <v>0</v>
      </c>
      <c r="V63" s="22">
        <f>[14]集計対象前年データー貼付!J241</f>
        <v>0</v>
      </c>
      <c r="W63" s="26">
        <f t="shared" si="1"/>
        <v>0</v>
      </c>
      <c r="X63" s="21">
        <f>[14]集計対象年データー貼付!K241</f>
        <v>0</v>
      </c>
      <c r="Y63" s="22">
        <f>[14]集計対象年データー貼付!M241</f>
        <v>0</v>
      </c>
      <c r="Z63" s="22">
        <f>[14]集計対象前年データー貼付!K241</f>
        <v>0</v>
      </c>
      <c r="AA63" s="22">
        <f>[14]集計対象前年データー貼付!M241</f>
        <v>0</v>
      </c>
      <c r="AB63" s="26">
        <f t="shared" si="2"/>
        <v>0</v>
      </c>
      <c r="AC63" s="21">
        <f>[14]集計対象年データー貼付!N241</f>
        <v>0</v>
      </c>
      <c r="AD63" s="22">
        <f>[14]集計対象年データー貼付!P241</f>
        <v>0</v>
      </c>
      <c r="AE63" s="22">
        <f>[14]集計対象前年データー貼付!N241</f>
        <v>0</v>
      </c>
      <c r="AF63" s="22">
        <f>[14]集計対象前年データー貼付!P241</f>
        <v>0</v>
      </c>
      <c r="AG63" s="26">
        <f t="shared" si="3"/>
        <v>0</v>
      </c>
      <c r="AH63" s="1"/>
    </row>
    <row r="64" spans="1:34" ht="12.75" customHeight="1" thickBot="1">
      <c r="A64" s="123"/>
      <c r="B64" s="67" t="s">
        <v>77</v>
      </c>
      <c r="C64" s="33">
        <f t="shared" si="4"/>
        <v>0</v>
      </c>
      <c r="D64" s="34">
        <f t="shared" si="5"/>
        <v>41</v>
      </c>
      <c r="E64" s="35">
        <f t="shared" si="6"/>
        <v>0</v>
      </c>
      <c r="F64" s="34">
        <f t="shared" si="7"/>
        <v>31</v>
      </c>
      <c r="G64" s="36">
        <f t="shared" si="8"/>
        <v>10</v>
      </c>
      <c r="H64" s="37">
        <f t="shared" si="9"/>
        <v>0.32258064516129031</v>
      </c>
      <c r="I64" s="21">
        <f>[14]集計対象年データー貼付!B245</f>
        <v>0</v>
      </c>
      <c r="J64" s="22">
        <f>[14]集計対象年データー貼付!D245</f>
        <v>16</v>
      </c>
      <c r="K64" s="22">
        <f>[14]集計対象前年データー貼付!B245</f>
        <v>0</v>
      </c>
      <c r="L64" s="22">
        <f>[14]集計対象前年データー貼付!D245</f>
        <v>15</v>
      </c>
      <c r="M64" s="68">
        <f t="shared" si="10"/>
        <v>1</v>
      </c>
      <c r="N64" s="24">
        <f>[14]集計対象年データー貼付!E245</f>
        <v>0</v>
      </c>
      <c r="O64" s="18">
        <f>[14]集計対象年データー貼付!G245</f>
        <v>9</v>
      </c>
      <c r="P64" s="18">
        <f>[14]集計対象前年データー貼付!E245</f>
        <v>0</v>
      </c>
      <c r="Q64" s="18">
        <f>[14]集計対象前年データー貼付!G245</f>
        <v>4</v>
      </c>
      <c r="R64" s="61">
        <f t="shared" si="0"/>
        <v>5</v>
      </c>
      <c r="S64" s="21">
        <f>[14]集計対象年データー貼付!H245</f>
        <v>0</v>
      </c>
      <c r="T64" s="22">
        <f>[14]集計対象年データー貼付!J245</f>
        <v>6</v>
      </c>
      <c r="U64" s="22">
        <f>[14]集計対象前年データー貼付!H245</f>
        <v>0</v>
      </c>
      <c r="V64" s="22">
        <f>[14]集計対象前年データー貼付!J245</f>
        <v>6</v>
      </c>
      <c r="W64" s="38">
        <f t="shared" si="1"/>
        <v>0</v>
      </c>
      <c r="X64" s="21">
        <f>[14]集計対象年データー貼付!K245</f>
        <v>0</v>
      </c>
      <c r="Y64" s="22">
        <f>[14]集計対象年データー貼付!M245</f>
        <v>5</v>
      </c>
      <c r="Z64" s="22">
        <f>[14]集計対象前年データー貼付!K245</f>
        <v>0</v>
      </c>
      <c r="AA64" s="22">
        <f>[14]集計対象前年データー貼付!M245</f>
        <v>5</v>
      </c>
      <c r="AB64" s="30">
        <f t="shared" si="2"/>
        <v>0</v>
      </c>
      <c r="AC64" s="21">
        <f>[14]集計対象年データー貼付!N245</f>
        <v>0</v>
      </c>
      <c r="AD64" s="22">
        <f>[14]集計対象年データー貼付!P245</f>
        <v>5</v>
      </c>
      <c r="AE64" s="22">
        <f>[14]集計対象前年データー貼付!N245</f>
        <v>0</v>
      </c>
      <c r="AF64" s="22">
        <f>[14]集計対象前年データー貼付!P245</f>
        <v>1</v>
      </c>
      <c r="AG64" s="38">
        <f t="shared" si="3"/>
        <v>4</v>
      </c>
      <c r="AH64" s="1"/>
    </row>
    <row r="65" spans="1:34" ht="12.75" customHeight="1" thickBot="1">
      <c r="A65" s="124"/>
      <c r="B65" s="69" t="s">
        <v>79</v>
      </c>
      <c r="C65" s="40">
        <f t="shared" si="4"/>
        <v>0</v>
      </c>
      <c r="D65" s="41">
        <f t="shared" si="5"/>
        <v>41</v>
      </c>
      <c r="E65" s="54">
        <f t="shared" si="6"/>
        <v>0</v>
      </c>
      <c r="F65" s="41">
        <f t="shared" si="7"/>
        <v>31</v>
      </c>
      <c r="G65" s="41">
        <f t="shared" si="8"/>
        <v>10</v>
      </c>
      <c r="H65" s="44">
        <f t="shared" si="9"/>
        <v>0.32258064516129031</v>
      </c>
      <c r="I65" s="70">
        <f>SUM(I63:I64)</f>
        <v>0</v>
      </c>
      <c r="J65" s="46">
        <f>SUM(J63:J64)</f>
        <v>16</v>
      </c>
      <c r="K65" s="46">
        <f>SUM(K63:K64)</f>
        <v>0</v>
      </c>
      <c r="L65" s="84">
        <f>SUM(L63:L64)</f>
        <v>15</v>
      </c>
      <c r="M65" s="47">
        <f t="shared" si="10"/>
        <v>1</v>
      </c>
      <c r="N65" s="48">
        <f>SUM(N63:N64)</f>
        <v>0</v>
      </c>
      <c r="O65" s="49">
        <f>SUM(O63:O64)</f>
        <v>9</v>
      </c>
      <c r="P65" s="49">
        <f>SUM(P63:P64)</f>
        <v>0</v>
      </c>
      <c r="Q65" s="49">
        <f>SUM(Q63:Q64)</f>
        <v>4</v>
      </c>
      <c r="R65" s="50">
        <f t="shared" si="0"/>
        <v>5</v>
      </c>
      <c r="S65" s="51">
        <f>SUM(S63:S64)</f>
        <v>0</v>
      </c>
      <c r="T65" s="52">
        <f>SUM(T63:T64)</f>
        <v>6</v>
      </c>
      <c r="U65" s="52">
        <f>SUM(U63:U64)</f>
        <v>0</v>
      </c>
      <c r="V65" s="52">
        <f>SUM(V63:V64)</f>
        <v>6</v>
      </c>
      <c r="W65" s="53">
        <f t="shared" si="1"/>
        <v>0</v>
      </c>
      <c r="X65" s="51">
        <f>SUM(X63:X64)</f>
        <v>0</v>
      </c>
      <c r="Y65" s="52">
        <f>SUM(Y63:Y64)</f>
        <v>5</v>
      </c>
      <c r="Z65" s="52">
        <f>SUM(Z63:Z64)</f>
        <v>0</v>
      </c>
      <c r="AA65" s="52">
        <f>SUM(AA63:AA64)</f>
        <v>5</v>
      </c>
      <c r="AB65" s="53">
        <f t="shared" si="2"/>
        <v>0</v>
      </c>
      <c r="AC65" s="51">
        <f>SUM(AC63:AC64)</f>
        <v>0</v>
      </c>
      <c r="AD65" s="52">
        <f>SUM(AD63:AD64)</f>
        <v>5</v>
      </c>
      <c r="AE65" s="52">
        <f>SUM(AE63:AE64)</f>
        <v>0</v>
      </c>
      <c r="AF65" s="52">
        <f>SUM(AF63:AF64)</f>
        <v>1</v>
      </c>
      <c r="AG65" s="53">
        <f t="shared" si="3"/>
        <v>4</v>
      </c>
      <c r="AH65" s="1"/>
    </row>
    <row r="66" spans="1:34" ht="12.75" customHeight="1" thickBot="1">
      <c r="A66" s="118" t="s">
        <v>80</v>
      </c>
      <c r="B66" s="119"/>
      <c r="C66" s="40">
        <f t="shared" si="4"/>
        <v>12</v>
      </c>
      <c r="D66" s="85">
        <f t="shared" si="5"/>
        <v>1119</v>
      </c>
      <c r="E66" s="86">
        <f t="shared" si="6"/>
        <v>10</v>
      </c>
      <c r="F66" s="85">
        <f t="shared" si="7"/>
        <v>1100</v>
      </c>
      <c r="G66" s="41">
        <f t="shared" si="8"/>
        <v>19</v>
      </c>
      <c r="H66" s="44">
        <f t="shared" si="9"/>
        <v>1.7272727272727273E-2</v>
      </c>
      <c r="I66" s="45">
        <f>IF(ISERROR(I24+I25+I29+I34+I37+I40+I41+I46+I49+I50+I51+I52+I56+I60+I61+I62+I65),"",(I24+I25+I29+I34+I37+I40+I41+I46+I49+I50+I51+I52+I56+I60+I61+I62+I65))</f>
        <v>5</v>
      </c>
      <c r="J66" s="87">
        <f>J24+J25+J29+J34+J37+J40+J41+J46+J49+J50+J51+J52+J56+J60+J61+J62+J65</f>
        <v>474</v>
      </c>
      <c r="K66" s="46">
        <f>IF(ISERROR(K24+K25+K29+K34+K37+K40+K41+K46+K49+K50+K51+K52+K56+K60+K61+K62+K65),"",(K24+K25+K29+K34+K37+K40+K41+K46+K49+K50+K51+K52+K56+K60+K61+K62+K65))</f>
        <v>4</v>
      </c>
      <c r="L66" s="46">
        <f>IF(ISERROR(L24+L25+L29+L34+L37+L40+L41+L46+L49+L50+L51+L52+L56+L60+L61+L62+L65),"",(L24+L25+L29+L34+L37+L40+L41+L46+L49+L50+L51+L52+L56+L60+L61+L62+L65))</f>
        <v>479</v>
      </c>
      <c r="M66" s="47">
        <f t="shared" si="10"/>
        <v>-5</v>
      </c>
      <c r="N66" s="48">
        <f>N24+N25+N29+N34+N37+N40+N41+N46+N49+N50+N51+N52+N56+N60+N61+N62+N65</f>
        <v>2</v>
      </c>
      <c r="O66" s="49">
        <f>SUM(O24+O25+O29+O34+O37+O40+O41+O46+O49+O50+O51+O52+O56+O60+O61+O62+O65)</f>
        <v>206</v>
      </c>
      <c r="P66" s="49">
        <f>P24+P25+P29+P34+P37+P40+P41+P46+P49+P50+P51+P52+P56+P60+P61+P62+P65</f>
        <v>2</v>
      </c>
      <c r="Q66" s="49">
        <f>Q24+Q25+Q29+Q34+Q37+Q40+Q41+Q46+Q49+Q50+Q51+Q52+Q56+Q60+Q61+Q62+Q65</f>
        <v>186</v>
      </c>
      <c r="R66" s="88">
        <f t="shared" si="0"/>
        <v>20</v>
      </c>
      <c r="S66" s="51">
        <f>S24+S25+S29+S34+S37+S40+S41+S46+S49+S50+S51+S52+S56+S60+S61+S62+S65</f>
        <v>2</v>
      </c>
      <c r="T66" s="52">
        <f>T24+T25+T29+T34+T37+T40+T41+T46+T49+T50+T51+T52+T56+T60+T61+T62+T65</f>
        <v>159</v>
      </c>
      <c r="U66" s="52">
        <f>U24+U25+U29+U34+U37+U40+U41+U46+U49+U50+U51+U52+U56+U60+U61+U62+U65</f>
        <v>1</v>
      </c>
      <c r="V66" s="52">
        <f>V24+V25+V29+V34+V37+V40+V41+V46+V49+V50+V51+V52+V56+V60+V61+V62+V65</f>
        <v>150</v>
      </c>
      <c r="W66" s="53">
        <f t="shared" si="1"/>
        <v>9</v>
      </c>
      <c r="X66" s="51">
        <f>X24+X25+X29+X34+X37+X40+X41+X46+X49+X50+X51+X52+X56+X60+X61+X62+X65</f>
        <v>1</v>
      </c>
      <c r="Y66" s="52">
        <f>Y24+Y25+Y29+Y34+Y37+Y40+Y41+Y46+Y49+Y50+Y51+Y52+Y56+Y60+Y61+Y62+Y65</f>
        <v>173</v>
      </c>
      <c r="Z66" s="52">
        <f>Z24+Z25+Z29+Z34+Z37+Z40+Z41+Z46+Z49+Z50+Z51+Z52+Z56+Z60+Z61+Z62+Z65</f>
        <v>1</v>
      </c>
      <c r="AA66" s="52">
        <f>AA24+AA25+AA29+AA34+AA37+AA40+AA41+AA46+AA49+AA50+AA51+AA52+AA56+AA60+AA61+AA62+AA65</f>
        <v>173</v>
      </c>
      <c r="AB66" s="53">
        <f t="shared" si="2"/>
        <v>0</v>
      </c>
      <c r="AC66" s="51">
        <f>AC24+AC25+AC29+AC34+AC37+AC40+AC41+AC46+AC49+AC50+AC51+AC52+AC56+AC60+AC61+AC62+AC65</f>
        <v>2</v>
      </c>
      <c r="AD66" s="52">
        <f>AD24+AD25+AD29+AD34+AD37+AD40+AD41+AD46+AD49+AD50+AD51+AD52+AD56+AD60+AD61+AD62+AD65</f>
        <v>107</v>
      </c>
      <c r="AE66" s="52">
        <f>AE24+AE25+AE29+AE34+AE37+AE40+AE41+AE46+AE49+AE50+AE51+AE52+AE56+AE60+AE61+AE62+AE65</f>
        <v>2</v>
      </c>
      <c r="AF66" s="52">
        <f>AF24+AF25+AF29+AF34+AF37+AF40+AF41+AF46+AF49+AF50+AF51+AF52+AF56+AF60+AF61+AF62+AF65</f>
        <v>112</v>
      </c>
      <c r="AG66" s="53">
        <f t="shared" si="3"/>
        <v>-5</v>
      </c>
      <c r="AH66" s="1"/>
    </row>
    <row r="67" spans="1:34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 t="s">
        <v>81</v>
      </c>
      <c r="AE67" s="1"/>
      <c r="AF67" s="1"/>
      <c r="AG67" s="1"/>
      <c r="AH67" s="1"/>
    </row>
  </sheetData>
  <mergeCells count="44">
    <mergeCell ref="A53:A56"/>
    <mergeCell ref="A57:A60"/>
    <mergeCell ref="A61:B61"/>
    <mergeCell ref="A62:B62"/>
    <mergeCell ref="A63:A65"/>
    <mergeCell ref="A66:B66"/>
    <mergeCell ref="A41:B41"/>
    <mergeCell ref="A42:A46"/>
    <mergeCell ref="A47:A49"/>
    <mergeCell ref="A50:B50"/>
    <mergeCell ref="A51:B51"/>
    <mergeCell ref="A52:B52"/>
    <mergeCell ref="A7:A24"/>
    <mergeCell ref="A25:B25"/>
    <mergeCell ref="A26:A29"/>
    <mergeCell ref="A30:A34"/>
    <mergeCell ref="A35:A37"/>
    <mergeCell ref="A38:A40"/>
    <mergeCell ref="X5:Y5"/>
    <mergeCell ref="Z5:AA5"/>
    <mergeCell ref="AB5:AB6"/>
    <mergeCell ref="AC5:AD5"/>
    <mergeCell ref="AE5:AF5"/>
    <mergeCell ref="AG5:AG6"/>
    <mergeCell ref="N5:O5"/>
    <mergeCell ref="P5:Q5"/>
    <mergeCell ref="R5:R6"/>
    <mergeCell ref="S5:T5"/>
    <mergeCell ref="U5:V5"/>
    <mergeCell ref="W5:W6"/>
    <mergeCell ref="C5:D5"/>
    <mergeCell ref="E5:F5"/>
    <mergeCell ref="G5:G6"/>
    <mergeCell ref="I5:J5"/>
    <mergeCell ref="K5:L5"/>
    <mergeCell ref="M5:M6"/>
    <mergeCell ref="I1:T1"/>
    <mergeCell ref="Z1:AE1"/>
    <mergeCell ref="C4:H4"/>
    <mergeCell ref="I4:M4"/>
    <mergeCell ref="N4:R4"/>
    <mergeCell ref="S4:W4"/>
    <mergeCell ref="X4:AB4"/>
    <mergeCell ref="AC4:AG4"/>
  </mergeCells>
  <phoneticPr fontId="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K67"/>
  <sheetViews>
    <sheetView showGridLines="0" showZeros="0" zoomScaleNormal="100" workbookViewId="0">
      <pane xSplit="2" ySplit="6" topLeftCell="K40" activePane="bottomRight" state="frozen"/>
      <selection pane="topRight" activeCell="C1" sqref="C1"/>
      <selection pane="bottomLeft" activeCell="A7" sqref="A7"/>
      <selection pane="bottomRight" activeCell="E6" sqref="E6"/>
    </sheetView>
  </sheetViews>
  <sheetFormatPr defaultRowHeight="13.5"/>
  <cols>
    <col min="1" max="1" width="6.6640625" style="3" customWidth="1"/>
    <col min="2" max="2" width="23" style="3" customWidth="1"/>
    <col min="3" max="3" width="5.5" style="3" customWidth="1"/>
    <col min="4" max="4" width="8.1640625" style="3" customWidth="1"/>
    <col min="5" max="5" width="5.6640625" style="89" customWidth="1"/>
    <col min="6" max="6" width="8.1640625" style="3" customWidth="1"/>
    <col min="7" max="7" width="6.5" style="3" customWidth="1"/>
    <col min="8" max="8" width="10.1640625" style="3" customWidth="1"/>
    <col min="9" max="9" width="5.5" style="3" customWidth="1"/>
    <col min="10" max="10" width="8.1640625" style="3" customWidth="1"/>
    <col min="11" max="11" width="5.5" style="3" customWidth="1"/>
    <col min="12" max="12" width="8.1640625" style="3" customWidth="1"/>
    <col min="13" max="13" width="6.33203125" style="3" customWidth="1"/>
    <col min="14" max="14" width="5.5" style="3" customWidth="1"/>
    <col min="15" max="15" width="8.1640625" style="3" customWidth="1"/>
    <col min="16" max="16" width="5.5" style="3" customWidth="1"/>
    <col min="17" max="17" width="8.1640625" style="3" customWidth="1"/>
    <col min="18" max="18" width="6" style="3" customWidth="1"/>
    <col min="19" max="19" width="5.5" style="3" customWidth="1"/>
    <col min="20" max="20" width="8.1640625" style="3" customWidth="1"/>
    <col min="21" max="21" width="5.5" style="3" customWidth="1"/>
    <col min="22" max="22" width="8.1640625" style="3" customWidth="1"/>
    <col min="23" max="23" width="6.1640625" style="3" customWidth="1"/>
    <col min="24" max="24" width="5.5" style="3" customWidth="1"/>
    <col min="25" max="25" width="8.1640625" style="3" customWidth="1"/>
    <col min="26" max="26" width="5.5" style="3" customWidth="1"/>
    <col min="27" max="27" width="8.1640625" style="3" customWidth="1"/>
    <col min="28" max="28" width="6.33203125" style="3" customWidth="1"/>
    <col min="29" max="29" width="5.5" style="3" customWidth="1"/>
    <col min="30" max="30" width="8.1640625" style="3" customWidth="1"/>
    <col min="31" max="31" width="5.5" style="3" customWidth="1"/>
    <col min="32" max="32" width="8.1640625" style="3" customWidth="1"/>
    <col min="33" max="33" width="6" style="3" customWidth="1"/>
    <col min="34" max="256" width="9.33203125" style="3"/>
    <col min="257" max="257" width="6.6640625" style="3" customWidth="1"/>
    <col min="258" max="258" width="23" style="3" customWidth="1"/>
    <col min="259" max="259" width="5.5" style="3" customWidth="1"/>
    <col min="260" max="260" width="8.1640625" style="3" customWidth="1"/>
    <col min="261" max="261" width="5.6640625" style="3" customWidth="1"/>
    <col min="262" max="262" width="8.1640625" style="3" customWidth="1"/>
    <col min="263" max="263" width="6.5" style="3" customWidth="1"/>
    <col min="264" max="264" width="10.1640625" style="3" customWidth="1"/>
    <col min="265" max="265" width="5.5" style="3" customWidth="1"/>
    <col min="266" max="266" width="8.1640625" style="3" customWidth="1"/>
    <col min="267" max="267" width="5.5" style="3" customWidth="1"/>
    <col min="268" max="268" width="8.1640625" style="3" customWidth="1"/>
    <col min="269" max="269" width="6.33203125" style="3" customWidth="1"/>
    <col min="270" max="270" width="5.5" style="3" customWidth="1"/>
    <col min="271" max="271" width="8.1640625" style="3" customWidth="1"/>
    <col min="272" max="272" width="5.5" style="3" customWidth="1"/>
    <col min="273" max="273" width="8.1640625" style="3" customWidth="1"/>
    <col min="274" max="274" width="6" style="3" customWidth="1"/>
    <col min="275" max="275" width="5.5" style="3" customWidth="1"/>
    <col min="276" max="276" width="8.1640625" style="3" customWidth="1"/>
    <col min="277" max="277" width="5.5" style="3" customWidth="1"/>
    <col min="278" max="278" width="8.1640625" style="3" customWidth="1"/>
    <col min="279" max="279" width="6.1640625" style="3" customWidth="1"/>
    <col min="280" max="280" width="5.5" style="3" customWidth="1"/>
    <col min="281" max="281" width="8.1640625" style="3" customWidth="1"/>
    <col min="282" max="282" width="5.5" style="3" customWidth="1"/>
    <col min="283" max="283" width="8.1640625" style="3" customWidth="1"/>
    <col min="284" max="284" width="6.33203125" style="3" customWidth="1"/>
    <col min="285" max="285" width="5.5" style="3" customWidth="1"/>
    <col min="286" max="286" width="8.1640625" style="3" customWidth="1"/>
    <col min="287" max="287" width="5.5" style="3" customWidth="1"/>
    <col min="288" max="288" width="8.1640625" style="3" customWidth="1"/>
    <col min="289" max="289" width="6" style="3" customWidth="1"/>
    <col min="290" max="512" width="9.33203125" style="3"/>
    <col min="513" max="513" width="6.6640625" style="3" customWidth="1"/>
    <col min="514" max="514" width="23" style="3" customWidth="1"/>
    <col min="515" max="515" width="5.5" style="3" customWidth="1"/>
    <col min="516" max="516" width="8.1640625" style="3" customWidth="1"/>
    <col min="517" max="517" width="5.6640625" style="3" customWidth="1"/>
    <col min="518" max="518" width="8.1640625" style="3" customWidth="1"/>
    <col min="519" max="519" width="6.5" style="3" customWidth="1"/>
    <col min="520" max="520" width="10.1640625" style="3" customWidth="1"/>
    <col min="521" max="521" width="5.5" style="3" customWidth="1"/>
    <col min="522" max="522" width="8.1640625" style="3" customWidth="1"/>
    <col min="523" max="523" width="5.5" style="3" customWidth="1"/>
    <col min="524" max="524" width="8.1640625" style="3" customWidth="1"/>
    <col min="525" max="525" width="6.33203125" style="3" customWidth="1"/>
    <col min="526" max="526" width="5.5" style="3" customWidth="1"/>
    <col min="527" max="527" width="8.1640625" style="3" customWidth="1"/>
    <col min="528" max="528" width="5.5" style="3" customWidth="1"/>
    <col min="529" max="529" width="8.1640625" style="3" customWidth="1"/>
    <col min="530" max="530" width="6" style="3" customWidth="1"/>
    <col min="531" max="531" width="5.5" style="3" customWidth="1"/>
    <col min="532" max="532" width="8.1640625" style="3" customWidth="1"/>
    <col min="533" max="533" width="5.5" style="3" customWidth="1"/>
    <col min="534" max="534" width="8.1640625" style="3" customWidth="1"/>
    <col min="535" max="535" width="6.1640625" style="3" customWidth="1"/>
    <col min="536" max="536" width="5.5" style="3" customWidth="1"/>
    <col min="537" max="537" width="8.1640625" style="3" customWidth="1"/>
    <col min="538" max="538" width="5.5" style="3" customWidth="1"/>
    <col min="539" max="539" width="8.1640625" style="3" customWidth="1"/>
    <col min="540" max="540" width="6.33203125" style="3" customWidth="1"/>
    <col min="541" max="541" width="5.5" style="3" customWidth="1"/>
    <col min="542" max="542" width="8.1640625" style="3" customWidth="1"/>
    <col min="543" max="543" width="5.5" style="3" customWidth="1"/>
    <col min="544" max="544" width="8.1640625" style="3" customWidth="1"/>
    <col min="545" max="545" width="6" style="3" customWidth="1"/>
    <col min="546" max="768" width="9.33203125" style="3"/>
    <col min="769" max="769" width="6.6640625" style="3" customWidth="1"/>
    <col min="770" max="770" width="23" style="3" customWidth="1"/>
    <col min="771" max="771" width="5.5" style="3" customWidth="1"/>
    <col min="772" max="772" width="8.1640625" style="3" customWidth="1"/>
    <col min="773" max="773" width="5.6640625" style="3" customWidth="1"/>
    <col min="774" max="774" width="8.1640625" style="3" customWidth="1"/>
    <col min="775" max="775" width="6.5" style="3" customWidth="1"/>
    <col min="776" max="776" width="10.1640625" style="3" customWidth="1"/>
    <col min="777" max="777" width="5.5" style="3" customWidth="1"/>
    <col min="778" max="778" width="8.1640625" style="3" customWidth="1"/>
    <col min="779" max="779" width="5.5" style="3" customWidth="1"/>
    <col min="780" max="780" width="8.1640625" style="3" customWidth="1"/>
    <col min="781" max="781" width="6.33203125" style="3" customWidth="1"/>
    <col min="782" max="782" width="5.5" style="3" customWidth="1"/>
    <col min="783" max="783" width="8.1640625" style="3" customWidth="1"/>
    <col min="784" max="784" width="5.5" style="3" customWidth="1"/>
    <col min="785" max="785" width="8.1640625" style="3" customWidth="1"/>
    <col min="786" max="786" width="6" style="3" customWidth="1"/>
    <col min="787" max="787" width="5.5" style="3" customWidth="1"/>
    <col min="788" max="788" width="8.1640625" style="3" customWidth="1"/>
    <col min="789" max="789" width="5.5" style="3" customWidth="1"/>
    <col min="790" max="790" width="8.1640625" style="3" customWidth="1"/>
    <col min="791" max="791" width="6.1640625" style="3" customWidth="1"/>
    <col min="792" max="792" width="5.5" style="3" customWidth="1"/>
    <col min="793" max="793" width="8.1640625" style="3" customWidth="1"/>
    <col min="794" max="794" width="5.5" style="3" customWidth="1"/>
    <col min="795" max="795" width="8.1640625" style="3" customWidth="1"/>
    <col min="796" max="796" width="6.33203125" style="3" customWidth="1"/>
    <col min="797" max="797" width="5.5" style="3" customWidth="1"/>
    <col min="798" max="798" width="8.1640625" style="3" customWidth="1"/>
    <col min="799" max="799" width="5.5" style="3" customWidth="1"/>
    <col min="800" max="800" width="8.1640625" style="3" customWidth="1"/>
    <col min="801" max="801" width="6" style="3" customWidth="1"/>
    <col min="802" max="1024" width="9.33203125" style="3"/>
    <col min="1025" max="1025" width="6.6640625" style="3" customWidth="1"/>
    <col min="1026" max="1026" width="23" style="3" customWidth="1"/>
    <col min="1027" max="1027" width="5.5" style="3" customWidth="1"/>
    <col min="1028" max="1028" width="8.1640625" style="3" customWidth="1"/>
    <col min="1029" max="1029" width="5.6640625" style="3" customWidth="1"/>
    <col min="1030" max="1030" width="8.1640625" style="3" customWidth="1"/>
    <col min="1031" max="1031" width="6.5" style="3" customWidth="1"/>
    <col min="1032" max="1032" width="10.1640625" style="3" customWidth="1"/>
    <col min="1033" max="1033" width="5.5" style="3" customWidth="1"/>
    <col min="1034" max="1034" width="8.1640625" style="3" customWidth="1"/>
    <col min="1035" max="1035" width="5.5" style="3" customWidth="1"/>
    <col min="1036" max="1036" width="8.1640625" style="3" customWidth="1"/>
    <col min="1037" max="1037" width="6.33203125" style="3" customWidth="1"/>
    <col min="1038" max="1038" width="5.5" style="3" customWidth="1"/>
    <col min="1039" max="1039" width="8.1640625" style="3" customWidth="1"/>
    <col min="1040" max="1040" width="5.5" style="3" customWidth="1"/>
    <col min="1041" max="1041" width="8.1640625" style="3" customWidth="1"/>
    <col min="1042" max="1042" width="6" style="3" customWidth="1"/>
    <col min="1043" max="1043" width="5.5" style="3" customWidth="1"/>
    <col min="1044" max="1044" width="8.1640625" style="3" customWidth="1"/>
    <col min="1045" max="1045" width="5.5" style="3" customWidth="1"/>
    <col min="1046" max="1046" width="8.1640625" style="3" customWidth="1"/>
    <col min="1047" max="1047" width="6.1640625" style="3" customWidth="1"/>
    <col min="1048" max="1048" width="5.5" style="3" customWidth="1"/>
    <col min="1049" max="1049" width="8.1640625" style="3" customWidth="1"/>
    <col min="1050" max="1050" width="5.5" style="3" customWidth="1"/>
    <col min="1051" max="1051" width="8.1640625" style="3" customWidth="1"/>
    <col min="1052" max="1052" width="6.33203125" style="3" customWidth="1"/>
    <col min="1053" max="1053" width="5.5" style="3" customWidth="1"/>
    <col min="1054" max="1054" width="8.1640625" style="3" customWidth="1"/>
    <col min="1055" max="1055" width="5.5" style="3" customWidth="1"/>
    <col min="1056" max="1056" width="8.1640625" style="3" customWidth="1"/>
    <col min="1057" max="1057" width="6" style="3" customWidth="1"/>
    <col min="1058" max="1280" width="9.33203125" style="3"/>
    <col min="1281" max="1281" width="6.6640625" style="3" customWidth="1"/>
    <col min="1282" max="1282" width="23" style="3" customWidth="1"/>
    <col min="1283" max="1283" width="5.5" style="3" customWidth="1"/>
    <col min="1284" max="1284" width="8.1640625" style="3" customWidth="1"/>
    <col min="1285" max="1285" width="5.6640625" style="3" customWidth="1"/>
    <col min="1286" max="1286" width="8.1640625" style="3" customWidth="1"/>
    <col min="1287" max="1287" width="6.5" style="3" customWidth="1"/>
    <col min="1288" max="1288" width="10.1640625" style="3" customWidth="1"/>
    <col min="1289" max="1289" width="5.5" style="3" customWidth="1"/>
    <col min="1290" max="1290" width="8.1640625" style="3" customWidth="1"/>
    <col min="1291" max="1291" width="5.5" style="3" customWidth="1"/>
    <col min="1292" max="1292" width="8.1640625" style="3" customWidth="1"/>
    <col min="1293" max="1293" width="6.33203125" style="3" customWidth="1"/>
    <col min="1294" max="1294" width="5.5" style="3" customWidth="1"/>
    <col min="1295" max="1295" width="8.1640625" style="3" customWidth="1"/>
    <col min="1296" max="1296" width="5.5" style="3" customWidth="1"/>
    <col min="1297" max="1297" width="8.1640625" style="3" customWidth="1"/>
    <col min="1298" max="1298" width="6" style="3" customWidth="1"/>
    <col min="1299" max="1299" width="5.5" style="3" customWidth="1"/>
    <col min="1300" max="1300" width="8.1640625" style="3" customWidth="1"/>
    <col min="1301" max="1301" width="5.5" style="3" customWidth="1"/>
    <col min="1302" max="1302" width="8.1640625" style="3" customWidth="1"/>
    <col min="1303" max="1303" width="6.1640625" style="3" customWidth="1"/>
    <col min="1304" max="1304" width="5.5" style="3" customWidth="1"/>
    <col min="1305" max="1305" width="8.1640625" style="3" customWidth="1"/>
    <col min="1306" max="1306" width="5.5" style="3" customWidth="1"/>
    <col min="1307" max="1307" width="8.1640625" style="3" customWidth="1"/>
    <col min="1308" max="1308" width="6.33203125" style="3" customWidth="1"/>
    <col min="1309" max="1309" width="5.5" style="3" customWidth="1"/>
    <col min="1310" max="1310" width="8.1640625" style="3" customWidth="1"/>
    <col min="1311" max="1311" width="5.5" style="3" customWidth="1"/>
    <col min="1312" max="1312" width="8.1640625" style="3" customWidth="1"/>
    <col min="1313" max="1313" width="6" style="3" customWidth="1"/>
    <col min="1314" max="1536" width="9.33203125" style="3"/>
    <col min="1537" max="1537" width="6.6640625" style="3" customWidth="1"/>
    <col min="1538" max="1538" width="23" style="3" customWidth="1"/>
    <col min="1539" max="1539" width="5.5" style="3" customWidth="1"/>
    <col min="1540" max="1540" width="8.1640625" style="3" customWidth="1"/>
    <col min="1541" max="1541" width="5.6640625" style="3" customWidth="1"/>
    <col min="1542" max="1542" width="8.1640625" style="3" customWidth="1"/>
    <col min="1543" max="1543" width="6.5" style="3" customWidth="1"/>
    <col min="1544" max="1544" width="10.1640625" style="3" customWidth="1"/>
    <col min="1545" max="1545" width="5.5" style="3" customWidth="1"/>
    <col min="1546" max="1546" width="8.1640625" style="3" customWidth="1"/>
    <col min="1547" max="1547" width="5.5" style="3" customWidth="1"/>
    <col min="1548" max="1548" width="8.1640625" style="3" customWidth="1"/>
    <col min="1549" max="1549" width="6.33203125" style="3" customWidth="1"/>
    <col min="1550" max="1550" width="5.5" style="3" customWidth="1"/>
    <col min="1551" max="1551" width="8.1640625" style="3" customWidth="1"/>
    <col min="1552" max="1552" width="5.5" style="3" customWidth="1"/>
    <col min="1553" max="1553" width="8.1640625" style="3" customWidth="1"/>
    <col min="1554" max="1554" width="6" style="3" customWidth="1"/>
    <col min="1555" max="1555" width="5.5" style="3" customWidth="1"/>
    <col min="1556" max="1556" width="8.1640625" style="3" customWidth="1"/>
    <col min="1557" max="1557" width="5.5" style="3" customWidth="1"/>
    <col min="1558" max="1558" width="8.1640625" style="3" customWidth="1"/>
    <col min="1559" max="1559" width="6.1640625" style="3" customWidth="1"/>
    <col min="1560" max="1560" width="5.5" style="3" customWidth="1"/>
    <col min="1561" max="1561" width="8.1640625" style="3" customWidth="1"/>
    <col min="1562" max="1562" width="5.5" style="3" customWidth="1"/>
    <col min="1563" max="1563" width="8.1640625" style="3" customWidth="1"/>
    <col min="1564" max="1564" width="6.33203125" style="3" customWidth="1"/>
    <col min="1565" max="1565" width="5.5" style="3" customWidth="1"/>
    <col min="1566" max="1566" width="8.1640625" style="3" customWidth="1"/>
    <col min="1567" max="1567" width="5.5" style="3" customWidth="1"/>
    <col min="1568" max="1568" width="8.1640625" style="3" customWidth="1"/>
    <col min="1569" max="1569" width="6" style="3" customWidth="1"/>
    <col min="1570" max="1792" width="9.33203125" style="3"/>
    <col min="1793" max="1793" width="6.6640625" style="3" customWidth="1"/>
    <col min="1794" max="1794" width="23" style="3" customWidth="1"/>
    <col min="1795" max="1795" width="5.5" style="3" customWidth="1"/>
    <col min="1796" max="1796" width="8.1640625" style="3" customWidth="1"/>
    <col min="1797" max="1797" width="5.6640625" style="3" customWidth="1"/>
    <col min="1798" max="1798" width="8.1640625" style="3" customWidth="1"/>
    <col min="1799" max="1799" width="6.5" style="3" customWidth="1"/>
    <col min="1800" max="1800" width="10.1640625" style="3" customWidth="1"/>
    <col min="1801" max="1801" width="5.5" style="3" customWidth="1"/>
    <col min="1802" max="1802" width="8.1640625" style="3" customWidth="1"/>
    <col min="1803" max="1803" width="5.5" style="3" customWidth="1"/>
    <col min="1804" max="1804" width="8.1640625" style="3" customWidth="1"/>
    <col min="1805" max="1805" width="6.33203125" style="3" customWidth="1"/>
    <col min="1806" max="1806" width="5.5" style="3" customWidth="1"/>
    <col min="1807" max="1807" width="8.1640625" style="3" customWidth="1"/>
    <col min="1808" max="1808" width="5.5" style="3" customWidth="1"/>
    <col min="1809" max="1809" width="8.1640625" style="3" customWidth="1"/>
    <col min="1810" max="1810" width="6" style="3" customWidth="1"/>
    <col min="1811" max="1811" width="5.5" style="3" customWidth="1"/>
    <col min="1812" max="1812" width="8.1640625" style="3" customWidth="1"/>
    <col min="1813" max="1813" width="5.5" style="3" customWidth="1"/>
    <col min="1814" max="1814" width="8.1640625" style="3" customWidth="1"/>
    <col min="1815" max="1815" width="6.1640625" style="3" customWidth="1"/>
    <col min="1816" max="1816" width="5.5" style="3" customWidth="1"/>
    <col min="1817" max="1817" width="8.1640625" style="3" customWidth="1"/>
    <col min="1818" max="1818" width="5.5" style="3" customWidth="1"/>
    <col min="1819" max="1819" width="8.1640625" style="3" customWidth="1"/>
    <col min="1820" max="1820" width="6.33203125" style="3" customWidth="1"/>
    <col min="1821" max="1821" width="5.5" style="3" customWidth="1"/>
    <col min="1822" max="1822" width="8.1640625" style="3" customWidth="1"/>
    <col min="1823" max="1823" width="5.5" style="3" customWidth="1"/>
    <col min="1824" max="1824" width="8.1640625" style="3" customWidth="1"/>
    <col min="1825" max="1825" width="6" style="3" customWidth="1"/>
    <col min="1826" max="2048" width="9.33203125" style="3"/>
    <col min="2049" max="2049" width="6.6640625" style="3" customWidth="1"/>
    <col min="2050" max="2050" width="23" style="3" customWidth="1"/>
    <col min="2051" max="2051" width="5.5" style="3" customWidth="1"/>
    <col min="2052" max="2052" width="8.1640625" style="3" customWidth="1"/>
    <col min="2053" max="2053" width="5.6640625" style="3" customWidth="1"/>
    <col min="2054" max="2054" width="8.1640625" style="3" customWidth="1"/>
    <col min="2055" max="2055" width="6.5" style="3" customWidth="1"/>
    <col min="2056" max="2056" width="10.1640625" style="3" customWidth="1"/>
    <col min="2057" max="2057" width="5.5" style="3" customWidth="1"/>
    <col min="2058" max="2058" width="8.1640625" style="3" customWidth="1"/>
    <col min="2059" max="2059" width="5.5" style="3" customWidth="1"/>
    <col min="2060" max="2060" width="8.1640625" style="3" customWidth="1"/>
    <col min="2061" max="2061" width="6.33203125" style="3" customWidth="1"/>
    <col min="2062" max="2062" width="5.5" style="3" customWidth="1"/>
    <col min="2063" max="2063" width="8.1640625" style="3" customWidth="1"/>
    <col min="2064" max="2064" width="5.5" style="3" customWidth="1"/>
    <col min="2065" max="2065" width="8.1640625" style="3" customWidth="1"/>
    <col min="2066" max="2066" width="6" style="3" customWidth="1"/>
    <col min="2067" max="2067" width="5.5" style="3" customWidth="1"/>
    <col min="2068" max="2068" width="8.1640625" style="3" customWidth="1"/>
    <col min="2069" max="2069" width="5.5" style="3" customWidth="1"/>
    <col min="2070" max="2070" width="8.1640625" style="3" customWidth="1"/>
    <col min="2071" max="2071" width="6.1640625" style="3" customWidth="1"/>
    <col min="2072" max="2072" width="5.5" style="3" customWidth="1"/>
    <col min="2073" max="2073" width="8.1640625" style="3" customWidth="1"/>
    <col min="2074" max="2074" width="5.5" style="3" customWidth="1"/>
    <col min="2075" max="2075" width="8.1640625" style="3" customWidth="1"/>
    <col min="2076" max="2076" width="6.33203125" style="3" customWidth="1"/>
    <col min="2077" max="2077" width="5.5" style="3" customWidth="1"/>
    <col min="2078" max="2078" width="8.1640625" style="3" customWidth="1"/>
    <col min="2079" max="2079" width="5.5" style="3" customWidth="1"/>
    <col min="2080" max="2080" width="8.1640625" style="3" customWidth="1"/>
    <col min="2081" max="2081" width="6" style="3" customWidth="1"/>
    <col min="2082" max="2304" width="9.33203125" style="3"/>
    <col min="2305" max="2305" width="6.6640625" style="3" customWidth="1"/>
    <col min="2306" max="2306" width="23" style="3" customWidth="1"/>
    <col min="2307" max="2307" width="5.5" style="3" customWidth="1"/>
    <col min="2308" max="2308" width="8.1640625" style="3" customWidth="1"/>
    <col min="2309" max="2309" width="5.6640625" style="3" customWidth="1"/>
    <col min="2310" max="2310" width="8.1640625" style="3" customWidth="1"/>
    <col min="2311" max="2311" width="6.5" style="3" customWidth="1"/>
    <col min="2312" max="2312" width="10.1640625" style="3" customWidth="1"/>
    <col min="2313" max="2313" width="5.5" style="3" customWidth="1"/>
    <col min="2314" max="2314" width="8.1640625" style="3" customWidth="1"/>
    <col min="2315" max="2315" width="5.5" style="3" customWidth="1"/>
    <col min="2316" max="2316" width="8.1640625" style="3" customWidth="1"/>
    <col min="2317" max="2317" width="6.33203125" style="3" customWidth="1"/>
    <col min="2318" max="2318" width="5.5" style="3" customWidth="1"/>
    <col min="2319" max="2319" width="8.1640625" style="3" customWidth="1"/>
    <col min="2320" max="2320" width="5.5" style="3" customWidth="1"/>
    <col min="2321" max="2321" width="8.1640625" style="3" customWidth="1"/>
    <col min="2322" max="2322" width="6" style="3" customWidth="1"/>
    <col min="2323" max="2323" width="5.5" style="3" customWidth="1"/>
    <col min="2324" max="2324" width="8.1640625" style="3" customWidth="1"/>
    <col min="2325" max="2325" width="5.5" style="3" customWidth="1"/>
    <col min="2326" max="2326" width="8.1640625" style="3" customWidth="1"/>
    <col min="2327" max="2327" width="6.1640625" style="3" customWidth="1"/>
    <col min="2328" max="2328" width="5.5" style="3" customWidth="1"/>
    <col min="2329" max="2329" width="8.1640625" style="3" customWidth="1"/>
    <col min="2330" max="2330" width="5.5" style="3" customWidth="1"/>
    <col min="2331" max="2331" width="8.1640625" style="3" customWidth="1"/>
    <col min="2332" max="2332" width="6.33203125" style="3" customWidth="1"/>
    <col min="2333" max="2333" width="5.5" style="3" customWidth="1"/>
    <col min="2334" max="2334" width="8.1640625" style="3" customWidth="1"/>
    <col min="2335" max="2335" width="5.5" style="3" customWidth="1"/>
    <col min="2336" max="2336" width="8.1640625" style="3" customWidth="1"/>
    <col min="2337" max="2337" width="6" style="3" customWidth="1"/>
    <col min="2338" max="2560" width="9.33203125" style="3"/>
    <col min="2561" max="2561" width="6.6640625" style="3" customWidth="1"/>
    <col min="2562" max="2562" width="23" style="3" customWidth="1"/>
    <col min="2563" max="2563" width="5.5" style="3" customWidth="1"/>
    <col min="2564" max="2564" width="8.1640625" style="3" customWidth="1"/>
    <col min="2565" max="2565" width="5.6640625" style="3" customWidth="1"/>
    <col min="2566" max="2566" width="8.1640625" style="3" customWidth="1"/>
    <col min="2567" max="2567" width="6.5" style="3" customWidth="1"/>
    <col min="2568" max="2568" width="10.1640625" style="3" customWidth="1"/>
    <col min="2569" max="2569" width="5.5" style="3" customWidth="1"/>
    <col min="2570" max="2570" width="8.1640625" style="3" customWidth="1"/>
    <col min="2571" max="2571" width="5.5" style="3" customWidth="1"/>
    <col min="2572" max="2572" width="8.1640625" style="3" customWidth="1"/>
    <col min="2573" max="2573" width="6.33203125" style="3" customWidth="1"/>
    <col min="2574" max="2574" width="5.5" style="3" customWidth="1"/>
    <col min="2575" max="2575" width="8.1640625" style="3" customWidth="1"/>
    <col min="2576" max="2576" width="5.5" style="3" customWidth="1"/>
    <col min="2577" max="2577" width="8.1640625" style="3" customWidth="1"/>
    <col min="2578" max="2578" width="6" style="3" customWidth="1"/>
    <col min="2579" max="2579" width="5.5" style="3" customWidth="1"/>
    <col min="2580" max="2580" width="8.1640625" style="3" customWidth="1"/>
    <col min="2581" max="2581" width="5.5" style="3" customWidth="1"/>
    <col min="2582" max="2582" width="8.1640625" style="3" customWidth="1"/>
    <col min="2583" max="2583" width="6.1640625" style="3" customWidth="1"/>
    <col min="2584" max="2584" width="5.5" style="3" customWidth="1"/>
    <col min="2585" max="2585" width="8.1640625" style="3" customWidth="1"/>
    <col min="2586" max="2586" width="5.5" style="3" customWidth="1"/>
    <col min="2587" max="2587" width="8.1640625" style="3" customWidth="1"/>
    <col min="2588" max="2588" width="6.33203125" style="3" customWidth="1"/>
    <col min="2589" max="2589" width="5.5" style="3" customWidth="1"/>
    <col min="2590" max="2590" width="8.1640625" style="3" customWidth="1"/>
    <col min="2591" max="2591" width="5.5" style="3" customWidth="1"/>
    <col min="2592" max="2592" width="8.1640625" style="3" customWidth="1"/>
    <col min="2593" max="2593" width="6" style="3" customWidth="1"/>
    <col min="2594" max="2816" width="9.33203125" style="3"/>
    <col min="2817" max="2817" width="6.6640625" style="3" customWidth="1"/>
    <col min="2818" max="2818" width="23" style="3" customWidth="1"/>
    <col min="2819" max="2819" width="5.5" style="3" customWidth="1"/>
    <col min="2820" max="2820" width="8.1640625" style="3" customWidth="1"/>
    <col min="2821" max="2821" width="5.6640625" style="3" customWidth="1"/>
    <col min="2822" max="2822" width="8.1640625" style="3" customWidth="1"/>
    <col min="2823" max="2823" width="6.5" style="3" customWidth="1"/>
    <col min="2824" max="2824" width="10.1640625" style="3" customWidth="1"/>
    <col min="2825" max="2825" width="5.5" style="3" customWidth="1"/>
    <col min="2826" max="2826" width="8.1640625" style="3" customWidth="1"/>
    <col min="2827" max="2827" width="5.5" style="3" customWidth="1"/>
    <col min="2828" max="2828" width="8.1640625" style="3" customWidth="1"/>
    <col min="2829" max="2829" width="6.33203125" style="3" customWidth="1"/>
    <col min="2830" max="2830" width="5.5" style="3" customWidth="1"/>
    <col min="2831" max="2831" width="8.1640625" style="3" customWidth="1"/>
    <col min="2832" max="2832" width="5.5" style="3" customWidth="1"/>
    <col min="2833" max="2833" width="8.1640625" style="3" customWidth="1"/>
    <col min="2834" max="2834" width="6" style="3" customWidth="1"/>
    <col min="2835" max="2835" width="5.5" style="3" customWidth="1"/>
    <col min="2836" max="2836" width="8.1640625" style="3" customWidth="1"/>
    <col min="2837" max="2837" width="5.5" style="3" customWidth="1"/>
    <col min="2838" max="2838" width="8.1640625" style="3" customWidth="1"/>
    <col min="2839" max="2839" width="6.1640625" style="3" customWidth="1"/>
    <col min="2840" max="2840" width="5.5" style="3" customWidth="1"/>
    <col min="2841" max="2841" width="8.1640625" style="3" customWidth="1"/>
    <col min="2842" max="2842" width="5.5" style="3" customWidth="1"/>
    <col min="2843" max="2843" width="8.1640625" style="3" customWidth="1"/>
    <col min="2844" max="2844" width="6.33203125" style="3" customWidth="1"/>
    <col min="2845" max="2845" width="5.5" style="3" customWidth="1"/>
    <col min="2846" max="2846" width="8.1640625" style="3" customWidth="1"/>
    <col min="2847" max="2847" width="5.5" style="3" customWidth="1"/>
    <col min="2848" max="2848" width="8.1640625" style="3" customWidth="1"/>
    <col min="2849" max="2849" width="6" style="3" customWidth="1"/>
    <col min="2850" max="3072" width="9.33203125" style="3"/>
    <col min="3073" max="3073" width="6.6640625" style="3" customWidth="1"/>
    <col min="3074" max="3074" width="23" style="3" customWidth="1"/>
    <col min="3075" max="3075" width="5.5" style="3" customWidth="1"/>
    <col min="3076" max="3076" width="8.1640625" style="3" customWidth="1"/>
    <col min="3077" max="3077" width="5.6640625" style="3" customWidth="1"/>
    <col min="3078" max="3078" width="8.1640625" style="3" customWidth="1"/>
    <col min="3079" max="3079" width="6.5" style="3" customWidth="1"/>
    <col min="3080" max="3080" width="10.1640625" style="3" customWidth="1"/>
    <col min="3081" max="3081" width="5.5" style="3" customWidth="1"/>
    <col min="3082" max="3082" width="8.1640625" style="3" customWidth="1"/>
    <col min="3083" max="3083" width="5.5" style="3" customWidth="1"/>
    <col min="3084" max="3084" width="8.1640625" style="3" customWidth="1"/>
    <col min="3085" max="3085" width="6.33203125" style="3" customWidth="1"/>
    <col min="3086" max="3086" width="5.5" style="3" customWidth="1"/>
    <col min="3087" max="3087" width="8.1640625" style="3" customWidth="1"/>
    <col min="3088" max="3088" width="5.5" style="3" customWidth="1"/>
    <col min="3089" max="3089" width="8.1640625" style="3" customWidth="1"/>
    <col min="3090" max="3090" width="6" style="3" customWidth="1"/>
    <col min="3091" max="3091" width="5.5" style="3" customWidth="1"/>
    <col min="3092" max="3092" width="8.1640625" style="3" customWidth="1"/>
    <col min="3093" max="3093" width="5.5" style="3" customWidth="1"/>
    <col min="3094" max="3094" width="8.1640625" style="3" customWidth="1"/>
    <col min="3095" max="3095" width="6.1640625" style="3" customWidth="1"/>
    <col min="3096" max="3096" width="5.5" style="3" customWidth="1"/>
    <col min="3097" max="3097" width="8.1640625" style="3" customWidth="1"/>
    <col min="3098" max="3098" width="5.5" style="3" customWidth="1"/>
    <col min="3099" max="3099" width="8.1640625" style="3" customWidth="1"/>
    <col min="3100" max="3100" width="6.33203125" style="3" customWidth="1"/>
    <col min="3101" max="3101" width="5.5" style="3" customWidth="1"/>
    <col min="3102" max="3102" width="8.1640625" style="3" customWidth="1"/>
    <col min="3103" max="3103" width="5.5" style="3" customWidth="1"/>
    <col min="3104" max="3104" width="8.1640625" style="3" customWidth="1"/>
    <col min="3105" max="3105" width="6" style="3" customWidth="1"/>
    <col min="3106" max="3328" width="9.33203125" style="3"/>
    <col min="3329" max="3329" width="6.6640625" style="3" customWidth="1"/>
    <col min="3330" max="3330" width="23" style="3" customWidth="1"/>
    <col min="3331" max="3331" width="5.5" style="3" customWidth="1"/>
    <col min="3332" max="3332" width="8.1640625" style="3" customWidth="1"/>
    <col min="3333" max="3333" width="5.6640625" style="3" customWidth="1"/>
    <col min="3334" max="3334" width="8.1640625" style="3" customWidth="1"/>
    <col min="3335" max="3335" width="6.5" style="3" customWidth="1"/>
    <col min="3336" max="3336" width="10.1640625" style="3" customWidth="1"/>
    <col min="3337" max="3337" width="5.5" style="3" customWidth="1"/>
    <col min="3338" max="3338" width="8.1640625" style="3" customWidth="1"/>
    <col min="3339" max="3339" width="5.5" style="3" customWidth="1"/>
    <col min="3340" max="3340" width="8.1640625" style="3" customWidth="1"/>
    <col min="3341" max="3341" width="6.33203125" style="3" customWidth="1"/>
    <col min="3342" max="3342" width="5.5" style="3" customWidth="1"/>
    <col min="3343" max="3343" width="8.1640625" style="3" customWidth="1"/>
    <col min="3344" max="3344" width="5.5" style="3" customWidth="1"/>
    <col min="3345" max="3345" width="8.1640625" style="3" customWidth="1"/>
    <col min="3346" max="3346" width="6" style="3" customWidth="1"/>
    <col min="3347" max="3347" width="5.5" style="3" customWidth="1"/>
    <col min="3348" max="3348" width="8.1640625" style="3" customWidth="1"/>
    <col min="3349" max="3349" width="5.5" style="3" customWidth="1"/>
    <col min="3350" max="3350" width="8.1640625" style="3" customWidth="1"/>
    <col min="3351" max="3351" width="6.1640625" style="3" customWidth="1"/>
    <col min="3352" max="3352" width="5.5" style="3" customWidth="1"/>
    <col min="3353" max="3353" width="8.1640625" style="3" customWidth="1"/>
    <col min="3354" max="3354" width="5.5" style="3" customWidth="1"/>
    <col min="3355" max="3355" width="8.1640625" style="3" customWidth="1"/>
    <col min="3356" max="3356" width="6.33203125" style="3" customWidth="1"/>
    <col min="3357" max="3357" width="5.5" style="3" customWidth="1"/>
    <col min="3358" max="3358" width="8.1640625" style="3" customWidth="1"/>
    <col min="3359" max="3359" width="5.5" style="3" customWidth="1"/>
    <col min="3360" max="3360" width="8.1640625" style="3" customWidth="1"/>
    <col min="3361" max="3361" width="6" style="3" customWidth="1"/>
    <col min="3362" max="3584" width="9.33203125" style="3"/>
    <col min="3585" max="3585" width="6.6640625" style="3" customWidth="1"/>
    <col min="3586" max="3586" width="23" style="3" customWidth="1"/>
    <col min="3587" max="3587" width="5.5" style="3" customWidth="1"/>
    <col min="3588" max="3588" width="8.1640625" style="3" customWidth="1"/>
    <col min="3589" max="3589" width="5.6640625" style="3" customWidth="1"/>
    <col min="3590" max="3590" width="8.1640625" style="3" customWidth="1"/>
    <col min="3591" max="3591" width="6.5" style="3" customWidth="1"/>
    <col min="3592" max="3592" width="10.1640625" style="3" customWidth="1"/>
    <col min="3593" max="3593" width="5.5" style="3" customWidth="1"/>
    <col min="3594" max="3594" width="8.1640625" style="3" customWidth="1"/>
    <col min="3595" max="3595" width="5.5" style="3" customWidth="1"/>
    <col min="3596" max="3596" width="8.1640625" style="3" customWidth="1"/>
    <col min="3597" max="3597" width="6.33203125" style="3" customWidth="1"/>
    <col min="3598" max="3598" width="5.5" style="3" customWidth="1"/>
    <col min="3599" max="3599" width="8.1640625" style="3" customWidth="1"/>
    <col min="3600" max="3600" width="5.5" style="3" customWidth="1"/>
    <col min="3601" max="3601" width="8.1640625" style="3" customWidth="1"/>
    <col min="3602" max="3602" width="6" style="3" customWidth="1"/>
    <col min="3603" max="3603" width="5.5" style="3" customWidth="1"/>
    <col min="3604" max="3604" width="8.1640625" style="3" customWidth="1"/>
    <col min="3605" max="3605" width="5.5" style="3" customWidth="1"/>
    <col min="3606" max="3606" width="8.1640625" style="3" customWidth="1"/>
    <col min="3607" max="3607" width="6.1640625" style="3" customWidth="1"/>
    <col min="3608" max="3608" width="5.5" style="3" customWidth="1"/>
    <col min="3609" max="3609" width="8.1640625" style="3" customWidth="1"/>
    <col min="3610" max="3610" width="5.5" style="3" customWidth="1"/>
    <col min="3611" max="3611" width="8.1640625" style="3" customWidth="1"/>
    <col min="3612" max="3612" width="6.33203125" style="3" customWidth="1"/>
    <col min="3613" max="3613" width="5.5" style="3" customWidth="1"/>
    <col min="3614" max="3614" width="8.1640625" style="3" customWidth="1"/>
    <col min="3615" max="3615" width="5.5" style="3" customWidth="1"/>
    <col min="3616" max="3616" width="8.1640625" style="3" customWidth="1"/>
    <col min="3617" max="3617" width="6" style="3" customWidth="1"/>
    <col min="3618" max="3840" width="9.33203125" style="3"/>
    <col min="3841" max="3841" width="6.6640625" style="3" customWidth="1"/>
    <col min="3842" max="3842" width="23" style="3" customWidth="1"/>
    <col min="3843" max="3843" width="5.5" style="3" customWidth="1"/>
    <col min="3844" max="3844" width="8.1640625" style="3" customWidth="1"/>
    <col min="3845" max="3845" width="5.6640625" style="3" customWidth="1"/>
    <col min="3846" max="3846" width="8.1640625" style="3" customWidth="1"/>
    <col min="3847" max="3847" width="6.5" style="3" customWidth="1"/>
    <col min="3848" max="3848" width="10.1640625" style="3" customWidth="1"/>
    <col min="3849" max="3849" width="5.5" style="3" customWidth="1"/>
    <col min="3850" max="3850" width="8.1640625" style="3" customWidth="1"/>
    <col min="3851" max="3851" width="5.5" style="3" customWidth="1"/>
    <col min="3852" max="3852" width="8.1640625" style="3" customWidth="1"/>
    <col min="3853" max="3853" width="6.33203125" style="3" customWidth="1"/>
    <col min="3854" max="3854" width="5.5" style="3" customWidth="1"/>
    <col min="3855" max="3855" width="8.1640625" style="3" customWidth="1"/>
    <col min="3856" max="3856" width="5.5" style="3" customWidth="1"/>
    <col min="3857" max="3857" width="8.1640625" style="3" customWidth="1"/>
    <col min="3858" max="3858" width="6" style="3" customWidth="1"/>
    <col min="3859" max="3859" width="5.5" style="3" customWidth="1"/>
    <col min="3860" max="3860" width="8.1640625" style="3" customWidth="1"/>
    <col min="3861" max="3861" width="5.5" style="3" customWidth="1"/>
    <col min="3862" max="3862" width="8.1640625" style="3" customWidth="1"/>
    <col min="3863" max="3863" width="6.1640625" style="3" customWidth="1"/>
    <col min="3864" max="3864" width="5.5" style="3" customWidth="1"/>
    <col min="3865" max="3865" width="8.1640625" style="3" customWidth="1"/>
    <col min="3866" max="3866" width="5.5" style="3" customWidth="1"/>
    <col min="3867" max="3867" width="8.1640625" style="3" customWidth="1"/>
    <col min="3868" max="3868" width="6.33203125" style="3" customWidth="1"/>
    <col min="3869" max="3869" width="5.5" style="3" customWidth="1"/>
    <col min="3870" max="3870" width="8.1640625" style="3" customWidth="1"/>
    <col min="3871" max="3871" width="5.5" style="3" customWidth="1"/>
    <col min="3872" max="3872" width="8.1640625" style="3" customWidth="1"/>
    <col min="3873" max="3873" width="6" style="3" customWidth="1"/>
    <col min="3874" max="4096" width="9.33203125" style="3"/>
    <col min="4097" max="4097" width="6.6640625" style="3" customWidth="1"/>
    <col min="4098" max="4098" width="23" style="3" customWidth="1"/>
    <col min="4099" max="4099" width="5.5" style="3" customWidth="1"/>
    <col min="4100" max="4100" width="8.1640625" style="3" customWidth="1"/>
    <col min="4101" max="4101" width="5.6640625" style="3" customWidth="1"/>
    <col min="4102" max="4102" width="8.1640625" style="3" customWidth="1"/>
    <col min="4103" max="4103" width="6.5" style="3" customWidth="1"/>
    <col min="4104" max="4104" width="10.1640625" style="3" customWidth="1"/>
    <col min="4105" max="4105" width="5.5" style="3" customWidth="1"/>
    <col min="4106" max="4106" width="8.1640625" style="3" customWidth="1"/>
    <col min="4107" max="4107" width="5.5" style="3" customWidth="1"/>
    <col min="4108" max="4108" width="8.1640625" style="3" customWidth="1"/>
    <col min="4109" max="4109" width="6.33203125" style="3" customWidth="1"/>
    <col min="4110" max="4110" width="5.5" style="3" customWidth="1"/>
    <col min="4111" max="4111" width="8.1640625" style="3" customWidth="1"/>
    <col min="4112" max="4112" width="5.5" style="3" customWidth="1"/>
    <col min="4113" max="4113" width="8.1640625" style="3" customWidth="1"/>
    <col min="4114" max="4114" width="6" style="3" customWidth="1"/>
    <col min="4115" max="4115" width="5.5" style="3" customWidth="1"/>
    <col min="4116" max="4116" width="8.1640625" style="3" customWidth="1"/>
    <col min="4117" max="4117" width="5.5" style="3" customWidth="1"/>
    <col min="4118" max="4118" width="8.1640625" style="3" customWidth="1"/>
    <col min="4119" max="4119" width="6.1640625" style="3" customWidth="1"/>
    <col min="4120" max="4120" width="5.5" style="3" customWidth="1"/>
    <col min="4121" max="4121" width="8.1640625" style="3" customWidth="1"/>
    <col min="4122" max="4122" width="5.5" style="3" customWidth="1"/>
    <col min="4123" max="4123" width="8.1640625" style="3" customWidth="1"/>
    <col min="4124" max="4124" width="6.33203125" style="3" customWidth="1"/>
    <col min="4125" max="4125" width="5.5" style="3" customWidth="1"/>
    <col min="4126" max="4126" width="8.1640625" style="3" customWidth="1"/>
    <col min="4127" max="4127" width="5.5" style="3" customWidth="1"/>
    <col min="4128" max="4128" width="8.1640625" style="3" customWidth="1"/>
    <col min="4129" max="4129" width="6" style="3" customWidth="1"/>
    <col min="4130" max="4352" width="9.33203125" style="3"/>
    <col min="4353" max="4353" width="6.6640625" style="3" customWidth="1"/>
    <col min="4354" max="4354" width="23" style="3" customWidth="1"/>
    <col min="4355" max="4355" width="5.5" style="3" customWidth="1"/>
    <col min="4356" max="4356" width="8.1640625" style="3" customWidth="1"/>
    <col min="4357" max="4357" width="5.6640625" style="3" customWidth="1"/>
    <col min="4358" max="4358" width="8.1640625" style="3" customWidth="1"/>
    <col min="4359" max="4359" width="6.5" style="3" customWidth="1"/>
    <col min="4360" max="4360" width="10.1640625" style="3" customWidth="1"/>
    <col min="4361" max="4361" width="5.5" style="3" customWidth="1"/>
    <col min="4362" max="4362" width="8.1640625" style="3" customWidth="1"/>
    <col min="4363" max="4363" width="5.5" style="3" customWidth="1"/>
    <col min="4364" max="4364" width="8.1640625" style="3" customWidth="1"/>
    <col min="4365" max="4365" width="6.33203125" style="3" customWidth="1"/>
    <col min="4366" max="4366" width="5.5" style="3" customWidth="1"/>
    <col min="4367" max="4367" width="8.1640625" style="3" customWidth="1"/>
    <col min="4368" max="4368" width="5.5" style="3" customWidth="1"/>
    <col min="4369" max="4369" width="8.1640625" style="3" customWidth="1"/>
    <col min="4370" max="4370" width="6" style="3" customWidth="1"/>
    <col min="4371" max="4371" width="5.5" style="3" customWidth="1"/>
    <col min="4372" max="4372" width="8.1640625" style="3" customWidth="1"/>
    <col min="4373" max="4373" width="5.5" style="3" customWidth="1"/>
    <col min="4374" max="4374" width="8.1640625" style="3" customWidth="1"/>
    <col min="4375" max="4375" width="6.1640625" style="3" customWidth="1"/>
    <col min="4376" max="4376" width="5.5" style="3" customWidth="1"/>
    <col min="4377" max="4377" width="8.1640625" style="3" customWidth="1"/>
    <col min="4378" max="4378" width="5.5" style="3" customWidth="1"/>
    <col min="4379" max="4379" width="8.1640625" style="3" customWidth="1"/>
    <col min="4380" max="4380" width="6.33203125" style="3" customWidth="1"/>
    <col min="4381" max="4381" width="5.5" style="3" customWidth="1"/>
    <col min="4382" max="4382" width="8.1640625" style="3" customWidth="1"/>
    <col min="4383" max="4383" width="5.5" style="3" customWidth="1"/>
    <col min="4384" max="4384" width="8.1640625" style="3" customWidth="1"/>
    <col min="4385" max="4385" width="6" style="3" customWidth="1"/>
    <col min="4386" max="4608" width="9.33203125" style="3"/>
    <col min="4609" max="4609" width="6.6640625" style="3" customWidth="1"/>
    <col min="4610" max="4610" width="23" style="3" customWidth="1"/>
    <col min="4611" max="4611" width="5.5" style="3" customWidth="1"/>
    <col min="4612" max="4612" width="8.1640625" style="3" customWidth="1"/>
    <col min="4613" max="4613" width="5.6640625" style="3" customWidth="1"/>
    <col min="4614" max="4614" width="8.1640625" style="3" customWidth="1"/>
    <col min="4615" max="4615" width="6.5" style="3" customWidth="1"/>
    <col min="4616" max="4616" width="10.1640625" style="3" customWidth="1"/>
    <col min="4617" max="4617" width="5.5" style="3" customWidth="1"/>
    <col min="4618" max="4618" width="8.1640625" style="3" customWidth="1"/>
    <col min="4619" max="4619" width="5.5" style="3" customWidth="1"/>
    <col min="4620" max="4620" width="8.1640625" style="3" customWidth="1"/>
    <col min="4621" max="4621" width="6.33203125" style="3" customWidth="1"/>
    <col min="4622" max="4622" width="5.5" style="3" customWidth="1"/>
    <col min="4623" max="4623" width="8.1640625" style="3" customWidth="1"/>
    <col min="4624" max="4624" width="5.5" style="3" customWidth="1"/>
    <col min="4625" max="4625" width="8.1640625" style="3" customWidth="1"/>
    <col min="4626" max="4626" width="6" style="3" customWidth="1"/>
    <col min="4627" max="4627" width="5.5" style="3" customWidth="1"/>
    <col min="4628" max="4628" width="8.1640625" style="3" customWidth="1"/>
    <col min="4629" max="4629" width="5.5" style="3" customWidth="1"/>
    <col min="4630" max="4630" width="8.1640625" style="3" customWidth="1"/>
    <col min="4631" max="4631" width="6.1640625" style="3" customWidth="1"/>
    <col min="4632" max="4632" width="5.5" style="3" customWidth="1"/>
    <col min="4633" max="4633" width="8.1640625" style="3" customWidth="1"/>
    <col min="4634" max="4634" width="5.5" style="3" customWidth="1"/>
    <col min="4635" max="4635" width="8.1640625" style="3" customWidth="1"/>
    <col min="4636" max="4636" width="6.33203125" style="3" customWidth="1"/>
    <col min="4637" max="4637" width="5.5" style="3" customWidth="1"/>
    <col min="4638" max="4638" width="8.1640625" style="3" customWidth="1"/>
    <col min="4639" max="4639" width="5.5" style="3" customWidth="1"/>
    <col min="4640" max="4640" width="8.1640625" style="3" customWidth="1"/>
    <col min="4641" max="4641" width="6" style="3" customWidth="1"/>
    <col min="4642" max="4864" width="9.33203125" style="3"/>
    <col min="4865" max="4865" width="6.6640625" style="3" customWidth="1"/>
    <col min="4866" max="4866" width="23" style="3" customWidth="1"/>
    <col min="4867" max="4867" width="5.5" style="3" customWidth="1"/>
    <col min="4868" max="4868" width="8.1640625" style="3" customWidth="1"/>
    <col min="4869" max="4869" width="5.6640625" style="3" customWidth="1"/>
    <col min="4870" max="4870" width="8.1640625" style="3" customWidth="1"/>
    <col min="4871" max="4871" width="6.5" style="3" customWidth="1"/>
    <col min="4872" max="4872" width="10.1640625" style="3" customWidth="1"/>
    <col min="4873" max="4873" width="5.5" style="3" customWidth="1"/>
    <col min="4874" max="4874" width="8.1640625" style="3" customWidth="1"/>
    <col min="4875" max="4875" width="5.5" style="3" customWidth="1"/>
    <col min="4876" max="4876" width="8.1640625" style="3" customWidth="1"/>
    <col min="4877" max="4877" width="6.33203125" style="3" customWidth="1"/>
    <col min="4878" max="4878" width="5.5" style="3" customWidth="1"/>
    <col min="4879" max="4879" width="8.1640625" style="3" customWidth="1"/>
    <col min="4880" max="4880" width="5.5" style="3" customWidth="1"/>
    <col min="4881" max="4881" width="8.1640625" style="3" customWidth="1"/>
    <col min="4882" max="4882" width="6" style="3" customWidth="1"/>
    <col min="4883" max="4883" width="5.5" style="3" customWidth="1"/>
    <col min="4884" max="4884" width="8.1640625" style="3" customWidth="1"/>
    <col min="4885" max="4885" width="5.5" style="3" customWidth="1"/>
    <col min="4886" max="4886" width="8.1640625" style="3" customWidth="1"/>
    <col min="4887" max="4887" width="6.1640625" style="3" customWidth="1"/>
    <col min="4888" max="4888" width="5.5" style="3" customWidth="1"/>
    <col min="4889" max="4889" width="8.1640625" style="3" customWidth="1"/>
    <col min="4890" max="4890" width="5.5" style="3" customWidth="1"/>
    <col min="4891" max="4891" width="8.1640625" style="3" customWidth="1"/>
    <col min="4892" max="4892" width="6.33203125" style="3" customWidth="1"/>
    <col min="4893" max="4893" width="5.5" style="3" customWidth="1"/>
    <col min="4894" max="4894" width="8.1640625" style="3" customWidth="1"/>
    <col min="4895" max="4895" width="5.5" style="3" customWidth="1"/>
    <col min="4896" max="4896" width="8.1640625" style="3" customWidth="1"/>
    <col min="4897" max="4897" width="6" style="3" customWidth="1"/>
    <col min="4898" max="5120" width="9.33203125" style="3"/>
    <col min="5121" max="5121" width="6.6640625" style="3" customWidth="1"/>
    <col min="5122" max="5122" width="23" style="3" customWidth="1"/>
    <col min="5123" max="5123" width="5.5" style="3" customWidth="1"/>
    <col min="5124" max="5124" width="8.1640625" style="3" customWidth="1"/>
    <col min="5125" max="5125" width="5.6640625" style="3" customWidth="1"/>
    <col min="5126" max="5126" width="8.1640625" style="3" customWidth="1"/>
    <col min="5127" max="5127" width="6.5" style="3" customWidth="1"/>
    <col min="5128" max="5128" width="10.1640625" style="3" customWidth="1"/>
    <col min="5129" max="5129" width="5.5" style="3" customWidth="1"/>
    <col min="5130" max="5130" width="8.1640625" style="3" customWidth="1"/>
    <col min="5131" max="5131" width="5.5" style="3" customWidth="1"/>
    <col min="5132" max="5132" width="8.1640625" style="3" customWidth="1"/>
    <col min="5133" max="5133" width="6.33203125" style="3" customWidth="1"/>
    <col min="5134" max="5134" width="5.5" style="3" customWidth="1"/>
    <col min="5135" max="5135" width="8.1640625" style="3" customWidth="1"/>
    <col min="5136" max="5136" width="5.5" style="3" customWidth="1"/>
    <col min="5137" max="5137" width="8.1640625" style="3" customWidth="1"/>
    <col min="5138" max="5138" width="6" style="3" customWidth="1"/>
    <col min="5139" max="5139" width="5.5" style="3" customWidth="1"/>
    <col min="5140" max="5140" width="8.1640625" style="3" customWidth="1"/>
    <col min="5141" max="5141" width="5.5" style="3" customWidth="1"/>
    <col min="5142" max="5142" width="8.1640625" style="3" customWidth="1"/>
    <col min="5143" max="5143" width="6.1640625" style="3" customWidth="1"/>
    <col min="5144" max="5144" width="5.5" style="3" customWidth="1"/>
    <col min="5145" max="5145" width="8.1640625" style="3" customWidth="1"/>
    <col min="5146" max="5146" width="5.5" style="3" customWidth="1"/>
    <col min="5147" max="5147" width="8.1640625" style="3" customWidth="1"/>
    <col min="5148" max="5148" width="6.33203125" style="3" customWidth="1"/>
    <col min="5149" max="5149" width="5.5" style="3" customWidth="1"/>
    <col min="5150" max="5150" width="8.1640625" style="3" customWidth="1"/>
    <col min="5151" max="5151" width="5.5" style="3" customWidth="1"/>
    <col min="5152" max="5152" width="8.1640625" style="3" customWidth="1"/>
    <col min="5153" max="5153" width="6" style="3" customWidth="1"/>
    <col min="5154" max="5376" width="9.33203125" style="3"/>
    <col min="5377" max="5377" width="6.6640625" style="3" customWidth="1"/>
    <col min="5378" max="5378" width="23" style="3" customWidth="1"/>
    <col min="5379" max="5379" width="5.5" style="3" customWidth="1"/>
    <col min="5380" max="5380" width="8.1640625" style="3" customWidth="1"/>
    <col min="5381" max="5381" width="5.6640625" style="3" customWidth="1"/>
    <col min="5382" max="5382" width="8.1640625" style="3" customWidth="1"/>
    <col min="5383" max="5383" width="6.5" style="3" customWidth="1"/>
    <col min="5384" max="5384" width="10.1640625" style="3" customWidth="1"/>
    <col min="5385" max="5385" width="5.5" style="3" customWidth="1"/>
    <col min="5386" max="5386" width="8.1640625" style="3" customWidth="1"/>
    <col min="5387" max="5387" width="5.5" style="3" customWidth="1"/>
    <col min="5388" max="5388" width="8.1640625" style="3" customWidth="1"/>
    <col min="5389" max="5389" width="6.33203125" style="3" customWidth="1"/>
    <col min="5390" max="5390" width="5.5" style="3" customWidth="1"/>
    <col min="5391" max="5391" width="8.1640625" style="3" customWidth="1"/>
    <col min="5392" max="5392" width="5.5" style="3" customWidth="1"/>
    <col min="5393" max="5393" width="8.1640625" style="3" customWidth="1"/>
    <col min="5394" max="5394" width="6" style="3" customWidth="1"/>
    <col min="5395" max="5395" width="5.5" style="3" customWidth="1"/>
    <col min="5396" max="5396" width="8.1640625" style="3" customWidth="1"/>
    <col min="5397" max="5397" width="5.5" style="3" customWidth="1"/>
    <col min="5398" max="5398" width="8.1640625" style="3" customWidth="1"/>
    <col min="5399" max="5399" width="6.1640625" style="3" customWidth="1"/>
    <col min="5400" max="5400" width="5.5" style="3" customWidth="1"/>
    <col min="5401" max="5401" width="8.1640625" style="3" customWidth="1"/>
    <col min="5402" max="5402" width="5.5" style="3" customWidth="1"/>
    <col min="5403" max="5403" width="8.1640625" style="3" customWidth="1"/>
    <col min="5404" max="5404" width="6.33203125" style="3" customWidth="1"/>
    <col min="5405" max="5405" width="5.5" style="3" customWidth="1"/>
    <col min="5406" max="5406" width="8.1640625" style="3" customWidth="1"/>
    <col min="5407" max="5407" width="5.5" style="3" customWidth="1"/>
    <col min="5408" max="5408" width="8.1640625" style="3" customWidth="1"/>
    <col min="5409" max="5409" width="6" style="3" customWidth="1"/>
    <col min="5410" max="5632" width="9.33203125" style="3"/>
    <col min="5633" max="5633" width="6.6640625" style="3" customWidth="1"/>
    <col min="5634" max="5634" width="23" style="3" customWidth="1"/>
    <col min="5635" max="5635" width="5.5" style="3" customWidth="1"/>
    <col min="5636" max="5636" width="8.1640625" style="3" customWidth="1"/>
    <col min="5637" max="5637" width="5.6640625" style="3" customWidth="1"/>
    <col min="5638" max="5638" width="8.1640625" style="3" customWidth="1"/>
    <col min="5639" max="5639" width="6.5" style="3" customWidth="1"/>
    <col min="5640" max="5640" width="10.1640625" style="3" customWidth="1"/>
    <col min="5641" max="5641" width="5.5" style="3" customWidth="1"/>
    <col min="5642" max="5642" width="8.1640625" style="3" customWidth="1"/>
    <col min="5643" max="5643" width="5.5" style="3" customWidth="1"/>
    <col min="5644" max="5644" width="8.1640625" style="3" customWidth="1"/>
    <col min="5645" max="5645" width="6.33203125" style="3" customWidth="1"/>
    <col min="5646" max="5646" width="5.5" style="3" customWidth="1"/>
    <col min="5647" max="5647" width="8.1640625" style="3" customWidth="1"/>
    <col min="5648" max="5648" width="5.5" style="3" customWidth="1"/>
    <col min="5649" max="5649" width="8.1640625" style="3" customWidth="1"/>
    <col min="5650" max="5650" width="6" style="3" customWidth="1"/>
    <col min="5651" max="5651" width="5.5" style="3" customWidth="1"/>
    <col min="5652" max="5652" width="8.1640625" style="3" customWidth="1"/>
    <col min="5653" max="5653" width="5.5" style="3" customWidth="1"/>
    <col min="5654" max="5654" width="8.1640625" style="3" customWidth="1"/>
    <col min="5655" max="5655" width="6.1640625" style="3" customWidth="1"/>
    <col min="5656" max="5656" width="5.5" style="3" customWidth="1"/>
    <col min="5657" max="5657" width="8.1640625" style="3" customWidth="1"/>
    <col min="5658" max="5658" width="5.5" style="3" customWidth="1"/>
    <col min="5659" max="5659" width="8.1640625" style="3" customWidth="1"/>
    <col min="5660" max="5660" width="6.33203125" style="3" customWidth="1"/>
    <col min="5661" max="5661" width="5.5" style="3" customWidth="1"/>
    <col min="5662" max="5662" width="8.1640625" style="3" customWidth="1"/>
    <col min="5663" max="5663" width="5.5" style="3" customWidth="1"/>
    <col min="5664" max="5664" width="8.1640625" style="3" customWidth="1"/>
    <col min="5665" max="5665" width="6" style="3" customWidth="1"/>
    <col min="5666" max="5888" width="9.33203125" style="3"/>
    <col min="5889" max="5889" width="6.6640625" style="3" customWidth="1"/>
    <col min="5890" max="5890" width="23" style="3" customWidth="1"/>
    <col min="5891" max="5891" width="5.5" style="3" customWidth="1"/>
    <col min="5892" max="5892" width="8.1640625" style="3" customWidth="1"/>
    <col min="5893" max="5893" width="5.6640625" style="3" customWidth="1"/>
    <col min="5894" max="5894" width="8.1640625" style="3" customWidth="1"/>
    <col min="5895" max="5895" width="6.5" style="3" customWidth="1"/>
    <col min="5896" max="5896" width="10.1640625" style="3" customWidth="1"/>
    <col min="5897" max="5897" width="5.5" style="3" customWidth="1"/>
    <col min="5898" max="5898" width="8.1640625" style="3" customWidth="1"/>
    <col min="5899" max="5899" width="5.5" style="3" customWidth="1"/>
    <col min="5900" max="5900" width="8.1640625" style="3" customWidth="1"/>
    <col min="5901" max="5901" width="6.33203125" style="3" customWidth="1"/>
    <col min="5902" max="5902" width="5.5" style="3" customWidth="1"/>
    <col min="5903" max="5903" width="8.1640625" style="3" customWidth="1"/>
    <col min="5904" max="5904" width="5.5" style="3" customWidth="1"/>
    <col min="5905" max="5905" width="8.1640625" style="3" customWidth="1"/>
    <col min="5906" max="5906" width="6" style="3" customWidth="1"/>
    <col min="5907" max="5907" width="5.5" style="3" customWidth="1"/>
    <col min="5908" max="5908" width="8.1640625" style="3" customWidth="1"/>
    <col min="5909" max="5909" width="5.5" style="3" customWidth="1"/>
    <col min="5910" max="5910" width="8.1640625" style="3" customWidth="1"/>
    <col min="5911" max="5911" width="6.1640625" style="3" customWidth="1"/>
    <col min="5912" max="5912" width="5.5" style="3" customWidth="1"/>
    <col min="5913" max="5913" width="8.1640625" style="3" customWidth="1"/>
    <col min="5914" max="5914" width="5.5" style="3" customWidth="1"/>
    <col min="5915" max="5915" width="8.1640625" style="3" customWidth="1"/>
    <col min="5916" max="5916" width="6.33203125" style="3" customWidth="1"/>
    <col min="5917" max="5917" width="5.5" style="3" customWidth="1"/>
    <col min="5918" max="5918" width="8.1640625" style="3" customWidth="1"/>
    <col min="5919" max="5919" width="5.5" style="3" customWidth="1"/>
    <col min="5920" max="5920" width="8.1640625" style="3" customWidth="1"/>
    <col min="5921" max="5921" width="6" style="3" customWidth="1"/>
    <col min="5922" max="6144" width="9.33203125" style="3"/>
    <col min="6145" max="6145" width="6.6640625" style="3" customWidth="1"/>
    <col min="6146" max="6146" width="23" style="3" customWidth="1"/>
    <col min="6147" max="6147" width="5.5" style="3" customWidth="1"/>
    <col min="6148" max="6148" width="8.1640625" style="3" customWidth="1"/>
    <col min="6149" max="6149" width="5.6640625" style="3" customWidth="1"/>
    <col min="6150" max="6150" width="8.1640625" style="3" customWidth="1"/>
    <col min="6151" max="6151" width="6.5" style="3" customWidth="1"/>
    <col min="6152" max="6152" width="10.1640625" style="3" customWidth="1"/>
    <col min="6153" max="6153" width="5.5" style="3" customWidth="1"/>
    <col min="6154" max="6154" width="8.1640625" style="3" customWidth="1"/>
    <col min="6155" max="6155" width="5.5" style="3" customWidth="1"/>
    <col min="6156" max="6156" width="8.1640625" style="3" customWidth="1"/>
    <col min="6157" max="6157" width="6.33203125" style="3" customWidth="1"/>
    <col min="6158" max="6158" width="5.5" style="3" customWidth="1"/>
    <col min="6159" max="6159" width="8.1640625" style="3" customWidth="1"/>
    <col min="6160" max="6160" width="5.5" style="3" customWidth="1"/>
    <col min="6161" max="6161" width="8.1640625" style="3" customWidth="1"/>
    <col min="6162" max="6162" width="6" style="3" customWidth="1"/>
    <col min="6163" max="6163" width="5.5" style="3" customWidth="1"/>
    <col min="6164" max="6164" width="8.1640625" style="3" customWidth="1"/>
    <col min="6165" max="6165" width="5.5" style="3" customWidth="1"/>
    <col min="6166" max="6166" width="8.1640625" style="3" customWidth="1"/>
    <col min="6167" max="6167" width="6.1640625" style="3" customWidth="1"/>
    <col min="6168" max="6168" width="5.5" style="3" customWidth="1"/>
    <col min="6169" max="6169" width="8.1640625" style="3" customWidth="1"/>
    <col min="6170" max="6170" width="5.5" style="3" customWidth="1"/>
    <col min="6171" max="6171" width="8.1640625" style="3" customWidth="1"/>
    <col min="6172" max="6172" width="6.33203125" style="3" customWidth="1"/>
    <col min="6173" max="6173" width="5.5" style="3" customWidth="1"/>
    <col min="6174" max="6174" width="8.1640625" style="3" customWidth="1"/>
    <col min="6175" max="6175" width="5.5" style="3" customWidth="1"/>
    <col min="6176" max="6176" width="8.1640625" style="3" customWidth="1"/>
    <col min="6177" max="6177" width="6" style="3" customWidth="1"/>
    <col min="6178" max="6400" width="9.33203125" style="3"/>
    <col min="6401" max="6401" width="6.6640625" style="3" customWidth="1"/>
    <col min="6402" max="6402" width="23" style="3" customWidth="1"/>
    <col min="6403" max="6403" width="5.5" style="3" customWidth="1"/>
    <col min="6404" max="6404" width="8.1640625" style="3" customWidth="1"/>
    <col min="6405" max="6405" width="5.6640625" style="3" customWidth="1"/>
    <col min="6406" max="6406" width="8.1640625" style="3" customWidth="1"/>
    <col min="6407" max="6407" width="6.5" style="3" customWidth="1"/>
    <col min="6408" max="6408" width="10.1640625" style="3" customWidth="1"/>
    <col min="6409" max="6409" width="5.5" style="3" customWidth="1"/>
    <col min="6410" max="6410" width="8.1640625" style="3" customWidth="1"/>
    <col min="6411" max="6411" width="5.5" style="3" customWidth="1"/>
    <col min="6412" max="6412" width="8.1640625" style="3" customWidth="1"/>
    <col min="6413" max="6413" width="6.33203125" style="3" customWidth="1"/>
    <col min="6414" max="6414" width="5.5" style="3" customWidth="1"/>
    <col min="6415" max="6415" width="8.1640625" style="3" customWidth="1"/>
    <col min="6416" max="6416" width="5.5" style="3" customWidth="1"/>
    <col min="6417" max="6417" width="8.1640625" style="3" customWidth="1"/>
    <col min="6418" max="6418" width="6" style="3" customWidth="1"/>
    <col min="6419" max="6419" width="5.5" style="3" customWidth="1"/>
    <col min="6420" max="6420" width="8.1640625" style="3" customWidth="1"/>
    <col min="6421" max="6421" width="5.5" style="3" customWidth="1"/>
    <col min="6422" max="6422" width="8.1640625" style="3" customWidth="1"/>
    <col min="6423" max="6423" width="6.1640625" style="3" customWidth="1"/>
    <col min="6424" max="6424" width="5.5" style="3" customWidth="1"/>
    <col min="6425" max="6425" width="8.1640625" style="3" customWidth="1"/>
    <col min="6426" max="6426" width="5.5" style="3" customWidth="1"/>
    <col min="6427" max="6427" width="8.1640625" style="3" customWidth="1"/>
    <col min="6428" max="6428" width="6.33203125" style="3" customWidth="1"/>
    <col min="6429" max="6429" width="5.5" style="3" customWidth="1"/>
    <col min="6430" max="6430" width="8.1640625" style="3" customWidth="1"/>
    <col min="6431" max="6431" width="5.5" style="3" customWidth="1"/>
    <col min="6432" max="6432" width="8.1640625" style="3" customWidth="1"/>
    <col min="6433" max="6433" width="6" style="3" customWidth="1"/>
    <col min="6434" max="6656" width="9.33203125" style="3"/>
    <col min="6657" max="6657" width="6.6640625" style="3" customWidth="1"/>
    <col min="6658" max="6658" width="23" style="3" customWidth="1"/>
    <col min="6659" max="6659" width="5.5" style="3" customWidth="1"/>
    <col min="6660" max="6660" width="8.1640625" style="3" customWidth="1"/>
    <col min="6661" max="6661" width="5.6640625" style="3" customWidth="1"/>
    <col min="6662" max="6662" width="8.1640625" style="3" customWidth="1"/>
    <col min="6663" max="6663" width="6.5" style="3" customWidth="1"/>
    <col min="6664" max="6664" width="10.1640625" style="3" customWidth="1"/>
    <col min="6665" max="6665" width="5.5" style="3" customWidth="1"/>
    <col min="6666" max="6666" width="8.1640625" style="3" customWidth="1"/>
    <col min="6667" max="6667" width="5.5" style="3" customWidth="1"/>
    <col min="6668" max="6668" width="8.1640625" style="3" customWidth="1"/>
    <col min="6669" max="6669" width="6.33203125" style="3" customWidth="1"/>
    <col min="6670" max="6670" width="5.5" style="3" customWidth="1"/>
    <col min="6671" max="6671" width="8.1640625" style="3" customWidth="1"/>
    <col min="6672" max="6672" width="5.5" style="3" customWidth="1"/>
    <col min="6673" max="6673" width="8.1640625" style="3" customWidth="1"/>
    <col min="6674" max="6674" width="6" style="3" customWidth="1"/>
    <col min="6675" max="6675" width="5.5" style="3" customWidth="1"/>
    <col min="6676" max="6676" width="8.1640625" style="3" customWidth="1"/>
    <col min="6677" max="6677" width="5.5" style="3" customWidth="1"/>
    <col min="6678" max="6678" width="8.1640625" style="3" customWidth="1"/>
    <col min="6679" max="6679" width="6.1640625" style="3" customWidth="1"/>
    <col min="6680" max="6680" width="5.5" style="3" customWidth="1"/>
    <col min="6681" max="6681" width="8.1640625" style="3" customWidth="1"/>
    <col min="6682" max="6682" width="5.5" style="3" customWidth="1"/>
    <col min="6683" max="6683" width="8.1640625" style="3" customWidth="1"/>
    <col min="6684" max="6684" width="6.33203125" style="3" customWidth="1"/>
    <col min="6685" max="6685" width="5.5" style="3" customWidth="1"/>
    <col min="6686" max="6686" width="8.1640625" style="3" customWidth="1"/>
    <col min="6687" max="6687" width="5.5" style="3" customWidth="1"/>
    <col min="6688" max="6688" width="8.1640625" style="3" customWidth="1"/>
    <col min="6689" max="6689" width="6" style="3" customWidth="1"/>
    <col min="6690" max="6912" width="9.33203125" style="3"/>
    <col min="6913" max="6913" width="6.6640625" style="3" customWidth="1"/>
    <col min="6914" max="6914" width="23" style="3" customWidth="1"/>
    <col min="6915" max="6915" width="5.5" style="3" customWidth="1"/>
    <col min="6916" max="6916" width="8.1640625" style="3" customWidth="1"/>
    <col min="6917" max="6917" width="5.6640625" style="3" customWidth="1"/>
    <col min="6918" max="6918" width="8.1640625" style="3" customWidth="1"/>
    <col min="6919" max="6919" width="6.5" style="3" customWidth="1"/>
    <col min="6920" max="6920" width="10.1640625" style="3" customWidth="1"/>
    <col min="6921" max="6921" width="5.5" style="3" customWidth="1"/>
    <col min="6922" max="6922" width="8.1640625" style="3" customWidth="1"/>
    <col min="6923" max="6923" width="5.5" style="3" customWidth="1"/>
    <col min="6924" max="6924" width="8.1640625" style="3" customWidth="1"/>
    <col min="6925" max="6925" width="6.33203125" style="3" customWidth="1"/>
    <col min="6926" max="6926" width="5.5" style="3" customWidth="1"/>
    <col min="6927" max="6927" width="8.1640625" style="3" customWidth="1"/>
    <col min="6928" max="6928" width="5.5" style="3" customWidth="1"/>
    <col min="6929" max="6929" width="8.1640625" style="3" customWidth="1"/>
    <col min="6930" max="6930" width="6" style="3" customWidth="1"/>
    <col min="6931" max="6931" width="5.5" style="3" customWidth="1"/>
    <col min="6932" max="6932" width="8.1640625" style="3" customWidth="1"/>
    <col min="6933" max="6933" width="5.5" style="3" customWidth="1"/>
    <col min="6934" max="6934" width="8.1640625" style="3" customWidth="1"/>
    <col min="6935" max="6935" width="6.1640625" style="3" customWidth="1"/>
    <col min="6936" max="6936" width="5.5" style="3" customWidth="1"/>
    <col min="6937" max="6937" width="8.1640625" style="3" customWidth="1"/>
    <col min="6938" max="6938" width="5.5" style="3" customWidth="1"/>
    <col min="6939" max="6939" width="8.1640625" style="3" customWidth="1"/>
    <col min="6940" max="6940" width="6.33203125" style="3" customWidth="1"/>
    <col min="6941" max="6941" width="5.5" style="3" customWidth="1"/>
    <col min="6942" max="6942" width="8.1640625" style="3" customWidth="1"/>
    <col min="6943" max="6943" width="5.5" style="3" customWidth="1"/>
    <col min="6944" max="6944" width="8.1640625" style="3" customWidth="1"/>
    <col min="6945" max="6945" width="6" style="3" customWidth="1"/>
    <col min="6946" max="7168" width="9.33203125" style="3"/>
    <col min="7169" max="7169" width="6.6640625" style="3" customWidth="1"/>
    <col min="7170" max="7170" width="23" style="3" customWidth="1"/>
    <col min="7171" max="7171" width="5.5" style="3" customWidth="1"/>
    <col min="7172" max="7172" width="8.1640625" style="3" customWidth="1"/>
    <col min="7173" max="7173" width="5.6640625" style="3" customWidth="1"/>
    <col min="7174" max="7174" width="8.1640625" style="3" customWidth="1"/>
    <col min="7175" max="7175" width="6.5" style="3" customWidth="1"/>
    <col min="7176" max="7176" width="10.1640625" style="3" customWidth="1"/>
    <col min="7177" max="7177" width="5.5" style="3" customWidth="1"/>
    <col min="7178" max="7178" width="8.1640625" style="3" customWidth="1"/>
    <col min="7179" max="7179" width="5.5" style="3" customWidth="1"/>
    <col min="7180" max="7180" width="8.1640625" style="3" customWidth="1"/>
    <col min="7181" max="7181" width="6.33203125" style="3" customWidth="1"/>
    <col min="7182" max="7182" width="5.5" style="3" customWidth="1"/>
    <col min="7183" max="7183" width="8.1640625" style="3" customWidth="1"/>
    <col min="7184" max="7184" width="5.5" style="3" customWidth="1"/>
    <col min="7185" max="7185" width="8.1640625" style="3" customWidth="1"/>
    <col min="7186" max="7186" width="6" style="3" customWidth="1"/>
    <col min="7187" max="7187" width="5.5" style="3" customWidth="1"/>
    <col min="7188" max="7188" width="8.1640625" style="3" customWidth="1"/>
    <col min="7189" max="7189" width="5.5" style="3" customWidth="1"/>
    <col min="7190" max="7190" width="8.1640625" style="3" customWidth="1"/>
    <col min="7191" max="7191" width="6.1640625" style="3" customWidth="1"/>
    <col min="7192" max="7192" width="5.5" style="3" customWidth="1"/>
    <col min="7193" max="7193" width="8.1640625" style="3" customWidth="1"/>
    <col min="7194" max="7194" width="5.5" style="3" customWidth="1"/>
    <col min="7195" max="7195" width="8.1640625" style="3" customWidth="1"/>
    <col min="7196" max="7196" width="6.33203125" style="3" customWidth="1"/>
    <col min="7197" max="7197" width="5.5" style="3" customWidth="1"/>
    <col min="7198" max="7198" width="8.1640625" style="3" customWidth="1"/>
    <col min="7199" max="7199" width="5.5" style="3" customWidth="1"/>
    <col min="7200" max="7200" width="8.1640625" style="3" customWidth="1"/>
    <col min="7201" max="7201" width="6" style="3" customWidth="1"/>
    <col min="7202" max="7424" width="9.33203125" style="3"/>
    <col min="7425" max="7425" width="6.6640625" style="3" customWidth="1"/>
    <col min="7426" max="7426" width="23" style="3" customWidth="1"/>
    <col min="7427" max="7427" width="5.5" style="3" customWidth="1"/>
    <col min="7428" max="7428" width="8.1640625" style="3" customWidth="1"/>
    <col min="7429" max="7429" width="5.6640625" style="3" customWidth="1"/>
    <col min="7430" max="7430" width="8.1640625" style="3" customWidth="1"/>
    <col min="7431" max="7431" width="6.5" style="3" customWidth="1"/>
    <col min="7432" max="7432" width="10.1640625" style="3" customWidth="1"/>
    <col min="7433" max="7433" width="5.5" style="3" customWidth="1"/>
    <col min="7434" max="7434" width="8.1640625" style="3" customWidth="1"/>
    <col min="7435" max="7435" width="5.5" style="3" customWidth="1"/>
    <col min="7436" max="7436" width="8.1640625" style="3" customWidth="1"/>
    <col min="7437" max="7437" width="6.33203125" style="3" customWidth="1"/>
    <col min="7438" max="7438" width="5.5" style="3" customWidth="1"/>
    <col min="7439" max="7439" width="8.1640625" style="3" customWidth="1"/>
    <col min="7440" max="7440" width="5.5" style="3" customWidth="1"/>
    <col min="7441" max="7441" width="8.1640625" style="3" customWidth="1"/>
    <col min="7442" max="7442" width="6" style="3" customWidth="1"/>
    <col min="7443" max="7443" width="5.5" style="3" customWidth="1"/>
    <col min="7444" max="7444" width="8.1640625" style="3" customWidth="1"/>
    <col min="7445" max="7445" width="5.5" style="3" customWidth="1"/>
    <col min="7446" max="7446" width="8.1640625" style="3" customWidth="1"/>
    <col min="7447" max="7447" width="6.1640625" style="3" customWidth="1"/>
    <col min="7448" max="7448" width="5.5" style="3" customWidth="1"/>
    <col min="7449" max="7449" width="8.1640625" style="3" customWidth="1"/>
    <col min="7450" max="7450" width="5.5" style="3" customWidth="1"/>
    <col min="7451" max="7451" width="8.1640625" style="3" customWidth="1"/>
    <col min="7452" max="7452" width="6.33203125" style="3" customWidth="1"/>
    <col min="7453" max="7453" width="5.5" style="3" customWidth="1"/>
    <col min="7454" max="7454" width="8.1640625" style="3" customWidth="1"/>
    <col min="7455" max="7455" width="5.5" style="3" customWidth="1"/>
    <col min="7456" max="7456" width="8.1640625" style="3" customWidth="1"/>
    <col min="7457" max="7457" width="6" style="3" customWidth="1"/>
    <col min="7458" max="7680" width="9.33203125" style="3"/>
    <col min="7681" max="7681" width="6.6640625" style="3" customWidth="1"/>
    <col min="7682" max="7682" width="23" style="3" customWidth="1"/>
    <col min="7683" max="7683" width="5.5" style="3" customWidth="1"/>
    <col min="7684" max="7684" width="8.1640625" style="3" customWidth="1"/>
    <col min="7685" max="7685" width="5.6640625" style="3" customWidth="1"/>
    <col min="7686" max="7686" width="8.1640625" style="3" customWidth="1"/>
    <col min="7687" max="7687" width="6.5" style="3" customWidth="1"/>
    <col min="7688" max="7688" width="10.1640625" style="3" customWidth="1"/>
    <col min="7689" max="7689" width="5.5" style="3" customWidth="1"/>
    <col min="7690" max="7690" width="8.1640625" style="3" customWidth="1"/>
    <col min="7691" max="7691" width="5.5" style="3" customWidth="1"/>
    <col min="7692" max="7692" width="8.1640625" style="3" customWidth="1"/>
    <col min="7693" max="7693" width="6.33203125" style="3" customWidth="1"/>
    <col min="7694" max="7694" width="5.5" style="3" customWidth="1"/>
    <col min="7695" max="7695" width="8.1640625" style="3" customWidth="1"/>
    <col min="7696" max="7696" width="5.5" style="3" customWidth="1"/>
    <col min="7697" max="7697" width="8.1640625" style="3" customWidth="1"/>
    <col min="7698" max="7698" width="6" style="3" customWidth="1"/>
    <col min="7699" max="7699" width="5.5" style="3" customWidth="1"/>
    <col min="7700" max="7700" width="8.1640625" style="3" customWidth="1"/>
    <col min="7701" max="7701" width="5.5" style="3" customWidth="1"/>
    <col min="7702" max="7702" width="8.1640625" style="3" customWidth="1"/>
    <col min="7703" max="7703" width="6.1640625" style="3" customWidth="1"/>
    <col min="7704" max="7704" width="5.5" style="3" customWidth="1"/>
    <col min="7705" max="7705" width="8.1640625" style="3" customWidth="1"/>
    <col min="7706" max="7706" width="5.5" style="3" customWidth="1"/>
    <col min="7707" max="7707" width="8.1640625" style="3" customWidth="1"/>
    <col min="7708" max="7708" width="6.33203125" style="3" customWidth="1"/>
    <col min="7709" max="7709" width="5.5" style="3" customWidth="1"/>
    <col min="7710" max="7710" width="8.1640625" style="3" customWidth="1"/>
    <col min="7711" max="7711" width="5.5" style="3" customWidth="1"/>
    <col min="7712" max="7712" width="8.1640625" style="3" customWidth="1"/>
    <col min="7713" max="7713" width="6" style="3" customWidth="1"/>
    <col min="7714" max="7936" width="9.33203125" style="3"/>
    <col min="7937" max="7937" width="6.6640625" style="3" customWidth="1"/>
    <col min="7938" max="7938" width="23" style="3" customWidth="1"/>
    <col min="7939" max="7939" width="5.5" style="3" customWidth="1"/>
    <col min="7940" max="7940" width="8.1640625" style="3" customWidth="1"/>
    <col min="7941" max="7941" width="5.6640625" style="3" customWidth="1"/>
    <col min="7942" max="7942" width="8.1640625" style="3" customWidth="1"/>
    <col min="7943" max="7943" width="6.5" style="3" customWidth="1"/>
    <col min="7944" max="7944" width="10.1640625" style="3" customWidth="1"/>
    <col min="7945" max="7945" width="5.5" style="3" customWidth="1"/>
    <col min="7946" max="7946" width="8.1640625" style="3" customWidth="1"/>
    <col min="7947" max="7947" width="5.5" style="3" customWidth="1"/>
    <col min="7948" max="7948" width="8.1640625" style="3" customWidth="1"/>
    <col min="7949" max="7949" width="6.33203125" style="3" customWidth="1"/>
    <col min="7950" max="7950" width="5.5" style="3" customWidth="1"/>
    <col min="7951" max="7951" width="8.1640625" style="3" customWidth="1"/>
    <col min="7952" max="7952" width="5.5" style="3" customWidth="1"/>
    <col min="7953" max="7953" width="8.1640625" style="3" customWidth="1"/>
    <col min="7954" max="7954" width="6" style="3" customWidth="1"/>
    <col min="7955" max="7955" width="5.5" style="3" customWidth="1"/>
    <col min="7956" max="7956" width="8.1640625" style="3" customWidth="1"/>
    <col min="7957" max="7957" width="5.5" style="3" customWidth="1"/>
    <col min="7958" max="7958" width="8.1640625" style="3" customWidth="1"/>
    <col min="7959" max="7959" width="6.1640625" style="3" customWidth="1"/>
    <col min="7960" max="7960" width="5.5" style="3" customWidth="1"/>
    <col min="7961" max="7961" width="8.1640625" style="3" customWidth="1"/>
    <col min="7962" max="7962" width="5.5" style="3" customWidth="1"/>
    <col min="7963" max="7963" width="8.1640625" style="3" customWidth="1"/>
    <col min="7964" max="7964" width="6.33203125" style="3" customWidth="1"/>
    <col min="7965" max="7965" width="5.5" style="3" customWidth="1"/>
    <col min="7966" max="7966" width="8.1640625" style="3" customWidth="1"/>
    <col min="7967" max="7967" width="5.5" style="3" customWidth="1"/>
    <col min="7968" max="7968" width="8.1640625" style="3" customWidth="1"/>
    <col min="7969" max="7969" width="6" style="3" customWidth="1"/>
    <col min="7970" max="8192" width="9.33203125" style="3"/>
    <col min="8193" max="8193" width="6.6640625" style="3" customWidth="1"/>
    <col min="8194" max="8194" width="23" style="3" customWidth="1"/>
    <col min="8195" max="8195" width="5.5" style="3" customWidth="1"/>
    <col min="8196" max="8196" width="8.1640625" style="3" customWidth="1"/>
    <col min="8197" max="8197" width="5.6640625" style="3" customWidth="1"/>
    <col min="8198" max="8198" width="8.1640625" style="3" customWidth="1"/>
    <col min="8199" max="8199" width="6.5" style="3" customWidth="1"/>
    <col min="8200" max="8200" width="10.1640625" style="3" customWidth="1"/>
    <col min="8201" max="8201" width="5.5" style="3" customWidth="1"/>
    <col min="8202" max="8202" width="8.1640625" style="3" customWidth="1"/>
    <col min="8203" max="8203" width="5.5" style="3" customWidth="1"/>
    <col min="8204" max="8204" width="8.1640625" style="3" customWidth="1"/>
    <col min="8205" max="8205" width="6.33203125" style="3" customWidth="1"/>
    <col min="8206" max="8206" width="5.5" style="3" customWidth="1"/>
    <col min="8207" max="8207" width="8.1640625" style="3" customWidth="1"/>
    <col min="8208" max="8208" width="5.5" style="3" customWidth="1"/>
    <col min="8209" max="8209" width="8.1640625" style="3" customWidth="1"/>
    <col min="8210" max="8210" width="6" style="3" customWidth="1"/>
    <col min="8211" max="8211" width="5.5" style="3" customWidth="1"/>
    <col min="8212" max="8212" width="8.1640625" style="3" customWidth="1"/>
    <col min="8213" max="8213" width="5.5" style="3" customWidth="1"/>
    <col min="8214" max="8214" width="8.1640625" style="3" customWidth="1"/>
    <col min="8215" max="8215" width="6.1640625" style="3" customWidth="1"/>
    <col min="8216" max="8216" width="5.5" style="3" customWidth="1"/>
    <col min="8217" max="8217" width="8.1640625" style="3" customWidth="1"/>
    <col min="8218" max="8218" width="5.5" style="3" customWidth="1"/>
    <col min="8219" max="8219" width="8.1640625" style="3" customWidth="1"/>
    <col min="8220" max="8220" width="6.33203125" style="3" customWidth="1"/>
    <col min="8221" max="8221" width="5.5" style="3" customWidth="1"/>
    <col min="8222" max="8222" width="8.1640625" style="3" customWidth="1"/>
    <col min="8223" max="8223" width="5.5" style="3" customWidth="1"/>
    <col min="8224" max="8224" width="8.1640625" style="3" customWidth="1"/>
    <col min="8225" max="8225" width="6" style="3" customWidth="1"/>
    <col min="8226" max="8448" width="9.33203125" style="3"/>
    <col min="8449" max="8449" width="6.6640625" style="3" customWidth="1"/>
    <col min="8450" max="8450" width="23" style="3" customWidth="1"/>
    <col min="8451" max="8451" width="5.5" style="3" customWidth="1"/>
    <col min="8452" max="8452" width="8.1640625" style="3" customWidth="1"/>
    <col min="8453" max="8453" width="5.6640625" style="3" customWidth="1"/>
    <col min="8454" max="8454" width="8.1640625" style="3" customWidth="1"/>
    <col min="8455" max="8455" width="6.5" style="3" customWidth="1"/>
    <col min="8456" max="8456" width="10.1640625" style="3" customWidth="1"/>
    <col min="8457" max="8457" width="5.5" style="3" customWidth="1"/>
    <col min="8458" max="8458" width="8.1640625" style="3" customWidth="1"/>
    <col min="8459" max="8459" width="5.5" style="3" customWidth="1"/>
    <col min="8460" max="8460" width="8.1640625" style="3" customWidth="1"/>
    <col min="8461" max="8461" width="6.33203125" style="3" customWidth="1"/>
    <col min="8462" max="8462" width="5.5" style="3" customWidth="1"/>
    <col min="8463" max="8463" width="8.1640625" style="3" customWidth="1"/>
    <col min="8464" max="8464" width="5.5" style="3" customWidth="1"/>
    <col min="8465" max="8465" width="8.1640625" style="3" customWidth="1"/>
    <col min="8466" max="8466" width="6" style="3" customWidth="1"/>
    <col min="8467" max="8467" width="5.5" style="3" customWidth="1"/>
    <col min="8468" max="8468" width="8.1640625" style="3" customWidth="1"/>
    <col min="8469" max="8469" width="5.5" style="3" customWidth="1"/>
    <col min="8470" max="8470" width="8.1640625" style="3" customWidth="1"/>
    <col min="8471" max="8471" width="6.1640625" style="3" customWidth="1"/>
    <col min="8472" max="8472" width="5.5" style="3" customWidth="1"/>
    <col min="8473" max="8473" width="8.1640625" style="3" customWidth="1"/>
    <col min="8474" max="8474" width="5.5" style="3" customWidth="1"/>
    <col min="8475" max="8475" width="8.1640625" style="3" customWidth="1"/>
    <col min="8476" max="8476" width="6.33203125" style="3" customWidth="1"/>
    <col min="8477" max="8477" width="5.5" style="3" customWidth="1"/>
    <col min="8478" max="8478" width="8.1640625" style="3" customWidth="1"/>
    <col min="8479" max="8479" width="5.5" style="3" customWidth="1"/>
    <col min="8480" max="8480" width="8.1640625" style="3" customWidth="1"/>
    <col min="8481" max="8481" width="6" style="3" customWidth="1"/>
    <col min="8482" max="8704" width="9.33203125" style="3"/>
    <col min="8705" max="8705" width="6.6640625" style="3" customWidth="1"/>
    <col min="8706" max="8706" width="23" style="3" customWidth="1"/>
    <col min="8707" max="8707" width="5.5" style="3" customWidth="1"/>
    <col min="8708" max="8708" width="8.1640625" style="3" customWidth="1"/>
    <col min="8709" max="8709" width="5.6640625" style="3" customWidth="1"/>
    <col min="8710" max="8710" width="8.1640625" style="3" customWidth="1"/>
    <col min="8711" max="8711" width="6.5" style="3" customWidth="1"/>
    <col min="8712" max="8712" width="10.1640625" style="3" customWidth="1"/>
    <col min="8713" max="8713" width="5.5" style="3" customWidth="1"/>
    <col min="8714" max="8714" width="8.1640625" style="3" customWidth="1"/>
    <col min="8715" max="8715" width="5.5" style="3" customWidth="1"/>
    <col min="8716" max="8716" width="8.1640625" style="3" customWidth="1"/>
    <col min="8717" max="8717" width="6.33203125" style="3" customWidth="1"/>
    <col min="8718" max="8718" width="5.5" style="3" customWidth="1"/>
    <col min="8719" max="8719" width="8.1640625" style="3" customWidth="1"/>
    <col min="8720" max="8720" width="5.5" style="3" customWidth="1"/>
    <col min="8721" max="8721" width="8.1640625" style="3" customWidth="1"/>
    <col min="8722" max="8722" width="6" style="3" customWidth="1"/>
    <col min="8723" max="8723" width="5.5" style="3" customWidth="1"/>
    <col min="8724" max="8724" width="8.1640625" style="3" customWidth="1"/>
    <col min="8725" max="8725" width="5.5" style="3" customWidth="1"/>
    <col min="8726" max="8726" width="8.1640625" style="3" customWidth="1"/>
    <col min="8727" max="8727" width="6.1640625" style="3" customWidth="1"/>
    <col min="8728" max="8728" width="5.5" style="3" customWidth="1"/>
    <col min="8729" max="8729" width="8.1640625" style="3" customWidth="1"/>
    <col min="8730" max="8730" width="5.5" style="3" customWidth="1"/>
    <col min="8731" max="8731" width="8.1640625" style="3" customWidth="1"/>
    <col min="8732" max="8732" width="6.33203125" style="3" customWidth="1"/>
    <col min="8733" max="8733" width="5.5" style="3" customWidth="1"/>
    <col min="8734" max="8734" width="8.1640625" style="3" customWidth="1"/>
    <col min="8735" max="8735" width="5.5" style="3" customWidth="1"/>
    <col min="8736" max="8736" width="8.1640625" style="3" customWidth="1"/>
    <col min="8737" max="8737" width="6" style="3" customWidth="1"/>
    <col min="8738" max="8960" width="9.33203125" style="3"/>
    <col min="8961" max="8961" width="6.6640625" style="3" customWidth="1"/>
    <col min="8962" max="8962" width="23" style="3" customWidth="1"/>
    <col min="8963" max="8963" width="5.5" style="3" customWidth="1"/>
    <col min="8964" max="8964" width="8.1640625" style="3" customWidth="1"/>
    <col min="8965" max="8965" width="5.6640625" style="3" customWidth="1"/>
    <col min="8966" max="8966" width="8.1640625" style="3" customWidth="1"/>
    <col min="8967" max="8967" width="6.5" style="3" customWidth="1"/>
    <col min="8968" max="8968" width="10.1640625" style="3" customWidth="1"/>
    <col min="8969" max="8969" width="5.5" style="3" customWidth="1"/>
    <col min="8970" max="8970" width="8.1640625" style="3" customWidth="1"/>
    <col min="8971" max="8971" width="5.5" style="3" customWidth="1"/>
    <col min="8972" max="8972" width="8.1640625" style="3" customWidth="1"/>
    <col min="8973" max="8973" width="6.33203125" style="3" customWidth="1"/>
    <col min="8974" max="8974" width="5.5" style="3" customWidth="1"/>
    <col min="8975" max="8975" width="8.1640625" style="3" customWidth="1"/>
    <col min="8976" max="8976" width="5.5" style="3" customWidth="1"/>
    <col min="8977" max="8977" width="8.1640625" style="3" customWidth="1"/>
    <col min="8978" max="8978" width="6" style="3" customWidth="1"/>
    <col min="8979" max="8979" width="5.5" style="3" customWidth="1"/>
    <col min="8980" max="8980" width="8.1640625" style="3" customWidth="1"/>
    <col min="8981" max="8981" width="5.5" style="3" customWidth="1"/>
    <col min="8982" max="8982" width="8.1640625" style="3" customWidth="1"/>
    <col min="8983" max="8983" width="6.1640625" style="3" customWidth="1"/>
    <col min="8984" max="8984" width="5.5" style="3" customWidth="1"/>
    <col min="8985" max="8985" width="8.1640625" style="3" customWidth="1"/>
    <col min="8986" max="8986" width="5.5" style="3" customWidth="1"/>
    <col min="8987" max="8987" width="8.1640625" style="3" customWidth="1"/>
    <col min="8988" max="8988" width="6.33203125" style="3" customWidth="1"/>
    <col min="8989" max="8989" width="5.5" style="3" customWidth="1"/>
    <col min="8990" max="8990" width="8.1640625" style="3" customWidth="1"/>
    <col min="8991" max="8991" width="5.5" style="3" customWidth="1"/>
    <col min="8992" max="8992" width="8.1640625" style="3" customWidth="1"/>
    <col min="8993" max="8993" width="6" style="3" customWidth="1"/>
    <col min="8994" max="9216" width="9.33203125" style="3"/>
    <col min="9217" max="9217" width="6.6640625" style="3" customWidth="1"/>
    <col min="9218" max="9218" width="23" style="3" customWidth="1"/>
    <col min="9219" max="9219" width="5.5" style="3" customWidth="1"/>
    <col min="9220" max="9220" width="8.1640625" style="3" customWidth="1"/>
    <col min="9221" max="9221" width="5.6640625" style="3" customWidth="1"/>
    <col min="9222" max="9222" width="8.1640625" style="3" customWidth="1"/>
    <col min="9223" max="9223" width="6.5" style="3" customWidth="1"/>
    <col min="9224" max="9224" width="10.1640625" style="3" customWidth="1"/>
    <col min="9225" max="9225" width="5.5" style="3" customWidth="1"/>
    <col min="9226" max="9226" width="8.1640625" style="3" customWidth="1"/>
    <col min="9227" max="9227" width="5.5" style="3" customWidth="1"/>
    <col min="9228" max="9228" width="8.1640625" style="3" customWidth="1"/>
    <col min="9229" max="9229" width="6.33203125" style="3" customWidth="1"/>
    <col min="9230" max="9230" width="5.5" style="3" customWidth="1"/>
    <col min="9231" max="9231" width="8.1640625" style="3" customWidth="1"/>
    <col min="9232" max="9232" width="5.5" style="3" customWidth="1"/>
    <col min="9233" max="9233" width="8.1640625" style="3" customWidth="1"/>
    <col min="9234" max="9234" width="6" style="3" customWidth="1"/>
    <col min="9235" max="9235" width="5.5" style="3" customWidth="1"/>
    <col min="9236" max="9236" width="8.1640625" style="3" customWidth="1"/>
    <col min="9237" max="9237" width="5.5" style="3" customWidth="1"/>
    <col min="9238" max="9238" width="8.1640625" style="3" customWidth="1"/>
    <col min="9239" max="9239" width="6.1640625" style="3" customWidth="1"/>
    <col min="9240" max="9240" width="5.5" style="3" customWidth="1"/>
    <col min="9241" max="9241" width="8.1640625" style="3" customWidth="1"/>
    <col min="9242" max="9242" width="5.5" style="3" customWidth="1"/>
    <col min="9243" max="9243" width="8.1640625" style="3" customWidth="1"/>
    <col min="9244" max="9244" width="6.33203125" style="3" customWidth="1"/>
    <col min="9245" max="9245" width="5.5" style="3" customWidth="1"/>
    <col min="9246" max="9246" width="8.1640625" style="3" customWidth="1"/>
    <col min="9247" max="9247" width="5.5" style="3" customWidth="1"/>
    <col min="9248" max="9248" width="8.1640625" style="3" customWidth="1"/>
    <col min="9249" max="9249" width="6" style="3" customWidth="1"/>
    <col min="9250" max="9472" width="9.33203125" style="3"/>
    <col min="9473" max="9473" width="6.6640625" style="3" customWidth="1"/>
    <col min="9474" max="9474" width="23" style="3" customWidth="1"/>
    <col min="9475" max="9475" width="5.5" style="3" customWidth="1"/>
    <col min="9476" max="9476" width="8.1640625" style="3" customWidth="1"/>
    <col min="9477" max="9477" width="5.6640625" style="3" customWidth="1"/>
    <col min="9478" max="9478" width="8.1640625" style="3" customWidth="1"/>
    <col min="9479" max="9479" width="6.5" style="3" customWidth="1"/>
    <col min="9480" max="9480" width="10.1640625" style="3" customWidth="1"/>
    <col min="9481" max="9481" width="5.5" style="3" customWidth="1"/>
    <col min="9482" max="9482" width="8.1640625" style="3" customWidth="1"/>
    <col min="9483" max="9483" width="5.5" style="3" customWidth="1"/>
    <col min="9484" max="9484" width="8.1640625" style="3" customWidth="1"/>
    <col min="9485" max="9485" width="6.33203125" style="3" customWidth="1"/>
    <col min="9486" max="9486" width="5.5" style="3" customWidth="1"/>
    <col min="9487" max="9487" width="8.1640625" style="3" customWidth="1"/>
    <col min="9488" max="9488" width="5.5" style="3" customWidth="1"/>
    <col min="9489" max="9489" width="8.1640625" style="3" customWidth="1"/>
    <col min="9490" max="9490" width="6" style="3" customWidth="1"/>
    <col min="9491" max="9491" width="5.5" style="3" customWidth="1"/>
    <col min="9492" max="9492" width="8.1640625" style="3" customWidth="1"/>
    <col min="9493" max="9493" width="5.5" style="3" customWidth="1"/>
    <col min="9494" max="9494" width="8.1640625" style="3" customWidth="1"/>
    <col min="9495" max="9495" width="6.1640625" style="3" customWidth="1"/>
    <col min="9496" max="9496" width="5.5" style="3" customWidth="1"/>
    <col min="9497" max="9497" width="8.1640625" style="3" customWidth="1"/>
    <col min="9498" max="9498" width="5.5" style="3" customWidth="1"/>
    <col min="9499" max="9499" width="8.1640625" style="3" customWidth="1"/>
    <col min="9500" max="9500" width="6.33203125" style="3" customWidth="1"/>
    <col min="9501" max="9501" width="5.5" style="3" customWidth="1"/>
    <col min="9502" max="9502" width="8.1640625" style="3" customWidth="1"/>
    <col min="9503" max="9503" width="5.5" style="3" customWidth="1"/>
    <col min="9504" max="9504" width="8.1640625" style="3" customWidth="1"/>
    <col min="9505" max="9505" width="6" style="3" customWidth="1"/>
    <col min="9506" max="9728" width="9.33203125" style="3"/>
    <col min="9729" max="9729" width="6.6640625" style="3" customWidth="1"/>
    <col min="9730" max="9730" width="23" style="3" customWidth="1"/>
    <col min="9731" max="9731" width="5.5" style="3" customWidth="1"/>
    <col min="9732" max="9732" width="8.1640625" style="3" customWidth="1"/>
    <col min="9733" max="9733" width="5.6640625" style="3" customWidth="1"/>
    <col min="9734" max="9734" width="8.1640625" style="3" customWidth="1"/>
    <col min="9735" max="9735" width="6.5" style="3" customWidth="1"/>
    <col min="9736" max="9736" width="10.1640625" style="3" customWidth="1"/>
    <col min="9737" max="9737" width="5.5" style="3" customWidth="1"/>
    <col min="9738" max="9738" width="8.1640625" style="3" customWidth="1"/>
    <col min="9739" max="9739" width="5.5" style="3" customWidth="1"/>
    <col min="9740" max="9740" width="8.1640625" style="3" customWidth="1"/>
    <col min="9741" max="9741" width="6.33203125" style="3" customWidth="1"/>
    <col min="9742" max="9742" width="5.5" style="3" customWidth="1"/>
    <col min="9743" max="9743" width="8.1640625" style="3" customWidth="1"/>
    <col min="9744" max="9744" width="5.5" style="3" customWidth="1"/>
    <col min="9745" max="9745" width="8.1640625" style="3" customWidth="1"/>
    <col min="9746" max="9746" width="6" style="3" customWidth="1"/>
    <col min="9747" max="9747" width="5.5" style="3" customWidth="1"/>
    <col min="9748" max="9748" width="8.1640625" style="3" customWidth="1"/>
    <col min="9749" max="9749" width="5.5" style="3" customWidth="1"/>
    <col min="9750" max="9750" width="8.1640625" style="3" customWidth="1"/>
    <col min="9751" max="9751" width="6.1640625" style="3" customWidth="1"/>
    <col min="9752" max="9752" width="5.5" style="3" customWidth="1"/>
    <col min="9753" max="9753" width="8.1640625" style="3" customWidth="1"/>
    <col min="9754" max="9754" width="5.5" style="3" customWidth="1"/>
    <col min="9755" max="9755" width="8.1640625" style="3" customWidth="1"/>
    <col min="9756" max="9756" width="6.33203125" style="3" customWidth="1"/>
    <col min="9757" max="9757" width="5.5" style="3" customWidth="1"/>
    <col min="9758" max="9758" width="8.1640625" style="3" customWidth="1"/>
    <col min="9759" max="9759" width="5.5" style="3" customWidth="1"/>
    <col min="9760" max="9760" width="8.1640625" style="3" customWidth="1"/>
    <col min="9761" max="9761" width="6" style="3" customWidth="1"/>
    <col min="9762" max="9984" width="9.33203125" style="3"/>
    <col min="9985" max="9985" width="6.6640625" style="3" customWidth="1"/>
    <col min="9986" max="9986" width="23" style="3" customWidth="1"/>
    <col min="9987" max="9987" width="5.5" style="3" customWidth="1"/>
    <col min="9988" max="9988" width="8.1640625" style="3" customWidth="1"/>
    <col min="9989" max="9989" width="5.6640625" style="3" customWidth="1"/>
    <col min="9990" max="9990" width="8.1640625" style="3" customWidth="1"/>
    <col min="9991" max="9991" width="6.5" style="3" customWidth="1"/>
    <col min="9992" max="9992" width="10.1640625" style="3" customWidth="1"/>
    <col min="9993" max="9993" width="5.5" style="3" customWidth="1"/>
    <col min="9994" max="9994" width="8.1640625" style="3" customWidth="1"/>
    <col min="9995" max="9995" width="5.5" style="3" customWidth="1"/>
    <col min="9996" max="9996" width="8.1640625" style="3" customWidth="1"/>
    <col min="9997" max="9997" width="6.33203125" style="3" customWidth="1"/>
    <col min="9998" max="9998" width="5.5" style="3" customWidth="1"/>
    <col min="9999" max="9999" width="8.1640625" style="3" customWidth="1"/>
    <col min="10000" max="10000" width="5.5" style="3" customWidth="1"/>
    <col min="10001" max="10001" width="8.1640625" style="3" customWidth="1"/>
    <col min="10002" max="10002" width="6" style="3" customWidth="1"/>
    <col min="10003" max="10003" width="5.5" style="3" customWidth="1"/>
    <col min="10004" max="10004" width="8.1640625" style="3" customWidth="1"/>
    <col min="10005" max="10005" width="5.5" style="3" customWidth="1"/>
    <col min="10006" max="10006" width="8.1640625" style="3" customWidth="1"/>
    <col min="10007" max="10007" width="6.1640625" style="3" customWidth="1"/>
    <col min="10008" max="10008" width="5.5" style="3" customWidth="1"/>
    <col min="10009" max="10009" width="8.1640625" style="3" customWidth="1"/>
    <col min="10010" max="10010" width="5.5" style="3" customWidth="1"/>
    <col min="10011" max="10011" width="8.1640625" style="3" customWidth="1"/>
    <col min="10012" max="10012" width="6.33203125" style="3" customWidth="1"/>
    <col min="10013" max="10013" width="5.5" style="3" customWidth="1"/>
    <col min="10014" max="10014" width="8.1640625" style="3" customWidth="1"/>
    <col min="10015" max="10015" width="5.5" style="3" customWidth="1"/>
    <col min="10016" max="10016" width="8.1640625" style="3" customWidth="1"/>
    <col min="10017" max="10017" width="6" style="3" customWidth="1"/>
    <col min="10018" max="10240" width="9.33203125" style="3"/>
    <col min="10241" max="10241" width="6.6640625" style="3" customWidth="1"/>
    <col min="10242" max="10242" width="23" style="3" customWidth="1"/>
    <col min="10243" max="10243" width="5.5" style="3" customWidth="1"/>
    <col min="10244" max="10244" width="8.1640625" style="3" customWidth="1"/>
    <col min="10245" max="10245" width="5.6640625" style="3" customWidth="1"/>
    <col min="10246" max="10246" width="8.1640625" style="3" customWidth="1"/>
    <col min="10247" max="10247" width="6.5" style="3" customWidth="1"/>
    <col min="10248" max="10248" width="10.1640625" style="3" customWidth="1"/>
    <col min="10249" max="10249" width="5.5" style="3" customWidth="1"/>
    <col min="10250" max="10250" width="8.1640625" style="3" customWidth="1"/>
    <col min="10251" max="10251" width="5.5" style="3" customWidth="1"/>
    <col min="10252" max="10252" width="8.1640625" style="3" customWidth="1"/>
    <col min="10253" max="10253" width="6.33203125" style="3" customWidth="1"/>
    <col min="10254" max="10254" width="5.5" style="3" customWidth="1"/>
    <col min="10255" max="10255" width="8.1640625" style="3" customWidth="1"/>
    <col min="10256" max="10256" width="5.5" style="3" customWidth="1"/>
    <col min="10257" max="10257" width="8.1640625" style="3" customWidth="1"/>
    <col min="10258" max="10258" width="6" style="3" customWidth="1"/>
    <col min="10259" max="10259" width="5.5" style="3" customWidth="1"/>
    <col min="10260" max="10260" width="8.1640625" style="3" customWidth="1"/>
    <col min="10261" max="10261" width="5.5" style="3" customWidth="1"/>
    <col min="10262" max="10262" width="8.1640625" style="3" customWidth="1"/>
    <col min="10263" max="10263" width="6.1640625" style="3" customWidth="1"/>
    <col min="10264" max="10264" width="5.5" style="3" customWidth="1"/>
    <col min="10265" max="10265" width="8.1640625" style="3" customWidth="1"/>
    <col min="10266" max="10266" width="5.5" style="3" customWidth="1"/>
    <col min="10267" max="10267" width="8.1640625" style="3" customWidth="1"/>
    <col min="10268" max="10268" width="6.33203125" style="3" customWidth="1"/>
    <col min="10269" max="10269" width="5.5" style="3" customWidth="1"/>
    <col min="10270" max="10270" width="8.1640625" style="3" customWidth="1"/>
    <col min="10271" max="10271" width="5.5" style="3" customWidth="1"/>
    <col min="10272" max="10272" width="8.1640625" style="3" customWidth="1"/>
    <col min="10273" max="10273" width="6" style="3" customWidth="1"/>
    <col min="10274" max="10496" width="9.33203125" style="3"/>
    <col min="10497" max="10497" width="6.6640625" style="3" customWidth="1"/>
    <col min="10498" max="10498" width="23" style="3" customWidth="1"/>
    <col min="10499" max="10499" width="5.5" style="3" customWidth="1"/>
    <col min="10500" max="10500" width="8.1640625" style="3" customWidth="1"/>
    <col min="10501" max="10501" width="5.6640625" style="3" customWidth="1"/>
    <col min="10502" max="10502" width="8.1640625" style="3" customWidth="1"/>
    <col min="10503" max="10503" width="6.5" style="3" customWidth="1"/>
    <col min="10504" max="10504" width="10.1640625" style="3" customWidth="1"/>
    <col min="10505" max="10505" width="5.5" style="3" customWidth="1"/>
    <col min="10506" max="10506" width="8.1640625" style="3" customWidth="1"/>
    <col min="10507" max="10507" width="5.5" style="3" customWidth="1"/>
    <col min="10508" max="10508" width="8.1640625" style="3" customWidth="1"/>
    <col min="10509" max="10509" width="6.33203125" style="3" customWidth="1"/>
    <col min="10510" max="10510" width="5.5" style="3" customWidth="1"/>
    <col min="10511" max="10511" width="8.1640625" style="3" customWidth="1"/>
    <col min="10512" max="10512" width="5.5" style="3" customWidth="1"/>
    <col min="10513" max="10513" width="8.1640625" style="3" customWidth="1"/>
    <col min="10514" max="10514" width="6" style="3" customWidth="1"/>
    <col min="10515" max="10515" width="5.5" style="3" customWidth="1"/>
    <col min="10516" max="10516" width="8.1640625" style="3" customWidth="1"/>
    <col min="10517" max="10517" width="5.5" style="3" customWidth="1"/>
    <col min="10518" max="10518" width="8.1640625" style="3" customWidth="1"/>
    <col min="10519" max="10519" width="6.1640625" style="3" customWidth="1"/>
    <col min="10520" max="10520" width="5.5" style="3" customWidth="1"/>
    <col min="10521" max="10521" width="8.1640625" style="3" customWidth="1"/>
    <col min="10522" max="10522" width="5.5" style="3" customWidth="1"/>
    <col min="10523" max="10523" width="8.1640625" style="3" customWidth="1"/>
    <col min="10524" max="10524" width="6.33203125" style="3" customWidth="1"/>
    <col min="10525" max="10525" width="5.5" style="3" customWidth="1"/>
    <col min="10526" max="10526" width="8.1640625" style="3" customWidth="1"/>
    <col min="10527" max="10527" width="5.5" style="3" customWidth="1"/>
    <col min="10528" max="10528" width="8.1640625" style="3" customWidth="1"/>
    <col min="10529" max="10529" width="6" style="3" customWidth="1"/>
    <col min="10530" max="10752" width="9.33203125" style="3"/>
    <col min="10753" max="10753" width="6.6640625" style="3" customWidth="1"/>
    <col min="10754" max="10754" width="23" style="3" customWidth="1"/>
    <col min="10755" max="10755" width="5.5" style="3" customWidth="1"/>
    <col min="10756" max="10756" width="8.1640625" style="3" customWidth="1"/>
    <col min="10757" max="10757" width="5.6640625" style="3" customWidth="1"/>
    <col min="10758" max="10758" width="8.1640625" style="3" customWidth="1"/>
    <col min="10759" max="10759" width="6.5" style="3" customWidth="1"/>
    <col min="10760" max="10760" width="10.1640625" style="3" customWidth="1"/>
    <col min="10761" max="10761" width="5.5" style="3" customWidth="1"/>
    <col min="10762" max="10762" width="8.1640625" style="3" customWidth="1"/>
    <col min="10763" max="10763" width="5.5" style="3" customWidth="1"/>
    <col min="10764" max="10764" width="8.1640625" style="3" customWidth="1"/>
    <col min="10765" max="10765" width="6.33203125" style="3" customWidth="1"/>
    <col min="10766" max="10766" width="5.5" style="3" customWidth="1"/>
    <col min="10767" max="10767" width="8.1640625" style="3" customWidth="1"/>
    <col min="10768" max="10768" width="5.5" style="3" customWidth="1"/>
    <col min="10769" max="10769" width="8.1640625" style="3" customWidth="1"/>
    <col min="10770" max="10770" width="6" style="3" customWidth="1"/>
    <col min="10771" max="10771" width="5.5" style="3" customWidth="1"/>
    <col min="10772" max="10772" width="8.1640625" style="3" customWidth="1"/>
    <col min="10773" max="10773" width="5.5" style="3" customWidth="1"/>
    <col min="10774" max="10774" width="8.1640625" style="3" customWidth="1"/>
    <col min="10775" max="10775" width="6.1640625" style="3" customWidth="1"/>
    <col min="10776" max="10776" width="5.5" style="3" customWidth="1"/>
    <col min="10777" max="10777" width="8.1640625" style="3" customWidth="1"/>
    <col min="10778" max="10778" width="5.5" style="3" customWidth="1"/>
    <col min="10779" max="10779" width="8.1640625" style="3" customWidth="1"/>
    <col min="10780" max="10780" width="6.33203125" style="3" customWidth="1"/>
    <col min="10781" max="10781" width="5.5" style="3" customWidth="1"/>
    <col min="10782" max="10782" width="8.1640625" style="3" customWidth="1"/>
    <col min="10783" max="10783" width="5.5" style="3" customWidth="1"/>
    <col min="10784" max="10784" width="8.1640625" style="3" customWidth="1"/>
    <col min="10785" max="10785" width="6" style="3" customWidth="1"/>
    <col min="10786" max="11008" width="9.33203125" style="3"/>
    <col min="11009" max="11009" width="6.6640625" style="3" customWidth="1"/>
    <col min="11010" max="11010" width="23" style="3" customWidth="1"/>
    <col min="11011" max="11011" width="5.5" style="3" customWidth="1"/>
    <col min="11012" max="11012" width="8.1640625" style="3" customWidth="1"/>
    <col min="11013" max="11013" width="5.6640625" style="3" customWidth="1"/>
    <col min="11014" max="11014" width="8.1640625" style="3" customWidth="1"/>
    <col min="11015" max="11015" width="6.5" style="3" customWidth="1"/>
    <col min="11016" max="11016" width="10.1640625" style="3" customWidth="1"/>
    <col min="11017" max="11017" width="5.5" style="3" customWidth="1"/>
    <col min="11018" max="11018" width="8.1640625" style="3" customWidth="1"/>
    <col min="11019" max="11019" width="5.5" style="3" customWidth="1"/>
    <col min="11020" max="11020" width="8.1640625" style="3" customWidth="1"/>
    <col min="11021" max="11021" width="6.33203125" style="3" customWidth="1"/>
    <col min="11022" max="11022" width="5.5" style="3" customWidth="1"/>
    <col min="11023" max="11023" width="8.1640625" style="3" customWidth="1"/>
    <col min="11024" max="11024" width="5.5" style="3" customWidth="1"/>
    <col min="11025" max="11025" width="8.1640625" style="3" customWidth="1"/>
    <col min="11026" max="11026" width="6" style="3" customWidth="1"/>
    <col min="11027" max="11027" width="5.5" style="3" customWidth="1"/>
    <col min="11028" max="11028" width="8.1640625" style="3" customWidth="1"/>
    <col min="11029" max="11029" width="5.5" style="3" customWidth="1"/>
    <col min="11030" max="11030" width="8.1640625" style="3" customWidth="1"/>
    <col min="11031" max="11031" width="6.1640625" style="3" customWidth="1"/>
    <col min="11032" max="11032" width="5.5" style="3" customWidth="1"/>
    <col min="11033" max="11033" width="8.1640625" style="3" customWidth="1"/>
    <col min="11034" max="11034" width="5.5" style="3" customWidth="1"/>
    <col min="11035" max="11035" width="8.1640625" style="3" customWidth="1"/>
    <col min="11036" max="11036" width="6.33203125" style="3" customWidth="1"/>
    <col min="11037" max="11037" width="5.5" style="3" customWidth="1"/>
    <col min="11038" max="11038" width="8.1640625" style="3" customWidth="1"/>
    <col min="11039" max="11039" width="5.5" style="3" customWidth="1"/>
    <col min="11040" max="11040" width="8.1640625" style="3" customWidth="1"/>
    <col min="11041" max="11041" width="6" style="3" customWidth="1"/>
    <col min="11042" max="11264" width="9.33203125" style="3"/>
    <col min="11265" max="11265" width="6.6640625" style="3" customWidth="1"/>
    <col min="11266" max="11266" width="23" style="3" customWidth="1"/>
    <col min="11267" max="11267" width="5.5" style="3" customWidth="1"/>
    <col min="11268" max="11268" width="8.1640625" style="3" customWidth="1"/>
    <col min="11269" max="11269" width="5.6640625" style="3" customWidth="1"/>
    <col min="11270" max="11270" width="8.1640625" style="3" customWidth="1"/>
    <col min="11271" max="11271" width="6.5" style="3" customWidth="1"/>
    <col min="11272" max="11272" width="10.1640625" style="3" customWidth="1"/>
    <col min="11273" max="11273" width="5.5" style="3" customWidth="1"/>
    <col min="11274" max="11274" width="8.1640625" style="3" customWidth="1"/>
    <col min="11275" max="11275" width="5.5" style="3" customWidth="1"/>
    <col min="11276" max="11276" width="8.1640625" style="3" customWidth="1"/>
    <col min="11277" max="11277" width="6.33203125" style="3" customWidth="1"/>
    <col min="11278" max="11278" width="5.5" style="3" customWidth="1"/>
    <col min="11279" max="11279" width="8.1640625" style="3" customWidth="1"/>
    <col min="11280" max="11280" width="5.5" style="3" customWidth="1"/>
    <col min="11281" max="11281" width="8.1640625" style="3" customWidth="1"/>
    <col min="11282" max="11282" width="6" style="3" customWidth="1"/>
    <col min="11283" max="11283" width="5.5" style="3" customWidth="1"/>
    <col min="11284" max="11284" width="8.1640625" style="3" customWidth="1"/>
    <col min="11285" max="11285" width="5.5" style="3" customWidth="1"/>
    <col min="11286" max="11286" width="8.1640625" style="3" customWidth="1"/>
    <col min="11287" max="11287" width="6.1640625" style="3" customWidth="1"/>
    <col min="11288" max="11288" width="5.5" style="3" customWidth="1"/>
    <col min="11289" max="11289" width="8.1640625" style="3" customWidth="1"/>
    <col min="11290" max="11290" width="5.5" style="3" customWidth="1"/>
    <col min="11291" max="11291" width="8.1640625" style="3" customWidth="1"/>
    <col min="11292" max="11292" width="6.33203125" style="3" customWidth="1"/>
    <col min="11293" max="11293" width="5.5" style="3" customWidth="1"/>
    <col min="11294" max="11294" width="8.1640625" style="3" customWidth="1"/>
    <col min="11295" max="11295" width="5.5" style="3" customWidth="1"/>
    <col min="11296" max="11296" width="8.1640625" style="3" customWidth="1"/>
    <col min="11297" max="11297" width="6" style="3" customWidth="1"/>
    <col min="11298" max="11520" width="9.33203125" style="3"/>
    <col min="11521" max="11521" width="6.6640625" style="3" customWidth="1"/>
    <col min="11522" max="11522" width="23" style="3" customWidth="1"/>
    <col min="11523" max="11523" width="5.5" style="3" customWidth="1"/>
    <col min="11524" max="11524" width="8.1640625" style="3" customWidth="1"/>
    <col min="11525" max="11525" width="5.6640625" style="3" customWidth="1"/>
    <col min="11526" max="11526" width="8.1640625" style="3" customWidth="1"/>
    <col min="11527" max="11527" width="6.5" style="3" customWidth="1"/>
    <col min="11528" max="11528" width="10.1640625" style="3" customWidth="1"/>
    <col min="11529" max="11529" width="5.5" style="3" customWidth="1"/>
    <col min="11530" max="11530" width="8.1640625" style="3" customWidth="1"/>
    <col min="11531" max="11531" width="5.5" style="3" customWidth="1"/>
    <col min="11532" max="11532" width="8.1640625" style="3" customWidth="1"/>
    <col min="11533" max="11533" width="6.33203125" style="3" customWidth="1"/>
    <col min="11534" max="11534" width="5.5" style="3" customWidth="1"/>
    <col min="11535" max="11535" width="8.1640625" style="3" customWidth="1"/>
    <col min="11536" max="11536" width="5.5" style="3" customWidth="1"/>
    <col min="11537" max="11537" width="8.1640625" style="3" customWidth="1"/>
    <col min="11538" max="11538" width="6" style="3" customWidth="1"/>
    <col min="11539" max="11539" width="5.5" style="3" customWidth="1"/>
    <col min="11540" max="11540" width="8.1640625" style="3" customWidth="1"/>
    <col min="11541" max="11541" width="5.5" style="3" customWidth="1"/>
    <col min="11542" max="11542" width="8.1640625" style="3" customWidth="1"/>
    <col min="11543" max="11543" width="6.1640625" style="3" customWidth="1"/>
    <col min="11544" max="11544" width="5.5" style="3" customWidth="1"/>
    <col min="11545" max="11545" width="8.1640625" style="3" customWidth="1"/>
    <col min="11546" max="11546" width="5.5" style="3" customWidth="1"/>
    <col min="11547" max="11547" width="8.1640625" style="3" customWidth="1"/>
    <col min="11548" max="11548" width="6.33203125" style="3" customWidth="1"/>
    <col min="11549" max="11549" width="5.5" style="3" customWidth="1"/>
    <col min="11550" max="11550" width="8.1640625" style="3" customWidth="1"/>
    <col min="11551" max="11551" width="5.5" style="3" customWidth="1"/>
    <col min="11552" max="11552" width="8.1640625" style="3" customWidth="1"/>
    <col min="11553" max="11553" width="6" style="3" customWidth="1"/>
    <col min="11554" max="11776" width="9.33203125" style="3"/>
    <col min="11777" max="11777" width="6.6640625" style="3" customWidth="1"/>
    <col min="11778" max="11778" width="23" style="3" customWidth="1"/>
    <col min="11779" max="11779" width="5.5" style="3" customWidth="1"/>
    <col min="11780" max="11780" width="8.1640625" style="3" customWidth="1"/>
    <col min="11781" max="11781" width="5.6640625" style="3" customWidth="1"/>
    <col min="11782" max="11782" width="8.1640625" style="3" customWidth="1"/>
    <col min="11783" max="11783" width="6.5" style="3" customWidth="1"/>
    <col min="11784" max="11784" width="10.1640625" style="3" customWidth="1"/>
    <col min="11785" max="11785" width="5.5" style="3" customWidth="1"/>
    <col min="11786" max="11786" width="8.1640625" style="3" customWidth="1"/>
    <col min="11787" max="11787" width="5.5" style="3" customWidth="1"/>
    <col min="11788" max="11788" width="8.1640625" style="3" customWidth="1"/>
    <col min="11789" max="11789" width="6.33203125" style="3" customWidth="1"/>
    <col min="11790" max="11790" width="5.5" style="3" customWidth="1"/>
    <col min="11791" max="11791" width="8.1640625" style="3" customWidth="1"/>
    <col min="11792" max="11792" width="5.5" style="3" customWidth="1"/>
    <col min="11793" max="11793" width="8.1640625" style="3" customWidth="1"/>
    <col min="11794" max="11794" width="6" style="3" customWidth="1"/>
    <col min="11795" max="11795" width="5.5" style="3" customWidth="1"/>
    <col min="11796" max="11796" width="8.1640625" style="3" customWidth="1"/>
    <col min="11797" max="11797" width="5.5" style="3" customWidth="1"/>
    <col min="11798" max="11798" width="8.1640625" style="3" customWidth="1"/>
    <col min="11799" max="11799" width="6.1640625" style="3" customWidth="1"/>
    <col min="11800" max="11800" width="5.5" style="3" customWidth="1"/>
    <col min="11801" max="11801" width="8.1640625" style="3" customWidth="1"/>
    <col min="11802" max="11802" width="5.5" style="3" customWidth="1"/>
    <col min="11803" max="11803" width="8.1640625" style="3" customWidth="1"/>
    <col min="11804" max="11804" width="6.33203125" style="3" customWidth="1"/>
    <col min="11805" max="11805" width="5.5" style="3" customWidth="1"/>
    <col min="11806" max="11806" width="8.1640625" style="3" customWidth="1"/>
    <col min="11807" max="11807" width="5.5" style="3" customWidth="1"/>
    <col min="11808" max="11808" width="8.1640625" style="3" customWidth="1"/>
    <col min="11809" max="11809" width="6" style="3" customWidth="1"/>
    <col min="11810" max="12032" width="9.33203125" style="3"/>
    <col min="12033" max="12033" width="6.6640625" style="3" customWidth="1"/>
    <col min="12034" max="12034" width="23" style="3" customWidth="1"/>
    <col min="12035" max="12035" width="5.5" style="3" customWidth="1"/>
    <col min="12036" max="12036" width="8.1640625" style="3" customWidth="1"/>
    <col min="12037" max="12037" width="5.6640625" style="3" customWidth="1"/>
    <col min="12038" max="12038" width="8.1640625" style="3" customWidth="1"/>
    <col min="12039" max="12039" width="6.5" style="3" customWidth="1"/>
    <col min="12040" max="12040" width="10.1640625" style="3" customWidth="1"/>
    <col min="12041" max="12041" width="5.5" style="3" customWidth="1"/>
    <col min="12042" max="12042" width="8.1640625" style="3" customWidth="1"/>
    <col min="12043" max="12043" width="5.5" style="3" customWidth="1"/>
    <col min="12044" max="12044" width="8.1640625" style="3" customWidth="1"/>
    <col min="12045" max="12045" width="6.33203125" style="3" customWidth="1"/>
    <col min="12046" max="12046" width="5.5" style="3" customWidth="1"/>
    <col min="12047" max="12047" width="8.1640625" style="3" customWidth="1"/>
    <col min="12048" max="12048" width="5.5" style="3" customWidth="1"/>
    <col min="12049" max="12049" width="8.1640625" style="3" customWidth="1"/>
    <col min="12050" max="12050" width="6" style="3" customWidth="1"/>
    <col min="12051" max="12051" width="5.5" style="3" customWidth="1"/>
    <col min="12052" max="12052" width="8.1640625" style="3" customWidth="1"/>
    <col min="12053" max="12053" width="5.5" style="3" customWidth="1"/>
    <col min="12054" max="12054" width="8.1640625" style="3" customWidth="1"/>
    <col min="12055" max="12055" width="6.1640625" style="3" customWidth="1"/>
    <col min="12056" max="12056" width="5.5" style="3" customWidth="1"/>
    <col min="12057" max="12057" width="8.1640625" style="3" customWidth="1"/>
    <col min="12058" max="12058" width="5.5" style="3" customWidth="1"/>
    <col min="12059" max="12059" width="8.1640625" style="3" customWidth="1"/>
    <col min="12060" max="12060" width="6.33203125" style="3" customWidth="1"/>
    <col min="12061" max="12061" width="5.5" style="3" customWidth="1"/>
    <col min="12062" max="12062" width="8.1640625" style="3" customWidth="1"/>
    <col min="12063" max="12063" width="5.5" style="3" customWidth="1"/>
    <col min="12064" max="12064" width="8.1640625" style="3" customWidth="1"/>
    <col min="12065" max="12065" width="6" style="3" customWidth="1"/>
    <col min="12066" max="12288" width="9.33203125" style="3"/>
    <col min="12289" max="12289" width="6.6640625" style="3" customWidth="1"/>
    <col min="12290" max="12290" width="23" style="3" customWidth="1"/>
    <col min="12291" max="12291" width="5.5" style="3" customWidth="1"/>
    <col min="12292" max="12292" width="8.1640625" style="3" customWidth="1"/>
    <col min="12293" max="12293" width="5.6640625" style="3" customWidth="1"/>
    <col min="12294" max="12294" width="8.1640625" style="3" customWidth="1"/>
    <col min="12295" max="12295" width="6.5" style="3" customWidth="1"/>
    <col min="12296" max="12296" width="10.1640625" style="3" customWidth="1"/>
    <col min="12297" max="12297" width="5.5" style="3" customWidth="1"/>
    <col min="12298" max="12298" width="8.1640625" style="3" customWidth="1"/>
    <col min="12299" max="12299" width="5.5" style="3" customWidth="1"/>
    <col min="12300" max="12300" width="8.1640625" style="3" customWidth="1"/>
    <col min="12301" max="12301" width="6.33203125" style="3" customWidth="1"/>
    <col min="12302" max="12302" width="5.5" style="3" customWidth="1"/>
    <col min="12303" max="12303" width="8.1640625" style="3" customWidth="1"/>
    <col min="12304" max="12304" width="5.5" style="3" customWidth="1"/>
    <col min="12305" max="12305" width="8.1640625" style="3" customWidth="1"/>
    <col min="12306" max="12306" width="6" style="3" customWidth="1"/>
    <col min="12307" max="12307" width="5.5" style="3" customWidth="1"/>
    <col min="12308" max="12308" width="8.1640625" style="3" customWidth="1"/>
    <col min="12309" max="12309" width="5.5" style="3" customWidth="1"/>
    <col min="12310" max="12310" width="8.1640625" style="3" customWidth="1"/>
    <col min="12311" max="12311" width="6.1640625" style="3" customWidth="1"/>
    <col min="12312" max="12312" width="5.5" style="3" customWidth="1"/>
    <col min="12313" max="12313" width="8.1640625" style="3" customWidth="1"/>
    <col min="12314" max="12314" width="5.5" style="3" customWidth="1"/>
    <col min="12315" max="12315" width="8.1640625" style="3" customWidth="1"/>
    <col min="12316" max="12316" width="6.33203125" style="3" customWidth="1"/>
    <col min="12317" max="12317" width="5.5" style="3" customWidth="1"/>
    <col min="12318" max="12318" width="8.1640625" style="3" customWidth="1"/>
    <col min="12319" max="12319" width="5.5" style="3" customWidth="1"/>
    <col min="12320" max="12320" width="8.1640625" style="3" customWidth="1"/>
    <col min="12321" max="12321" width="6" style="3" customWidth="1"/>
    <col min="12322" max="12544" width="9.33203125" style="3"/>
    <col min="12545" max="12545" width="6.6640625" style="3" customWidth="1"/>
    <col min="12546" max="12546" width="23" style="3" customWidth="1"/>
    <col min="12547" max="12547" width="5.5" style="3" customWidth="1"/>
    <col min="12548" max="12548" width="8.1640625" style="3" customWidth="1"/>
    <col min="12549" max="12549" width="5.6640625" style="3" customWidth="1"/>
    <col min="12550" max="12550" width="8.1640625" style="3" customWidth="1"/>
    <col min="12551" max="12551" width="6.5" style="3" customWidth="1"/>
    <col min="12552" max="12552" width="10.1640625" style="3" customWidth="1"/>
    <col min="12553" max="12553" width="5.5" style="3" customWidth="1"/>
    <col min="12554" max="12554" width="8.1640625" style="3" customWidth="1"/>
    <col min="12555" max="12555" width="5.5" style="3" customWidth="1"/>
    <col min="12556" max="12556" width="8.1640625" style="3" customWidth="1"/>
    <col min="12557" max="12557" width="6.33203125" style="3" customWidth="1"/>
    <col min="12558" max="12558" width="5.5" style="3" customWidth="1"/>
    <col min="12559" max="12559" width="8.1640625" style="3" customWidth="1"/>
    <col min="12560" max="12560" width="5.5" style="3" customWidth="1"/>
    <col min="12561" max="12561" width="8.1640625" style="3" customWidth="1"/>
    <col min="12562" max="12562" width="6" style="3" customWidth="1"/>
    <col min="12563" max="12563" width="5.5" style="3" customWidth="1"/>
    <col min="12564" max="12564" width="8.1640625" style="3" customWidth="1"/>
    <col min="12565" max="12565" width="5.5" style="3" customWidth="1"/>
    <col min="12566" max="12566" width="8.1640625" style="3" customWidth="1"/>
    <col min="12567" max="12567" width="6.1640625" style="3" customWidth="1"/>
    <col min="12568" max="12568" width="5.5" style="3" customWidth="1"/>
    <col min="12569" max="12569" width="8.1640625" style="3" customWidth="1"/>
    <col min="12570" max="12570" width="5.5" style="3" customWidth="1"/>
    <col min="12571" max="12571" width="8.1640625" style="3" customWidth="1"/>
    <col min="12572" max="12572" width="6.33203125" style="3" customWidth="1"/>
    <col min="12573" max="12573" width="5.5" style="3" customWidth="1"/>
    <col min="12574" max="12574" width="8.1640625" style="3" customWidth="1"/>
    <col min="12575" max="12575" width="5.5" style="3" customWidth="1"/>
    <col min="12576" max="12576" width="8.1640625" style="3" customWidth="1"/>
    <col min="12577" max="12577" width="6" style="3" customWidth="1"/>
    <col min="12578" max="12800" width="9.33203125" style="3"/>
    <col min="12801" max="12801" width="6.6640625" style="3" customWidth="1"/>
    <col min="12802" max="12802" width="23" style="3" customWidth="1"/>
    <col min="12803" max="12803" width="5.5" style="3" customWidth="1"/>
    <col min="12804" max="12804" width="8.1640625" style="3" customWidth="1"/>
    <col min="12805" max="12805" width="5.6640625" style="3" customWidth="1"/>
    <col min="12806" max="12806" width="8.1640625" style="3" customWidth="1"/>
    <col min="12807" max="12807" width="6.5" style="3" customWidth="1"/>
    <col min="12808" max="12808" width="10.1640625" style="3" customWidth="1"/>
    <col min="12809" max="12809" width="5.5" style="3" customWidth="1"/>
    <col min="12810" max="12810" width="8.1640625" style="3" customWidth="1"/>
    <col min="12811" max="12811" width="5.5" style="3" customWidth="1"/>
    <col min="12812" max="12812" width="8.1640625" style="3" customWidth="1"/>
    <col min="12813" max="12813" width="6.33203125" style="3" customWidth="1"/>
    <col min="12814" max="12814" width="5.5" style="3" customWidth="1"/>
    <col min="12815" max="12815" width="8.1640625" style="3" customWidth="1"/>
    <col min="12816" max="12816" width="5.5" style="3" customWidth="1"/>
    <col min="12817" max="12817" width="8.1640625" style="3" customWidth="1"/>
    <col min="12818" max="12818" width="6" style="3" customWidth="1"/>
    <col min="12819" max="12819" width="5.5" style="3" customWidth="1"/>
    <col min="12820" max="12820" width="8.1640625" style="3" customWidth="1"/>
    <col min="12821" max="12821" width="5.5" style="3" customWidth="1"/>
    <col min="12822" max="12822" width="8.1640625" style="3" customWidth="1"/>
    <col min="12823" max="12823" width="6.1640625" style="3" customWidth="1"/>
    <col min="12824" max="12824" width="5.5" style="3" customWidth="1"/>
    <col min="12825" max="12825" width="8.1640625" style="3" customWidth="1"/>
    <col min="12826" max="12826" width="5.5" style="3" customWidth="1"/>
    <col min="12827" max="12827" width="8.1640625" style="3" customWidth="1"/>
    <col min="12828" max="12828" width="6.33203125" style="3" customWidth="1"/>
    <col min="12829" max="12829" width="5.5" style="3" customWidth="1"/>
    <col min="12830" max="12830" width="8.1640625" style="3" customWidth="1"/>
    <col min="12831" max="12831" width="5.5" style="3" customWidth="1"/>
    <col min="12832" max="12832" width="8.1640625" style="3" customWidth="1"/>
    <col min="12833" max="12833" width="6" style="3" customWidth="1"/>
    <col min="12834" max="13056" width="9.33203125" style="3"/>
    <col min="13057" max="13057" width="6.6640625" style="3" customWidth="1"/>
    <col min="13058" max="13058" width="23" style="3" customWidth="1"/>
    <col min="13059" max="13059" width="5.5" style="3" customWidth="1"/>
    <col min="13060" max="13060" width="8.1640625" style="3" customWidth="1"/>
    <col min="13061" max="13061" width="5.6640625" style="3" customWidth="1"/>
    <col min="13062" max="13062" width="8.1640625" style="3" customWidth="1"/>
    <col min="13063" max="13063" width="6.5" style="3" customWidth="1"/>
    <col min="13064" max="13064" width="10.1640625" style="3" customWidth="1"/>
    <col min="13065" max="13065" width="5.5" style="3" customWidth="1"/>
    <col min="13066" max="13066" width="8.1640625" style="3" customWidth="1"/>
    <col min="13067" max="13067" width="5.5" style="3" customWidth="1"/>
    <col min="13068" max="13068" width="8.1640625" style="3" customWidth="1"/>
    <col min="13069" max="13069" width="6.33203125" style="3" customWidth="1"/>
    <col min="13070" max="13070" width="5.5" style="3" customWidth="1"/>
    <col min="13071" max="13071" width="8.1640625" style="3" customWidth="1"/>
    <col min="13072" max="13072" width="5.5" style="3" customWidth="1"/>
    <col min="13073" max="13073" width="8.1640625" style="3" customWidth="1"/>
    <col min="13074" max="13074" width="6" style="3" customWidth="1"/>
    <col min="13075" max="13075" width="5.5" style="3" customWidth="1"/>
    <col min="13076" max="13076" width="8.1640625" style="3" customWidth="1"/>
    <col min="13077" max="13077" width="5.5" style="3" customWidth="1"/>
    <col min="13078" max="13078" width="8.1640625" style="3" customWidth="1"/>
    <col min="13079" max="13079" width="6.1640625" style="3" customWidth="1"/>
    <col min="13080" max="13080" width="5.5" style="3" customWidth="1"/>
    <col min="13081" max="13081" width="8.1640625" style="3" customWidth="1"/>
    <col min="13082" max="13082" width="5.5" style="3" customWidth="1"/>
    <col min="13083" max="13083" width="8.1640625" style="3" customWidth="1"/>
    <col min="13084" max="13084" width="6.33203125" style="3" customWidth="1"/>
    <col min="13085" max="13085" width="5.5" style="3" customWidth="1"/>
    <col min="13086" max="13086" width="8.1640625" style="3" customWidth="1"/>
    <col min="13087" max="13087" width="5.5" style="3" customWidth="1"/>
    <col min="13088" max="13088" width="8.1640625" style="3" customWidth="1"/>
    <col min="13089" max="13089" width="6" style="3" customWidth="1"/>
    <col min="13090" max="13312" width="9.33203125" style="3"/>
    <col min="13313" max="13313" width="6.6640625" style="3" customWidth="1"/>
    <col min="13314" max="13314" width="23" style="3" customWidth="1"/>
    <col min="13315" max="13315" width="5.5" style="3" customWidth="1"/>
    <col min="13316" max="13316" width="8.1640625" style="3" customWidth="1"/>
    <col min="13317" max="13317" width="5.6640625" style="3" customWidth="1"/>
    <col min="13318" max="13318" width="8.1640625" style="3" customWidth="1"/>
    <col min="13319" max="13319" width="6.5" style="3" customWidth="1"/>
    <col min="13320" max="13320" width="10.1640625" style="3" customWidth="1"/>
    <col min="13321" max="13321" width="5.5" style="3" customWidth="1"/>
    <col min="13322" max="13322" width="8.1640625" style="3" customWidth="1"/>
    <col min="13323" max="13323" width="5.5" style="3" customWidth="1"/>
    <col min="13324" max="13324" width="8.1640625" style="3" customWidth="1"/>
    <col min="13325" max="13325" width="6.33203125" style="3" customWidth="1"/>
    <col min="13326" max="13326" width="5.5" style="3" customWidth="1"/>
    <col min="13327" max="13327" width="8.1640625" style="3" customWidth="1"/>
    <col min="13328" max="13328" width="5.5" style="3" customWidth="1"/>
    <col min="13329" max="13329" width="8.1640625" style="3" customWidth="1"/>
    <col min="13330" max="13330" width="6" style="3" customWidth="1"/>
    <col min="13331" max="13331" width="5.5" style="3" customWidth="1"/>
    <col min="13332" max="13332" width="8.1640625" style="3" customWidth="1"/>
    <col min="13333" max="13333" width="5.5" style="3" customWidth="1"/>
    <col min="13334" max="13334" width="8.1640625" style="3" customWidth="1"/>
    <col min="13335" max="13335" width="6.1640625" style="3" customWidth="1"/>
    <col min="13336" max="13336" width="5.5" style="3" customWidth="1"/>
    <col min="13337" max="13337" width="8.1640625" style="3" customWidth="1"/>
    <col min="13338" max="13338" width="5.5" style="3" customWidth="1"/>
    <col min="13339" max="13339" width="8.1640625" style="3" customWidth="1"/>
    <col min="13340" max="13340" width="6.33203125" style="3" customWidth="1"/>
    <col min="13341" max="13341" width="5.5" style="3" customWidth="1"/>
    <col min="13342" max="13342" width="8.1640625" style="3" customWidth="1"/>
    <col min="13343" max="13343" width="5.5" style="3" customWidth="1"/>
    <col min="13344" max="13344" width="8.1640625" style="3" customWidth="1"/>
    <col min="13345" max="13345" width="6" style="3" customWidth="1"/>
    <col min="13346" max="13568" width="9.33203125" style="3"/>
    <col min="13569" max="13569" width="6.6640625" style="3" customWidth="1"/>
    <col min="13570" max="13570" width="23" style="3" customWidth="1"/>
    <col min="13571" max="13571" width="5.5" style="3" customWidth="1"/>
    <col min="13572" max="13572" width="8.1640625" style="3" customWidth="1"/>
    <col min="13573" max="13573" width="5.6640625" style="3" customWidth="1"/>
    <col min="13574" max="13574" width="8.1640625" style="3" customWidth="1"/>
    <col min="13575" max="13575" width="6.5" style="3" customWidth="1"/>
    <col min="13576" max="13576" width="10.1640625" style="3" customWidth="1"/>
    <col min="13577" max="13577" width="5.5" style="3" customWidth="1"/>
    <col min="13578" max="13578" width="8.1640625" style="3" customWidth="1"/>
    <col min="13579" max="13579" width="5.5" style="3" customWidth="1"/>
    <col min="13580" max="13580" width="8.1640625" style="3" customWidth="1"/>
    <col min="13581" max="13581" width="6.33203125" style="3" customWidth="1"/>
    <col min="13582" max="13582" width="5.5" style="3" customWidth="1"/>
    <col min="13583" max="13583" width="8.1640625" style="3" customWidth="1"/>
    <col min="13584" max="13584" width="5.5" style="3" customWidth="1"/>
    <col min="13585" max="13585" width="8.1640625" style="3" customWidth="1"/>
    <col min="13586" max="13586" width="6" style="3" customWidth="1"/>
    <col min="13587" max="13587" width="5.5" style="3" customWidth="1"/>
    <col min="13588" max="13588" width="8.1640625" style="3" customWidth="1"/>
    <col min="13589" max="13589" width="5.5" style="3" customWidth="1"/>
    <col min="13590" max="13590" width="8.1640625" style="3" customWidth="1"/>
    <col min="13591" max="13591" width="6.1640625" style="3" customWidth="1"/>
    <col min="13592" max="13592" width="5.5" style="3" customWidth="1"/>
    <col min="13593" max="13593" width="8.1640625" style="3" customWidth="1"/>
    <col min="13594" max="13594" width="5.5" style="3" customWidth="1"/>
    <col min="13595" max="13595" width="8.1640625" style="3" customWidth="1"/>
    <col min="13596" max="13596" width="6.33203125" style="3" customWidth="1"/>
    <col min="13597" max="13597" width="5.5" style="3" customWidth="1"/>
    <col min="13598" max="13598" width="8.1640625" style="3" customWidth="1"/>
    <col min="13599" max="13599" width="5.5" style="3" customWidth="1"/>
    <col min="13600" max="13600" width="8.1640625" style="3" customWidth="1"/>
    <col min="13601" max="13601" width="6" style="3" customWidth="1"/>
    <col min="13602" max="13824" width="9.33203125" style="3"/>
    <col min="13825" max="13825" width="6.6640625" style="3" customWidth="1"/>
    <col min="13826" max="13826" width="23" style="3" customWidth="1"/>
    <col min="13827" max="13827" width="5.5" style="3" customWidth="1"/>
    <col min="13828" max="13828" width="8.1640625" style="3" customWidth="1"/>
    <col min="13829" max="13829" width="5.6640625" style="3" customWidth="1"/>
    <col min="13830" max="13830" width="8.1640625" style="3" customWidth="1"/>
    <col min="13831" max="13831" width="6.5" style="3" customWidth="1"/>
    <col min="13832" max="13832" width="10.1640625" style="3" customWidth="1"/>
    <col min="13833" max="13833" width="5.5" style="3" customWidth="1"/>
    <col min="13834" max="13834" width="8.1640625" style="3" customWidth="1"/>
    <col min="13835" max="13835" width="5.5" style="3" customWidth="1"/>
    <col min="13836" max="13836" width="8.1640625" style="3" customWidth="1"/>
    <col min="13837" max="13837" width="6.33203125" style="3" customWidth="1"/>
    <col min="13838" max="13838" width="5.5" style="3" customWidth="1"/>
    <col min="13839" max="13839" width="8.1640625" style="3" customWidth="1"/>
    <col min="13840" max="13840" width="5.5" style="3" customWidth="1"/>
    <col min="13841" max="13841" width="8.1640625" style="3" customWidth="1"/>
    <col min="13842" max="13842" width="6" style="3" customWidth="1"/>
    <col min="13843" max="13843" width="5.5" style="3" customWidth="1"/>
    <col min="13844" max="13844" width="8.1640625" style="3" customWidth="1"/>
    <col min="13845" max="13845" width="5.5" style="3" customWidth="1"/>
    <col min="13846" max="13846" width="8.1640625" style="3" customWidth="1"/>
    <col min="13847" max="13847" width="6.1640625" style="3" customWidth="1"/>
    <col min="13848" max="13848" width="5.5" style="3" customWidth="1"/>
    <col min="13849" max="13849" width="8.1640625" style="3" customWidth="1"/>
    <col min="13850" max="13850" width="5.5" style="3" customWidth="1"/>
    <col min="13851" max="13851" width="8.1640625" style="3" customWidth="1"/>
    <col min="13852" max="13852" width="6.33203125" style="3" customWidth="1"/>
    <col min="13853" max="13853" width="5.5" style="3" customWidth="1"/>
    <col min="13854" max="13854" width="8.1640625" style="3" customWidth="1"/>
    <col min="13855" max="13855" width="5.5" style="3" customWidth="1"/>
    <col min="13856" max="13856" width="8.1640625" style="3" customWidth="1"/>
    <col min="13857" max="13857" width="6" style="3" customWidth="1"/>
    <col min="13858" max="14080" width="9.33203125" style="3"/>
    <col min="14081" max="14081" width="6.6640625" style="3" customWidth="1"/>
    <col min="14082" max="14082" width="23" style="3" customWidth="1"/>
    <col min="14083" max="14083" width="5.5" style="3" customWidth="1"/>
    <col min="14084" max="14084" width="8.1640625" style="3" customWidth="1"/>
    <col min="14085" max="14085" width="5.6640625" style="3" customWidth="1"/>
    <col min="14086" max="14086" width="8.1640625" style="3" customWidth="1"/>
    <col min="14087" max="14087" width="6.5" style="3" customWidth="1"/>
    <col min="14088" max="14088" width="10.1640625" style="3" customWidth="1"/>
    <col min="14089" max="14089" width="5.5" style="3" customWidth="1"/>
    <col min="14090" max="14090" width="8.1640625" style="3" customWidth="1"/>
    <col min="14091" max="14091" width="5.5" style="3" customWidth="1"/>
    <col min="14092" max="14092" width="8.1640625" style="3" customWidth="1"/>
    <col min="14093" max="14093" width="6.33203125" style="3" customWidth="1"/>
    <col min="14094" max="14094" width="5.5" style="3" customWidth="1"/>
    <col min="14095" max="14095" width="8.1640625" style="3" customWidth="1"/>
    <col min="14096" max="14096" width="5.5" style="3" customWidth="1"/>
    <col min="14097" max="14097" width="8.1640625" style="3" customWidth="1"/>
    <col min="14098" max="14098" width="6" style="3" customWidth="1"/>
    <col min="14099" max="14099" width="5.5" style="3" customWidth="1"/>
    <col min="14100" max="14100" width="8.1640625" style="3" customWidth="1"/>
    <col min="14101" max="14101" width="5.5" style="3" customWidth="1"/>
    <col min="14102" max="14102" width="8.1640625" style="3" customWidth="1"/>
    <col min="14103" max="14103" width="6.1640625" style="3" customWidth="1"/>
    <col min="14104" max="14104" width="5.5" style="3" customWidth="1"/>
    <col min="14105" max="14105" width="8.1640625" style="3" customWidth="1"/>
    <col min="14106" max="14106" width="5.5" style="3" customWidth="1"/>
    <col min="14107" max="14107" width="8.1640625" style="3" customWidth="1"/>
    <col min="14108" max="14108" width="6.33203125" style="3" customWidth="1"/>
    <col min="14109" max="14109" width="5.5" style="3" customWidth="1"/>
    <col min="14110" max="14110" width="8.1640625" style="3" customWidth="1"/>
    <col min="14111" max="14111" width="5.5" style="3" customWidth="1"/>
    <col min="14112" max="14112" width="8.1640625" style="3" customWidth="1"/>
    <col min="14113" max="14113" width="6" style="3" customWidth="1"/>
    <col min="14114" max="14336" width="9.33203125" style="3"/>
    <col min="14337" max="14337" width="6.6640625" style="3" customWidth="1"/>
    <col min="14338" max="14338" width="23" style="3" customWidth="1"/>
    <col min="14339" max="14339" width="5.5" style="3" customWidth="1"/>
    <col min="14340" max="14340" width="8.1640625" style="3" customWidth="1"/>
    <col min="14341" max="14341" width="5.6640625" style="3" customWidth="1"/>
    <col min="14342" max="14342" width="8.1640625" style="3" customWidth="1"/>
    <col min="14343" max="14343" width="6.5" style="3" customWidth="1"/>
    <col min="14344" max="14344" width="10.1640625" style="3" customWidth="1"/>
    <col min="14345" max="14345" width="5.5" style="3" customWidth="1"/>
    <col min="14346" max="14346" width="8.1640625" style="3" customWidth="1"/>
    <col min="14347" max="14347" width="5.5" style="3" customWidth="1"/>
    <col min="14348" max="14348" width="8.1640625" style="3" customWidth="1"/>
    <col min="14349" max="14349" width="6.33203125" style="3" customWidth="1"/>
    <col min="14350" max="14350" width="5.5" style="3" customWidth="1"/>
    <col min="14351" max="14351" width="8.1640625" style="3" customWidth="1"/>
    <col min="14352" max="14352" width="5.5" style="3" customWidth="1"/>
    <col min="14353" max="14353" width="8.1640625" style="3" customWidth="1"/>
    <col min="14354" max="14354" width="6" style="3" customWidth="1"/>
    <col min="14355" max="14355" width="5.5" style="3" customWidth="1"/>
    <col min="14356" max="14356" width="8.1640625" style="3" customWidth="1"/>
    <col min="14357" max="14357" width="5.5" style="3" customWidth="1"/>
    <col min="14358" max="14358" width="8.1640625" style="3" customWidth="1"/>
    <col min="14359" max="14359" width="6.1640625" style="3" customWidth="1"/>
    <col min="14360" max="14360" width="5.5" style="3" customWidth="1"/>
    <col min="14361" max="14361" width="8.1640625" style="3" customWidth="1"/>
    <col min="14362" max="14362" width="5.5" style="3" customWidth="1"/>
    <col min="14363" max="14363" width="8.1640625" style="3" customWidth="1"/>
    <col min="14364" max="14364" width="6.33203125" style="3" customWidth="1"/>
    <col min="14365" max="14365" width="5.5" style="3" customWidth="1"/>
    <col min="14366" max="14366" width="8.1640625" style="3" customWidth="1"/>
    <col min="14367" max="14367" width="5.5" style="3" customWidth="1"/>
    <col min="14368" max="14368" width="8.1640625" style="3" customWidth="1"/>
    <col min="14369" max="14369" width="6" style="3" customWidth="1"/>
    <col min="14370" max="14592" width="9.33203125" style="3"/>
    <col min="14593" max="14593" width="6.6640625" style="3" customWidth="1"/>
    <col min="14594" max="14594" width="23" style="3" customWidth="1"/>
    <col min="14595" max="14595" width="5.5" style="3" customWidth="1"/>
    <col min="14596" max="14596" width="8.1640625" style="3" customWidth="1"/>
    <col min="14597" max="14597" width="5.6640625" style="3" customWidth="1"/>
    <col min="14598" max="14598" width="8.1640625" style="3" customWidth="1"/>
    <col min="14599" max="14599" width="6.5" style="3" customWidth="1"/>
    <col min="14600" max="14600" width="10.1640625" style="3" customWidth="1"/>
    <col min="14601" max="14601" width="5.5" style="3" customWidth="1"/>
    <col min="14602" max="14602" width="8.1640625" style="3" customWidth="1"/>
    <col min="14603" max="14603" width="5.5" style="3" customWidth="1"/>
    <col min="14604" max="14604" width="8.1640625" style="3" customWidth="1"/>
    <col min="14605" max="14605" width="6.33203125" style="3" customWidth="1"/>
    <col min="14606" max="14606" width="5.5" style="3" customWidth="1"/>
    <col min="14607" max="14607" width="8.1640625" style="3" customWidth="1"/>
    <col min="14608" max="14608" width="5.5" style="3" customWidth="1"/>
    <col min="14609" max="14609" width="8.1640625" style="3" customWidth="1"/>
    <col min="14610" max="14610" width="6" style="3" customWidth="1"/>
    <col min="14611" max="14611" width="5.5" style="3" customWidth="1"/>
    <col min="14612" max="14612" width="8.1640625" style="3" customWidth="1"/>
    <col min="14613" max="14613" width="5.5" style="3" customWidth="1"/>
    <col min="14614" max="14614" width="8.1640625" style="3" customWidth="1"/>
    <col min="14615" max="14615" width="6.1640625" style="3" customWidth="1"/>
    <col min="14616" max="14616" width="5.5" style="3" customWidth="1"/>
    <col min="14617" max="14617" width="8.1640625" style="3" customWidth="1"/>
    <col min="14618" max="14618" width="5.5" style="3" customWidth="1"/>
    <col min="14619" max="14619" width="8.1640625" style="3" customWidth="1"/>
    <col min="14620" max="14620" width="6.33203125" style="3" customWidth="1"/>
    <col min="14621" max="14621" width="5.5" style="3" customWidth="1"/>
    <col min="14622" max="14622" width="8.1640625" style="3" customWidth="1"/>
    <col min="14623" max="14623" width="5.5" style="3" customWidth="1"/>
    <col min="14624" max="14624" width="8.1640625" style="3" customWidth="1"/>
    <col min="14625" max="14625" width="6" style="3" customWidth="1"/>
    <col min="14626" max="14848" width="9.33203125" style="3"/>
    <col min="14849" max="14849" width="6.6640625" style="3" customWidth="1"/>
    <col min="14850" max="14850" width="23" style="3" customWidth="1"/>
    <col min="14851" max="14851" width="5.5" style="3" customWidth="1"/>
    <col min="14852" max="14852" width="8.1640625" style="3" customWidth="1"/>
    <col min="14853" max="14853" width="5.6640625" style="3" customWidth="1"/>
    <col min="14854" max="14854" width="8.1640625" style="3" customWidth="1"/>
    <col min="14855" max="14855" width="6.5" style="3" customWidth="1"/>
    <col min="14856" max="14856" width="10.1640625" style="3" customWidth="1"/>
    <col min="14857" max="14857" width="5.5" style="3" customWidth="1"/>
    <col min="14858" max="14858" width="8.1640625" style="3" customWidth="1"/>
    <col min="14859" max="14859" width="5.5" style="3" customWidth="1"/>
    <col min="14860" max="14860" width="8.1640625" style="3" customWidth="1"/>
    <col min="14861" max="14861" width="6.33203125" style="3" customWidth="1"/>
    <col min="14862" max="14862" width="5.5" style="3" customWidth="1"/>
    <col min="14863" max="14863" width="8.1640625" style="3" customWidth="1"/>
    <col min="14864" max="14864" width="5.5" style="3" customWidth="1"/>
    <col min="14865" max="14865" width="8.1640625" style="3" customWidth="1"/>
    <col min="14866" max="14866" width="6" style="3" customWidth="1"/>
    <col min="14867" max="14867" width="5.5" style="3" customWidth="1"/>
    <col min="14868" max="14868" width="8.1640625" style="3" customWidth="1"/>
    <col min="14869" max="14869" width="5.5" style="3" customWidth="1"/>
    <col min="14870" max="14870" width="8.1640625" style="3" customWidth="1"/>
    <col min="14871" max="14871" width="6.1640625" style="3" customWidth="1"/>
    <col min="14872" max="14872" width="5.5" style="3" customWidth="1"/>
    <col min="14873" max="14873" width="8.1640625" style="3" customWidth="1"/>
    <col min="14874" max="14874" width="5.5" style="3" customWidth="1"/>
    <col min="14875" max="14875" width="8.1640625" style="3" customWidth="1"/>
    <col min="14876" max="14876" width="6.33203125" style="3" customWidth="1"/>
    <col min="14877" max="14877" width="5.5" style="3" customWidth="1"/>
    <col min="14878" max="14878" width="8.1640625" style="3" customWidth="1"/>
    <col min="14879" max="14879" width="5.5" style="3" customWidth="1"/>
    <col min="14880" max="14880" width="8.1640625" style="3" customWidth="1"/>
    <col min="14881" max="14881" width="6" style="3" customWidth="1"/>
    <col min="14882" max="15104" width="9.33203125" style="3"/>
    <col min="15105" max="15105" width="6.6640625" style="3" customWidth="1"/>
    <col min="15106" max="15106" width="23" style="3" customWidth="1"/>
    <col min="15107" max="15107" width="5.5" style="3" customWidth="1"/>
    <col min="15108" max="15108" width="8.1640625" style="3" customWidth="1"/>
    <col min="15109" max="15109" width="5.6640625" style="3" customWidth="1"/>
    <col min="15110" max="15110" width="8.1640625" style="3" customWidth="1"/>
    <col min="15111" max="15111" width="6.5" style="3" customWidth="1"/>
    <col min="15112" max="15112" width="10.1640625" style="3" customWidth="1"/>
    <col min="15113" max="15113" width="5.5" style="3" customWidth="1"/>
    <col min="15114" max="15114" width="8.1640625" style="3" customWidth="1"/>
    <col min="15115" max="15115" width="5.5" style="3" customWidth="1"/>
    <col min="15116" max="15116" width="8.1640625" style="3" customWidth="1"/>
    <col min="15117" max="15117" width="6.33203125" style="3" customWidth="1"/>
    <col min="15118" max="15118" width="5.5" style="3" customWidth="1"/>
    <col min="15119" max="15119" width="8.1640625" style="3" customWidth="1"/>
    <col min="15120" max="15120" width="5.5" style="3" customWidth="1"/>
    <col min="15121" max="15121" width="8.1640625" style="3" customWidth="1"/>
    <col min="15122" max="15122" width="6" style="3" customWidth="1"/>
    <col min="15123" max="15123" width="5.5" style="3" customWidth="1"/>
    <col min="15124" max="15124" width="8.1640625" style="3" customWidth="1"/>
    <col min="15125" max="15125" width="5.5" style="3" customWidth="1"/>
    <col min="15126" max="15126" width="8.1640625" style="3" customWidth="1"/>
    <col min="15127" max="15127" width="6.1640625" style="3" customWidth="1"/>
    <col min="15128" max="15128" width="5.5" style="3" customWidth="1"/>
    <col min="15129" max="15129" width="8.1640625" style="3" customWidth="1"/>
    <col min="15130" max="15130" width="5.5" style="3" customWidth="1"/>
    <col min="15131" max="15131" width="8.1640625" style="3" customWidth="1"/>
    <col min="15132" max="15132" width="6.33203125" style="3" customWidth="1"/>
    <col min="15133" max="15133" width="5.5" style="3" customWidth="1"/>
    <col min="15134" max="15134" width="8.1640625" style="3" customWidth="1"/>
    <col min="15135" max="15135" width="5.5" style="3" customWidth="1"/>
    <col min="15136" max="15136" width="8.1640625" style="3" customWidth="1"/>
    <col min="15137" max="15137" width="6" style="3" customWidth="1"/>
    <col min="15138" max="15360" width="9.33203125" style="3"/>
    <col min="15361" max="15361" width="6.6640625" style="3" customWidth="1"/>
    <col min="15362" max="15362" width="23" style="3" customWidth="1"/>
    <col min="15363" max="15363" width="5.5" style="3" customWidth="1"/>
    <col min="15364" max="15364" width="8.1640625" style="3" customWidth="1"/>
    <col min="15365" max="15365" width="5.6640625" style="3" customWidth="1"/>
    <col min="15366" max="15366" width="8.1640625" style="3" customWidth="1"/>
    <col min="15367" max="15367" width="6.5" style="3" customWidth="1"/>
    <col min="15368" max="15368" width="10.1640625" style="3" customWidth="1"/>
    <col min="15369" max="15369" width="5.5" style="3" customWidth="1"/>
    <col min="15370" max="15370" width="8.1640625" style="3" customWidth="1"/>
    <col min="15371" max="15371" width="5.5" style="3" customWidth="1"/>
    <col min="15372" max="15372" width="8.1640625" style="3" customWidth="1"/>
    <col min="15373" max="15373" width="6.33203125" style="3" customWidth="1"/>
    <col min="15374" max="15374" width="5.5" style="3" customWidth="1"/>
    <col min="15375" max="15375" width="8.1640625" style="3" customWidth="1"/>
    <col min="15376" max="15376" width="5.5" style="3" customWidth="1"/>
    <col min="15377" max="15377" width="8.1640625" style="3" customWidth="1"/>
    <col min="15378" max="15378" width="6" style="3" customWidth="1"/>
    <col min="15379" max="15379" width="5.5" style="3" customWidth="1"/>
    <col min="15380" max="15380" width="8.1640625" style="3" customWidth="1"/>
    <col min="15381" max="15381" width="5.5" style="3" customWidth="1"/>
    <col min="15382" max="15382" width="8.1640625" style="3" customWidth="1"/>
    <col min="15383" max="15383" width="6.1640625" style="3" customWidth="1"/>
    <col min="15384" max="15384" width="5.5" style="3" customWidth="1"/>
    <col min="15385" max="15385" width="8.1640625" style="3" customWidth="1"/>
    <col min="15386" max="15386" width="5.5" style="3" customWidth="1"/>
    <col min="15387" max="15387" width="8.1640625" style="3" customWidth="1"/>
    <col min="15388" max="15388" width="6.33203125" style="3" customWidth="1"/>
    <col min="15389" max="15389" width="5.5" style="3" customWidth="1"/>
    <col min="15390" max="15390" width="8.1640625" style="3" customWidth="1"/>
    <col min="15391" max="15391" width="5.5" style="3" customWidth="1"/>
    <col min="15392" max="15392" width="8.1640625" style="3" customWidth="1"/>
    <col min="15393" max="15393" width="6" style="3" customWidth="1"/>
    <col min="15394" max="15616" width="9.33203125" style="3"/>
    <col min="15617" max="15617" width="6.6640625" style="3" customWidth="1"/>
    <col min="15618" max="15618" width="23" style="3" customWidth="1"/>
    <col min="15619" max="15619" width="5.5" style="3" customWidth="1"/>
    <col min="15620" max="15620" width="8.1640625" style="3" customWidth="1"/>
    <col min="15621" max="15621" width="5.6640625" style="3" customWidth="1"/>
    <col min="15622" max="15622" width="8.1640625" style="3" customWidth="1"/>
    <col min="15623" max="15623" width="6.5" style="3" customWidth="1"/>
    <col min="15624" max="15624" width="10.1640625" style="3" customWidth="1"/>
    <col min="15625" max="15625" width="5.5" style="3" customWidth="1"/>
    <col min="15626" max="15626" width="8.1640625" style="3" customWidth="1"/>
    <col min="15627" max="15627" width="5.5" style="3" customWidth="1"/>
    <col min="15628" max="15628" width="8.1640625" style="3" customWidth="1"/>
    <col min="15629" max="15629" width="6.33203125" style="3" customWidth="1"/>
    <col min="15630" max="15630" width="5.5" style="3" customWidth="1"/>
    <col min="15631" max="15631" width="8.1640625" style="3" customWidth="1"/>
    <col min="15632" max="15632" width="5.5" style="3" customWidth="1"/>
    <col min="15633" max="15633" width="8.1640625" style="3" customWidth="1"/>
    <col min="15634" max="15634" width="6" style="3" customWidth="1"/>
    <col min="15635" max="15635" width="5.5" style="3" customWidth="1"/>
    <col min="15636" max="15636" width="8.1640625" style="3" customWidth="1"/>
    <col min="15637" max="15637" width="5.5" style="3" customWidth="1"/>
    <col min="15638" max="15638" width="8.1640625" style="3" customWidth="1"/>
    <col min="15639" max="15639" width="6.1640625" style="3" customWidth="1"/>
    <col min="15640" max="15640" width="5.5" style="3" customWidth="1"/>
    <col min="15641" max="15641" width="8.1640625" style="3" customWidth="1"/>
    <col min="15642" max="15642" width="5.5" style="3" customWidth="1"/>
    <col min="15643" max="15643" width="8.1640625" style="3" customWidth="1"/>
    <col min="15644" max="15644" width="6.33203125" style="3" customWidth="1"/>
    <col min="15645" max="15645" width="5.5" style="3" customWidth="1"/>
    <col min="15646" max="15646" width="8.1640625" style="3" customWidth="1"/>
    <col min="15647" max="15647" width="5.5" style="3" customWidth="1"/>
    <col min="15648" max="15648" width="8.1640625" style="3" customWidth="1"/>
    <col min="15649" max="15649" width="6" style="3" customWidth="1"/>
    <col min="15650" max="15872" width="9.33203125" style="3"/>
    <col min="15873" max="15873" width="6.6640625" style="3" customWidth="1"/>
    <col min="15874" max="15874" width="23" style="3" customWidth="1"/>
    <col min="15875" max="15875" width="5.5" style="3" customWidth="1"/>
    <col min="15876" max="15876" width="8.1640625" style="3" customWidth="1"/>
    <col min="15877" max="15877" width="5.6640625" style="3" customWidth="1"/>
    <col min="15878" max="15878" width="8.1640625" style="3" customWidth="1"/>
    <col min="15879" max="15879" width="6.5" style="3" customWidth="1"/>
    <col min="15880" max="15880" width="10.1640625" style="3" customWidth="1"/>
    <col min="15881" max="15881" width="5.5" style="3" customWidth="1"/>
    <col min="15882" max="15882" width="8.1640625" style="3" customWidth="1"/>
    <col min="15883" max="15883" width="5.5" style="3" customWidth="1"/>
    <col min="15884" max="15884" width="8.1640625" style="3" customWidth="1"/>
    <col min="15885" max="15885" width="6.33203125" style="3" customWidth="1"/>
    <col min="15886" max="15886" width="5.5" style="3" customWidth="1"/>
    <col min="15887" max="15887" width="8.1640625" style="3" customWidth="1"/>
    <col min="15888" max="15888" width="5.5" style="3" customWidth="1"/>
    <col min="15889" max="15889" width="8.1640625" style="3" customWidth="1"/>
    <col min="15890" max="15890" width="6" style="3" customWidth="1"/>
    <col min="15891" max="15891" width="5.5" style="3" customWidth="1"/>
    <col min="15892" max="15892" width="8.1640625" style="3" customWidth="1"/>
    <col min="15893" max="15893" width="5.5" style="3" customWidth="1"/>
    <col min="15894" max="15894" width="8.1640625" style="3" customWidth="1"/>
    <col min="15895" max="15895" width="6.1640625" style="3" customWidth="1"/>
    <col min="15896" max="15896" width="5.5" style="3" customWidth="1"/>
    <col min="15897" max="15897" width="8.1640625" style="3" customWidth="1"/>
    <col min="15898" max="15898" width="5.5" style="3" customWidth="1"/>
    <col min="15899" max="15899" width="8.1640625" style="3" customWidth="1"/>
    <col min="15900" max="15900" width="6.33203125" style="3" customWidth="1"/>
    <col min="15901" max="15901" width="5.5" style="3" customWidth="1"/>
    <col min="15902" max="15902" width="8.1640625" style="3" customWidth="1"/>
    <col min="15903" max="15903" width="5.5" style="3" customWidth="1"/>
    <col min="15904" max="15904" width="8.1640625" style="3" customWidth="1"/>
    <col min="15905" max="15905" width="6" style="3" customWidth="1"/>
    <col min="15906" max="16128" width="9.33203125" style="3"/>
    <col min="16129" max="16129" width="6.6640625" style="3" customWidth="1"/>
    <col min="16130" max="16130" width="23" style="3" customWidth="1"/>
    <col min="16131" max="16131" width="5.5" style="3" customWidth="1"/>
    <col min="16132" max="16132" width="8.1640625" style="3" customWidth="1"/>
    <col min="16133" max="16133" width="5.6640625" style="3" customWidth="1"/>
    <col min="16134" max="16134" width="8.1640625" style="3" customWidth="1"/>
    <col min="16135" max="16135" width="6.5" style="3" customWidth="1"/>
    <col min="16136" max="16136" width="10.1640625" style="3" customWidth="1"/>
    <col min="16137" max="16137" width="5.5" style="3" customWidth="1"/>
    <col min="16138" max="16138" width="8.1640625" style="3" customWidth="1"/>
    <col min="16139" max="16139" width="5.5" style="3" customWidth="1"/>
    <col min="16140" max="16140" width="8.1640625" style="3" customWidth="1"/>
    <col min="16141" max="16141" width="6.33203125" style="3" customWidth="1"/>
    <col min="16142" max="16142" width="5.5" style="3" customWidth="1"/>
    <col min="16143" max="16143" width="8.1640625" style="3" customWidth="1"/>
    <col min="16144" max="16144" width="5.5" style="3" customWidth="1"/>
    <col min="16145" max="16145" width="8.1640625" style="3" customWidth="1"/>
    <col min="16146" max="16146" width="6" style="3" customWidth="1"/>
    <col min="16147" max="16147" width="5.5" style="3" customWidth="1"/>
    <col min="16148" max="16148" width="8.1640625" style="3" customWidth="1"/>
    <col min="16149" max="16149" width="5.5" style="3" customWidth="1"/>
    <col min="16150" max="16150" width="8.1640625" style="3" customWidth="1"/>
    <col min="16151" max="16151" width="6.1640625" style="3" customWidth="1"/>
    <col min="16152" max="16152" width="5.5" style="3" customWidth="1"/>
    <col min="16153" max="16153" width="8.1640625" style="3" customWidth="1"/>
    <col min="16154" max="16154" width="5.5" style="3" customWidth="1"/>
    <col min="16155" max="16155" width="8.1640625" style="3" customWidth="1"/>
    <col min="16156" max="16156" width="6.33203125" style="3" customWidth="1"/>
    <col min="16157" max="16157" width="5.5" style="3" customWidth="1"/>
    <col min="16158" max="16158" width="8.1640625" style="3" customWidth="1"/>
    <col min="16159" max="16159" width="5.5" style="3" customWidth="1"/>
    <col min="16160" max="16160" width="8.1640625" style="3" customWidth="1"/>
    <col min="16161" max="16161" width="6" style="3" customWidth="1"/>
    <col min="16162" max="16384" width="9.33203125" style="3"/>
  </cols>
  <sheetData>
    <row r="1" spans="1:34" ht="36" customHeight="1">
      <c r="A1" s="1"/>
      <c r="B1" s="1"/>
      <c r="C1" s="1"/>
      <c r="D1" s="1"/>
      <c r="E1" s="2"/>
      <c r="F1" s="1"/>
      <c r="G1" s="1"/>
      <c r="H1" s="1"/>
      <c r="I1" s="90" t="s">
        <v>84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"/>
      <c r="V1" s="1"/>
      <c r="W1" s="1"/>
      <c r="X1" s="1"/>
      <c r="Y1" s="1"/>
      <c r="Z1" s="91" t="s">
        <v>83</v>
      </c>
      <c r="AA1" s="91"/>
      <c r="AB1" s="91"/>
      <c r="AC1" s="91"/>
      <c r="AD1" s="91"/>
      <c r="AE1" s="91"/>
      <c r="AF1" s="1"/>
      <c r="AG1" s="1"/>
      <c r="AH1" s="1"/>
    </row>
    <row r="2" spans="1:34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thickBo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0</v>
      </c>
      <c r="AD3" s="1"/>
      <c r="AE3" s="1"/>
      <c r="AF3" s="1"/>
      <c r="AG3" s="1"/>
      <c r="AH3" s="1"/>
    </row>
    <row r="4" spans="1:34">
      <c r="A4" s="4"/>
      <c r="B4" s="5"/>
      <c r="C4" s="92" t="s">
        <v>1</v>
      </c>
      <c r="D4" s="93"/>
      <c r="E4" s="93"/>
      <c r="F4" s="93"/>
      <c r="G4" s="93"/>
      <c r="H4" s="94"/>
      <c r="I4" s="95" t="s">
        <v>2</v>
      </c>
      <c r="J4" s="96"/>
      <c r="K4" s="96"/>
      <c r="L4" s="96"/>
      <c r="M4" s="97"/>
      <c r="N4" s="95" t="s">
        <v>3</v>
      </c>
      <c r="O4" s="96"/>
      <c r="P4" s="96"/>
      <c r="Q4" s="96"/>
      <c r="R4" s="97"/>
      <c r="S4" s="95" t="s">
        <v>4</v>
      </c>
      <c r="T4" s="96"/>
      <c r="U4" s="96"/>
      <c r="V4" s="96"/>
      <c r="W4" s="97"/>
      <c r="X4" s="95" t="s">
        <v>5</v>
      </c>
      <c r="Y4" s="96"/>
      <c r="Z4" s="96"/>
      <c r="AA4" s="96"/>
      <c r="AB4" s="97"/>
      <c r="AC4" s="95" t="s">
        <v>6</v>
      </c>
      <c r="AD4" s="96"/>
      <c r="AE4" s="96"/>
      <c r="AF4" s="96"/>
      <c r="AG4" s="97"/>
      <c r="AH4" s="1"/>
    </row>
    <row r="5" spans="1:34" ht="12.75" customHeight="1">
      <c r="A5" s="6"/>
      <c r="B5" s="7"/>
      <c r="C5" s="102" t="s">
        <v>85</v>
      </c>
      <c r="D5" s="99"/>
      <c r="E5" s="106" t="s">
        <v>7</v>
      </c>
      <c r="F5" s="107"/>
      <c r="G5" s="108" t="s">
        <v>8</v>
      </c>
      <c r="H5" s="8" t="s">
        <v>9</v>
      </c>
      <c r="I5" s="102" t="str">
        <f>C5</f>
        <v>平成２７年</v>
      </c>
      <c r="J5" s="99"/>
      <c r="K5" s="98" t="str">
        <f>E5</f>
        <v>平成２６年</v>
      </c>
      <c r="L5" s="99"/>
      <c r="M5" s="100" t="s">
        <v>8</v>
      </c>
      <c r="N5" s="102" t="str">
        <f>C5</f>
        <v>平成２７年</v>
      </c>
      <c r="O5" s="99"/>
      <c r="P5" s="98" t="str">
        <f>E5</f>
        <v>平成２６年</v>
      </c>
      <c r="Q5" s="99"/>
      <c r="R5" s="100" t="s">
        <v>8</v>
      </c>
      <c r="S5" s="102" t="str">
        <f>C5</f>
        <v>平成２７年</v>
      </c>
      <c r="T5" s="99"/>
      <c r="U5" s="98" t="str">
        <f>E5</f>
        <v>平成２６年</v>
      </c>
      <c r="V5" s="99"/>
      <c r="W5" s="100" t="s">
        <v>8</v>
      </c>
      <c r="X5" s="102" t="str">
        <f>C5</f>
        <v>平成２７年</v>
      </c>
      <c r="Y5" s="99"/>
      <c r="Z5" s="98" t="str">
        <f>E5</f>
        <v>平成２６年</v>
      </c>
      <c r="AA5" s="99"/>
      <c r="AB5" s="100" t="s">
        <v>8</v>
      </c>
      <c r="AC5" s="102" t="str">
        <f>C5</f>
        <v>平成２７年</v>
      </c>
      <c r="AD5" s="99"/>
      <c r="AE5" s="98" t="str">
        <f>E5</f>
        <v>平成２６年</v>
      </c>
      <c r="AF5" s="99"/>
      <c r="AG5" s="100" t="s">
        <v>8</v>
      </c>
      <c r="AH5" s="1"/>
    </row>
    <row r="6" spans="1:34" ht="12.75" customHeight="1" thickBot="1">
      <c r="A6" s="9"/>
      <c r="B6" s="10"/>
      <c r="C6" s="11" t="s">
        <v>10</v>
      </c>
      <c r="D6" s="12" t="s">
        <v>11</v>
      </c>
      <c r="E6" s="13" t="s">
        <v>10</v>
      </c>
      <c r="F6" s="12" t="s">
        <v>11</v>
      </c>
      <c r="G6" s="109"/>
      <c r="H6" s="14"/>
      <c r="I6" s="15" t="s">
        <v>10</v>
      </c>
      <c r="J6" s="12" t="s">
        <v>11</v>
      </c>
      <c r="K6" s="12" t="s">
        <v>10</v>
      </c>
      <c r="L6" s="12" t="s">
        <v>11</v>
      </c>
      <c r="M6" s="101"/>
      <c r="N6" s="15" t="s">
        <v>10</v>
      </c>
      <c r="O6" s="12" t="s">
        <v>11</v>
      </c>
      <c r="P6" s="12" t="s">
        <v>10</v>
      </c>
      <c r="Q6" s="12" t="s">
        <v>11</v>
      </c>
      <c r="R6" s="101"/>
      <c r="S6" s="15" t="s">
        <v>10</v>
      </c>
      <c r="T6" s="12" t="s">
        <v>11</v>
      </c>
      <c r="U6" s="12" t="s">
        <v>10</v>
      </c>
      <c r="V6" s="12" t="s">
        <v>11</v>
      </c>
      <c r="W6" s="101"/>
      <c r="X6" s="15" t="s">
        <v>10</v>
      </c>
      <c r="Y6" s="12" t="s">
        <v>11</v>
      </c>
      <c r="Z6" s="12" t="s">
        <v>10</v>
      </c>
      <c r="AA6" s="12" t="s">
        <v>11</v>
      </c>
      <c r="AB6" s="101"/>
      <c r="AC6" s="15" t="s">
        <v>10</v>
      </c>
      <c r="AD6" s="12" t="s">
        <v>11</v>
      </c>
      <c r="AE6" s="12" t="s">
        <v>10</v>
      </c>
      <c r="AF6" s="12" t="s">
        <v>11</v>
      </c>
      <c r="AG6" s="101"/>
      <c r="AH6" s="1"/>
    </row>
    <row r="7" spans="1:34" ht="12.75" customHeight="1">
      <c r="A7" s="110" t="s">
        <v>12</v>
      </c>
      <c r="B7" s="16" t="s">
        <v>13</v>
      </c>
      <c r="C7" s="17">
        <f>IF(ISERROR(SUM(I7+N7+S7+X7+AC7)),"",SUM(I7+N7+S7+X7+AC7))</f>
        <v>0</v>
      </c>
      <c r="D7" s="18">
        <f>IF(ISERROR(SUM(J7+O7+T7+Y7+AD7))," ",(SUM(J7+O7+T7+Y7+AD7)))</f>
        <v>4</v>
      </c>
      <c r="E7" s="19">
        <f>IF(ISERROR(SUM(K7+P7+U7+Z7+AE7)),,SUM(K7+P7+U7+Z7+AE7))</f>
        <v>0</v>
      </c>
      <c r="F7" s="18">
        <f>IF(ISERROR(SUM(L7+Q7+V7+AA7+AF7))," ",SUM(L7+Q7+V7+AA7+AF7))</f>
        <v>4</v>
      </c>
      <c r="G7" s="18">
        <f>IF(ISERROR(D7-F7),  ,(D7-F7))</f>
        <v>0</v>
      </c>
      <c r="H7" s="20">
        <f>IF(ISERROR(IF(F7&lt;&gt;0,G7/F7,0)),"",(IF(F7&lt;&gt;0,G7/F7,0)))</f>
        <v>0</v>
      </c>
      <c r="I7" s="21">
        <f>[2]集計対象年データー貼付!B12</f>
        <v>0</v>
      </c>
      <c r="J7" s="22">
        <f>[2]集計対象年データー貼付!D12</f>
        <v>2</v>
      </c>
      <c r="K7" s="22">
        <f>[2]集計対象前年データー貼付!B12</f>
        <v>0</v>
      </c>
      <c r="L7" s="22">
        <f>[2]集計対象前年データー貼付!D12</f>
        <v>1</v>
      </c>
      <c r="M7" s="23">
        <f>IF(ISERROR(J7-L7),"",(J7-L7))</f>
        <v>1</v>
      </c>
      <c r="N7" s="24">
        <f>[2]集計対象年データー貼付!E12</f>
        <v>0</v>
      </c>
      <c r="O7" s="18">
        <f>[2]集計対象年データー貼付!G12</f>
        <v>0</v>
      </c>
      <c r="P7" s="18">
        <f>[2]集計対象前年データー貼付!E12</f>
        <v>0</v>
      </c>
      <c r="Q7" s="18">
        <f>[2]集計対象前年データー貼付!G12</f>
        <v>0</v>
      </c>
      <c r="R7" s="25">
        <f t="shared" ref="R7:R66" si="0">O7-Q7</f>
        <v>0</v>
      </c>
      <c r="S7" s="21">
        <f>[2]集計対象年データー貼付!H12</f>
        <v>0</v>
      </c>
      <c r="T7" s="22">
        <f>[2]集計対象年データー貼付!J12</f>
        <v>0</v>
      </c>
      <c r="U7" s="22">
        <f>[2]集計対象前年データー貼付!H12</f>
        <v>0</v>
      </c>
      <c r="V7" s="22">
        <f>[2]集計対象前年データー貼付!J12</f>
        <v>1</v>
      </c>
      <c r="W7" s="26">
        <f t="shared" ref="W7:W66" si="1">T7-V7</f>
        <v>-1</v>
      </c>
      <c r="X7" s="21">
        <f>[2]集計対象年データー貼付!K12</f>
        <v>0</v>
      </c>
      <c r="Y7" s="22">
        <f>[2]集計対象年データー貼付!M12</f>
        <v>2</v>
      </c>
      <c r="Z7" s="22">
        <f>[2]集計対象前年データー貼付!K12</f>
        <v>0</v>
      </c>
      <c r="AA7" s="22">
        <f>[2]集計対象前年データー貼付!M12</f>
        <v>2</v>
      </c>
      <c r="AB7" s="26">
        <f t="shared" ref="AB7:AB66" si="2">Y7-AA7</f>
        <v>0</v>
      </c>
      <c r="AC7" s="21">
        <f>[2]集計対象年データー貼付!N12</f>
        <v>0</v>
      </c>
      <c r="AD7" s="22">
        <f>[2]集計対象年データー貼付!P12</f>
        <v>0</v>
      </c>
      <c r="AE7" s="22">
        <f>[2]集計対象前年データー貼付!N12</f>
        <v>0</v>
      </c>
      <c r="AF7" s="22">
        <f>[2]集計対象前年データー貼付!P12</f>
        <v>0</v>
      </c>
      <c r="AG7" s="26">
        <f t="shared" ref="AG7:AG66" si="3">AD7-AF7</f>
        <v>0</v>
      </c>
      <c r="AH7" s="1"/>
    </row>
    <row r="8" spans="1:34" ht="12.75" customHeight="1">
      <c r="A8" s="111"/>
      <c r="B8" s="27" t="s">
        <v>14</v>
      </c>
      <c r="C8" s="28">
        <f t="shared" ref="C8:C66" si="4">IF(ISERROR(SUM(I8+N8+S8+X8+AC8)),"",SUM(I8+N8+S8+X8+AC8))</f>
        <v>0</v>
      </c>
      <c r="D8" s="18">
        <f t="shared" ref="D8:D66" si="5">IF(ISERROR(SUM(J8+O8+T8+Y8+AD8))," ",(SUM(J8+O8+T8+Y8+AD8)))</f>
        <v>0</v>
      </c>
      <c r="E8" s="19">
        <f t="shared" ref="E8:E66" si="6">IF(ISERROR(SUM(K8+P8+U8+Z8+AE8)),,SUM(K8+P8+U8+Z8+AE8))</f>
        <v>0</v>
      </c>
      <c r="F8" s="18">
        <f t="shared" ref="F8:F66" si="7">IF(ISERROR(SUM(L8+Q8+V8+AA8+AF8))," ",SUM(L8+Q8+V8+AA8+AF8))</f>
        <v>2</v>
      </c>
      <c r="G8" s="29">
        <f t="shared" ref="G8:G66" si="8">IF(ISERROR(D8-F8),  ,(D8-F8))</f>
        <v>-2</v>
      </c>
      <c r="H8" s="20">
        <f t="shared" ref="H8:H66" si="9">IF(ISERROR(IF(F8&lt;&gt;0,G8/F8,0)),"",(IF(F8&lt;&gt;0,G8/F8,0)))</f>
        <v>-1</v>
      </c>
      <c r="I8" s="21">
        <f>[2]集計対象年データー貼付!B18</f>
        <v>0</v>
      </c>
      <c r="J8" s="22">
        <f>[2]集計対象年データー貼付!D18</f>
        <v>0</v>
      </c>
      <c r="K8" s="22">
        <f>[2]集計対象前年データー貼付!B18</f>
        <v>0</v>
      </c>
      <c r="L8" s="22">
        <f>[2]集計対象前年データー貼付!D18</f>
        <v>1</v>
      </c>
      <c r="M8" s="23">
        <f t="shared" ref="M8:M66" si="10">IF(ISERROR(J8-L8),"",(J8-L8))</f>
        <v>-1</v>
      </c>
      <c r="N8" s="24">
        <f>[2]集計対象年データー貼付!E18</f>
        <v>0</v>
      </c>
      <c r="O8" s="18">
        <f>[2]集計対象年データー貼付!G18</f>
        <v>0</v>
      </c>
      <c r="P8" s="18">
        <f>[2]集計対象前年データー貼付!E18</f>
        <v>0</v>
      </c>
      <c r="Q8" s="18">
        <f>[2]集計対象前年データー貼付!G18</f>
        <v>1</v>
      </c>
      <c r="R8" s="25">
        <f t="shared" si="0"/>
        <v>-1</v>
      </c>
      <c r="S8" s="21">
        <f>[2]集計対象年データー貼付!H18</f>
        <v>0</v>
      </c>
      <c r="T8" s="22">
        <f>[2]集計対象年データー貼付!J18</f>
        <v>0</v>
      </c>
      <c r="U8" s="22">
        <f>[2]集計対象前年データー貼付!H18</f>
        <v>0</v>
      </c>
      <c r="V8" s="22">
        <f>[2]集計対象前年データー貼付!J18</f>
        <v>0</v>
      </c>
      <c r="W8" s="26">
        <f t="shared" si="1"/>
        <v>0</v>
      </c>
      <c r="X8" s="21">
        <f>[2]集計対象年データー貼付!K18</f>
        <v>0</v>
      </c>
      <c r="Y8" s="22">
        <f>[2]集計対象年データー貼付!M18</f>
        <v>0</v>
      </c>
      <c r="Z8" s="22">
        <f>[2]集計対象前年データー貼付!K18</f>
        <v>0</v>
      </c>
      <c r="AA8" s="22">
        <f>[2]集計対象前年データー貼付!M18</f>
        <v>0</v>
      </c>
      <c r="AB8" s="30">
        <f t="shared" si="2"/>
        <v>0</v>
      </c>
      <c r="AC8" s="21">
        <f>[2]集計対象年データー貼付!N18</f>
        <v>0</v>
      </c>
      <c r="AD8" s="22">
        <f>[2]集計対象年データー貼付!P18</f>
        <v>0</v>
      </c>
      <c r="AE8" s="22">
        <f>[2]集計対象前年データー貼付!N18</f>
        <v>0</v>
      </c>
      <c r="AF8" s="22">
        <f>[2]集計対象前年データー貼付!P18</f>
        <v>0</v>
      </c>
      <c r="AG8" s="30">
        <f t="shared" si="3"/>
        <v>0</v>
      </c>
      <c r="AH8" s="1"/>
    </row>
    <row r="9" spans="1:34" ht="12.75" customHeight="1">
      <c r="A9" s="111"/>
      <c r="B9" s="27" t="s">
        <v>15</v>
      </c>
      <c r="C9" s="28">
        <f t="shared" si="4"/>
        <v>0</v>
      </c>
      <c r="D9" s="18">
        <f t="shared" si="5"/>
        <v>0</v>
      </c>
      <c r="E9" s="19">
        <f t="shared" si="6"/>
        <v>0</v>
      </c>
      <c r="F9" s="18">
        <f t="shared" si="7"/>
        <v>0</v>
      </c>
      <c r="G9" s="29">
        <f t="shared" si="8"/>
        <v>0</v>
      </c>
      <c r="H9" s="20">
        <f t="shared" si="9"/>
        <v>0</v>
      </c>
      <c r="I9" s="21">
        <f>[2]集計対象年データー貼付!B21</f>
        <v>0</v>
      </c>
      <c r="J9" s="22">
        <f>[2]集計対象年データー貼付!D21</f>
        <v>0</v>
      </c>
      <c r="K9" s="22">
        <f>[2]集計対象前年データー貼付!B21</f>
        <v>0</v>
      </c>
      <c r="L9" s="22">
        <f>[2]集計対象前年データー貼付!D21</f>
        <v>0</v>
      </c>
      <c r="M9" s="23">
        <f t="shared" si="10"/>
        <v>0</v>
      </c>
      <c r="N9" s="24">
        <f>[2]集計対象年データー貼付!E21</f>
        <v>0</v>
      </c>
      <c r="O9" s="18">
        <f>[2]集計対象年データー貼付!G21</f>
        <v>0</v>
      </c>
      <c r="P9" s="18">
        <f>[2]集計対象前年データー貼付!E21</f>
        <v>0</v>
      </c>
      <c r="Q9" s="18">
        <f>[2]集計対象前年データー貼付!G21</f>
        <v>0</v>
      </c>
      <c r="R9" s="25">
        <f t="shared" si="0"/>
        <v>0</v>
      </c>
      <c r="S9" s="21">
        <f>[2]集計対象年データー貼付!H21</f>
        <v>0</v>
      </c>
      <c r="T9" s="22">
        <f>[2]集計対象年データー貼付!J21</f>
        <v>0</v>
      </c>
      <c r="U9" s="22">
        <f>[2]集計対象前年データー貼付!H21</f>
        <v>0</v>
      </c>
      <c r="V9" s="22">
        <f>[2]集計対象前年データー貼付!J21</f>
        <v>0</v>
      </c>
      <c r="W9" s="26">
        <f t="shared" si="1"/>
        <v>0</v>
      </c>
      <c r="X9" s="21">
        <f>[2]集計対象年データー貼付!K21</f>
        <v>0</v>
      </c>
      <c r="Y9" s="22">
        <f>[2]集計対象年データー貼付!M21</f>
        <v>0</v>
      </c>
      <c r="Z9" s="22">
        <f>[2]集計対象前年データー貼付!K21</f>
        <v>0</v>
      </c>
      <c r="AA9" s="22">
        <f>[2]集計対象前年データー貼付!M21</f>
        <v>0</v>
      </c>
      <c r="AB9" s="30">
        <f t="shared" si="2"/>
        <v>0</v>
      </c>
      <c r="AC9" s="21">
        <f>[2]集計対象年データー貼付!N21</f>
        <v>0</v>
      </c>
      <c r="AD9" s="22">
        <f>[2]集計対象年データー貼付!P21</f>
        <v>0</v>
      </c>
      <c r="AE9" s="22">
        <f>[2]集計対象前年データー貼付!N21</f>
        <v>0</v>
      </c>
      <c r="AF9" s="22">
        <f>[2]集計対象前年データー貼付!P21</f>
        <v>0</v>
      </c>
      <c r="AG9" s="30">
        <f t="shared" si="3"/>
        <v>0</v>
      </c>
      <c r="AH9" s="1"/>
    </row>
    <row r="10" spans="1:34" ht="12.75" customHeight="1">
      <c r="A10" s="111"/>
      <c r="B10" s="27" t="s">
        <v>16</v>
      </c>
      <c r="C10" s="28">
        <f t="shared" si="4"/>
        <v>0</v>
      </c>
      <c r="D10" s="18">
        <f t="shared" si="5"/>
        <v>0</v>
      </c>
      <c r="E10" s="19">
        <f t="shared" si="6"/>
        <v>0</v>
      </c>
      <c r="F10" s="18">
        <f t="shared" si="7"/>
        <v>3</v>
      </c>
      <c r="G10" s="29">
        <f t="shared" si="8"/>
        <v>-3</v>
      </c>
      <c r="H10" s="20">
        <f t="shared" si="9"/>
        <v>-1</v>
      </c>
      <c r="I10" s="21">
        <f>[2]集計対象年データー貼付!B25</f>
        <v>0</v>
      </c>
      <c r="J10" s="22">
        <f>[2]集計対象年データー貼付!D25</f>
        <v>0</v>
      </c>
      <c r="K10" s="22">
        <f>[2]集計対象前年データー貼付!B25</f>
        <v>0</v>
      </c>
      <c r="L10" s="22">
        <f>[2]集計対象前年データー貼付!D25</f>
        <v>1</v>
      </c>
      <c r="M10" s="23">
        <f t="shared" si="10"/>
        <v>-1</v>
      </c>
      <c r="N10" s="24">
        <f>[2]集計対象年データー貼付!E25</f>
        <v>0</v>
      </c>
      <c r="O10" s="18">
        <f>[2]集計対象年データー貼付!G25</f>
        <v>0</v>
      </c>
      <c r="P10" s="18">
        <f>[2]集計対象前年データー貼付!E25</f>
        <v>0</v>
      </c>
      <c r="Q10" s="18">
        <f>[2]集計対象前年データー貼付!G25</f>
        <v>2</v>
      </c>
      <c r="R10" s="25">
        <f t="shared" si="0"/>
        <v>-2</v>
      </c>
      <c r="S10" s="21">
        <f>[2]集計対象年データー貼付!H25</f>
        <v>0</v>
      </c>
      <c r="T10" s="22">
        <f>[2]集計対象年データー貼付!J25</f>
        <v>0</v>
      </c>
      <c r="U10" s="22">
        <f>[2]集計対象前年データー貼付!H25</f>
        <v>0</v>
      </c>
      <c r="V10" s="22">
        <f>[2]集計対象前年データー貼付!J25</f>
        <v>0</v>
      </c>
      <c r="W10" s="26">
        <f t="shared" si="1"/>
        <v>0</v>
      </c>
      <c r="X10" s="21">
        <f>[2]集計対象年データー貼付!K25</f>
        <v>0</v>
      </c>
      <c r="Y10" s="22">
        <f>[2]集計対象年データー貼付!M25</f>
        <v>0</v>
      </c>
      <c r="Z10" s="22">
        <f>[2]集計対象前年データー貼付!K25</f>
        <v>0</v>
      </c>
      <c r="AA10" s="22">
        <f>[2]集計対象前年データー貼付!M25</f>
        <v>0</v>
      </c>
      <c r="AB10" s="30">
        <f t="shared" si="2"/>
        <v>0</v>
      </c>
      <c r="AC10" s="21">
        <f>[2]集計対象年データー貼付!N25</f>
        <v>0</v>
      </c>
      <c r="AD10" s="22">
        <f>[2]集計対象年データー貼付!P25</f>
        <v>0</v>
      </c>
      <c r="AE10" s="22">
        <f>[2]集計対象前年データー貼付!N25</f>
        <v>0</v>
      </c>
      <c r="AF10" s="22">
        <f>[2]集計対象前年データー貼付!P25</f>
        <v>0</v>
      </c>
      <c r="AG10" s="30">
        <f t="shared" si="3"/>
        <v>0</v>
      </c>
      <c r="AH10" s="1"/>
    </row>
    <row r="11" spans="1:34" ht="12.75" customHeight="1">
      <c r="A11" s="111"/>
      <c r="B11" s="27" t="s">
        <v>17</v>
      </c>
      <c r="C11" s="28">
        <f t="shared" si="4"/>
        <v>0</v>
      </c>
      <c r="D11" s="18">
        <f t="shared" si="5"/>
        <v>0</v>
      </c>
      <c r="E11" s="19">
        <f t="shared" si="6"/>
        <v>0</v>
      </c>
      <c r="F11" s="18">
        <f t="shared" si="7"/>
        <v>2</v>
      </c>
      <c r="G11" s="29">
        <f t="shared" si="8"/>
        <v>-2</v>
      </c>
      <c r="H11" s="20">
        <f t="shared" si="9"/>
        <v>-1</v>
      </c>
      <c r="I11" s="21">
        <f>[2]集計対象年データー貼付!B30</f>
        <v>0</v>
      </c>
      <c r="J11" s="22">
        <f>[2]集計対象年データー貼付!D30</f>
        <v>0</v>
      </c>
      <c r="K11" s="22">
        <f>[2]集計対象前年データー貼付!B30</f>
        <v>0</v>
      </c>
      <c r="L11" s="22">
        <f>[2]集計対象前年データー貼付!D30</f>
        <v>1</v>
      </c>
      <c r="M11" s="23">
        <f t="shared" si="10"/>
        <v>-1</v>
      </c>
      <c r="N11" s="24">
        <f>[2]集計対象年データー貼付!E30</f>
        <v>0</v>
      </c>
      <c r="O11" s="18">
        <f>[2]集計対象年データー貼付!G30</f>
        <v>0</v>
      </c>
      <c r="P11" s="18">
        <f>[2]集計対象前年データー貼付!E30</f>
        <v>0</v>
      </c>
      <c r="Q11" s="18">
        <f>[2]集計対象前年データー貼付!G30</f>
        <v>1</v>
      </c>
      <c r="R11" s="25">
        <f t="shared" si="0"/>
        <v>-1</v>
      </c>
      <c r="S11" s="21">
        <f>[2]集計対象年データー貼付!H30</f>
        <v>0</v>
      </c>
      <c r="T11" s="22">
        <f>[2]集計対象年データー貼付!J30</f>
        <v>0</v>
      </c>
      <c r="U11" s="22">
        <f>[2]集計対象前年データー貼付!H30</f>
        <v>0</v>
      </c>
      <c r="V11" s="22">
        <f>[2]集計対象前年データー貼付!J30</f>
        <v>0</v>
      </c>
      <c r="W11" s="26">
        <f t="shared" si="1"/>
        <v>0</v>
      </c>
      <c r="X11" s="21">
        <f>[2]集計対象年データー貼付!K30</f>
        <v>0</v>
      </c>
      <c r="Y11" s="22">
        <f>[2]集計対象年データー貼付!M30</f>
        <v>0</v>
      </c>
      <c r="Z11" s="22">
        <f>[2]集計対象前年データー貼付!K30</f>
        <v>0</v>
      </c>
      <c r="AA11" s="22">
        <f>[2]集計対象前年データー貼付!M30</f>
        <v>0</v>
      </c>
      <c r="AB11" s="30">
        <f t="shared" si="2"/>
        <v>0</v>
      </c>
      <c r="AC11" s="21">
        <f>[2]集計対象年データー貼付!N30</f>
        <v>0</v>
      </c>
      <c r="AD11" s="22">
        <f>[2]集計対象年データー貼付!P30</f>
        <v>0</v>
      </c>
      <c r="AE11" s="22">
        <f>[2]集計対象前年データー貼付!N30</f>
        <v>0</v>
      </c>
      <c r="AF11" s="22">
        <f>[2]集計対象前年データー貼付!P30</f>
        <v>0</v>
      </c>
      <c r="AG11" s="30">
        <f t="shared" si="3"/>
        <v>0</v>
      </c>
      <c r="AH11" s="1"/>
    </row>
    <row r="12" spans="1:34" ht="12.75" customHeight="1">
      <c r="A12" s="111"/>
      <c r="B12" s="27" t="s">
        <v>18</v>
      </c>
      <c r="C12" s="28">
        <f t="shared" si="4"/>
        <v>0</v>
      </c>
      <c r="D12" s="18">
        <f t="shared" si="5"/>
        <v>0</v>
      </c>
      <c r="E12" s="19">
        <f t="shared" si="6"/>
        <v>0</v>
      </c>
      <c r="F12" s="18">
        <f t="shared" si="7"/>
        <v>1</v>
      </c>
      <c r="G12" s="29">
        <f t="shared" si="8"/>
        <v>-1</v>
      </c>
      <c r="H12" s="20">
        <f t="shared" si="9"/>
        <v>-1</v>
      </c>
      <c r="I12" s="21">
        <f>[2]集計対象年データー貼付!B34</f>
        <v>0</v>
      </c>
      <c r="J12" s="22">
        <f>[2]集計対象年データー貼付!D34</f>
        <v>0</v>
      </c>
      <c r="K12" s="22">
        <f>[2]集計対象前年データー貼付!B34</f>
        <v>0</v>
      </c>
      <c r="L12" s="22">
        <f>[2]集計対象前年データー貼付!D34</f>
        <v>0</v>
      </c>
      <c r="M12" s="23">
        <f t="shared" si="10"/>
        <v>0</v>
      </c>
      <c r="N12" s="24">
        <f>[2]集計対象年データー貼付!E34</f>
        <v>0</v>
      </c>
      <c r="O12" s="18">
        <f>[2]集計対象年データー貼付!G34</f>
        <v>0</v>
      </c>
      <c r="P12" s="18">
        <f>[2]集計対象前年データー貼付!E34</f>
        <v>0</v>
      </c>
      <c r="Q12" s="18">
        <f>[2]集計対象前年データー貼付!G34</f>
        <v>0</v>
      </c>
      <c r="R12" s="25">
        <f t="shared" si="0"/>
        <v>0</v>
      </c>
      <c r="S12" s="21">
        <f>[2]集計対象年データー貼付!H34</f>
        <v>0</v>
      </c>
      <c r="T12" s="22">
        <f>[2]集計対象年データー貼付!J34</f>
        <v>0</v>
      </c>
      <c r="U12" s="22">
        <f>[2]集計対象前年データー貼付!H34</f>
        <v>0</v>
      </c>
      <c r="V12" s="22">
        <f>[2]集計対象前年データー貼付!J34</f>
        <v>1</v>
      </c>
      <c r="W12" s="26">
        <f t="shared" si="1"/>
        <v>-1</v>
      </c>
      <c r="X12" s="21">
        <f>[2]集計対象年データー貼付!K34</f>
        <v>0</v>
      </c>
      <c r="Y12" s="22">
        <f>[2]集計対象年データー貼付!M34</f>
        <v>0</v>
      </c>
      <c r="Z12" s="22">
        <f>[2]集計対象前年データー貼付!K34</f>
        <v>0</v>
      </c>
      <c r="AA12" s="22">
        <f>[2]集計対象前年データー貼付!M34</f>
        <v>0</v>
      </c>
      <c r="AB12" s="30">
        <f t="shared" si="2"/>
        <v>0</v>
      </c>
      <c r="AC12" s="21">
        <f>[2]集計対象年データー貼付!N34</f>
        <v>0</v>
      </c>
      <c r="AD12" s="22">
        <f>[2]集計対象年データー貼付!P34</f>
        <v>0</v>
      </c>
      <c r="AE12" s="22">
        <f>[2]集計対象前年データー貼付!N34</f>
        <v>0</v>
      </c>
      <c r="AF12" s="22">
        <f>[2]集計対象前年データー貼付!P34</f>
        <v>0</v>
      </c>
      <c r="AG12" s="30">
        <f t="shared" si="3"/>
        <v>0</v>
      </c>
      <c r="AH12" s="1"/>
    </row>
    <row r="13" spans="1:34" ht="12.75" customHeight="1">
      <c r="A13" s="111"/>
      <c r="B13" s="27" t="s">
        <v>19</v>
      </c>
      <c r="C13" s="28">
        <f t="shared" si="4"/>
        <v>0</v>
      </c>
      <c r="D13" s="18">
        <f t="shared" si="5"/>
        <v>0</v>
      </c>
      <c r="E13" s="19">
        <f t="shared" si="6"/>
        <v>0</v>
      </c>
      <c r="F13" s="18">
        <f t="shared" si="7"/>
        <v>0</v>
      </c>
      <c r="G13" s="29">
        <f t="shared" si="8"/>
        <v>0</v>
      </c>
      <c r="H13" s="20">
        <f t="shared" si="9"/>
        <v>0</v>
      </c>
      <c r="I13" s="21">
        <f>[2]集計対象年データー貼付!B38</f>
        <v>0</v>
      </c>
      <c r="J13" s="22">
        <f>[2]集計対象年データー貼付!D38</f>
        <v>0</v>
      </c>
      <c r="K13" s="22">
        <f>[2]集計対象前年データー貼付!B38</f>
        <v>0</v>
      </c>
      <c r="L13" s="22">
        <f>[2]集計対象前年データー貼付!D38</f>
        <v>0</v>
      </c>
      <c r="M13" s="23">
        <f t="shared" si="10"/>
        <v>0</v>
      </c>
      <c r="N13" s="24">
        <f>[2]集計対象年データー貼付!E38</f>
        <v>0</v>
      </c>
      <c r="O13" s="18">
        <f>[2]集計対象年データー貼付!G38</f>
        <v>0</v>
      </c>
      <c r="P13" s="18">
        <f>[2]集計対象前年データー貼付!E38</f>
        <v>0</v>
      </c>
      <c r="Q13" s="18">
        <f>[2]集計対象前年データー貼付!G38</f>
        <v>0</v>
      </c>
      <c r="R13" s="25">
        <f t="shared" si="0"/>
        <v>0</v>
      </c>
      <c r="S13" s="21">
        <f>[2]集計対象年データー貼付!H38</f>
        <v>0</v>
      </c>
      <c r="T13" s="22">
        <f>[2]集計対象年データー貼付!J38</f>
        <v>0</v>
      </c>
      <c r="U13" s="22">
        <f>[2]集計対象前年データー貼付!H38</f>
        <v>0</v>
      </c>
      <c r="V13" s="22">
        <f>[2]集計対象前年データー貼付!J38</f>
        <v>0</v>
      </c>
      <c r="W13" s="26">
        <f t="shared" si="1"/>
        <v>0</v>
      </c>
      <c r="X13" s="21">
        <f>[2]集計対象年データー貼付!K38</f>
        <v>0</v>
      </c>
      <c r="Y13" s="22">
        <f>[2]集計対象年データー貼付!M38</f>
        <v>0</v>
      </c>
      <c r="Z13" s="22">
        <f>[2]集計対象前年データー貼付!K38</f>
        <v>0</v>
      </c>
      <c r="AA13" s="22">
        <f>[2]集計対象前年データー貼付!M38</f>
        <v>0</v>
      </c>
      <c r="AB13" s="30">
        <f t="shared" si="2"/>
        <v>0</v>
      </c>
      <c r="AC13" s="21">
        <f>[2]集計対象年データー貼付!N38</f>
        <v>0</v>
      </c>
      <c r="AD13" s="22">
        <f>[2]集計対象年データー貼付!P38</f>
        <v>0</v>
      </c>
      <c r="AE13" s="22">
        <f>[2]集計対象前年データー貼付!N38</f>
        <v>0</v>
      </c>
      <c r="AF13" s="22">
        <f>[2]集計対象前年データー貼付!P38</f>
        <v>0</v>
      </c>
      <c r="AG13" s="30">
        <f t="shared" si="3"/>
        <v>0</v>
      </c>
      <c r="AH13" s="1"/>
    </row>
    <row r="14" spans="1:34" ht="12.75" customHeight="1">
      <c r="A14" s="111"/>
      <c r="B14" s="27" t="s">
        <v>20</v>
      </c>
      <c r="C14" s="28">
        <f t="shared" si="4"/>
        <v>0</v>
      </c>
      <c r="D14" s="18">
        <f t="shared" si="5"/>
        <v>0</v>
      </c>
      <c r="E14" s="19">
        <f t="shared" si="6"/>
        <v>0</v>
      </c>
      <c r="F14" s="18">
        <f t="shared" si="7"/>
        <v>0</v>
      </c>
      <c r="G14" s="29">
        <f t="shared" si="8"/>
        <v>0</v>
      </c>
      <c r="H14" s="20">
        <f t="shared" si="9"/>
        <v>0</v>
      </c>
      <c r="I14" s="21">
        <f>[2]集計対象年データー貼付!B49</f>
        <v>0</v>
      </c>
      <c r="J14" s="22">
        <f>[2]集計対象年データー貼付!D49</f>
        <v>0</v>
      </c>
      <c r="K14" s="22">
        <f>[2]集計対象前年データー貼付!B49</f>
        <v>0</v>
      </c>
      <c r="L14" s="22">
        <f>[2]集計対象前年データー貼付!D49</f>
        <v>0</v>
      </c>
      <c r="M14" s="23">
        <f t="shared" si="10"/>
        <v>0</v>
      </c>
      <c r="N14" s="24">
        <f>[2]集計対象年データー貼付!E49</f>
        <v>0</v>
      </c>
      <c r="O14" s="18">
        <f>[2]集計対象年データー貼付!G49</f>
        <v>0</v>
      </c>
      <c r="P14" s="18">
        <f>[2]集計対象前年データー貼付!E49</f>
        <v>0</v>
      </c>
      <c r="Q14" s="18">
        <f>[2]集計対象前年データー貼付!G49</f>
        <v>0</v>
      </c>
      <c r="R14" s="25">
        <f t="shared" si="0"/>
        <v>0</v>
      </c>
      <c r="S14" s="21">
        <f>[2]集計対象年データー貼付!H49</f>
        <v>0</v>
      </c>
      <c r="T14" s="22">
        <f>[2]集計対象年データー貼付!J49</f>
        <v>0</v>
      </c>
      <c r="U14" s="22">
        <f>[2]集計対象前年データー貼付!H49</f>
        <v>0</v>
      </c>
      <c r="V14" s="22">
        <f>[2]集計対象前年データー貼付!J49</f>
        <v>0</v>
      </c>
      <c r="W14" s="26">
        <f t="shared" si="1"/>
        <v>0</v>
      </c>
      <c r="X14" s="21">
        <f>[2]集計対象年データー貼付!K49</f>
        <v>0</v>
      </c>
      <c r="Y14" s="22">
        <f>[2]集計対象年データー貼付!M49</f>
        <v>0</v>
      </c>
      <c r="Z14" s="22">
        <f>[2]集計対象前年データー貼付!K49</f>
        <v>0</v>
      </c>
      <c r="AA14" s="22">
        <f>[2]集計対象前年データー貼付!M49</f>
        <v>0</v>
      </c>
      <c r="AB14" s="30">
        <f t="shared" si="2"/>
        <v>0</v>
      </c>
      <c r="AC14" s="21">
        <f>[2]集計対象年データー貼付!N49</f>
        <v>0</v>
      </c>
      <c r="AD14" s="22">
        <f>[2]集計対象年データー貼付!P49</f>
        <v>0</v>
      </c>
      <c r="AE14" s="22">
        <f>[2]集計対象前年データー貼付!N49</f>
        <v>0</v>
      </c>
      <c r="AF14" s="22">
        <f>[2]集計対象前年データー貼付!P49</f>
        <v>0</v>
      </c>
      <c r="AG14" s="30">
        <f t="shared" si="3"/>
        <v>0</v>
      </c>
      <c r="AH14" s="1"/>
    </row>
    <row r="15" spans="1:34" ht="12.75" customHeight="1">
      <c r="A15" s="111"/>
      <c r="B15" s="27" t="s">
        <v>21</v>
      </c>
      <c r="C15" s="28">
        <f t="shared" si="4"/>
        <v>0</v>
      </c>
      <c r="D15" s="18">
        <f t="shared" si="5"/>
        <v>1</v>
      </c>
      <c r="E15" s="19">
        <f t="shared" si="6"/>
        <v>0</v>
      </c>
      <c r="F15" s="18">
        <f t="shared" si="7"/>
        <v>3</v>
      </c>
      <c r="G15" s="29">
        <f t="shared" si="8"/>
        <v>-2</v>
      </c>
      <c r="H15" s="20">
        <f t="shared" si="9"/>
        <v>-0.66666666666666663</v>
      </c>
      <c r="I15" s="21">
        <f>[2]集計対象年データー貼付!B56</f>
        <v>0</v>
      </c>
      <c r="J15" s="22">
        <f>[2]集計対象年データー貼付!D56</f>
        <v>1</v>
      </c>
      <c r="K15" s="22">
        <f>[2]集計対象前年データー貼付!B56</f>
        <v>0</v>
      </c>
      <c r="L15" s="22">
        <f>[2]集計対象前年データー貼付!D56</f>
        <v>1</v>
      </c>
      <c r="M15" s="23">
        <f t="shared" si="10"/>
        <v>0</v>
      </c>
      <c r="N15" s="24">
        <f>[2]集計対象年データー貼付!E56</f>
        <v>0</v>
      </c>
      <c r="O15" s="18">
        <f>[2]集計対象年データー貼付!G56</f>
        <v>0</v>
      </c>
      <c r="P15" s="18">
        <f>[2]集計対象前年データー貼付!E56</f>
        <v>0</v>
      </c>
      <c r="Q15" s="18">
        <f>[2]集計対象前年データー貼付!G56</f>
        <v>1</v>
      </c>
      <c r="R15" s="25">
        <f t="shared" si="0"/>
        <v>-1</v>
      </c>
      <c r="S15" s="21">
        <f>[2]集計対象年データー貼付!H56</f>
        <v>0</v>
      </c>
      <c r="T15" s="22">
        <f>[2]集計対象年データー貼付!J56</f>
        <v>0</v>
      </c>
      <c r="U15" s="22">
        <f>[2]集計対象前年データー貼付!H56</f>
        <v>0</v>
      </c>
      <c r="V15" s="22">
        <f>[2]集計対象前年データー貼付!J56</f>
        <v>1</v>
      </c>
      <c r="W15" s="26">
        <f t="shared" si="1"/>
        <v>-1</v>
      </c>
      <c r="X15" s="21">
        <f>[2]集計対象年データー貼付!K56</f>
        <v>0</v>
      </c>
      <c r="Y15" s="22">
        <f>[2]集計対象年データー貼付!M56</f>
        <v>0</v>
      </c>
      <c r="Z15" s="22">
        <f>[2]集計対象前年データー貼付!K56</f>
        <v>0</v>
      </c>
      <c r="AA15" s="22">
        <f>[2]集計対象前年データー貼付!M56</f>
        <v>0</v>
      </c>
      <c r="AB15" s="30">
        <f t="shared" si="2"/>
        <v>0</v>
      </c>
      <c r="AC15" s="21">
        <f>[2]集計対象年データー貼付!N56</f>
        <v>0</v>
      </c>
      <c r="AD15" s="22">
        <f>[2]集計対象年データー貼付!P56</f>
        <v>0</v>
      </c>
      <c r="AE15" s="22">
        <f>[2]集計対象前年データー貼付!N56</f>
        <v>0</v>
      </c>
      <c r="AF15" s="22">
        <f>[2]集計対象前年データー貼付!P56</f>
        <v>0</v>
      </c>
      <c r="AG15" s="30">
        <f t="shared" si="3"/>
        <v>0</v>
      </c>
      <c r="AH15" s="1"/>
    </row>
    <row r="16" spans="1:34" ht="12.75" customHeight="1">
      <c r="A16" s="111"/>
      <c r="B16" s="31" t="s">
        <v>22</v>
      </c>
      <c r="C16" s="28">
        <f t="shared" si="4"/>
        <v>0</v>
      </c>
      <c r="D16" s="18">
        <f t="shared" si="5"/>
        <v>0</v>
      </c>
      <c r="E16" s="19">
        <f t="shared" si="6"/>
        <v>0</v>
      </c>
      <c r="F16" s="18">
        <f t="shared" si="7"/>
        <v>2</v>
      </c>
      <c r="G16" s="29">
        <f t="shared" si="8"/>
        <v>-2</v>
      </c>
      <c r="H16" s="20">
        <f t="shared" si="9"/>
        <v>-1</v>
      </c>
      <c r="I16" s="21">
        <f>[2]集計対象年データー貼付!B60</f>
        <v>0</v>
      </c>
      <c r="J16" s="22">
        <f>[2]集計対象年データー貼付!D60</f>
        <v>0</v>
      </c>
      <c r="K16" s="22">
        <f>[2]集計対象前年データー貼付!B60</f>
        <v>0</v>
      </c>
      <c r="L16" s="22">
        <f>[2]集計対象前年データー貼付!D60</f>
        <v>1</v>
      </c>
      <c r="M16" s="23">
        <f t="shared" si="10"/>
        <v>-1</v>
      </c>
      <c r="N16" s="24">
        <f>[2]集計対象年データー貼付!E60</f>
        <v>0</v>
      </c>
      <c r="O16" s="18">
        <f>[2]集計対象年データー貼付!G60</f>
        <v>0</v>
      </c>
      <c r="P16" s="18">
        <f>[2]集計対象前年データー貼付!E60</f>
        <v>0</v>
      </c>
      <c r="Q16" s="18">
        <f>[2]集計対象前年データー貼付!G60</f>
        <v>0</v>
      </c>
      <c r="R16" s="25">
        <f t="shared" si="0"/>
        <v>0</v>
      </c>
      <c r="S16" s="21">
        <f>[2]集計対象年データー貼付!H60</f>
        <v>0</v>
      </c>
      <c r="T16" s="22">
        <f>[2]集計対象年データー貼付!J60</f>
        <v>0</v>
      </c>
      <c r="U16" s="22">
        <f>[2]集計対象前年データー貼付!H60</f>
        <v>0</v>
      </c>
      <c r="V16" s="22">
        <f>[2]集計対象前年データー貼付!J60</f>
        <v>1</v>
      </c>
      <c r="W16" s="26">
        <f t="shared" si="1"/>
        <v>-1</v>
      </c>
      <c r="X16" s="21">
        <f>[2]集計対象年データー貼付!K60</f>
        <v>0</v>
      </c>
      <c r="Y16" s="22">
        <f>[2]集計対象年データー貼付!M60</f>
        <v>0</v>
      </c>
      <c r="Z16" s="22">
        <f>[2]集計対象前年データー貼付!K60</f>
        <v>0</v>
      </c>
      <c r="AA16" s="22">
        <f>[2]集計対象前年データー貼付!M60</f>
        <v>0</v>
      </c>
      <c r="AB16" s="30">
        <f t="shared" si="2"/>
        <v>0</v>
      </c>
      <c r="AC16" s="21">
        <f>[2]集計対象年データー貼付!N60</f>
        <v>0</v>
      </c>
      <c r="AD16" s="22">
        <f>[2]集計対象年データー貼付!P60</f>
        <v>0</v>
      </c>
      <c r="AE16" s="22">
        <f>[2]集計対象前年データー貼付!N60</f>
        <v>0</v>
      </c>
      <c r="AF16" s="22">
        <f>[2]集計対象前年データー貼付!P60</f>
        <v>0</v>
      </c>
      <c r="AG16" s="30">
        <f t="shared" si="3"/>
        <v>0</v>
      </c>
      <c r="AH16" s="1"/>
    </row>
    <row r="17" spans="1:34" ht="12.75" customHeight="1">
      <c r="A17" s="111"/>
      <c r="B17" s="31" t="s">
        <v>23</v>
      </c>
      <c r="C17" s="28">
        <f t="shared" si="4"/>
        <v>0</v>
      </c>
      <c r="D17" s="18">
        <f t="shared" si="5"/>
        <v>0</v>
      </c>
      <c r="E17" s="19">
        <f t="shared" si="6"/>
        <v>0</v>
      </c>
      <c r="F17" s="18">
        <f t="shared" si="7"/>
        <v>0</v>
      </c>
      <c r="G17" s="29">
        <f t="shared" si="8"/>
        <v>0</v>
      </c>
      <c r="H17" s="20">
        <f t="shared" si="9"/>
        <v>0</v>
      </c>
      <c r="I17" s="21">
        <f>[2]集計対象年データー貼付!B64</f>
        <v>0</v>
      </c>
      <c r="J17" s="22">
        <f>[2]集計対象年データー貼付!D64</f>
        <v>0</v>
      </c>
      <c r="K17" s="22">
        <f>[2]集計対象前年データー貼付!B64</f>
        <v>0</v>
      </c>
      <c r="L17" s="22">
        <f>[2]集計対象前年データー貼付!D64</f>
        <v>0</v>
      </c>
      <c r="M17" s="23">
        <f t="shared" si="10"/>
        <v>0</v>
      </c>
      <c r="N17" s="24">
        <f>[2]集計対象年データー貼付!E64</f>
        <v>0</v>
      </c>
      <c r="O17" s="18">
        <f>[2]集計対象年データー貼付!G64</f>
        <v>0</v>
      </c>
      <c r="P17" s="18">
        <f>[2]集計対象前年データー貼付!E64</f>
        <v>0</v>
      </c>
      <c r="Q17" s="18">
        <f>[2]集計対象前年データー貼付!G64</f>
        <v>0</v>
      </c>
      <c r="R17" s="25">
        <f t="shared" si="0"/>
        <v>0</v>
      </c>
      <c r="S17" s="21">
        <f>[2]集計対象年データー貼付!H64</f>
        <v>0</v>
      </c>
      <c r="T17" s="22">
        <f>[2]集計対象年データー貼付!J64</f>
        <v>0</v>
      </c>
      <c r="U17" s="22">
        <f>[2]集計対象前年データー貼付!H64</f>
        <v>0</v>
      </c>
      <c r="V17" s="22">
        <f>[2]集計対象前年データー貼付!J64</f>
        <v>0</v>
      </c>
      <c r="W17" s="26">
        <f t="shared" si="1"/>
        <v>0</v>
      </c>
      <c r="X17" s="21">
        <f>[2]集計対象年データー貼付!K64</f>
        <v>0</v>
      </c>
      <c r="Y17" s="22">
        <f>[2]集計対象年データー貼付!M64</f>
        <v>0</v>
      </c>
      <c r="Z17" s="22">
        <f>[2]集計対象前年データー貼付!K64</f>
        <v>0</v>
      </c>
      <c r="AA17" s="22">
        <f>[2]集計対象前年データー貼付!M64</f>
        <v>0</v>
      </c>
      <c r="AB17" s="30">
        <f t="shared" si="2"/>
        <v>0</v>
      </c>
      <c r="AC17" s="21">
        <f>[2]集計対象年データー貼付!N64</f>
        <v>0</v>
      </c>
      <c r="AD17" s="22">
        <f>[2]集計対象年データー貼付!P64</f>
        <v>0</v>
      </c>
      <c r="AE17" s="22">
        <f>[2]集計対象前年データー貼付!N64</f>
        <v>0</v>
      </c>
      <c r="AF17" s="22">
        <f>[2]集計対象前年データー貼付!P64</f>
        <v>0</v>
      </c>
      <c r="AG17" s="30">
        <f t="shared" si="3"/>
        <v>0</v>
      </c>
      <c r="AH17" s="1"/>
    </row>
    <row r="18" spans="1:34" ht="12.75" customHeight="1">
      <c r="A18" s="111"/>
      <c r="B18" s="31" t="s">
        <v>24</v>
      </c>
      <c r="C18" s="28">
        <f t="shared" si="4"/>
        <v>0</v>
      </c>
      <c r="D18" s="18">
        <f t="shared" si="5"/>
        <v>2</v>
      </c>
      <c r="E18" s="19">
        <f t="shared" si="6"/>
        <v>0</v>
      </c>
      <c r="F18" s="18">
        <f t="shared" si="7"/>
        <v>4</v>
      </c>
      <c r="G18" s="29">
        <f t="shared" si="8"/>
        <v>-2</v>
      </c>
      <c r="H18" s="20">
        <f t="shared" si="9"/>
        <v>-0.5</v>
      </c>
      <c r="I18" s="21">
        <f>[2]集計対象年データー貼付!B70</f>
        <v>0</v>
      </c>
      <c r="J18" s="22">
        <f>[2]集計対象年データー貼付!D70</f>
        <v>0</v>
      </c>
      <c r="K18" s="22">
        <f>[2]集計対象前年データー貼付!B70</f>
        <v>0</v>
      </c>
      <c r="L18" s="22">
        <f>[2]集計対象前年データー貼付!D70</f>
        <v>2</v>
      </c>
      <c r="M18" s="23">
        <f t="shared" si="10"/>
        <v>-2</v>
      </c>
      <c r="N18" s="24">
        <f>[2]集計対象年データー貼付!E70</f>
        <v>0</v>
      </c>
      <c r="O18" s="18">
        <f>[2]集計対象年データー貼付!G70</f>
        <v>2</v>
      </c>
      <c r="P18" s="18">
        <f>[2]集計対象前年データー貼付!E70</f>
        <v>0</v>
      </c>
      <c r="Q18" s="18">
        <f>[2]集計対象前年データー貼付!G70</f>
        <v>1</v>
      </c>
      <c r="R18" s="25">
        <f t="shared" si="0"/>
        <v>1</v>
      </c>
      <c r="S18" s="21">
        <f>[2]集計対象年データー貼付!H70</f>
        <v>0</v>
      </c>
      <c r="T18" s="22">
        <f>[2]集計対象年データー貼付!J70</f>
        <v>0</v>
      </c>
      <c r="U18" s="22">
        <f>[2]集計対象前年データー貼付!H70</f>
        <v>0</v>
      </c>
      <c r="V18" s="22">
        <f>[2]集計対象前年データー貼付!J70</f>
        <v>0</v>
      </c>
      <c r="W18" s="26">
        <f t="shared" si="1"/>
        <v>0</v>
      </c>
      <c r="X18" s="21">
        <f>[2]集計対象年データー貼付!K70</f>
        <v>0</v>
      </c>
      <c r="Y18" s="22">
        <f>[2]集計対象年データー貼付!M70</f>
        <v>0</v>
      </c>
      <c r="Z18" s="22">
        <f>[2]集計対象前年データー貼付!K70</f>
        <v>0</v>
      </c>
      <c r="AA18" s="22">
        <f>[2]集計対象前年データー貼付!M70</f>
        <v>1</v>
      </c>
      <c r="AB18" s="30">
        <f t="shared" si="2"/>
        <v>-1</v>
      </c>
      <c r="AC18" s="21">
        <f>[2]集計対象年データー貼付!N70</f>
        <v>0</v>
      </c>
      <c r="AD18" s="22">
        <f>[2]集計対象年データー貼付!P70</f>
        <v>0</v>
      </c>
      <c r="AE18" s="22">
        <f>[2]集計対象前年データー貼付!N70</f>
        <v>0</v>
      </c>
      <c r="AF18" s="22">
        <f>[2]集計対象前年データー貼付!P70</f>
        <v>0</v>
      </c>
      <c r="AG18" s="30">
        <f t="shared" si="3"/>
        <v>0</v>
      </c>
      <c r="AH18" s="1"/>
    </row>
    <row r="19" spans="1:34" ht="12.75" customHeight="1">
      <c r="A19" s="111"/>
      <c r="B19" s="31" t="s">
        <v>25</v>
      </c>
      <c r="C19" s="28">
        <f t="shared" si="4"/>
        <v>0</v>
      </c>
      <c r="D19" s="18">
        <f t="shared" si="5"/>
        <v>0</v>
      </c>
      <c r="E19" s="19">
        <f t="shared" si="6"/>
        <v>0</v>
      </c>
      <c r="F19" s="18">
        <f t="shared" si="7"/>
        <v>1</v>
      </c>
      <c r="G19" s="29">
        <f t="shared" si="8"/>
        <v>-1</v>
      </c>
      <c r="H19" s="20">
        <f t="shared" si="9"/>
        <v>-1</v>
      </c>
      <c r="I19" s="21">
        <f>[2]集計対象年データー貼付!B76</f>
        <v>0</v>
      </c>
      <c r="J19" s="22">
        <f>[2]集計対象年データー貼付!D76</f>
        <v>0</v>
      </c>
      <c r="K19" s="22">
        <f>[2]集計対象前年データー貼付!B76</f>
        <v>0</v>
      </c>
      <c r="L19" s="22">
        <f>[2]集計対象前年データー貼付!D76</f>
        <v>0</v>
      </c>
      <c r="M19" s="23">
        <f t="shared" si="10"/>
        <v>0</v>
      </c>
      <c r="N19" s="24">
        <f>[2]集計対象年データー貼付!E76</f>
        <v>0</v>
      </c>
      <c r="O19" s="18">
        <f>[2]集計対象年データー貼付!G76</f>
        <v>0</v>
      </c>
      <c r="P19" s="18">
        <f>[2]集計対象前年データー貼付!E76</f>
        <v>0</v>
      </c>
      <c r="Q19" s="18">
        <f>[2]集計対象前年データー貼付!G76</f>
        <v>0</v>
      </c>
      <c r="R19" s="25">
        <f t="shared" si="0"/>
        <v>0</v>
      </c>
      <c r="S19" s="21">
        <f>[2]集計対象年データー貼付!H76</f>
        <v>0</v>
      </c>
      <c r="T19" s="22">
        <f>[2]集計対象年データー貼付!J76</f>
        <v>0</v>
      </c>
      <c r="U19" s="22">
        <f>[2]集計対象前年データー貼付!H76</f>
        <v>0</v>
      </c>
      <c r="V19" s="22">
        <f>[2]集計対象前年データー貼付!J76</f>
        <v>1</v>
      </c>
      <c r="W19" s="26">
        <f t="shared" si="1"/>
        <v>-1</v>
      </c>
      <c r="X19" s="21">
        <f>[2]集計対象年データー貼付!K76</f>
        <v>0</v>
      </c>
      <c r="Y19" s="22">
        <f>[2]集計対象年データー貼付!M76</f>
        <v>0</v>
      </c>
      <c r="Z19" s="22">
        <f>[2]集計対象前年データー貼付!K76</f>
        <v>0</v>
      </c>
      <c r="AA19" s="22">
        <f>[2]集計対象前年データー貼付!M76</f>
        <v>0</v>
      </c>
      <c r="AB19" s="30">
        <f t="shared" si="2"/>
        <v>0</v>
      </c>
      <c r="AC19" s="21">
        <f>[2]集計対象年データー貼付!N76</f>
        <v>0</v>
      </c>
      <c r="AD19" s="22">
        <f>[2]集計対象年データー貼付!P76</f>
        <v>0</v>
      </c>
      <c r="AE19" s="22">
        <f>[2]集計対象前年データー貼付!N76</f>
        <v>0</v>
      </c>
      <c r="AF19" s="22">
        <f>[2]集計対象前年データー貼付!P76</f>
        <v>0</v>
      </c>
      <c r="AG19" s="30">
        <f t="shared" si="3"/>
        <v>0</v>
      </c>
      <c r="AH19" s="1"/>
    </row>
    <row r="20" spans="1:34" ht="12.75" customHeight="1">
      <c r="A20" s="111"/>
      <c r="B20" s="31" t="s">
        <v>26</v>
      </c>
      <c r="C20" s="28">
        <f t="shared" si="4"/>
        <v>0</v>
      </c>
      <c r="D20" s="18">
        <f t="shared" si="5"/>
        <v>1</v>
      </c>
      <c r="E20" s="19">
        <f t="shared" si="6"/>
        <v>0</v>
      </c>
      <c r="F20" s="18">
        <f t="shared" si="7"/>
        <v>0</v>
      </c>
      <c r="G20" s="29">
        <f t="shared" si="8"/>
        <v>1</v>
      </c>
      <c r="H20" s="20">
        <f t="shared" si="9"/>
        <v>0</v>
      </c>
      <c r="I20" s="21">
        <f>[2]集計対象年データー貼付!B81</f>
        <v>0</v>
      </c>
      <c r="J20" s="22">
        <f>[2]集計対象年データー貼付!D81</f>
        <v>1</v>
      </c>
      <c r="K20" s="22">
        <f>[2]集計対象前年データー貼付!B81</f>
        <v>0</v>
      </c>
      <c r="L20" s="22">
        <f>[2]集計対象前年データー貼付!D81</f>
        <v>0</v>
      </c>
      <c r="M20" s="23">
        <f t="shared" si="10"/>
        <v>1</v>
      </c>
      <c r="N20" s="24">
        <f>[2]集計対象年データー貼付!E81</f>
        <v>0</v>
      </c>
      <c r="O20" s="18">
        <f>[2]集計対象年データー貼付!G81</f>
        <v>0</v>
      </c>
      <c r="P20" s="18">
        <f>[2]集計対象前年データー貼付!E81</f>
        <v>0</v>
      </c>
      <c r="Q20" s="18">
        <f>[2]集計対象前年データー貼付!G81</f>
        <v>0</v>
      </c>
      <c r="R20" s="25">
        <f t="shared" si="0"/>
        <v>0</v>
      </c>
      <c r="S20" s="21">
        <f>[2]集計対象年データー貼付!H81</f>
        <v>0</v>
      </c>
      <c r="T20" s="22">
        <f>[2]集計対象年データー貼付!J81</f>
        <v>0</v>
      </c>
      <c r="U20" s="22">
        <f>[2]集計対象前年データー貼付!H81</f>
        <v>0</v>
      </c>
      <c r="V20" s="22">
        <f>[2]集計対象前年データー貼付!J81</f>
        <v>0</v>
      </c>
      <c r="W20" s="26">
        <f t="shared" si="1"/>
        <v>0</v>
      </c>
      <c r="X20" s="21">
        <f>[2]集計対象年データー貼付!K81</f>
        <v>0</v>
      </c>
      <c r="Y20" s="22">
        <f>[2]集計対象年データー貼付!M81</f>
        <v>0</v>
      </c>
      <c r="Z20" s="22">
        <f>[2]集計対象前年データー貼付!K81</f>
        <v>0</v>
      </c>
      <c r="AA20" s="22">
        <f>[2]集計対象前年データー貼付!M81</f>
        <v>0</v>
      </c>
      <c r="AB20" s="30">
        <f t="shared" si="2"/>
        <v>0</v>
      </c>
      <c r="AC20" s="21">
        <f>[2]集計対象年データー貼付!N81</f>
        <v>0</v>
      </c>
      <c r="AD20" s="22">
        <f>[2]集計対象年データー貼付!P81</f>
        <v>0</v>
      </c>
      <c r="AE20" s="22">
        <f>[2]集計対象前年データー貼付!N81</f>
        <v>0</v>
      </c>
      <c r="AF20" s="22">
        <f>[2]集計対象前年データー貼付!P81</f>
        <v>0</v>
      </c>
      <c r="AG20" s="30">
        <f t="shared" si="3"/>
        <v>0</v>
      </c>
      <c r="AH20" s="1"/>
    </row>
    <row r="21" spans="1:34" ht="12.75" customHeight="1">
      <c r="A21" s="111"/>
      <c r="B21" s="31" t="s">
        <v>27</v>
      </c>
      <c r="C21" s="28">
        <f t="shared" si="4"/>
        <v>0</v>
      </c>
      <c r="D21" s="18">
        <f t="shared" si="5"/>
        <v>2</v>
      </c>
      <c r="E21" s="19">
        <f t="shared" si="6"/>
        <v>1</v>
      </c>
      <c r="F21" s="18">
        <f t="shared" si="7"/>
        <v>1</v>
      </c>
      <c r="G21" s="29">
        <f t="shared" si="8"/>
        <v>1</v>
      </c>
      <c r="H21" s="20">
        <f t="shared" si="9"/>
        <v>1</v>
      </c>
      <c r="I21" s="21">
        <f>[2]集計対象年データー貼付!B86</f>
        <v>0</v>
      </c>
      <c r="J21" s="22">
        <f>[2]集計対象年データー貼付!D86</f>
        <v>0</v>
      </c>
      <c r="K21" s="22">
        <f>[2]集計対象前年データー貼付!B86</f>
        <v>0</v>
      </c>
      <c r="L21" s="22">
        <f>[2]集計対象前年データー貼付!D86</f>
        <v>0</v>
      </c>
      <c r="M21" s="23">
        <f t="shared" si="10"/>
        <v>0</v>
      </c>
      <c r="N21" s="24">
        <f>[2]集計対象年データー貼付!E86</f>
        <v>0</v>
      </c>
      <c r="O21" s="18">
        <f>[2]集計対象年データー貼付!G86</f>
        <v>1</v>
      </c>
      <c r="P21" s="18">
        <f>[2]集計対象前年データー貼付!E86</f>
        <v>1</v>
      </c>
      <c r="Q21" s="18">
        <f>[2]集計対象前年データー貼付!G86</f>
        <v>1</v>
      </c>
      <c r="R21" s="25">
        <f t="shared" si="0"/>
        <v>0</v>
      </c>
      <c r="S21" s="21">
        <f>[2]集計対象年データー貼付!H86</f>
        <v>0</v>
      </c>
      <c r="T21" s="22">
        <f>[2]集計対象年データー貼付!J86</f>
        <v>1</v>
      </c>
      <c r="U21" s="22">
        <f>[2]集計対象前年データー貼付!H86</f>
        <v>0</v>
      </c>
      <c r="V21" s="22">
        <f>[2]集計対象前年データー貼付!J86</f>
        <v>0</v>
      </c>
      <c r="W21" s="26">
        <f t="shared" si="1"/>
        <v>1</v>
      </c>
      <c r="X21" s="21">
        <f>[2]集計対象年データー貼付!K86</f>
        <v>0</v>
      </c>
      <c r="Y21" s="22">
        <f>[2]集計対象年データー貼付!M86</f>
        <v>0</v>
      </c>
      <c r="Z21" s="22">
        <f>[2]集計対象前年データー貼付!K86</f>
        <v>0</v>
      </c>
      <c r="AA21" s="22">
        <f>[2]集計対象前年データー貼付!M86</f>
        <v>0</v>
      </c>
      <c r="AB21" s="30">
        <f t="shared" si="2"/>
        <v>0</v>
      </c>
      <c r="AC21" s="21">
        <f>[2]集計対象年データー貼付!N86</f>
        <v>0</v>
      </c>
      <c r="AD21" s="22">
        <f>[2]集計対象年データー貼付!P86</f>
        <v>0</v>
      </c>
      <c r="AE21" s="22">
        <f>[2]集計対象前年データー貼付!N86</f>
        <v>0</v>
      </c>
      <c r="AF21" s="22">
        <f>[2]集計対象前年データー貼付!P86</f>
        <v>0</v>
      </c>
      <c r="AG21" s="30">
        <f t="shared" si="3"/>
        <v>0</v>
      </c>
      <c r="AH21" s="1"/>
    </row>
    <row r="22" spans="1:34" ht="12.75" customHeight="1">
      <c r="A22" s="111"/>
      <c r="B22" s="31" t="s">
        <v>28</v>
      </c>
      <c r="C22" s="28">
        <f t="shared" si="4"/>
        <v>0</v>
      </c>
      <c r="D22" s="18">
        <f t="shared" si="5"/>
        <v>0</v>
      </c>
      <c r="E22" s="19">
        <f t="shared" si="6"/>
        <v>0</v>
      </c>
      <c r="F22" s="18">
        <f t="shared" si="7"/>
        <v>0</v>
      </c>
      <c r="G22" s="29">
        <f t="shared" si="8"/>
        <v>0</v>
      </c>
      <c r="H22" s="20">
        <f t="shared" si="9"/>
        <v>0</v>
      </c>
      <c r="I22" s="21">
        <f>[2]集計対象年データー貼付!B91</f>
        <v>0</v>
      </c>
      <c r="J22" s="22">
        <f>[2]集計対象年データー貼付!D91</f>
        <v>0</v>
      </c>
      <c r="K22" s="22">
        <f>[2]集計対象前年データー貼付!B91</f>
        <v>0</v>
      </c>
      <c r="L22" s="22">
        <f>[2]集計対象前年データー貼付!D91</f>
        <v>0</v>
      </c>
      <c r="M22" s="23">
        <f t="shared" si="10"/>
        <v>0</v>
      </c>
      <c r="N22" s="24">
        <f>[2]集計対象年データー貼付!E91</f>
        <v>0</v>
      </c>
      <c r="O22" s="18">
        <f>[2]集計対象年データー貼付!G91</f>
        <v>0</v>
      </c>
      <c r="P22" s="18">
        <f>[2]集計対象前年データー貼付!E91</f>
        <v>0</v>
      </c>
      <c r="Q22" s="18">
        <f>[2]集計対象前年データー貼付!G91</f>
        <v>0</v>
      </c>
      <c r="R22" s="25">
        <f t="shared" si="0"/>
        <v>0</v>
      </c>
      <c r="S22" s="21">
        <f>[2]集計対象年データー貼付!H91</f>
        <v>0</v>
      </c>
      <c r="T22" s="22">
        <f>[2]集計対象年データー貼付!J91</f>
        <v>0</v>
      </c>
      <c r="U22" s="22">
        <f>[2]集計対象前年データー貼付!H91</f>
        <v>0</v>
      </c>
      <c r="V22" s="22">
        <f>[2]集計対象前年データー貼付!J91</f>
        <v>0</v>
      </c>
      <c r="W22" s="26">
        <f t="shared" si="1"/>
        <v>0</v>
      </c>
      <c r="X22" s="21">
        <f>[2]集計対象年データー貼付!K91</f>
        <v>0</v>
      </c>
      <c r="Y22" s="22">
        <f>[2]集計対象年データー貼付!M91</f>
        <v>0</v>
      </c>
      <c r="Z22" s="22">
        <f>[2]集計対象前年データー貼付!K91</f>
        <v>0</v>
      </c>
      <c r="AA22" s="22">
        <f>[2]集計対象前年データー貼付!M91</f>
        <v>0</v>
      </c>
      <c r="AB22" s="30">
        <f t="shared" si="2"/>
        <v>0</v>
      </c>
      <c r="AC22" s="21">
        <f>[2]集計対象年データー貼付!N91</f>
        <v>0</v>
      </c>
      <c r="AD22" s="22">
        <f>[2]集計対象年データー貼付!P91</f>
        <v>0</v>
      </c>
      <c r="AE22" s="22">
        <f>[2]集計対象前年データー貼付!N91</f>
        <v>0</v>
      </c>
      <c r="AF22" s="22">
        <f>[2]集計対象前年データー貼付!P91</f>
        <v>0</v>
      </c>
      <c r="AG22" s="30">
        <f t="shared" si="3"/>
        <v>0</v>
      </c>
      <c r="AH22" s="1"/>
    </row>
    <row r="23" spans="1:34" ht="12.75" customHeight="1" thickBot="1">
      <c r="A23" s="111"/>
      <c r="B23" s="32" t="s">
        <v>29</v>
      </c>
      <c r="C23" s="33">
        <f t="shared" si="4"/>
        <v>0</v>
      </c>
      <c r="D23" s="34">
        <f t="shared" si="5"/>
        <v>0</v>
      </c>
      <c r="E23" s="35">
        <f t="shared" si="6"/>
        <v>0</v>
      </c>
      <c r="F23" s="34">
        <f t="shared" si="7"/>
        <v>2</v>
      </c>
      <c r="G23" s="36">
        <f t="shared" si="8"/>
        <v>-2</v>
      </c>
      <c r="H23" s="37">
        <f t="shared" si="9"/>
        <v>-1</v>
      </c>
      <c r="I23" s="21">
        <f>[2]集計対象年データー貼付!B97</f>
        <v>0</v>
      </c>
      <c r="J23" s="22">
        <f>[2]集計対象年データー貼付!D97</f>
        <v>0</v>
      </c>
      <c r="K23" s="22">
        <f>[2]集計対象前年データー貼付!B97</f>
        <v>0</v>
      </c>
      <c r="L23" s="22">
        <f>[2]集計対象前年データー貼付!D97</f>
        <v>2</v>
      </c>
      <c r="M23" s="23">
        <f t="shared" si="10"/>
        <v>-2</v>
      </c>
      <c r="N23" s="24">
        <f>[2]集計対象年データー貼付!E97</f>
        <v>0</v>
      </c>
      <c r="O23" s="18">
        <f>[2]集計対象年データー貼付!G97</f>
        <v>0</v>
      </c>
      <c r="P23" s="18">
        <f>[2]集計対象前年データー貼付!E97</f>
        <v>0</v>
      </c>
      <c r="Q23" s="18">
        <f>[2]集計対象前年データー貼付!G97</f>
        <v>0</v>
      </c>
      <c r="R23" s="25">
        <f t="shared" si="0"/>
        <v>0</v>
      </c>
      <c r="S23" s="21">
        <f>[2]集計対象年データー貼付!H97</f>
        <v>0</v>
      </c>
      <c r="T23" s="22">
        <f>[2]集計対象年データー貼付!J97</f>
        <v>0</v>
      </c>
      <c r="U23" s="22">
        <f>[2]集計対象前年データー貼付!H97</f>
        <v>0</v>
      </c>
      <c r="V23" s="22">
        <f>[2]集計対象前年データー貼付!J97</f>
        <v>0</v>
      </c>
      <c r="W23" s="26">
        <f t="shared" si="1"/>
        <v>0</v>
      </c>
      <c r="X23" s="21">
        <f>[2]集計対象年データー貼付!K97</f>
        <v>0</v>
      </c>
      <c r="Y23" s="22">
        <f>[2]集計対象年データー貼付!M97</f>
        <v>0</v>
      </c>
      <c r="Z23" s="22">
        <f>[2]集計対象前年データー貼付!K97</f>
        <v>0</v>
      </c>
      <c r="AA23" s="22">
        <f>[2]集計対象前年データー貼付!M97</f>
        <v>0</v>
      </c>
      <c r="AB23" s="38">
        <f t="shared" si="2"/>
        <v>0</v>
      </c>
      <c r="AC23" s="21">
        <f>[2]集計対象年データー貼付!N97</f>
        <v>0</v>
      </c>
      <c r="AD23" s="22">
        <f>[2]集計対象年データー貼付!P97</f>
        <v>0</v>
      </c>
      <c r="AE23" s="22">
        <f>[2]集計対象前年データー貼付!N97</f>
        <v>0</v>
      </c>
      <c r="AF23" s="22">
        <f>[2]集計対象前年データー貼付!P97</f>
        <v>0</v>
      </c>
      <c r="AG23" s="38">
        <f t="shared" si="3"/>
        <v>0</v>
      </c>
      <c r="AH23" s="1"/>
    </row>
    <row r="24" spans="1:34" ht="12.75" customHeight="1" thickBot="1">
      <c r="A24" s="112"/>
      <c r="B24" s="39" t="s">
        <v>30</v>
      </c>
      <c r="C24" s="40">
        <f t="shared" si="4"/>
        <v>0</v>
      </c>
      <c r="D24" s="41">
        <f t="shared" si="5"/>
        <v>10</v>
      </c>
      <c r="E24" s="42">
        <f t="shared" si="6"/>
        <v>1</v>
      </c>
      <c r="F24" s="41">
        <f t="shared" si="7"/>
        <v>25</v>
      </c>
      <c r="G24" s="43">
        <f t="shared" si="8"/>
        <v>-15</v>
      </c>
      <c r="H24" s="44">
        <f t="shared" si="9"/>
        <v>-0.6</v>
      </c>
      <c r="I24" s="45">
        <f>SUM(I7:I23)</f>
        <v>0</v>
      </c>
      <c r="J24" s="46">
        <f>SUM(J7:J23)</f>
        <v>4</v>
      </c>
      <c r="K24" s="46">
        <f>SUM(K7:K23)</f>
        <v>0</v>
      </c>
      <c r="L24" s="46">
        <f>SUM(L7:L23)</f>
        <v>10</v>
      </c>
      <c r="M24" s="47">
        <f t="shared" si="10"/>
        <v>-6</v>
      </c>
      <c r="N24" s="48">
        <f>SUM(N7:N23)</f>
        <v>0</v>
      </c>
      <c r="O24" s="49">
        <f>SUM(O7:O23)</f>
        <v>3</v>
      </c>
      <c r="P24" s="49">
        <f>SUM(P7:P23)</f>
        <v>1</v>
      </c>
      <c r="Q24" s="49">
        <f>SUM(Q7:Q23)</f>
        <v>7</v>
      </c>
      <c r="R24" s="50">
        <f t="shared" si="0"/>
        <v>-4</v>
      </c>
      <c r="S24" s="51">
        <f>SUM(S7:S23)</f>
        <v>0</v>
      </c>
      <c r="T24" s="52">
        <f>SUM(T7:T23)</f>
        <v>1</v>
      </c>
      <c r="U24" s="52">
        <f>SUM(U7:U23)</f>
        <v>0</v>
      </c>
      <c r="V24" s="52">
        <f>SUM(V7:V23)</f>
        <v>5</v>
      </c>
      <c r="W24" s="53">
        <f t="shared" si="1"/>
        <v>-4</v>
      </c>
      <c r="X24" s="51">
        <f>SUM(X7:X23)</f>
        <v>0</v>
      </c>
      <c r="Y24" s="52">
        <f>SUM(Y7:Y23)</f>
        <v>2</v>
      </c>
      <c r="Z24" s="52">
        <f>SUM(Z7:Z23)</f>
        <v>0</v>
      </c>
      <c r="AA24" s="52">
        <f>SUM(AA7:AA23)</f>
        <v>3</v>
      </c>
      <c r="AB24" s="53">
        <f t="shared" si="2"/>
        <v>-1</v>
      </c>
      <c r="AC24" s="51">
        <f>SUM(AC7:AC23)</f>
        <v>0</v>
      </c>
      <c r="AD24" s="52">
        <f>SUM(AD7:AD23)</f>
        <v>0</v>
      </c>
      <c r="AE24" s="52">
        <f>SUM(AE7:AE23)</f>
        <v>0</v>
      </c>
      <c r="AF24" s="52">
        <f>SUM(AF7:AF23)</f>
        <v>0</v>
      </c>
      <c r="AG24" s="53">
        <f t="shared" si="3"/>
        <v>0</v>
      </c>
      <c r="AH24" s="1"/>
    </row>
    <row r="25" spans="1:34" ht="12.75" customHeight="1" thickBot="1">
      <c r="A25" s="113" t="s">
        <v>31</v>
      </c>
      <c r="B25" s="114"/>
      <c r="C25" s="40">
        <f t="shared" si="4"/>
        <v>0</v>
      </c>
      <c r="D25" s="41">
        <f t="shared" si="5"/>
        <v>0</v>
      </c>
      <c r="E25" s="54">
        <f t="shared" si="6"/>
        <v>0</v>
      </c>
      <c r="F25" s="41">
        <f t="shared" si="7"/>
        <v>0</v>
      </c>
      <c r="G25" s="41">
        <f t="shared" si="8"/>
        <v>0</v>
      </c>
      <c r="H25" s="44">
        <f t="shared" si="9"/>
        <v>0</v>
      </c>
      <c r="I25" s="55">
        <f>[2]集計対象年データー貼付!B110</f>
        <v>0</v>
      </c>
      <c r="J25" s="56">
        <f>[2]集計対象年データー貼付!D110</f>
        <v>0</v>
      </c>
      <c r="K25" s="56">
        <f>[2]集計対象前年データー貼付!B110</f>
        <v>0</v>
      </c>
      <c r="L25" s="56">
        <f>[2]集計対象前年データー貼付!D110</f>
        <v>0</v>
      </c>
      <c r="M25" s="57">
        <f t="shared" si="10"/>
        <v>0</v>
      </c>
      <c r="N25" s="58">
        <f>[2]集計対象年データー貼付!E110</f>
        <v>0</v>
      </c>
      <c r="O25" s="41">
        <f>[2]集計対象年データー貼付!G110</f>
        <v>0</v>
      </c>
      <c r="P25" s="41">
        <f>[2]集計対象前年データー貼付!E110</f>
        <v>0</v>
      </c>
      <c r="Q25" s="41">
        <f>[2]集計対象前年データー貼付!G110</f>
        <v>0</v>
      </c>
      <c r="R25" s="57">
        <f t="shared" si="0"/>
        <v>0</v>
      </c>
      <c r="S25" s="55">
        <f>[2]集計対象年データー貼付!H110</f>
        <v>0</v>
      </c>
      <c r="T25" s="56">
        <f>[2]集計対象年データー貼付!J110</f>
        <v>0</v>
      </c>
      <c r="U25" s="56">
        <f>[2]集計対象前年データー貼付!H110</f>
        <v>0</v>
      </c>
      <c r="V25" s="56">
        <f>[2]集計対象前年データー貼付!J110</f>
        <v>0</v>
      </c>
      <c r="W25" s="57">
        <f t="shared" si="1"/>
        <v>0</v>
      </c>
      <c r="X25" s="55">
        <f>[2]集計対象年データー貼付!K110</f>
        <v>0</v>
      </c>
      <c r="Y25" s="56">
        <f>[2]集計対象年データー貼付!M110</f>
        <v>0</v>
      </c>
      <c r="Z25" s="56">
        <f>[2]集計対象前年データー貼付!K110</f>
        <v>0</v>
      </c>
      <c r="AA25" s="56">
        <f>[2]集計対象前年データー貼付!M110</f>
        <v>0</v>
      </c>
      <c r="AB25" s="57">
        <f t="shared" si="2"/>
        <v>0</v>
      </c>
      <c r="AC25" s="55">
        <f>[2]集計対象年データー貼付!N110</f>
        <v>0</v>
      </c>
      <c r="AD25" s="56">
        <f>[2]集計対象年データー貼付!P110</f>
        <v>0</v>
      </c>
      <c r="AE25" s="56">
        <f>[2]集計対象前年データー貼付!N110</f>
        <v>0</v>
      </c>
      <c r="AF25" s="56">
        <f>[2]集計対象前年データー貼付!P110</f>
        <v>0</v>
      </c>
      <c r="AG25" s="57">
        <f t="shared" si="3"/>
        <v>0</v>
      </c>
      <c r="AH25" s="1"/>
    </row>
    <row r="26" spans="1:34" ht="12.75" customHeight="1">
      <c r="A26" s="110" t="s">
        <v>32</v>
      </c>
      <c r="B26" s="59" t="s">
        <v>33</v>
      </c>
      <c r="C26" s="28">
        <f t="shared" si="4"/>
        <v>0</v>
      </c>
      <c r="D26" s="18">
        <f t="shared" si="5"/>
        <v>8</v>
      </c>
      <c r="E26" s="19">
        <f t="shared" si="6"/>
        <v>0</v>
      </c>
      <c r="F26" s="18">
        <f t="shared" si="7"/>
        <v>10</v>
      </c>
      <c r="G26" s="18">
        <f t="shared" si="8"/>
        <v>-2</v>
      </c>
      <c r="H26" s="20">
        <f t="shared" si="9"/>
        <v>-0.2</v>
      </c>
      <c r="I26" s="21">
        <f>[2]集計対象年データー貼付!B123</f>
        <v>0</v>
      </c>
      <c r="J26" s="22">
        <f>[2]集計対象年データー貼付!D123</f>
        <v>2</v>
      </c>
      <c r="K26" s="22">
        <f>[2]集計対象前年データー貼付!B123</f>
        <v>0</v>
      </c>
      <c r="L26" s="22">
        <f>[2]集計対象前年データー貼付!D123</f>
        <v>1</v>
      </c>
      <c r="M26" s="23">
        <f t="shared" si="10"/>
        <v>1</v>
      </c>
      <c r="N26" s="24">
        <f>[2]集計対象年データー貼付!E123</f>
        <v>0</v>
      </c>
      <c r="O26" s="18">
        <f>[2]集計対象年データー貼付!G123</f>
        <v>2</v>
      </c>
      <c r="P26" s="18">
        <f>[2]集計対象前年データー貼付!E123</f>
        <v>0</v>
      </c>
      <c r="Q26" s="18">
        <f>[2]集計対象前年データー貼付!G123</f>
        <v>2</v>
      </c>
      <c r="R26" s="25">
        <f t="shared" si="0"/>
        <v>0</v>
      </c>
      <c r="S26" s="21">
        <f>[2]集計対象年データー貼付!H123</f>
        <v>0</v>
      </c>
      <c r="T26" s="22">
        <f>[2]集計対象年データー貼付!J123</f>
        <v>1</v>
      </c>
      <c r="U26" s="22">
        <f>[2]集計対象前年データー貼付!H123</f>
        <v>0</v>
      </c>
      <c r="V26" s="22">
        <f>[2]集計対象前年データー貼付!J123</f>
        <v>2</v>
      </c>
      <c r="W26" s="26">
        <f t="shared" si="1"/>
        <v>-1</v>
      </c>
      <c r="X26" s="21">
        <f>[2]集計対象年データー貼付!K123</f>
        <v>0</v>
      </c>
      <c r="Y26" s="22">
        <f>[2]集計対象年データー貼付!M123</f>
        <v>1</v>
      </c>
      <c r="Z26" s="22">
        <f>[2]集計対象前年データー貼付!K123</f>
        <v>0</v>
      </c>
      <c r="AA26" s="22">
        <f>[2]集計対象前年データー貼付!M123</f>
        <v>3</v>
      </c>
      <c r="AB26" s="26">
        <f t="shared" si="2"/>
        <v>-2</v>
      </c>
      <c r="AC26" s="21">
        <f>[2]集計対象年データー貼付!N123</f>
        <v>0</v>
      </c>
      <c r="AD26" s="22">
        <f>[2]集計対象年データー貼付!P123</f>
        <v>2</v>
      </c>
      <c r="AE26" s="22">
        <f>[2]集計対象前年データー貼付!N123</f>
        <v>0</v>
      </c>
      <c r="AF26" s="22">
        <f>[2]集計対象前年データー貼付!P123</f>
        <v>2</v>
      </c>
      <c r="AG26" s="26">
        <f t="shared" si="3"/>
        <v>0</v>
      </c>
      <c r="AH26" s="1"/>
    </row>
    <row r="27" spans="1:34" ht="12.75" customHeight="1">
      <c r="A27" s="111"/>
      <c r="B27" s="31" t="s">
        <v>34</v>
      </c>
      <c r="C27" s="28">
        <f t="shared" si="4"/>
        <v>0</v>
      </c>
      <c r="D27" s="18">
        <f t="shared" si="5"/>
        <v>6</v>
      </c>
      <c r="E27" s="19">
        <f t="shared" si="6"/>
        <v>0</v>
      </c>
      <c r="F27" s="18">
        <f t="shared" si="7"/>
        <v>8</v>
      </c>
      <c r="G27" s="29">
        <f t="shared" si="8"/>
        <v>-2</v>
      </c>
      <c r="H27" s="20">
        <f t="shared" si="9"/>
        <v>-0.25</v>
      </c>
      <c r="I27" s="21">
        <f>[2]集計対象年データー貼付!B128</f>
        <v>0</v>
      </c>
      <c r="J27" s="22">
        <f>[2]集計対象年データー貼付!D128</f>
        <v>2</v>
      </c>
      <c r="K27" s="22">
        <f>[2]集計対象前年データー貼付!B128</f>
        <v>0</v>
      </c>
      <c r="L27" s="22">
        <f>[2]集計対象前年データー貼付!D128</f>
        <v>4</v>
      </c>
      <c r="M27" s="23">
        <f t="shared" si="10"/>
        <v>-2</v>
      </c>
      <c r="N27" s="24">
        <f>[2]集計対象年データー貼付!E128</f>
        <v>0</v>
      </c>
      <c r="O27" s="18">
        <f>[2]集計対象年データー貼付!G128</f>
        <v>1</v>
      </c>
      <c r="P27" s="18">
        <f>[2]集計対象前年データー貼付!E128</f>
        <v>0</v>
      </c>
      <c r="Q27" s="18">
        <f>[2]集計対象前年データー貼付!G128</f>
        <v>2</v>
      </c>
      <c r="R27" s="60">
        <f t="shared" si="0"/>
        <v>-1</v>
      </c>
      <c r="S27" s="21">
        <f>[2]集計対象年データー貼付!H128</f>
        <v>0</v>
      </c>
      <c r="T27" s="22">
        <f>[2]集計対象年データー貼付!J128</f>
        <v>0</v>
      </c>
      <c r="U27" s="22">
        <f>[2]集計対象前年データー貼付!H128</f>
        <v>0</v>
      </c>
      <c r="V27" s="22">
        <f>[2]集計対象前年データー貼付!J128</f>
        <v>0</v>
      </c>
      <c r="W27" s="30">
        <f t="shared" si="1"/>
        <v>0</v>
      </c>
      <c r="X27" s="21">
        <f>[2]集計対象年データー貼付!K128</f>
        <v>0</v>
      </c>
      <c r="Y27" s="22">
        <f>[2]集計対象年データー貼付!M128</f>
        <v>3</v>
      </c>
      <c r="Z27" s="22">
        <f>[2]集計対象前年データー貼付!K128</f>
        <v>0</v>
      </c>
      <c r="AA27" s="22">
        <f>[2]集計対象前年データー貼付!M128</f>
        <v>1</v>
      </c>
      <c r="AB27" s="30">
        <f t="shared" si="2"/>
        <v>2</v>
      </c>
      <c r="AC27" s="21">
        <f>[2]集計対象年データー貼付!N128</f>
        <v>0</v>
      </c>
      <c r="AD27" s="22">
        <f>[2]集計対象年データー貼付!P128</f>
        <v>0</v>
      </c>
      <c r="AE27" s="22">
        <f>[2]集計対象前年データー貼付!N128</f>
        <v>0</v>
      </c>
      <c r="AF27" s="22">
        <f>[2]集計対象前年データー貼付!P128</f>
        <v>1</v>
      </c>
      <c r="AG27" s="30">
        <f t="shared" si="3"/>
        <v>-1</v>
      </c>
      <c r="AH27" s="1"/>
    </row>
    <row r="28" spans="1:34" ht="12.75" customHeight="1" thickBot="1">
      <c r="A28" s="111"/>
      <c r="B28" s="32" t="s">
        <v>35</v>
      </c>
      <c r="C28" s="33">
        <f t="shared" si="4"/>
        <v>0</v>
      </c>
      <c r="D28" s="34">
        <f t="shared" si="5"/>
        <v>1</v>
      </c>
      <c r="E28" s="35">
        <f t="shared" si="6"/>
        <v>0</v>
      </c>
      <c r="F28" s="34">
        <f t="shared" si="7"/>
        <v>0</v>
      </c>
      <c r="G28" s="36">
        <f t="shared" si="8"/>
        <v>1</v>
      </c>
      <c r="H28" s="37">
        <f t="shared" si="9"/>
        <v>0</v>
      </c>
      <c r="I28" s="21">
        <f>[2]集計対象年データー貼付!B132</f>
        <v>0</v>
      </c>
      <c r="J28" s="22">
        <f>[2]集計対象年データー貼付!D132</f>
        <v>0</v>
      </c>
      <c r="K28" s="22">
        <f>[2]集計対象前年データー貼付!B132</f>
        <v>0</v>
      </c>
      <c r="L28" s="22">
        <f>[2]集計対象前年データー貼付!D132</f>
        <v>0</v>
      </c>
      <c r="M28" s="23">
        <f t="shared" si="10"/>
        <v>0</v>
      </c>
      <c r="N28" s="24">
        <f>[2]集計対象年データー貼付!E132</f>
        <v>0</v>
      </c>
      <c r="O28" s="18">
        <f>[2]集計対象年データー貼付!G132</f>
        <v>0</v>
      </c>
      <c r="P28" s="18">
        <f>[2]集計対象前年データー貼付!E132</f>
        <v>0</v>
      </c>
      <c r="Q28" s="18">
        <f>[2]集計対象前年データー貼付!G132</f>
        <v>0</v>
      </c>
      <c r="R28" s="61">
        <f t="shared" si="0"/>
        <v>0</v>
      </c>
      <c r="S28" s="21">
        <f>[2]集計対象年データー貼付!H132</f>
        <v>0</v>
      </c>
      <c r="T28" s="22">
        <f>[2]集計対象年データー貼付!J132</f>
        <v>1</v>
      </c>
      <c r="U28" s="22">
        <f>[2]集計対象前年データー貼付!H132</f>
        <v>0</v>
      </c>
      <c r="V28" s="22">
        <f>[2]集計対象前年データー貼付!J132</f>
        <v>0</v>
      </c>
      <c r="W28" s="38">
        <f t="shared" si="1"/>
        <v>1</v>
      </c>
      <c r="X28" s="21">
        <f>[2]集計対象年データー貼付!K132</f>
        <v>0</v>
      </c>
      <c r="Y28" s="22">
        <f>[2]集計対象年データー貼付!M132</f>
        <v>0</v>
      </c>
      <c r="Z28" s="22">
        <f>[2]集計対象前年データー貼付!K132</f>
        <v>0</v>
      </c>
      <c r="AA28" s="22">
        <f>[2]集計対象前年データー貼付!M132</f>
        <v>0</v>
      </c>
      <c r="AB28" s="62">
        <f>Y28-AA28</f>
        <v>0</v>
      </c>
      <c r="AC28" s="21">
        <f>[2]集計対象年データー貼付!N132</f>
        <v>0</v>
      </c>
      <c r="AD28" s="22">
        <f>[2]集計対象年データー貼付!P132</f>
        <v>0</v>
      </c>
      <c r="AE28" s="22">
        <f>[2]集計対象前年データー貼付!N132</f>
        <v>0</v>
      </c>
      <c r="AF28" s="22">
        <f>[2]集計対象前年データー貼付!P132</f>
        <v>0</v>
      </c>
      <c r="AG28" s="38">
        <f t="shared" si="3"/>
        <v>0</v>
      </c>
      <c r="AH28" s="1"/>
    </row>
    <row r="29" spans="1:34" ht="12.75" customHeight="1" thickBot="1">
      <c r="A29" s="112"/>
      <c r="B29" s="63" t="s">
        <v>36</v>
      </c>
      <c r="C29" s="40">
        <f t="shared" si="4"/>
        <v>0</v>
      </c>
      <c r="D29" s="41">
        <f t="shared" si="5"/>
        <v>15</v>
      </c>
      <c r="E29" s="54">
        <f t="shared" si="6"/>
        <v>0</v>
      </c>
      <c r="F29" s="41">
        <f t="shared" si="7"/>
        <v>18</v>
      </c>
      <c r="G29" s="41">
        <f t="shared" si="8"/>
        <v>-3</v>
      </c>
      <c r="H29" s="44">
        <f t="shared" si="9"/>
        <v>-0.16666666666666666</v>
      </c>
      <c r="I29" s="45">
        <f>SUM(I26:I28)</f>
        <v>0</v>
      </c>
      <c r="J29" s="46">
        <f>SUM(J26:J28)</f>
        <v>4</v>
      </c>
      <c r="K29" s="46">
        <f>SUM(K26:K28)</f>
        <v>0</v>
      </c>
      <c r="L29" s="46">
        <f>SUM(L26:L28)</f>
        <v>5</v>
      </c>
      <c r="M29" s="47">
        <f t="shared" si="10"/>
        <v>-1</v>
      </c>
      <c r="N29" s="48">
        <f>SUM(N26:N28)</f>
        <v>0</v>
      </c>
      <c r="O29" s="49">
        <f>SUM(O26:O28)</f>
        <v>3</v>
      </c>
      <c r="P29" s="49">
        <f>SUM(P26:P28)</f>
        <v>0</v>
      </c>
      <c r="Q29" s="49">
        <f>SUM(Q26:Q28)</f>
        <v>4</v>
      </c>
      <c r="R29" s="50">
        <f t="shared" si="0"/>
        <v>-1</v>
      </c>
      <c r="S29" s="51">
        <f>SUM(S26:S28)</f>
        <v>0</v>
      </c>
      <c r="T29" s="52">
        <f>SUM(T26:T28)</f>
        <v>2</v>
      </c>
      <c r="U29" s="52">
        <f>SUM(U26:U28)</f>
        <v>0</v>
      </c>
      <c r="V29" s="52">
        <f>SUM(V26:V28)</f>
        <v>2</v>
      </c>
      <c r="W29" s="53">
        <f t="shared" si="1"/>
        <v>0</v>
      </c>
      <c r="X29" s="51">
        <f>SUM(X26:X28)</f>
        <v>0</v>
      </c>
      <c r="Y29" s="52">
        <f>SUM(Y26:Y28)</f>
        <v>4</v>
      </c>
      <c r="Z29" s="52">
        <f>SUM(Z26:Z28)</f>
        <v>0</v>
      </c>
      <c r="AA29" s="52">
        <f>SUM(AA26:AA28)</f>
        <v>4</v>
      </c>
      <c r="AB29" s="53">
        <f t="shared" si="2"/>
        <v>0</v>
      </c>
      <c r="AC29" s="51">
        <f>SUM(AC26:AC28)</f>
        <v>0</v>
      </c>
      <c r="AD29" s="52">
        <f>SUM(AD26:AD28)</f>
        <v>2</v>
      </c>
      <c r="AE29" s="52">
        <f>SUM(AE26:AE28)</f>
        <v>0</v>
      </c>
      <c r="AF29" s="52">
        <f>SUM(AF26:AF28)</f>
        <v>3</v>
      </c>
      <c r="AG29" s="53">
        <f t="shared" si="3"/>
        <v>-1</v>
      </c>
      <c r="AH29" s="1"/>
    </row>
    <row r="30" spans="1:34" ht="12.75" customHeight="1">
      <c r="A30" s="103" t="s">
        <v>37</v>
      </c>
      <c r="B30" s="64" t="s">
        <v>38</v>
      </c>
      <c r="C30" s="28">
        <f t="shared" si="4"/>
        <v>0</v>
      </c>
      <c r="D30" s="18">
        <f t="shared" si="5"/>
        <v>0</v>
      </c>
      <c r="E30" s="19">
        <f t="shared" si="6"/>
        <v>0</v>
      </c>
      <c r="F30" s="18">
        <f t="shared" si="7"/>
        <v>0</v>
      </c>
      <c r="G30" s="18">
        <f t="shared" si="8"/>
        <v>0</v>
      </c>
      <c r="H30" s="20">
        <f t="shared" si="9"/>
        <v>0</v>
      </c>
      <c r="I30" s="21">
        <f>[2]集計対象年データー貼付!B137</f>
        <v>0</v>
      </c>
      <c r="J30" s="22">
        <f>[2]集計対象年データー貼付!D137</f>
        <v>0</v>
      </c>
      <c r="K30" s="22">
        <f>[2]集計対象前年データー貼付!B137</f>
        <v>0</v>
      </c>
      <c r="L30" s="22">
        <f>[2]集計対象前年データー貼付!D137</f>
        <v>0</v>
      </c>
      <c r="M30" s="23">
        <f t="shared" si="10"/>
        <v>0</v>
      </c>
      <c r="N30" s="24">
        <f>[2]集計対象年データー貼付!E137</f>
        <v>0</v>
      </c>
      <c r="O30" s="18">
        <f>[2]集計対象年データー貼付!G137</f>
        <v>0</v>
      </c>
      <c r="P30" s="18">
        <f>[2]集計対象前年データー貼付!E137</f>
        <v>0</v>
      </c>
      <c r="Q30" s="18">
        <f>[2]集計対象前年データー貼付!G137</f>
        <v>0</v>
      </c>
      <c r="R30" s="25">
        <f t="shared" si="0"/>
        <v>0</v>
      </c>
      <c r="S30" s="21">
        <f>[2]集計対象年データー貼付!H137</f>
        <v>0</v>
      </c>
      <c r="T30" s="22">
        <f>[2]集計対象年データー貼付!J137</f>
        <v>0</v>
      </c>
      <c r="U30" s="22">
        <f>[2]集計対象前年データー貼付!H137</f>
        <v>0</v>
      </c>
      <c r="V30" s="22">
        <f>[2]集計対象前年データー貼付!J137</f>
        <v>0</v>
      </c>
      <c r="W30" s="26">
        <f t="shared" si="1"/>
        <v>0</v>
      </c>
      <c r="X30" s="21">
        <f>[2]集計対象年データー貼付!K137</f>
        <v>0</v>
      </c>
      <c r="Y30" s="22">
        <f>[2]集計対象年データー貼付!M137</f>
        <v>0</v>
      </c>
      <c r="Z30" s="22">
        <f>[2]集計対象前年データー貼付!K137</f>
        <v>0</v>
      </c>
      <c r="AA30" s="22">
        <f>[2]集計対象前年データー貼付!M137</f>
        <v>0</v>
      </c>
      <c r="AB30" s="26">
        <f t="shared" si="2"/>
        <v>0</v>
      </c>
      <c r="AC30" s="21">
        <f>[2]集計対象年データー貼付!N137</f>
        <v>0</v>
      </c>
      <c r="AD30" s="22">
        <f>[2]集計対象年データー貼付!P137</f>
        <v>0</v>
      </c>
      <c r="AE30" s="22">
        <f>[2]集計対象前年データー貼付!N137</f>
        <v>0</v>
      </c>
      <c r="AF30" s="22">
        <f>[2]集計対象前年データー貼付!P137</f>
        <v>0</v>
      </c>
      <c r="AG30" s="26">
        <f t="shared" si="3"/>
        <v>0</v>
      </c>
      <c r="AH30" s="1"/>
    </row>
    <row r="31" spans="1:34" ht="12.75" customHeight="1">
      <c r="A31" s="104"/>
      <c r="B31" s="65" t="s">
        <v>39</v>
      </c>
      <c r="C31" s="28">
        <f t="shared" si="4"/>
        <v>0</v>
      </c>
      <c r="D31" s="18">
        <f t="shared" si="5"/>
        <v>1</v>
      </c>
      <c r="E31" s="19">
        <f t="shared" si="6"/>
        <v>0</v>
      </c>
      <c r="F31" s="18">
        <f t="shared" si="7"/>
        <v>4</v>
      </c>
      <c r="G31" s="29">
        <f t="shared" si="8"/>
        <v>-3</v>
      </c>
      <c r="H31" s="20">
        <f t="shared" si="9"/>
        <v>-0.75</v>
      </c>
      <c r="I31" s="21">
        <f>[2]集計対象年データー貼付!B141</f>
        <v>0</v>
      </c>
      <c r="J31" s="22">
        <f>[2]集計対象年データー貼付!D141</f>
        <v>1</v>
      </c>
      <c r="K31" s="22">
        <f>[2]集計対象前年データー貼付!B141</f>
        <v>0</v>
      </c>
      <c r="L31" s="22">
        <f>[2]集計対象前年データー貼付!D141</f>
        <v>1</v>
      </c>
      <c r="M31" s="66">
        <f t="shared" si="10"/>
        <v>0</v>
      </c>
      <c r="N31" s="24">
        <f>[2]集計対象年データー貼付!E141</f>
        <v>0</v>
      </c>
      <c r="O31" s="18">
        <f>[2]集計対象年データー貼付!G141</f>
        <v>0</v>
      </c>
      <c r="P31" s="18">
        <f>[2]集計対象前年データー貼付!E141</f>
        <v>0</v>
      </c>
      <c r="Q31" s="18">
        <f>[2]集計対象前年データー貼付!G141</f>
        <v>0</v>
      </c>
      <c r="R31" s="60">
        <f t="shared" si="0"/>
        <v>0</v>
      </c>
      <c r="S31" s="21">
        <f>[2]集計対象年データー貼付!H141</f>
        <v>0</v>
      </c>
      <c r="T31" s="22">
        <f>[2]集計対象年データー貼付!J141</f>
        <v>0</v>
      </c>
      <c r="U31" s="22">
        <f>[2]集計対象前年データー貼付!H141</f>
        <v>0</v>
      </c>
      <c r="V31" s="22">
        <f>[2]集計対象前年データー貼付!J141</f>
        <v>0</v>
      </c>
      <c r="W31" s="30">
        <f t="shared" si="1"/>
        <v>0</v>
      </c>
      <c r="X31" s="21">
        <f>[2]集計対象年データー貼付!K141</f>
        <v>0</v>
      </c>
      <c r="Y31" s="22">
        <f>[2]集計対象年データー貼付!M141</f>
        <v>0</v>
      </c>
      <c r="Z31" s="22">
        <f>[2]集計対象前年データー貼付!K141</f>
        <v>0</v>
      </c>
      <c r="AA31" s="22">
        <f>[2]集計対象前年データー貼付!M141</f>
        <v>2</v>
      </c>
      <c r="AB31" s="30">
        <f t="shared" si="2"/>
        <v>-2</v>
      </c>
      <c r="AC31" s="21">
        <f>[2]集計対象年データー貼付!N141</f>
        <v>0</v>
      </c>
      <c r="AD31" s="22">
        <f>[2]集計対象年データー貼付!P141</f>
        <v>0</v>
      </c>
      <c r="AE31" s="22">
        <f>[2]集計対象前年データー貼付!N141</f>
        <v>0</v>
      </c>
      <c r="AF31" s="22">
        <f>[2]集計対象前年データー貼付!P141</f>
        <v>1</v>
      </c>
      <c r="AG31" s="30">
        <f t="shared" si="3"/>
        <v>-1</v>
      </c>
      <c r="AH31" s="1"/>
    </row>
    <row r="32" spans="1:34" ht="12.75" customHeight="1">
      <c r="A32" s="104"/>
      <c r="B32" s="65" t="s">
        <v>40</v>
      </c>
      <c r="C32" s="28">
        <f t="shared" si="4"/>
        <v>0</v>
      </c>
      <c r="D32" s="18">
        <f t="shared" si="5"/>
        <v>8</v>
      </c>
      <c r="E32" s="19">
        <f t="shared" si="6"/>
        <v>0</v>
      </c>
      <c r="F32" s="18">
        <f t="shared" si="7"/>
        <v>5</v>
      </c>
      <c r="G32" s="29">
        <f t="shared" si="8"/>
        <v>3</v>
      </c>
      <c r="H32" s="20">
        <f t="shared" si="9"/>
        <v>0.6</v>
      </c>
      <c r="I32" s="21">
        <f>[2]集計対象年データー貼付!B146</f>
        <v>0</v>
      </c>
      <c r="J32" s="22">
        <f>[2]集計対象年データー貼付!D146</f>
        <v>5</v>
      </c>
      <c r="K32" s="22">
        <f>[2]集計対象前年データー貼付!B146</f>
        <v>0</v>
      </c>
      <c r="L32" s="22">
        <f>[2]集計対象前年データー貼付!D146</f>
        <v>3</v>
      </c>
      <c r="M32" s="66">
        <f t="shared" si="10"/>
        <v>2</v>
      </c>
      <c r="N32" s="24">
        <f>[2]集計対象年データー貼付!E146</f>
        <v>0</v>
      </c>
      <c r="O32" s="18">
        <f>[2]集計対象年データー貼付!G146</f>
        <v>1</v>
      </c>
      <c r="P32" s="18">
        <f>[2]集計対象前年データー貼付!E146</f>
        <v>0</v>
      </c>
      <c r="Q32" s="18">
        <f>[2]集計対象前年データー貼付!G146</f>
        <v>1</v>
      </c>
      <c r="R32" s="60">
        <f t="shared" si="0"/>
        <v>0</v>
      </c>
      <c r="S32" s="21">
        <f>[2]集計対象年データー貼付!H146</f>
        <v>0</v>
      </c>
      <c r="T32" s="22">
        <f>[2]集計対象年データー貼付!J146</f>
        <v>1</v>
      </c>
      <c r="U32" s="22">
        <f>[2]集計対象前年データー貼付!H146</f>
        <v>0</v>
      </c>
      <c r="V32" s="22">
        <f>[2]集計対象前年データー貼付!J146</f>
        <v>0</v>
      </c>
      <c r="W32" s="30">
        <f t="shared" si="1"/>
        <v>1</v>
      </c>
      <c r="X32" s="21">
        <f>[2]集計対象年データー貼付!K146</f>
        <v>0</v>
      </c>
      <c r="Y32" s="22">
        <f>[2]集計対象年データー貼付!M146</f>
        <v>1</v>
      </c>
      <c r="Z32" s="22">
        <f>[2]集計対象前年データー貼付!K146</f>
        <v>0</v>
      </c>
      <c r="AA32" s="22">
        <f>[2]集計対象前年データー貼付!M146</f>
        <v>1</v>
      </c>
      <c r="AB32" s="30">
        <f t="shared" si="2"/>
        <v>0</v>
      </c>
      <c r="AC32" s="21">
        <f>[2]集計対象年データー貼付!N146</f>
        <v>0</v>
      </c>
      <c r="AD32" s="22">
        <f>[2]集計対象年データー貼付!P146</f>
        <v>0</v>
      </c>
      <c r="AE32" s="22">
        <f>[2]集計対象前年データー貼付!N146</f>
        <v>0</v>
      </c>
      <c r="AF32" s="22">
        <f>[2]集計対象前年データー貼付!P146</f>
        <v>0</v>
      </c>
      <c r="AG32" s="30">
        <f t="shared" si="3"/>
        <v>0</v>
      </c>
      <c r="AH32" s="1"/>
    </row>
    <row r="33" spans="1:37" ht="12.75" customHeight="1" thickBot="1">
      <c r="A33" s="104"/>
      <c r="B33" s="67" t="s">
        <v>41</v>
      </c>
      <c r="C33" s="33">
        <f t="shared" si="4"/>
        <v>0</v>
      </c>
      <c r="D33" s="34">
        <f t="shared" si="5"/>
        <v>0</v>
      </c>
      <c r="E33" s="35">
        <f t="shared" si="6"/>
        <v>0</v>
      </c>
      <c r="F33" s="34">
        <f t="shared" si="7"/>
        <v>0</v>
      </c>
      <c r="G33" s="36">
        <f t="shared" si="8"/>
        <v>0</v>
      </c>
      <c r="H33" s="37">
        <f t="shared" si="9"/>
        <v>0</v>
      </c>
      <c r="I33" s="21">
        <f>[2]集計対象年データー貼付!B148</f>
        <v>0</v>
      </c>
      <c r="J33" s="22">
        <f>[2]集計対象年データー貼付!D148</f>
        <v>0</v>
      </c>
      <c r="K33" s="22">
        <f>[2]集計対象前年データー貼付!B148</f>
        <v>0</v>
      </c>
      <c r="L33" s="22">
        <f>[2]集計対象前年データー貼付!D148</f>
        <v>0</v>
      </c>
      <c r="M33" s="68">
        <f t="shared" si="10"/>
        <v>0</v>
      </c>
      <c r="N33" s="24">
        <f>[2]集計対象年データー貼付!E148</f>
        <v>0</v>
      </c>
      <c r="O33" s="18">
        <f>[2]集計対象年データー貼付!G148</f>
        <v>0</v>
      </c>
      <c r="P33" s="18">
        <f>[2]集計対象前年データー貼付!E148</f>
        <v>0</v>
      </c>
      <c r="Q33" s="18">
        <f>[2]集計対象前年データー貼付!G148</f>
        <v>0</v>
      </c>
      <c r="R33" s="61">
        <f t="shared" si="0"/>
        <v>0</v>
      </c>
      <c r="S33" s="21">
        <f>[2]集計対象年データー貼付!H148</f>
        <v>0</v>
      </c>
      <c r="T33" s="22">
        <f>[2]集計対象年データー貼付!J148</f>
        <v>0</v>
      </c>
      <c r="U33" s="22">
        <f>[2]集計対象前年データー貼付!H148</f>
        <v>0</v>
      </c>
      <c r="V33" s="22">
        <f>[2]集計対象前年データー貼付!J148</f>
        <v>0</v>
      </c>
      <c r="W33" s="38">
        <f t="shared" si="1"/>
        <v>0</v>
      </c>
      <c r="X33" s="21">
        <f>[2]集計対象年データー貼付!K148</f>
        <v>0</v>
      </c>
      <c r="Y33" s="22">
        <f>[2]集計対象年データー貼付!M148</f>
        <v>0</v>
      </c>
      <c r="Z33" s="22">
        <f>[2]集計対象前年データー貼付!K148</f>
        <v>0</v>
      </c>
      <c r="AA33" s="22">
        <f>[2]集計対象前年データー貼付!M148</f>
        <v>0</v>
      </c>
      <c r="AB33" s="38">
        <f t="shared" si="2"/>
        <v>0</v>
      </c>
      <c r="AC33" s="21">
        <f>[2]集計対象年データー貼付!N148</f>
        <v>0</v>
      </c>
      <c r="AD33" s="22">
        <f>[2]集計対象年データー貼付!P148</f>
        <v>0</v>
      </c>
      <c r="AE33" s="22">
        <f>[2]集計対象前年データー貼付!N148</f>
        <v>0</v>
      </c>
      <c r="AF33" s="22">
        <f>[2]集計対象前年データー貼付!P148</f>
        <v>0</v>
      </c>
      <c r="AG33" s="38">
        <f t="shared" si="3"/>
        <v>0</v>
      </c>
      <c r="AH33" s="1"/>
    </row>
    <row r="34" spans="1:37" ht="12.75" customHeight="1" thickBot="1">
      <c r="A34" s="105"/>
      <c r="B34" s="69" t="s">
        <v>42</v>
      </c>
      <c r="C34" s="40">
        <f t="shared" si="4"/>
        <v>0</v>
      </c>
      <c r="D34" s="41">
        <f t="shared" si="5"/>
        <v>9</v>
      </c>
      <c r="E34" s="54">
        <f t="shared" si="6"/>
        <v>0</v>
      </c>
      <c r="F34" s="41">
        <f t="shared" si="7"/>
        <v>9</v>
      </c>
      <c r="G34" s="41">
        <f t="shared" si="8"/>
        <v>0</v>
      </c>
      <c r="H34" s="44">
        <f t="shared" si="9"/>
        <v>0</v>
      </c>
      <c r="I34" s="45">
        <f>SUM(I30:I33)</f>
        <v>0</v>
      </c>
      <c r="J34" s="46">
        <f>SUM(J30:J33)</f>
        <v>6</v>
      </c>
      <c r="K34" s="46">
        <f>SUM(K30:K33)</f>
        <v>0</v>
      </c>
      <c r="L34" s="46">
        <f>SUM(L30:L33)</f>
        <v>4</v>
      </c>
      <c r="M34" s="47">
        <f t="shared" si="10"/>
        <v>2</v>
      </c>
      <c r="N34" s="48">
        <f>SUM(N30:N33)</f>
        <v>0</v>
      </c>
      <c r="O34" s="49">
        <f>SUM(O30:O33)</f>
        <v>1</v>
      </c>
      <c r="P34" s="49">
        <f>SUM(P30:P33)</f>
        <v>0</v>
      </c>
      <c r="Q34" s="49">
        <f>SUM(Q30:Q33)</f>
        <v>1</v>
      </c>
      <c r="R34" s="50">
        <f t="shared" si="0"/>
        <v>0</v>
      </c>
      <c r="S34" s="51">
        <f>SUM(S30:S33)</f>
        <v>0</v>
      </c>
      <c r="T34" s="52">
        <f>SUM(T30:T33)</f>
        <v>1</v>
      </c>
      <c r="U34" s="52">
        <f>SUM(U30:U33)</f>
        <v>0</v>
      </c>
      <c r="V34" s="52">
        <f>SUM(V30:V33)</f>
        <v>0</v>
      </c>
      <c r="W34" s="53">
        <f t="shared" si="1"/>
        <v>1</v>
      </c>
      <c r="X34" s="51">
        <f>SUM(X30:X33)</f>
        <v>0</v>
      </c>
      <c r="Y34" s="52">
        <f>SUM(Y30:Y33)</f>
        <v>1</v>
      </c>
      <c r="Z34" s="52">
        <f>SUM(Z30:Z33)</f>
        <v>0</v>
      </c>
      <c r="AA34" s="52">
        <f>SUM(AA30:AA33)</f>
        <v>3</v>
      </c>
      <c r="AB34" s="53">
        <f t="shared" si="2"/>
        <v>-2</v>
      </c>
      <c r="AC34" s="51">
        <f>SUM(AC30:AC33)</f>
        <v>0</v>
      </c>
      <c r="AD34" s="52">
        <f>SUM(AD30:AD33)</f>
        <v>0</v>
      </c>
      <c r="AE34" s="52">
        <f>SUM(AE30:AE33)</f>
        <v>0</v>
      </c>
      <c r="AF34" s="52">
        <f>SUM(AF30:AF33)</f>
        <v>1</v>
      </c>
      <c r="AG34" s="53">
        <f t="shared" si="3"/>
        <v>-1</v>
      </c>
      <c r="AH34" s="1"/>
    </row>
    <row r="35" spans="1:37" ht="12.75" customHeight="1">
      <c r="A35" s="115" t="s">
        <v>43</v>
      </c>
      <c r="B35" s="64" t="s">
        <v>44</v>
      </c>
      <c r="C35" s="28">
        <f t="shared" si="4"/>
        <v>0</v>
      </c>
      <c r="D35" s="18">
        <f t="shared" si="5"/>
        <v>0</v>
      </c>
      <c r="E35" s="19">
        <f t="shared" si="6"/>
        <v>0</v>
      </c>
      <c r="F35" s="18">
        <f t="shared" si="7"/>
        <v>0</v>
      </c>
      <c r="G35" s="18">
        <f t="shared" si="8"/>
        <v>0</v>
      </c>
      <c r="H35" s="20">
        <f t="shared" si="9"/>
        <v>0</v>
      </c>
      <c r="I35" s="21">
        <f>[2]集計対象年データー貼付!B151</f>
        <v>0</v>
      </c>
      <c r="J35" s="22">
        <f>[2]集計対象年データー貼付!D151</f>
        <v>0</v>
      </c>
      <c r="K35" s="22">
        <f>[2]集計対象前年データー貼付!B151</f>
        <v>0</v>
      </c>
      <c r="L35" s="22">
        <f>[2]集計対象前年データー貼付!D151</f>
        <v>0</v>
      </c>
      <c r="M35" s="23">
        <f t="shared" si="10"/>
        <v>0</v>
      </c>
      <c r="N35" s="24">
        <f>[2]集計対象年データー貼付!E151</f>
        <v>0</v>
      </c>
      <c r="O35" s="18">
        <f>[2]集計対象年データー貼付!G151</f>
        <v>0</v>
      </c>
      <c r="P35" s="18">
        <f>[2]集計対象前年データー貼付!E151</f>
        <v>0</v>
      </c>
      <c r="Q35" s="18">
        <f>[2]集計対象前年データー貼付!G151</f>
        <v>0</v>
      </c>
      <c r="R35" s="25">
        <f t="shared" si="0"/>
        <v>0</v>
      </c>
      <c r="S35" s="21">
        <f>[2]集計対象年データー貼付!H151</f>
        <v>0</v>
      </c>
      <c r="T35" s="22">
        <f>[2]集計対象年データー貼付!J151</f>
        <v>0</v>
      </c>
      <c r="U35" s="22">
        <f>[2]集計対象前年データー貼付!H151</f>
        <v>0</v>
      </c>
      <c r="V35" s="22">
        <f>[2]集計対象前年データー貼付!J151</f>
        <v>0</v>
      </c>
      <c r="W35" s="26">
        <f t="shared" si="1"/>
        <v>0</v>
      </c>
      <c r="X35" s="21">
        <f>[2]集計対象年データー貼付!K151</f>
        <v>0</v>
      </c>
      <c r="Y35" s="22">
        <f>[2]集計対象年データー貼付!M151</f>
        <v>0</v>
      </c>
      <c r="Z35" s="22">
        <f>[2]集計対象前年データー貼付!K151</f>
        <v>0</v>
      </c>
      <c r="AA35" s="22">
        <f>[2]集計対象前年データー貼付!M151</f>
        <v>0</v>
      </c>
      <c r="AB35" s="26">
        <f t="shared" si="2"/>
        <v>0</v>
      </c>
      <c r="AC35" s="21">
        <f>[2]集計対象年データー貼付!N151</f>
        <v>0</v>
      </c>
      <c r="AD35" s="22">
        <f>[2]集計対象年データー貼付!P151</f>
        <v>0</v>
      </c>
      <c r="AE35" s="22">
        <f>[2]集計対象前年データー貼付!N151</f>
        <v>0</v>
      </c>
      <c r="AF35" s="22">
        <f>[2]集計対象前年データー貼付!P151</f>
        <v>0</v>
      </c>
      <c r="AG35" s="26">
        <f t="shared" si="3"/>
        <v>0</v>
      </c>
      <c r="AH35" s="1"/>
    </row>
    <row r="36" spans="1:37" ht="12.75" customHeight="1" thickBot="1">
      <c r="A36" s="116"/>
      <c r="B36" s="67" t="s">
        <v>45</v>
      </c>
      <c r="C36" s="33">
        <f t="shared" si="4"/>
        <v>0</v>
      </c>
      <c r="D36" s="34">
        <f t="shared" si="5"/>
        <v>0</v>
      </c>
      <c r="E36" s="35">
        <f t="shared" si="6"/>
        <v>0</v>
      </c>
      <c r="F36" s="34">
        <f t="shared" si="7"/>
        <v>0</v>
      </c>
      <c r="G36" s="36">
        <f t="shared" si="8"/>
        <v>0</v>
      </c>
      <c r="H36" s="37">
        <f t="shared" si="9"/>
        <v>0</v>
      </c>
      <c r="I36" s="21">
        <f>[2]集計対象年データー貼付!B155</f>
        <v>0</v>
      </c>
      <c r="J36" s="22">
        <f>[2]集計対象年データー貼付!D155</f>
        <v>0</v>
      </c>
      <c r="K36" s="22">
        <f>[2]集計対象前年データー貼付!B155</f>
        <v>0</v>
      </c>
      <c r="L36" s="22">
        <f>[2]集計対象前年データー貼付!D155</f>
        <v>0</v>
      </c>
      <c r="M36" s="68">
        <f t="shared" si="10"/>
        <v>0</v>
      </c>
      <c r="N36" s="24">
        <f>[2]集計対象年データー貼付!E155</f>
        <v>0</v>
      </c>
      <c r="O36" s="18">
        <f>[2]集計対象年データー貼付!G155</f>
        <v>0</v>
      </c>
      <c r="P36" s="18">
        <f>[2]集計対象前年データー貼付!E155</f>
        <v>0</v>
      </c>
      <c r="Q36" s="18">
        <f>[2]集計対象前年データー貼付!G155</f>
        <v>0</v>
      </c>
      <c r="R36" s="61">
        <f t="shared" si="0"/>
        <v>0</v>
      </c>
      <c r="S36" s="21">
        <f>[2]集計対象年データー貼付!H1155</f>
        <v>0</v>
      </c>
      <c r="T36" s="22">
        <f>[2]集計対象年データー貼付!J155</f>
        <v>0</v>
      </c>
      <c r="U36" s="22">
        <f>[2]集計対象前年データー貼付!H155</f>
        <v>0</v>
      </c>
      <c r="V36" s="22">
        <f>[2]集計対象前年データー貼付!J155</f>
        <v>0</v>
      </c>
      <c r="W36" s="38">
        <f t="shared" si="1"/>
        <v>0</v>
      </c>
      <c r="X36" s="21">
        <f>[2]集計対象年データー貼付!K155</f>
        <v>0</v>
      </c>
      <c r="Y36" s="22">
        <f>[2]集計対象年データー貼付!M155</f>
        <v>0</v>
      </c>
      <c r="Z36" s="22">
        <f>[2]集計対象前年データー貼付!K155</f>
        <v>0</v>
      </c>
      <c r="AA36" s="22">
        <f>[2]集計対象前年データー貼付!M155</f>
        <v>0</v>
      </c>
      <c r="AB36" s="38">
        <f t="shared" si="2"/>
        <v>0</v>
      </c>
      <c r="AC36" s="21">
        <f>[2]集計対象年データー貼付!N155</f>
        <v>0</v>
      </c>
      <c r="AD36" s="22">
        <f>[2]集計対象年データー貼付!P155</f>
        <v>0</v>
      </c>
      <c r="AE36" s="22">
        <f>[2]集計対象前年データー貼付!N155</f>
        <v>0</v>
      </c>
      <c r="AF36" s="22">
        <f>[2]集計対象前年データー貼付!P155</f>
        <v>0</v>
      </c>
      <c r="AG36" s="38">
        <f t="shared" si="3"/>
        <v>0</v>
      </c>
      <c r="AH36" s="1"/>
    </row>
    <row r="37" spans="1:37" ht="12.75" customHeight="1" thickBot="1">
      <c r="A37" s="117"/>
      <c r="B37" s="69" t="s">
        <v>46</v>
      </c>
      <c r="C37" s="40">
        <f t="shared" si="4"/>
        <v>0</v>
      </c>
      <c r="D37" s="41">
        <f t="shared" si="5"/>
        <v>0</v>
      </c>
      <c r="E37" s="54">
        <f t="shared" si="6"/>
        <v>0</v>
      </c>
      <c r="F37" s="41">
        <f t="shared" si="7"/>
        <v>0</v>
      </c>
      <c r="G37" s="41">
        <f t="shared" si="8"/>
        <v>0</v>
      </c>
      <c r="H37" s="44">
        <f t="shared" si="9"/>
        <v>0</v>
      </c>
      <c r="I37" s="70">
        <f>SUM(I35:I36)</f>
        <v>0</v>
      </c>
      <c r="J37" s="46">
        <f>SUM(J35:J36)</f>
        <v>0</v>
      </c>
      <c r="K37" s="46">
        <f>SUM(K35:K36)</f>
        <v>0</v>
      </c>
      <c r="L37" s="46">
        <f>SUM(L35:L36)</f>
        <v>0</v>
      </c>
      <c r="M37" s="47">
        <f t="shared" si="10"/>
        <v>0</v>
      </c>
      <c r="N37" s="48">
        <f>SUM(N35:N36)</f>
        <v>0</v>
      </c>
      <c r="O37" s="49">
        <f>SUM(O35:O36)</f>
        <v>0</v>
      </c>
      <c r="P37" s="49">
        <f>SUM(P35:P36)</f>
        <v>0</v>
      </c>
      <c r="Q37" s="49">
        <f>SUM(Q35:Q36)</f>
        <v>0</v>
      </c>
      <c r="R37" s="50">
        <f t="shared" si="0"/>
        <v>0</v>
      </c>
      <c r="S37" s="51">
        <f>SUM(S35:S36)</f>
        <v>0</v>
      </c>
      <c r="T37" s="52">
        <f>SUM(T35:T36)</f>
        <v>0</v>
      </c>
      <c r="U37" s="52">
        <f>SUM(U35:U36)</f>
        <v>0</v>
      </c>
      <c r="V37" s="52">
        <f>SUM(V35:V36)</f>
        <v>0</v>
      </c>
      <c r="W37" s="53">
        <f t="shared" si="1"/>
        <v>0</v>
      </c>
      <c r="X37" s="51">
        <f>SUM(X35:X36)</f>
        <v>0</v>
      </c>
      <c r="Y37" s="52">
        <f>SUM(Y35:Y36)</f>
        <v>0</v>
      </c>
      <c r="Z37" s="52">
        <f>SUM(Z35:Z36)</f>
        <v>0</v>
      </c>
      <c r="AA37" s="52">
        <f>SUM(AA35:AA36)</f>
        <v>0</v>
      </c>
      <c r="AB37" s="53">
        <f t="shared" si="2"/>
        <v>0</v>
      </c>
      <c r="AC37" s="51">
        <f>SUM(AC35:AC36)</f>
        <v>0</v>
      </c>
      <c r="AD37" s="52">
        <f>SUM(AD35:AD36)</f>
        <v>0</v>
      </c>
      <c r="AE37" s="52">
        <f>SUM(AE35:AE36)</f>
        <v>0</v>
      </c>
      <c r="AF37" s="52">
        <f>SUM(AF35:AF36)</f>
        <v>0</v>
      </c>
      <c r="AG37" s="53">
        <f t="shared" si="3"/>
        <v>0</v>
      </c>
      <c r="AH37" s="71"/>
      <c r="AI37" s="72"/>
      <c r="AJ37" s="72"/>
      <c r="AK37" s="72"/>
    </row>
    <row r="38" spans="1:37" ht="12.75" customHeight="1">
      <c r="A38" s="103" t="s">
        <v>47</v>
      </c>
      <c r="B38" s="64" t="s">
        <v>48</v>
      </c>
      <c r="C38" s="28">
        <f t="shared" si="4"/>
        <v>0</v>
      </c>
      <c r="D38" s="18">
        <f t="shared" si="5"/>
        <v>2</v>
      </c>
      <c r="E38" s="19">
        <f t="shared" si="6"/>
        <v>0</v>
      </c>
      <c r="F38" s="18">
        <f t="shared" si="7"/>
        <v>4</v>
      </c>
      <c r="G38" s="18">
        <f t="shared" si="8"/>
        <v>-2</v>
      </c>
      <c r="H38" s="20">
        <f t="shared" si="9"/>
        <v>-0.5</v>
      </c>
      <c r="I38" s="21">
        <f>[2]集計対象年データー貼付!B158</f>
        <v>0</v>
      </c>
      <c r="J38" s="22">
        <f>[2]集計対象年データー貼付!D158</f>
        <v>0</v>
      </c>
      <c r="K38" s="22">
        <f>[2]集計対象前年データー貼付!B158</f>
        <v>0</v>
      </c>
      <c r="L38" s="22">
        <f>[2]集計対象前年データー貼付!D158</f>
        <v>0</v>
      </c>
      <c r="M38" s="23">
        <f t="shared" si="10"/>
        <v>0</v>
      </c>
      <c r="N38" s="24">
        <f>[2]集計対象年データー貼付!E158</f>
        <v>0</v>
      </c>
      <c r="O38" s="18">
        <f>[2]集計対象年データー貼付!G158</f>
        <v>1</v>
      </c>
      <c r="P38" s="18">
        <f>[2]集計対象前年データー貼付!E158</f>
        <v>0</v>
      </c>
      <c r="Q38" s="18">
        <f>[2]集計対象前年データー貼付!G158</f>
        <v>1</v>
      </c>
      <c r="R38" s="25">
        <f t="shared" si="0"/>
        <v>0</v>
      </c>
      <c r="S38" s="21">
        <f>[2]集計対象年データー貼付!H158</f>
        <v>0</v>
      </c>
      <c r="T38" s="22">
        <f>[2]集計対象年データー貼付!J158</f>
        <v>0</v>
      </c>
      <c r="U38" s="22">
        <f>[2]集計対象前年データー貼付!H158</f>
        <v>0</v>
      </c>
      <c r="V38" s="22">
        <f>[2]集計対象前年データー貼付!J158</f>
        <v>0</v>
      </c>
      <c r="W38" s="26">
        <f t="shared" si="1"/>
        <v>0</v>
      </c>
      <c r="X38" s="21">
        <f>[2]集計対象年データー貼付!K158</f>
        <v>0</v>
      </c>
      <c r="Y38" s="22">
        <f>[2]集計対象年データー貼付!M158</f>
        <v>1</v>
      </c>
      <c r="Z38" s="22">
        <f>[2]集計対象前年データー貼付!K158</f>
        <v>0</v>
      </c>
      <c r="AA38" s="22">
        <f>[2]集計対象前年データー貼付!M158</f>
        <v>3</v>
      </c>
      <c r="AB38" s="26">
        <f t="shared" si="2"/>
        <v>-2</v>
      </c>
      <c r="AC38" s="21">
        <f>[2]集計対象年データー貼付!N158</f>
        <v>0</v>
      </c>
      <c r="AD38" s="22">
        <f>[2]集計対象年データー貼付!P158</f>
        <v>0</v>
      </c>
      <c r="AE38" s="22">
        <f>[2]集計対象前年データー貼付!N158</f>
        <v>0</v>
      </c>
      <c r="AF38" s="22">
        <f>[2]集計対象前年データー貼付!P158</f>
        <v>0</v>
      </c>
      <c r="AG38" s="73">
        <f t="shared" si="3"/>
        <v>0</v>
      </c>
      <c r="AH38" s="1"/>
    </row>
    <row r="39" spans="1:37" ht="12.75" customHeight="1" thickBot="1">
      <c r="A39" s="104"/>
      <c r="B39" s="67" t="s">
        <v>49</v>
      </c>
      <c r="C39" s="33">
        <f t="shared" si="4"/>
        <v>0</v>
      </c>
      <c r="D39" s="34">
        <f t="shared" si="5"/>
        <v>10</v>
      </c>
      <c r="E39" s="35">
        <f t="shared" si="6"/>
        <v>0</v>
      </c>
      <c r="F39" s="34">
        <f t="shared" si="7"/>
        <v>9</v>
      </c>
      <c r="G39" s="36">
        <f t="shared" si="8"/>
        <v>1</v>
      </c>
      <c r="H39" s="37">
        <f t="shared" si="9"/>
        <v>0.1111111111111111</v>
      </c>
      <c r="I39" s="21">
        <f>[2]集計対象年データー貼付!B161</f>
        <v>0</v>
      </c>
      <c r="J39" s="22">
        <f>[2]集計対象年データー貼付!D161</f>
        <v>0</v>
      </c>
      <c r="K39" s="22">
        <f>[2]集計対象前年データー貼付!B161</f>
        <v>0</v>
      </c>
      <c r="L39" s="22">
        <f>[2]集計対象前年データー貼付!D161</f>
        <v>0</v>
      </c>
      <c r="M39" s="68">
        <f t="shared" si="10"/>
        <v>0</v>
      </c>
      <c r="N39" s="24">
        <f>[2]集計対象年データー貼付!E161</f>
        <v>0</v>
      </c>
      <c r="O39" s="18">
        <f>[2]集計対象年データー貼付!G161</f>
        <v>1</v>
      </c>
      <c r="P39" s="18">
        <f>[2]集計対象前年データー貼付!E161</f>
        <v>0</v>
      </c>
      <c r="Q39" s="18">
        <f>[2]集計対象前年データー貼付!G161</f>
        <v>2</v>
      </c>
      <c r="R39" s="61">
        <f t="shared" si="0"/>
        <v>-1</v>
      </c>
      <c r="S39" s="21">
        <f>[2]集計対象年データー貼付!H161</f>
        <v>0</v>
      </c>
      <c r="T39" s="22">
        <f>[2]集計対象年データー貼付!J161</f>
        <v>1</v>
      </c>
      <c r="U39" s="22">
        <f>[2]集計対象前年データー貼付!H161</f>
        <v>0</v>
      </c>
      <c r="V39" s="22">
        <f>[2]集計対象前年データー貼付!J161</f>
        <v>0</v>
      </c>
      <c r="W39" s="38">
        <f t="shared" si="1"/>
        <v>1</v>
      </c>
      <c r="X39" s="21">
        <f>[2]集計対象年データー貼付!K161</f>
        <v>0</v>
      </c>
      <c r="Y39" s="22">
        <f>[2]集計対象年データー貼付!M161</f>
        <v>6</v>
      </c>
      <c r="Z39" s="22">
        <f>[2]集計対象前年データー貼付!K161</f>
        <v>0</v>
      </c>
      <c r="AA39" s="22">
        <f>[2]集計対象前年データー貼付!M161</f>
        <v>3</v>
      </c>
      <c r="AB39" s="38">
        <f t="shared" si="2"/>
        <v>3</v>
      </c>
      <c r="AC39" s="21">
        <f>[2]集計対象年データー貼付!N161</f>
        <v>0</v>
      </c>
      <c r="AD39" s="22">
        <f>[2]集計対象年データー貼付!P161</f>
        <v>2</v>
      </c>
      <c r="AE39" s="22">
        <f>[2]集計対象前年データー貼付!N161</f>
        <v>0</v>
      </c>
      <c r="AF39" s="22">
        <f>[2]集計対象前年データー貼付!P161</f>
        <v>4</v>
      </c>
      <c r="AG39" s="74">
        <f t="shared" si="3"/>
        <v>-2</v>
      </c>
      <c r="AH39" s="1"/>
    </row>
    <row r="40" spans="1:37" ht="12.75" customHeight="1" thickBot="1">
      <c r="A40" s="105"/>
      <c r="B40" s="69" t="s">
        <v>50</v>
      </c>
      <c r="C40" s="40">
        <f t="shared" si="4"/>
        <v>0</v>
      </c>
      <c r="D40" s="41">
        <f t="shared" si="5"/>
        <v>12</v>
      </c>
      <c r="E40" s="54">
        <f t="shared" si="6"/>
        <v>0</v>
      </c>
      <c r="F40" s="41">
        <f t="shared" si="7"/>
        <v>13</v>
      </c>
      <c r="G40" s="41">
        <f t="shared" si="8"/>
        <v>-1</v>
      </c>
      <c r="H40" s="44">
        <f t="shared" si="9"/>
        <v>-7.6923076923076927E-2</v>
      </c>
      <c r="I40" s="46">
        <f>SUM(I38:I39)</f>
        <v>0</v>
      </c>
      <c r="J40" s="46">
        <f>SUM(J38:J39)</f>
        <v>0</v>
      </c>
      <c r="K40" s="46">
        <f>SUM(K38:K39)</f>
        <v>0</v>
      </c>
      <c r="L40" s="46">
        <f>SUM(L38:L39)</f>
        <v>0</v>
      </c>
      <c r="M40" s="47">
        <f t="shared" si="10"/>
        <v>0</v>
      </c>
      <c r="N40" s="48">
        <f>SUM(N38:N39)</f>
        <v>0</v>
      </c>
      <c r="O40" s="49">
        <f>SUM(O38:O39)</f>
        <v>2</v>
      </c>
      <c r="P40" s="49">
        <f>SUM(P38:P39)</f>
        <v>0</v>
      </c>
      <c r="Q40" s="49">
        <f>SUM(Q38:Q39)</f>
        <v>3</v>
      </c>
      <c r="R40" s="50">
        <f t="shared" si="0"/>
        <v>-1</v>
      </c>
      <c r="S40" s="51">
        <f>SUM(S38:S39)</f>
        <v>0</v>
      </c>
      <c r="T40" s="52">
        <f>SUM(T38:T39)</f>
        <v>1</v>
      </c>
      <c r="U40" s="52">
        <f>SUM(U38:U39)</f>
        <v>0</v>
      </c>
      <c r="V40" s="52">
        <f>SUM(V38:V39)</f>
        <v>0</v>
      </c>
      <c r="W40" s="53">
        <f t="shared" si="1"/>
        <v>1</v>
      </c>
      <c r="X40" s="51">
        <f>SUM(X38:X39)</f>
        <v>0</v>
      </c>
      <c r="Y40" s="52">
        <f>SUM(Y38:Y39)</f>
        <v>7</v>
      </c>
      <c r="Z40" s="52">
        <f>SUM(Z38:Z39)</f>
        <v>0</v>
      </c>
      <c r="AA40" s="52">
        <f>SUM(AA38:AA39)</f>
        <v>6</v>
      </c>
      <c r="AB40" s="53">
        <f t="shared" si="2"/>
        <v>1</v>
      </c>
      <c r="AC40" s="51">
        <f>SUM(AC38:AC39)</f>
        <v>0</v>
      </c>
      <c r="AD40" s="52">
        <f>SUM(AD38:AD39)</f>
        <v>2</v>
      </c>
      <c r="AE40" s="52">
        <f>SUM(AE38:AE39)</f>
        <v>0</v>
      </c>
      <c r="AF40" s="52">
        <f>SUM(AF38:AF39)</f>
        <v>4</v>
      </c>
      <c r="AG40" s="53">
        <f t="shared" si="3"/>
        <v>-2</v>
      </c>
      <c r="AH40" s="1"/>
    </row>
    <row r="41" spans="1:37" ht="12.75" customHeight="1" thickBot="1">
      <c r="A41" s="120" t="s">
        <v>51</v>
      </c>
      <c r="B41" s="121"/>
      <c r="C41" s="40">
        <f t="shared" si="4"/>
        <v>1</v>
      </c>
      <c r="D41" s="41">
        <f t="shared" si="5"/>
        <v>3</v>
      </c>
      <c r="E41" s="54">
        <f t="shared" si="6"/>
        <v>1</v>
      </c>
      <c r="F41" s="41">
        <f t="shared" si="7"/>
        <v>2</v>
      </c>
      <c r="G41" s="41">
        <f t="shared" si="8"/>
        <v>1</v>
      </c>
      <c r="H41" s="44">
        <f t="shared" si="9"/>
        <v>0.5</v>
      </c>
      <c r="I41" s="55">
        <f>[2]集計対象年データー貼付!B168</f>
        <v>0</v>
      </c>
      <c r="J41" s="56">
        <f>[2]集計対象年データー貼付!D168</f>
        <v>0</v>
      </c>
      <c r="K41" s="56">
        <f>[2]集計対象前年データー貼付!B168</f>
        <v>0</v>
      </c>
      <c r="L41" s="56">
        <f>[2]集計対象前年データー貼付!D168</f>
        <v>0</v>
      </c>
      <c r="M41" s="57">
        <f t="shared" si="10"/>
        <v>0</v>
      </c>
      <c r="N41" s="58">
        <f>[2]集計対象年データー貼付!E168</f>
        <v>1</v>
      </c>
      <c r="O41" s="41">
        <f>[2]集計対象年データー貼付!G168</f>
        <v>1</v>
      </c>
      <c r="P41" s="41">
        <f>[2]集計対象前年データー貼付!E168</f>
        <v>1</v>
      </c>
      <c r="Q41" s="41">
        <f>[2]集計対象前年データー貼付!G168</f>
        <v>1</v>
      </c>
      <c r="R41" s="75">
        <f t="shared" si="0"/>
        <v>0</v>
      </c>
      <c r="S41" s="55">
        <f>[2]集計対象年データー貼付!H168</f>
        <v>0</v>
      </c>
      <c r="T41" s="56">
        <f>[2]集計対象年データー貼付!J168</f>
        <v>0</v>
      </c>
      <c r="U41" s="56">
        <f>[2]集計対象前年データー貼付!H168</f>
        <v>0</v>
      </c>
      <c r="V41" s="56">
        <f>[2]集計対象前年データー貼付!J168</f>
        <v>0</v>
      </c>
      <c r="W41" s="76">
        <f t="shared" si="1"/>
        <v>0</v>
      </c>
      <c r="X41" s="55">
        <f>[2]集計対象年データー貼付!K168</f>
        <v>0</v>
      </c>
      <c r="Y41" s="56">
        <f>[2]集計対象年データー貼付!M168</f>
        <v>2</v>
      </c>
      <c r="Z41" s="56">
        <f>[2]集計対象前年データー貼付!K168</f>
        <v>0</v>
      </c>
      <c r="AA41" s="56">
        <f>[2]集計対象前年データー貼付!M168</f>
        <v>0</v>
      </c>
      <c r="AB41" s="76">
        <f t="shared" si="2"/>
        <v>2</v>
      </c>
      <c r="AC41" s="55">
        <f>[2]集計対象年データー貼付!N168</f>
        <v>0</v>
      </c>
      <c r="AD41" s="56">
        <f>[2]集計対象年データー貼付!P168</f>
        <v>0</v>
      </c>
      <c r="AE41" s="56">
        <f>[2]集計対象前年データー貼付!N168</f>
        <v>0</v>
      </c>
      <c r="AF41" s="56">
        <f>[2]集計対象前年データー貼付!P168</f>
        <v>1</v>
      </c>
      <c r="AG41" s="76">
        <f t="shared" si="3"/>
        <v>-1</v>
      </c>
      <c r="AH41" s="1"/>
    </row>
    <row r="42" spans="1:37" ht="12.75" customHeight="1">
      <c r="A42" s="110" t="s">
        <v>52</v>
      </c>
      <c r="B42" s="64" t="s">
        <v>53</v>
      </c>
      <c r="C42" s="28">
        <f t="shared" si="4"/>
        <v>0</v>
      </c>
      <c r="D42" s="18">
        <f t="shared" si="5"/>
        <v>2</v>
      </c>
      <c r="E42" s="19">
        <f t="shared" si="6"/>
        <v>0</v>
      </c>
      <c r="F42" s="18">
        <f t="shared" si="7"/>
        <v>2</v>
      </c>
      <c r="G42" s="18">
        <f t="shared" si="8"/>
        <v>0</v>
      </c>
      <c r="H42" s="20">
        <f t="shared" si="9"/>
        <v>0</v>
      </c>
      <c r="I42" s="21">
        <f>[2]集計対象年データー貼付!B172</f>
        <v>0</v>
      </c>
      <c r="J42" s="22">
        <f>[2]集計対象年データー貼付!D172</f>
        <v>1</v>
      </c>
      <c r="K42" s="22">
        <f>[2]集計対象前年データー貼付!B172</f>
        <v>0</v>
      </c>
      <c r="L42" s="22">
        <f>[2]集計対象前年データー貼付!D172</f>
        <v>2</v>
      </c>
      <c r="M42" s="23">
        <f t="shared" si="10"/>
        <v>-1</v>
      </c>
      <c r="N42" s="24">
        <f>[2]集計対象年データー貼付!E172</f>
        <v>0</v>
      </c>
      <c r="O42" s="18">
        <f>[2]集計対象年データー貼付!G172</f>
        <v>0</v>
      </c>
      <c r="P42" s="18">
        <f>[2]集計対象前年データー貼付!E172</f>
        <v>0</v>
      </c>
      <c r="Q42" s="18">
        <f>[2]集計対象前年データー貼付!G172</f>
        <v>0</v>
      </c>
      <c r="R42" s="25">
        <f t="shared" si="0"/>
        <v>0</v>
      </c>
      <c r="S42" s="21">
        <f>[2]集計対象年データー貼付!H172</f>
        <v>0</v>
      </c>
      <c r="T42" s="22">
        <f>[2]集計対象年データー貼付!J172</f>
        <v>0</v>
      </c>
      <c r="U42" s="22">
        <f>[2]集計対象前年データー貼付!H172</f>
        <v>0</v>
      </c>
      <c r="V42" s="22">
        <f>[2]集計対象前年データー貼付!J172</f>
        <v>0</v>
      </c>
      <c r="W42" s="26">
        <f t="shared" si="1"/>
        <v>0</v>
      </c>
      <c r="X42" s="21">
        <f>[2]集計対象年データー貼付!K172</f>
        <v>0</v>
      </c>
      <c r="Y42" s="22">
        <f>[2]集計対象年データー貼付!M172</f>
        <v>0</v>
      </c>
      <c r="Z42" s="22">
        <f>[2]集計対象前年データー貼付!K172</f>
        <v>0</v>
      </c>
      <c r="AA42" s="22">
        <f>[2]集計対象前年データー貼付!M172</f>
        <v>0</v>
      </c>
      <c r="AB42" s="26">
        <f t="shared" si="2"/>
        <v>0</v>
      </c>
      <c r="AC42" s="21">
        <f>[2]集計対象年データー貼付!N172</f>
        <v>0</v>
      </c>
      <c r="AD42" s="22">
        <f>[2]集計対象年データー貼付!P172</f>
        <v>1</v>
      </c>
      <c r="AE42" s="22">
        <f>[2]集計対象前年データー貼付!N172</f>
        <v>0</v>
      </c>
      <c r="AF42" s="22">
        <f>[2]集計対象前年データー貼付!P172</f>
        <v>0</v>
      </c>
      <c r="AG42" s="26">
        <f t="shared" si="3"/>
        <v>1</v>
      </c>
      <c r="AH42" s="1"/>
    </row>
    <row r="43" spans="1:37" ht="12.75" customHeight="1">
      <c r="A43" s="111"/>
      <c r="B43" s="65" t="s">
        <v>54</v>
      </c>
      <c r="C43" s="28">
        <f t="shared" si="4"/>
        <v>0</v>
      </c>
      <c r="D43" s="18">
        <f t="shared" si="5"/>
        <v>7</v>
      </c>
      <c r="E43" s="19">
        <f t="shared" si="6"/>
        <v>0</v>
      </c>
      <c r="F43" s="18">
        <f t="shared" si="7"/>
        <v>6</v>
      </c>
      <c r="G43" s="29">
        <f t="shared" si="8"/>
        <v>1</v>
      </c>
      <c r="H43" s="20">
        <f t="shared" si="9"/>
        <v>0.16666666666666666</v>
      </c>
      <c r="I43" s="21">
        <f>[2]集計対象年データー貼付!B179</f>
        <v>0</v>
      </c>
      <c r="J43" s="22">
        <f>[2]集計対象年データー貼付!D179</f>
        <v>3</v>
      </c>
      <c r="K43" s="22">
        <f>[2]集計対象前年データー貼付!B179</f>
        <v>0</v>
      </c>
      <c r="L43" s="22">
        <f>[2]集計対象前年データー貼付!D179</f>
        <v>5</v>
      </c>
      <c r="M43" s="66">
        <f t="shared" si="10"/>
        <v>-2</v>
      </c>
      <c r="N43" s="24">
        <f>[2]集計対象年データー貼付!E179</f>
        <v>0</v>
      </c>
      <c r="O43" s="18">
        <f>[2]集計対象年データー貼付!G179</f>
        <v>1</v>
      </c>
      <c r="P43" s="18">
        <f>[2]集計対象前年データー貼付!E179</f>
        <v>0</v>
      </c>
      <c r="Q43" s="18">
        <f>[2]集計対象前年データー貼付!G179</f>
        <v>0</v>
      </c>
      <c r="R43" s="60">
        <f t="shared" si="0"/>
        <v>1</v>
      </c>
      <c r="S43" s="21">
        <f>[2]集計対象年データー貼付!H179</f>
        <v>0</v>
      </c>
      <c r="T43" s="22">
        <f>[2]集計対象年データー貼付!J179</f>
        <v>2</v>
      </c>
      <c r="U43" s="22">
        <f>[2]集計対象前年データー貼付!H179</f>
        <v>0</v>
      </c>
      <c r="V43" s="22">
        <f>[2]集計対象前年データー貼付!J179</f>
        <v>1</v>
      </c>
      <c r="W43" s="30">
        <f t="shared" si="1"/>
        <v>1</v>
      </c>
      <c r="X43" s="21">
        <f>[2]集計対象年データー貼付!K179</f>
        <v>0</v>
      </c>
      <c r="Y43" s="22">
        <f>[2]集計対象年データー貼付!M179</f>
        <v>1</v>
      </c>
      <c r="Z43" s="22">
        <f>[2]集計対象前年データー貼付!K179</f>
        <v>0</v>
      </c>
      <c r="AA43" s="22">
        <f>[2]集計対象前年データー貼付!M179</f>
        <v>0</v>
      </c>
      <c r="AB43" s="30">
        <f t="shared" si="2"/>
        <v>1</v>
      </c>
      <c r="AC43" s="21">
        <f>[2]集計対象年データー貼付!N179</f>
        <v>0</v>
      </c>
      <c r="AD43" s="22">
        <f>[2]集計対象年データー貼付!P179</f>
        <v>0</v>
      </c>
      <c r="AE43" s="22">
        <f>[2]集計対象前年データー貼付!N179</f>
        <v>0</v>
      </c>
      <c r="AF43" s="22">
        <f>[2]集計対象前年データー貼付!P179</f>
        <v>0</v>
      </c>
      <c r="AG43" s="30">
        <f t="shared" si="3"/>
        <v>0</v>
      </c>
      <c r="AH43" s="1"/>
    </row>
    <row r="44" spans="1:37" ht="12.75" customHeight="1">
      <c r="A44" s="111"/>
      <c r="B44" s="65" t="s">
        <v>55</v>
      </c>
      <c r="C44" s="28">
        <f t="shared" si="4"/>
        <v>0</v>
      </c>
      <c r="D44" s="18">
        <f t="shared" si="5"/>
        <v>0</v>
      </c>
      <c r="E44" s="19">
        <f t="shared" si="6"/>
        <v>0</v>
      </c>
      <c r="F44" s="18">
        <f t="shared" si="7"/>
        <v>0</v>
      </c>
      <c r="G44" s="29">
        <f t="shared" si="8"/>
        <v>0</v>
      </c>
      <c r="H44" s="20">
        <f t="shared" si="9"/>
        <v>0</v>
      </c>
      <c r="I44" s="21">
        <f>[2]集計対象年データー貼付!B182</f>
        <v>0</v>
      </c>
      <c r="J44" s="22">
        <f>[2]集計対象年データー貼付!D182</f>
        <v>0</v>
      </c>
      <c r="K44" s="22">
        <f>[2]集計対象前年データー貼付!B182</f>
        <v>0</v>
      </c>
      <c r="L44" s="22">
        <f>[2]集計対象前年データー貼付!D182</f>
        <v>0</v>
      </c>
      <c r="M44" s="66">
        <f t="shared" si="10"/>
        <v>0</v>
      </c>
      <c r="N44" s="24">
        <f>[2]集計対象年データー貼付!E182</f>
        <v>0</v>
      </c>
      <c r="O44" s="18">
        <f>[2]集計対象年データー貼付!G182</f>
        <v>0</v>
      </c>
      <c r="P44" s="18">
        <f>[2]集計対象前年データー貼付!E182</f>
        <v>0</v>
      </c>
      <c r="Q44" s="18">
        <f>[2]集計対象前年データー貼付!G182</f>
        <v>0</v>
      </c>
      <c r="R44" s="60">
        <f t="shared" si="0"/>
        <v>0</v>
      </c>
      <c r="S44" s="21">
        <f>[2]集計対象年データー貼付!H182</f>
        <v>0</v>
      </c>
      <c r="T44" s="22">
        <f>[2]集計対象年データー貼付!J182</f>
        <v>0</v>
      </c>
      <c r="U44" s="22">
        <f>[2]集計対象前年データー貼付!H182</f>
        <v>0</v>
      </c>
      <c r="V44" s="22">
        <f>[2]集計対象前年データー貼付!J182</f>
        <v>0</v>
      </c>
      <c r="W44" s="30">
        <f t="shared" si="1"/>
        <v>0</v>
      </c>
      <c r="X44" s="21">
        <f>[2]集計対象年データー貼付!K182</f>
        <v>0</v>
      </c>
      <c r="Y44" s="22">
        <f>[2]集計対象年データー貼付!M182</f>
        <v>0</v>
      </c>
      <c r="Z44" s="22">
        <f>[2]集計対象前年データー貼付!K182</f>
        <v>0</v>
      </c>
      <c r="AA44" s="22">
        <f>[2]集計対象前年データー貼付!M182</f>
        <v>0</v>
      </c>
      <c r="AB44" s="30">
        <f t="shared" si="2"/>
        <v>0</v>
      </c>
      <c r="AC44" s="21">
        <f>[2]集計対象年データー貼付!N182</f>
        <v>0</v>
      </c>
      <c r="AD44" s="22">
        <f>[2]集計対象年データー貼付!P182</f>
        <v>0</v>
      </c>
      <c r="AE44" s="22">
        <f>[2]集計対象前年データー貼付!N182</f>
        <v>0</v>
      </c>
      <c r="AF44" s="22">
        <f>[2]集計対象前年データー貼付!P182</f>
        <v>0</v>
      </c>
      <c r="AG44" s="30">
        <f t="shared" si="3"/>
        <v>0</v>
      </c>
      <c r="AH44" s="1"/>
    </row>
    <row r="45" spans="1:37" ht="12.75" customHeight="1" thickBot="1">
      <c r="A45" s="111"/>
      <c r="B45" s="67" t="s">
        <v>56</v>
      </c>
      <c r="C45" s="33">
        <f t="shared" si="4"/>
        <v>0</v>
      </c>
      <c r="D45" s="34">
        <f t="shared" si="5"/>
        <v>0</v>
      </c>
      <c r="E45" s="35">
        <f t="shared" si="6"/>
        <v>0</v>
      </c>
      <c r="F45" s="34">
        <f t="shared" si="7"/>
        <v>0</v>
      </c>
      <c r="G45" s="36">
        <f t="shared" si="8"/>
        <v>0</v>
      </c>
      <c r="H45" s="37">
        <f t="shared" si="9"/>
        <v>0</v>
      </c>
      <c r="I45" s="21">
        <f>[2]集計対象年データー貼付!B185</f>
        <v>0</v>
      </c>
      <c r="J45" s="22">
        <f>[2]集計対象年データー貼付!D185</f>
        <v>0</v>
      </c>
      <c r="K45" s="22">
        <f>[2]集計対象前年データー貼付!B185</f>
        <v>0</v>
      </c>
      <c r="L45" s="22">
        <f>[2]集計対象前年データー貼付!D185</f>
        <v>0</v>
      </c>
      <c r="M45" s="68">
        <f t="shared" si="10"/>
        <v>0</v>
      </c>
      <c r="N45" s="24">
        <f>[2]集計対象年データー貼付!E185</f>
        <v>0</v>
      </c>
      <c r="O45" s="18">
        <f>[2]集計対象年データー貼付!G185</f>
        <v>0</v>
      </c>
      <c r="P45" s="18">
        <f>[2]集計対象前年データー貼付!E185</f>
        <v>0</v>
      </c>
      <c r="Q45" s="18">
        <f>[2]集計対象前年データー貼付!G185</f>
        <v>0</v>
      </c>
      <c r="R45" s="61">
        <f t="shared" si="0"/>
        <v>0</v>
      </c>
      <c r="S45" s="21">
        <f>[2]集計対象年データー貼付!H185</f>
        <v>0</v>
      </c>
      <c r="T45" s="22">
        <f>[2]集計対象年データー貼付!J185</f>
        <v>0</v>
      </c>
      <c r="U45" s="22">
        <f>[2]集計対象前年データー貼付!H185</f>
        <v>0</v>
      </c>
      <c r="V45" s="22">
        <f>[2]集計対象前年データー貼付!J185</f>
        <v>0</v>
      </c>
      <c r="W45" s="38">
        <f t="shared" si="1"/>
        <v>0</v>
      </c>
      <c r="X45" s="21">
        <f>[2]集計対象年データー貼付!K185</f>
        <v>0</v>
      </c>
      <c r="Y45" s="22">
        <f>[2]集計対象年データー貼付!M185</f>
        <v>0</v>
      </c>
      <c r="Z45" s="22">
        <f>[2]集計対象前年データー貼付!K185</f>
        <v>0</v>
      </c>
      <c r="AA45" s="22">
        <f>[2]集計対象前年データー貼付!M185</f>
        <v>0</v>
      </c>
      <c r="AB45" s="38">
        <f t="shared" si="2"/>
        <v>0</v>
      </c>
      <c r="AC45" s="21">
        <f>[2]集計対象年データー貼付!N185</f>
        <v>0</v>
      </c>
      <c r="AD45" s="22">
        <f>[2]集計対象年データー貼付!P185</f>
        <v>0</v>
      </c>
      <c r="AE45" s="22">
        <f>[2]集計対象前年データー貼付!N185</f>
        <v>0</v>
      </c>
      <c r="AF45" s="22">
        <f>[2]集計対象前年データー貼付!P185</f>
        <v>0</v>
      </c>
      <c r="AG45" s="38">
        <f t="shared" si="3"/>
        <v>0</v>
      </c>
      <c r="AH45" s="1"/>
    </row>
    <row r="46" spans="1:37" ht="12.75" customHeight="1" thickBot="1">
      <c r="A46" s="112"/>
      <c r="B46" s="69" t="s">
        <v>57</v>
      </c>
      <c r="C46" s="40">
        <f t="shared" si="4"/>
        <v>0</v>
      </c>
      <c r="D46" s="41">
        <f t="shared" si="5"/>
        <v>9</v>
      </c>
      <c r="E46" s="54">
        <f t="shared" si="6"/>
        <v>0</v>
      </c>
      <c r="F46" s="41">
        <f t="shared" si="7"/>
        <v>8</v>
      </c>
      <c r="G46" s="41">
        <f t="shared" si="8"/>
        <v>1</v>
      </c>
      <c r="H46" s="44">
        <f t="shared" si="9"/>
        <v>0.125</v>
      </c>
      <c r="I46" s="46">
        <f>SUM(I42:I45)</f>
        <v>0</v>
      </c>
      <c r="J46" s="46">
        <f>SUM(J42:J45)</f>
        <v>4</v>
      </c>
      <c r="K46" s="46">
        <f>SUM(K42:K45)</f>
        <v>0</v>
      </c>
      <c r="L46" s="46">
        <f>SUM(L42:L45)</f>
        <v>7</v>
      </c>
      <c r="M46" s="47">
        <f t="shared" si="10"/>
        <v>-3</v>
      </c>
      <c r="N46" s="48">
        <f>SUM(N42:N45)</f>
        <v>0</v>
      </c>
      <c r="O46" s="49">
        <f>SUM(O42:O45)</f>
        <v>1</v>
      </c>
      <c r="P46" s="49">
        <f>SUM(P42:P45)</f>
        <v>0</v>
      </c>
      <c r="Q46" s="49">
        <f>SUM(Q42:Q45)</f>
        <v>0</v>
      </c>
      <c r="R46" s="50">
        <f t="shared" si="0"/>
        <v>1</v>
      </c>
      <c r="S46" s="51">
        <f>SUM(S42:S45)</f>
        <v>0</v>
      </c>
      <c r="T46" s="52">
        <f>SUM(T42:T45)</f>
        <v>2</v>
      </c>
      <c r="U46" s="52">
        <f>SUM(U42:U45)</f>
        <v>0</v>
      </c>
      <c r="V46" s="52">
        <f>SUM(V42:V45)</f>
        <v>1</v>
      </c>
      <c r="W46" s="53">
        <f t="shared" si="1"/>
        <v>1</v>
      </c>
      <c r="X46" s="51">
        <f>SUM(X42:X45)</f>
        <v>0</v>
      </c>
      <c r="Y46" s="52">
        <f>SUM(Y42:Y45)</f>
        <v>1</v>
      </c>
      <c r="Z46" s="52">
        <f>SUM(Z42:Z45)</f>
        <v>0</v>
      </c>
      <c r="AA46" s="52">
        <f>SUM(AA42:AA45)</f>
        <v>0</v>
      </c>
      <c r="AB46" s="53">
        <f t="shared" si="2"/>
        <v>1</v>
      </c>
      <c r="AC46" s="51">
        <f>SUM(AC42:AC45)</f>
        <v>0</v>
      </c>
      <c r="AD46" s="52">
        <f>SUM(AD42:AD45)</f>
        <v>1</v>
      </c>
      <c r="AE46" s="52">
        <f>SUM(AE42:AE45)</f>
        <v>0</v>
      </c>
      <c r="AF46" s="52">
        <f>SUM(AF42:AF45)</f>
        <v>0</v>
      </c>
      <c r="AG46" s="53">
        <f t="shared" si="3"/>
        <v>1</v>
      </c>
      <c r="AH46" s="1"/>
    </row>
    <row r="47" spans="1:37" ht="12.75" customHeight="1">
      <c r="A47" s="122" t="s">
        <v>58</v>
      </c>
      <c r="B47" s="64" t="s">
        <v>59</v>
      </c>
      <c r="C47" s="28">
        <f t="shared" si="4"/>
        <v>0</v>
      </c>
      <c r="D47" s="18">
        <f t="shared" si="5"/>
        <v>2</v>
      </c>
      <c r="E47" s="19">
        <f t="shared" si="6"/>
        <v>0</v>
      </c>
      <c r="F47" s="18">
        <f t="shared" si="7"/>
        <v>0</v>
      </c>
      <c r="G47" s="18">
        <f t="shared" si="8"/>
        <v>2</v>
      </c>
      <c r="H47" s="20">
        <f t="shared" si="9"/>
        <v>0</v>
      </c>
      <c r="I47" s="21">
        <f>[2]集計対象年データー貼付!B191</f>
        <v>0</v>
      </c>
      <c r="J47" s="22">
        <f>[2]集計対象年データー貼付!D191</f>
        <v>1</v>
      </c>
      <c r="K47" s="22">
        <f>[2]集計対象前年データー貼付!B191</f>
        <v>0</v>
      </c>
      <c r="L47" s="22">
        <f>[2]集計対象前年データー貼付!D191</f>
        <v>0</v>
      </c>
      <c r="M47" s="23">
        <f t="shared" si="10"/>
        <v>1</v>
      </c>
      <c r="N47" s="24">
        <f>[2]集計対象年データー貼付!E191</f>
        <v>0</v>
      </c>
      <c r="O47" s="18">
        <f>[2]集計対象年データー貼付!G191</f>
        <v>1</v>
      </c>
      <c r="P47" s="18">
        <f>[2]集計対象前年データー貼付!E191</f>
        <v>0</v>
      </c>
      <c r="Q47" s="18">
        <f>[2]集計対象前年データー貼付!G191</f>
        <v>0</v>
      </c>
      <c r="R47" s="25">
        <f t="shared" si="0"/>
        <v>1</v>
      </c>
      <c r="S47" s="21">
        <f>[2]集計対象年データー貼付!H191</f>
        <v>0</v>
      </c>
      <c r="T47" s="22">
        <f>[2]集計対象年データー貼付!J191</f>
        <v>0</v>
      </c>
      <c r="U47" s="22">
        <f>[2]集計対象前年データー貼付!H191</f>
        <v>0</v>
      </c>
      <c r="V47" s="22">
        <f>[2]集計対象前年データー貼付!J191</f>
        <v>0</v>
      </c>
      <c r="W47" s="26">
        <f t="shared" si="1"/>
        <v>0</v>
      </c>
      <c r="X47" s="21">
        <f>[2]集計対象年データー貼付!K191</f>
        <v>0</v>
      </c>
      <c r="Y47" s="22">
        <f>[2]集計対象年データー貼付!M191</f>
        <v>0</v>
      </c>
      <c r="Z47" s="22">
        <f>[2]集計対象前年データー貼付!K191</f>
        <v>0</v>
      </c>
      <c r="AA47" s="22">
        <f>[2]集計対象前年データー貼付!M191</f>
        <v>0</v>
      </c>
      <c r="AB47" s="26">
        <f t="shared" si="2"/>
        <v>0</v>
      </c>
      <c r="AC47" s="21">
        <f>[2]集計対象年データー貼付!N191</f>
        <v>0</v>
      </c>
      <c r="AD47" s="22">
        <f>[2]集計対象年データー貼付!P191</f>
        <v>0</v>
      </c>
      <c r="AE47" s="22">
        <f>[2]集計対象前年データー貼付!N191</f>
        <v>0</v>
      </c>
      <c r="AF47" s="22">
        <f>[2]集計対象前年データー貼付!P191</f>
        <v>0</v>
      </c>
      <c r="AG47" s="26">
        <f t="shared" si="3"/>
        <v>0</v>
      </c>
      <c r="AH47" s="1"/>
    </row>
    <row r="48" spans="1:37" ht="12.75" customHeight="1" thickBot="1">
      <c r="A48" s="123"/>
      <c r="B48" s="67" t="s">
        <v>60</v>
      </c>
      <c r="C48" s="33">
        <f t="shared" si="4"/>
        <v>0</v>
      </c>
      <c r="D48" s="34">
        <f t="shared" si="5"/>
        <v>0</v>
      </c>
      <c r="E48" s="35">
        <f t="shared" si="6"/>
        <v>0</v>
      </c>
      <c r="F48" s="34">
        <f t="shared" si="7"/>
        <v>0</v>
      </c>
      <c r="G48" s="36">
        <f t="shared" si="8"/>
        <v>0</v>
      </c>
      <c r="H48" s="37">
        <f t="shared" si="9"/>
        <v>0</v>
      </c>
      <c r="I48" s="21">
        <f>[2]集計対象年データー貼付!B194</f>
        <v>0</v>
      </c>
      <c r="J48" s="22">
        <f>[2]集計対象年データー貼付!D194</f>
        <v>0</v>
      </c>
      <c r="K48" s="22">
        <f>[2]集計対象前年データー貼付!B194</f>
        <v>0</v>
      </c>
      <c r="L48" s="22">
        <f>[2]集計対象前年データー貼付!D194</f>
        <v>0</v>
      </c>
      <c r="M48" s="68">
        <f t="shared" si="10"/>
        <v>0</v>
      </c>
      <c r="N48" s="24">
        <f>[2]集計対象年データー貼付!E194</f>
        <v>0</v>
      </c>
      <c r="O48" s="18">
        <f>[2]集計対象年データー貼付!G194</f>
        <v>0</v>
      </c>
      <c r="P48" s="18">
        <f>[2]集計対象前年データー貼付!E194</f>
        <v>0</v>
      </c>
      <c r="Q48" s="18">
        <f>[2]集計対象前年データー貼付!G194</f>
        <v>0</v>
      </c>
      <c r="R48" s="61">
        <f t="shared" si="0"/>
        <v>0</v>
      </c>
      <c r="S48" s="21">
        <f>[2]集計対象年データー貼付!H194</f>
        <v>0</v>
      </c>
      <c r="T48" s="22">
        <f>[2]集計対象年データー貼付!J194</f>
        <v>0</v>
      </c>
      <c r="U48" s="22">
        <f>[2]集計対象前年データー貼付!H194</f>
        <v>0</v>
      </c>
      <c r="V48" s="22">
        <f>[2]集計対象前年データー貼付!J194</f>
        <v>0</v>
      </c>
      <c r="W48" s="38">
        <f t="shared" si="1"/>
        <v>0</v>
      </c>
      <c r="X48" s="21">
        <f>[2]集計対象年データー貼付!K194</f>
        <v>0</v>
      </c>
      <c r="Y48" s="22">
        <f>[2]集計対象年データー貼付!M194</f>
        <v>0</v>
      </c>
      <c r="Z48" s="22">
        <f>[2]集計対象前年データー貼付!K194</f>
        <v>0</v>
      </c>
      <c r="AA48" s="22">
        <f>[2]集計対象前年データー貼付!M194</f>
        <v>0</v>
      </c>
      <c r="AB48" s="38">
        <f t="shared" si="2"/>
        <v>0</v>
      </c>
      <c r="AC48" s="21">
        <f>[2]集計対象年データー貼付!N194</f>
        <v>0</v>
      </c>
      <c r="AD48" s="22">
        <f>[2]集計対象年データー貼付!P194</f>
        <v>0</v>
      </c>
      <c r="AE48" s="22">
        <f>[2]集計対象前年データー貼付!N194</f>
        <v>0</v>
      </c>
      <c r="AF48" s="22">
        <f>[2]集計対象前年データー貼付!P194</f>
        <v>0</v>
      </c>
      <c r="AG48" s="38">
        <f t="shared" si="3"/>
        <v>0</v>
      </c>
      <c r="AH48" s="1"/>
    </row>
    <row r="49" spans="1:34" ht="12.75" customHeight="1" thickBot="1">
      <c r="A49" s="124"/>
      <c r="B49" s="69" t="s">
        <v>61</v>
      </c>
      <c r="C49" s="40">
        <f t="shared" si="4"/>
        <v>0</v>
      </c>
      <c r="D49" s="41">
        <f t="shared" si="5"/>
        <v>2</v>
      </c>
      <c r="E49" s="54">
        <f t="shared" si="6"/>
        <v>0</v>
      </c>
      <c r="F49" s="41">
        <f t="shared" si="7"/>
        <v>0</v>
      </c>
      <c r="G49" s="41">
        <f t="shared" si="8"/>
        <v>2</v>
      </c>
      <c r="H49" s="44">
        <f t="shared" si="9"/>
        <v>0</v>
      </c>
      <c r="I49" s="46">
        <f>SUM(I47:I48)</f>
        <v>0</v>
      </c>
      <c r="J49" s="46">
        <f>SUM(J47:J48)</f>
        <v>1</v>
      </c>
      <c r="K49" s="46">
        <f>SUM(K47:K48)</f>
        <v>0</v>
      </c>
      <c r="L49" s="46">
        <f>SUM(L47:L48)</f>
        <v>0</v>
      </c>
      <c r="M49" s="47">
        <f t="shared" si="10"/>
        <v>1</v>
      </c>
      <c r="N49" s="48">
        <f>SUM(N47:N48)</f>
        <v>0</v>
      </c>
      <c r="O49" s="77">
        <f>SUM(O47:O48)</f>
        <v>1</v>
      </c>
      <c r="P49" s="49">
        <f>SUM(P47:P48)</f>
        <v>0</v>
      </c>
      <c r="Q49" s="49">
        <f>SUM(Q47:Q48)</f>
        <v>0</v>
      </c>
      <c r="R49" s="50">
        <f t="shared" si="0"/>
        <v>1</v>
      </c>
      <c r="S49" s="51">
        <f>SUM(S47:S48)</f>
        <v>0</v>
      </c>
      <c r="T49" s="52">
        <f>SUM(T47:T48)</f>
        <v>0</v>
      </c>
      <c r="U49" s="52">
        <f>SUM(U47:U48)</f>
        <v>0</v>
      </c>
      <c r="V49" s="52">
        <f>SUM(V47:V48)</f>
        <v>0</v>
      </c>
      <c r="W49" s="53">
        <f t="shared" si="1"/>
        <v>0</v>
      </c>
      <c r="X49" s="51">
        <f>SUM(X47:X48)</f>
        <v>0</v>
      </c>
      <c r="Y49" s="52">
        <f>SUM(Y47:Y48)</f>
        <v>0</v>
      </c>
      <c r="Z49" s="52">
        <f>SUM(Z47:Z48)</f>
        <v>0</v>
      </c>
      <c r="AA49" s="52">
        <f>SUM(AA47:AA48)</f>
        <v>0</v>
      </c>
      <c r="AB49" s="53">
        <f t="shared" si="2"/>
        <v>0</v>
      </c>
      <c r="AC49" s="51">
        <f>SUM(AC47:AC48)</f>
        <v>0</v>
      </c>
      <c r="AD49" s="52">
        <f>SUM(AD47:AD48)</f>
        <v>0</v>
      </c>
      <c r="AE49" s="52">
        <f>SUM(AE47:AE48)</f>
        <v>0</v>
      </c>
      <c r="AF49" s="52">
        <f>SUM(AF47:AF48)</f>
        <v>0</v>
      </c>
      <c r="AG49" s="53">
        <f t="shared" si="3"/>
        <v>0</v>
      </c>
      <c r="AH49" s="1"/>
    </row>
    <row r="50" spans="1:34" ht="12.75" customHeight="1" thickBot="1">
      <c r="A50" s="120" t="s">
        <v>62</v>
      </c>
      <c r="B50" s="121"/>
      <c r="C50" s="40">
        <f t="shared" si="4"/>
        <v>0</v>
      </c>
      <c r="D50" s="41">
        <f t="shared" si="5"/>
        <v>0</v>
      </c>
      <c r="E50" s="54">
        <f t="shared" si="6"/>
        <v>0</v>
      </c>
      <c r="F50" s="41">
        <f t="shared" si="7"/>
        <v>0</v>
      </c>
      <c r="G50" s="41">
        <f t="shared" si="8"/>
        <v>0</v>
      </c>
      <c r="H50" s="44">
        <f t="shared" si="9"/>
        <v>0</v>
      </c>
      <c r="I50" s="78">
        <f>[2]集計対象年データー貼付!B200</f>
        <v>0</v>
      </c>
      <c r="J50" s="79">
        <f>[2]集計対象年データー貼付!D200</f>
        <v>0</v>
      </c>
      <c r="K50" s="79">
        <f>[2]集計対象前年データー貼付!B200</f>
        <v>0</v>
      </c>
      <c r="L50" s="79">
        <f>[2]集計対象前年データー貼付!D200</f>
        <v>0</v>
      </c>
      <c r="M50" s="80">
        <f t="shared" si="10"/>
        <v>0</v>
      </c>
      <c r="N50" s="81">
        <f>[2]集計対象年データー貼付!E200</f>
        <v>0</v>
      </c>
      <c r="O50" s="34">
        <f>[2]集計対象年データー貼付!G200</f>
        <v>0</v>
      </c>
      <c r="P50" s="34">
        <f>[2]集計対象前年データー貼付!E200</f>
        <v>0</v>
      </c>
      <c r="Q50" s="34">
        <f>[2]集計対象前年データー貼付!G200</f>
        <v>0</v>
      </c>
      <c r="R50" s="82">
        <f t="shared" si="0"/>
        <v>0</v>
      </c>
      <c r="S50" s="78">
        <f>[2]集計対象年データー貼付!H200</f>
        <v>0</v>
      </c>
      <c r="T50" s="79">
        <f>[2]集計対象年データー貼付!J200</f>
        <v>0</v>
      </c>
      <c r="U50" s="79">
        <f>[2]集計対象前年データー貼付!H200</f>
        <v>0</v>
      </c>
      <c r="V50" s="79">
        <f>[2]集計対象前年データー貼付!J200</f>
        <v>0</v>
      </c>
      <c r="W50" s="83">
        <f t="shared" si="1"/>
        <v>0</v>
      </c>
      <c r="X50" s="78">
        <f>[2]集計対象年データー貼付!K200</f>
        <v>0</v>
      </c>
      <c r="Y50" s="79">
        <f>[2]集計対象年データー貼付!M200</f>
        <v>0</v>
      </c>
      <c r="Z50" s="79">
        <f>[2]集計対象前年データー貼付!K200</f>
        <v>0</v>
      </c>
      <c r="AA50" s="79">
        <f>[2]集計対象前年データー貼付!M200</f>
        <v>0</v>
      </c>
      <c r="AB50" s="83">
        <f t="shared" si="2"/>
        <v>0</v>
      </c>
      <c r="AC50" s="78">
        <f>[2]集計対象年データー貼付!N200</f>
        <v>0</v>
      </c>
      <c r="AD50" s="79">
        <f>[2]集計対象年データー貼付!P200</f>
        <v>0</v>
      </c>
      <c r="AE50" s="79">
        <f>[2]集計対象前年データー貼付!N200</f>
        <v>0</v>
      </c>
      <c r="AF50" s="79">
        <f>[2]集計対象前年データー貼付!P200</f>
        <v>0</v>
      </c>
      <c r="AG50" s="83">
        <f t="shared" si="3"/>
        <v>0</v>
      </c>
      <c r="AH50" s="1"/>
    </row>
    <row r="51" spans="1:34" ht="12.75" customHeight="1" thickBot="1">
      <c r="A51" s="120" t="s">
        <v>63</v>
      </c>
      <c r="B51" s="121"/>
      <c r="C51" s="40">
        <f t="shared" si="4"/>
        <v>0</v>
      </c>
      <c r="D51" s="41">
        <f t="shared" si="5"/>
        <v>1</v>
      </c>
      <c r="E51" s="54">
        <f t="shared" si="6"/>
        <v>0</v>
      </c>
      <c r="F51" s="41">
        <f t="shared" si="7"/>
        <v>6</v>
      </c>
      <c r="G51" s="41">
        <f t="shared" si="8"/>
        <v>-5</v>
      </c>
      <c r="H51" s="44">
        <f t="shared" si="9"/>
        <v>-0.83333333333333337</v>
      </c>
      <c r="I51" s="55">
        <f>[2]集計対象年データー貼付!B203</f>
        <v>0</v>
      </c>
      <c r="J51" s="56">
        <f>[2]集計対象年データー貼付!D203</f>
        <v>0</v>
      </c>
      <c r="K51" s="56">
        <f>[2]集計対象前年データー貼付!B203</f>
        <v>0</v>
      </c>
      <c r="L51" s="56">
        <f>[2]集計対象前年データー貼付!D203</f>
        <v>2</v>
      </c>
      <c r="M51" s="57">
        <f t="shared" si="10"/>
        <v>-2</v>
      </c>
      <c r="N51" s="58">
        <f>[2]集計対象年データー貼付!E203</f>
        <v>0</v>
      </c>
      <c r="O51" s="41">
        <f>[2]集計対象年データー貼付!G203</f>
        <v>0</v>
      </c>
      <c r="P51" s="41">
        <f>[2]集計対象前年データー貼付!E203</f>
        <v>0</v>
      </c>
      <c r="Q51" s="41">
        <f>[2]集計対象前年データー貼付!G203</f>
        <v>0</v>
      </c>
      <c r="R51" s="75">
        <f t="shared" si="0"/>
        <v>0</v>
      </c>
      <c r="S51" s="55">
        <f>[2]集計対象年データー貼付!H203</f>
        <v>0</v>
      </c>
      <c r="T51" s="56">
        <f>[2]集計対象年データー貼付!J203</f>
        <v>0</v>
      </c>
      <c r="U51" s="56">
        <f>[2]集計対象前年データー貼付!H203</f>
        <v>0</v>
      </c>
      <c r="V51" s="56">
        <f>[2]集計対象前年データー貼付!J203</f>
        <v>1</v>
      </c>
      <c r="W51" s="76">
        <f t="shared" si="1"/>
        <v>-1</v>
      </c>
      <c r="X51" s="55">
        <f>[2]集計対象年データー貼付!K203</f>
        <v>0</v>
      </c>
      <c r="Y51" s="56">
        <f>[2]集計対象年データー貼付!M203</f>
        <v>0</v>
      </c>
      <c r="Z51" s="56">
        <f>[2]集計対象前年データー貼付!K203</f>
        <v>0</v>
      </c>
      <c r="AA51" s="56">
        <f>[2]集計対象前年データー貼付!M203</f>
        <v>3</v>
      </c>
      <c r="AB51" s="76">
        <f t="shared" si="2"/>
        <v>-3</v>
      </c>
      <c r="AC51" s="55">
        <f>[2]集計対象年データー貼付!N203</f>
        <v>0</v>
      </c>
      <c r="AD51" s="56">
        <f>[2]集計対象年データー貼付!P203</f>
        <v>1</v>
      </c>
      <c r="AE51" s="56">
        <f>[2]集計対象前年データー貼付!N203</f>
        <v>0</v>
      </c>
      <c r="AF51" s="56">
        <f>[2]集計対象前年データー貼付!P203</f>
        <v>0</v>
      </c>
      <c r="AG51" s="76">
        <f t="shared" si="3"/>
        <v>1</v>
      </c>
      <c r="AH51" s="1"/>
    </row>
    <row r="52" spans="1:34" ht="12.75" customHeight="1" thickBot="1">
      <c r="A52" s="120" t="s">
        <v>64</v>
      </c>
      <c r="B52" s="121"/>
      <c r="C52" s="40">
        <f t="shared" si="4"/>
        <v>0</v>
      </c>
      <c r="D52" s="41">
        <f t="shared" si="5"/>
        <v>0</v>
      </c>
      <c r="E52" s="54">
        <f t="shared" si="6"/>
        <v>0</v>
      </c>
      <c r="F52" s="41">
        <f t="shared" si="7"/>
        <v>0</v>
      </c>
      <c r="G52" s="41">
        <f t="shared" si="8"/>
        <v>0</v>
      </c>
      <c r="H52" s="44">
        <f t="shared" si="9"/>
        <v>0</v>
      </c>
      <c r="I52" s="55">
        <f>[2]集計対象年データー貼付!B208</f>
        <v>0</v>
      </c>
      <c r="J52" s="56">
        <f>[2]集計対象年データー貼付!D208</f>
        <v>0</v>
      </c>
      <c r="K52" s="56">
        <f>[2]集計対象前年データー貼付!B208</f>
        <v>0</v>
      </c>
      <c r="L52" s="56">
        <f>[2]集計対象前年データー貼付!D208</f>
        <v>0</v>
      </c>
      <c r="M52" s="57">
        <f t="shared" si="10"/>
        <v>0</v>
      </c>
      <c r="N52" s="58">
        <f>[2]集計対象年データー貼付!E208</f>
        <v>0</v>
      </c>
      <c r="O52" s="41">
        <f>[2]集計対象年データー貼付!G208</f>
        <v>0</v>
      </c>
      <c r="P52" s="41">
        <f>[2]集計対象前年データー貼付!E208</f>
        <v>0</v>
      </c>
      <c r="Q52" s="41">
        <f>[2]集計対象前年データー貼付!G208</f>
        <v>0</v>
      </c>
      <c r="R52" s="75">
        <f t="shared" si="0"/>
        <v>0</v>
      </c>
      <c r="S52" s="55">
        <f>[2]集計対象年データー貼付!H208</f>
        <v>0</v>
      </c>
      <c r="T52" s="56">
        <f>[2]集計対象年データー貼付!J208</f>
        <v>0</v>
      </c>
      <c r="U52" s="56">
        <f>[2]集計対象前年データー貼付!H208</f>
        <v>0</v>
      </c>
      <c r="V52" s="56">
        <f>[2]集計対象前年データー貼付!J208</f>
        <v>0</v>
      </c>
      <c r="W52" s="76">
        <f t="shared" si="1"/>
        <v>0</v>
      </c>
      <c r="X52" s="55">
        <f>[2]集計対象年データー貼付!K208</f>
        <v>0</v>
      </c>
      <c r="Y52" s="56">
        <f>[2]集計対象年データー貼付!M208</f>
        <v>0</v>
      </c>
      <c r="Z52" s="56">
        <f>[2]集計対象前年データー貼付!K208</f>
        <v>0</v>
      </c>
      <c r="AA52" s="56">
        <f>[2]集計対象前年データー貼付!M208</f>
        <v>0</v>
      </c>
      <c r="AB52" s="76">
        <f t="shared" si="2"/>
        <v>0</v>
      </c>
      <c r="AC52" s="55">
        <f>[2]集計対象年データー貼付!N208</f>
        <v>0</v>
      </c>
      <c r="AD52" s="56">
        <f>[2]集計対象年データー貼付!P208</f>
        <v>0</v>
      </c>
      <c r="AE52" s="56">
        <f>[2]集計対象前年データー貼付!N208</f>
        <v>0</v>
      </c>
      <c r="AF52" s="56">
        <f>[2]集計対象前年データー貼付!P208</f>
        <v>0</v>
      </c>
      <c r="AG52" s="76">
        <f t="shared" si="3"/>
        <v>0</v>
      </c>
      <c r="AH52" s="1"/>
    </row>
    <row r="53" spans="1:34" ht="12.75" customHeight="1">
      <c r="A53" s="125" t="s">
        <v>65</v>
      </c>
      <c r="B53" s="64" t="s">
        <v>66</v>
      </c>
      <c r="C53" s="28">
        <f t="shared" si="4"/>
        <v>0</v>
      </c>
      <c r="D53" s="18">
        <f t="shared" si="5"/>
        <v>0</v>
      </c>
      <c r="E53" s="19">
        <f t="shared" si="6"/>
        <v>0</v>
      </c>
      <c r="F53" s="18">
        <f t="shared" si="7"/>
        <v>1</v>
      </c>
      <c r="G53" s="18">
        <f t="shared" si="8"/>
        <v>-1</v>
      </c>
      <c r="H53" s="20">
        <f t="shared" si="9"/>
        <v>-1</v>
      </c>
      <c r="I53" s="21">
        <f>[2]集計対象年データー貼付!B212</f>
        <v>0</v>
      </c>
      <c r="J53" s="22">
        <f>[2]集計対象年データー貼付!D212</f>
        <v>0</v>
      </c>
      <c r="K53" s="22">
        <f>[2]集計対象前年データー貼付!B212</f>
        <v>0</v>
      </c>
      <c r="L53" s="22">
        <f>[2]集計対象前年データー貼付!D212</f>
        <v>0</v>
      </c>
      <c r="M53" s="23">
        <f t="shared" si="10"/>
        <v>0</v>
      </c>
      <c r="N53" s="24">
        <f>[2]集計対象年データー貼付!E212</f>
        <v>0</v>
      </c>
      <c r="O53" s="18">
        <f>[2]集計対象年データー貼付!G212</f>
        <v>0</v>
      </c>
      <c r="P53" s="18">
        <f>[2]集計対象前年データー貼付!E212</f>
        <v>0</v>
      </c>
      <c r="Q53" s="18">
        <f>[2]集計対象前年データー貼付!G212</f>
        <v>0</v>
      </c>
      <c r="R53" s="25">
        <f t="shared" si="0"/>
        <v>0</v>
      </c>
      <c r="S53" s="21">
        <f>[2]集計対象年データー貼付!H212</f>
        <v>0</v>
      </c>
      <c r="T53" s="22">
        <f>[2]集計対象年データー貼付!J212</f>
        <v>0</v>
      </c>
      <c r="U53" s="22">
        <f>[2]集計対象前年データー貼付!H212</f>
        <v>0</v>
      </c>
      <c r="V53" s="22">
        <f>[2]集計対象前年データー貼付!J212</f>
        <v>0</v>
      </c>
      <c r="W53" s="26">
        <f t="shared" si="1"/>
        <v>0</v>
      </c>
      <c r="X53" s="21">
        <f>[2]集計対象年データー貼付!K212</f>
        <v>0</v>
      </c>
      <c r="Y53" s="22">
        <f>[2]集計対象年データー貼付!M212</f>
        <v>0</v>
      </c>
      <c r="Z53" s="22">
        <f>[2]集計対象前年データー貼付!K212</f>
        <v>0</v>
      </c>
      <c r="AA53" s="22">
        <f>[2]集計対象前年データー貼付!M212</f>
        <v>0</v>
      </c>
      <c r="AB53" s="26">
        <f t="shared" si="2"/>
        <v>0</v>
      </c>
      <c r="AC53" s="21">
        <f>[2]集計対象年データー貼付!N212</f>
        <v>0</v>
      </c>
      <c r="AD53" s="22">
        <f>[2]集計対象年データー貼付!P212</f>
        <v>0</v>
      </c>
      <c r="AE53" s="22">
        <f>[2]集計対象前年データー貼付!N212</f>
        <v>0</v>
      </c>
      <c r="AF53" s="22">
        <f>[2]集計対象前年データー貼付!P212</f>
        <v>1</v>
      </c>
      <c r="AG53" s="26">
        <f t="shared" si="3"/>
        <v>-1</v>
      </c>
      <c r="AH53" s="1"/>
    </row>
    <row r="54" spans="1:34" ht="12.75" customHeight="1">
      <c r="A54" s="126"/>
      <c r="B54" s="65" t="s">
        <v>67</v>
      </c>
      <c r="C54" s="28">
        <f t="shared" si="4"/>
        <v>0</v>
      </c>
      <c r="D54" s="18">
        <f t="shared" si="5"/>
        <v>6</v>
      </c>
      <c r="E54" s="19">
        <f t="shared" si="6"/>
        <v>0</v>
      </c>
      <c r="F54" s="18">
        <f t="shared" si="7"/>
        <v>7</v>
      </c>
      <c r="G54" s="29">
        <f t="shared" si="8"/>
        <v>-1</v>
      </c>
      <c r="H54" s="20">
        <f t="shared" si="9"/>
        <v>-0.14285714285714285</v>
      </c>
      <c r="I54" s="21">
        <f>[2]集計対象年データー貼付!B214</f>
        <v>0</v>
      </c>
      <c r="J54" s="22">
        <f>[2]集計対象年データー貼付!D214</f>
        <v>3</v>
      </c>
      <c r="K54" s="22">
        <f>[2]集計対象前年データー貼付!B214</f>
        <v>0</v>
      </c>
      <c r="L54" s="22">
        <f>[2]集計対象前年データー貼付!D214</f>
        <v>5</v>
      </c>
      <c r="M54" s="66">
        <f t="shared" si="10"/>
        <v>-2</v>
      </c>
      <c r="N54" s="24">
        <f>[2]集計対象年データー貼付!E214</f>
        <v>0</v>
      </c>
      <c r="O54" s="18">
        <f>[2]集計対象年データー貼付!G214</f>
        <v>0</v>
      </c>
      <c r="P54" s="18">
        <f>[2]集計対象前年データー貼付!E214</f>
        <v>0</v>
      </c>
      <c r="Q54" s="18">
        <f>[2]集計対象前年データー貼付!G214</f>
        <v>1</v>
      </c>
      <c r="R54" s="60">
        <f t="shared" si="0"/>
        <v>-1</v>
      </c>
      <c r="S54" s="21">
        <f>[2]集計対象年データー貼付!H214</f>
        <v>0</v>
      </c>
      <c r="T54" s="22">
        <f>[2]集計対象年データー貼付!J214</f>
        <v>2</v>
      </c>
      <c r="U54" s="22">
        <f>[2]集計対象前年データー貼付!H214</f>
        <v>0</v>
      </c>
      <c r="V54" s="22">
        <f>[2]集計対象前年データー貼付!J214</f>
        <v>0</v>
      </c>
      <c r="W54" s="30">
        <f t="shared" si="1"/>
        <v>2</v>
      </c>
      <c r="X54" s="21">
        <f>[2]集計対象年データー貼付!K214</f>
        <v>0</v>
      </c>
      <c r="Y54" s="22">
        <f>[2]集計対象年データー貼付!M214</f>
        <v>0</v>
      </c>
      <c r="Z54" s="22">
        <f>[2]集計対象前年データー貼付!K214</f>
        <v>0</v>
      </c>
      <c r="AA54" s="22">
        <f>[2]集計対象前年データー貼付!M214</f>
        <v>0</v>
      </c>
      <c r="AB54" s="30">
        <f t="shared" si="2"/>
        <v>0</v>
      </c>
      <c r="AC54" s="21">
        <f>[2]集計対象年データー貼付!N214</f>
        <v>0</v>
      </c>
      <c r="AD54" s="22">
        <f>[2]集計対象年データー貼付!P214</f>
        <v>1</v>
      </c>
      <c r="AE54" s="22">
        <f>[2]集計対象前年データー貼付!N214</f>
        <v>0</v>
      </c>
      <c r="AF54" s="22">
        <f>[2]集計対象前年データー貼付!P214</f>
        <v>1</v>
      </c>
      <c r="AG54" s="30">
        <f t="shared" si="3"/>
        <v>0</v>
      </c>
      <c r="AH54" s="1"/>
    </row>
    <row r="55" spans="1:34" ht="12.75" customHeight="1" thickBot="1">
      <c r="A55" s="126"/>
      <c r="B55" s="67" t="s">
        <v>68</v>
      </c>
      <c r="C55" s="33">
        <f t="shared" si="4"/>
        <v>0</v>
      </c>
      <c r="D55" s="34">
        <f t="shared" si="5"/>
        <v>0</v>
      </c>
      <c r="E55" s="35">
        <f t="shared" si="6"/>
        <v>0</v>
      </c>
      <c r="F55" s="34">
        <f t="shared" si="7"/>
        <v>0</v>
      </c>
      <c r="G55" s="36">
        <f t="shared" si="8"/>
        <v>0</v>
      </c>
      <c r="H55" s="37">
        <f t="shared" si="9"/>
        <v>0</v>
      </c>
      <c r="I55" s="21">
        <f>[2]集計対象年データー貼付!B217</f>
        <v>0</v>
      </c>
      <c r="J55" s="22">
        <f>[2]集計対象年データー貼付!D217</f>
        <v>0</v>
      </c>
      <c r="K55" s="22">
        <f>[2]集計対象前年データー貼付!B217</f>
        <v>0</v>
      </c>
      <c r="L55" s="22">
        <f>[2]集計対象前年データー貼付!D217</f>
        <v>0</v>
      </c>
      <c r="M55" s="68">
        <f t="shared" si="10"/>
        <v>0</v>
      </c>
      <c r="N55" s="24">
        <f>[2]集計対象年データー貼付!E217</f>
        <v>0</v>
      </c>
      <c r="O55" s="18">
        <f>[2]集計対象年データー貼付!G217</f>
        <v>0</v>
      </c>
      <c r="P55" s="18">
        <f>[2]集計対象前年データー貼付!E217</f>
        <v>0</v>
      </c>
      <c r="Q55" s="18">
        <f>[2]集計対象前年データー貼付!G217</f>
        <v>0</v>
      </c>
      <c r="R55" s="61">
        <f t="shared" si="0"/>
        <v>0</v>
      </c>
      <c r="S55" s="21">
        <f>[2]集計対象年データー貼付!H217</f>
        <v>0</v>
      </c>
      <c r="T55" s="22">
        <f>[2]集計対象年データー貼付!J217</f>
        <v>0</v>
      </c>
      <c r="U55" s="22">
        <f>[2]集計対象前年データー貼付!H217</f>
        <v>0</v>
      </c>
      <c r="V55" s="22">
        <f>[2]集計対象前年データー貼付!J217</f>
        <v>0</v>
      </c>
      <c r="W55" s="38">
        <f t="shared" si="1"/>
        <v>0</v>
      </c>
      <c r="X55" s="21">
        <f>[2]集計対象年データー貼付!K217</f>
        <v>0</v>
      </c>
      <c r="Y55" s="22">
        <f>[2]集計対象年データー貼付!M217</f>
        <v>0</v>
      </c>
      <c r="Z55" s="22">
        <f>[2]集計対象前年データー貼付!K217</f>
        <v>0</v>
      </c>
      <c r="AA55" s="22">
        <f>[2]集計対象前年データー貼付!M217</f>
        <v>0</v>
      </c>
      <c r="AB55" s="38">
        <f t="shared" si="2"/>
        <v>0</v>
      </c>
      <c r="AC55" s="21">
        <f>[2]集計対象年データー貼付!N217</f>
        <v>0</v>
      </c>
      <c r="AD55" s="22">
        <f>[2]集計対象年データー貼付!P217</f>
        <v>0</v>
      </c>
      <c r="AE55" s="22">
        <f>[2]集計対象前年データー貼付!N217</f>
        <v>0</v>
      </c>
      <c r="AF55" s="22">
        <f>[2]集計対象前年データー貼付!P217</f>
        <v>0</v>
      </c>
      <c r="AG55" s="38">
        <f t="shared" si="3"/>
        <v>0</v>
      </c>
      <c r="AH55" s="1"/>
    </row>
    <row r="56" spans="1:34" ht="12.75" customHeight="1" thickBot="1">
      <c r="A56" s="127"/>
      <c r="B56" s="69" t="s">
        <v>69</v>
      </c>
      <c r="C56" s="40">
        <f t="shared" si="4"/>
        <v>0</v>
      </c>
      <c r="D56" s="41">
        <f t="shared" si="5"/>
        <v>6</v>
      </c>
      <c r="E56" s="54">
        <f t="shared" si="6"/>
        <v>0</v>
      </c>
      <c r="F56" s="41">
        <f t="shared" si="7"/>
        <v>8</v>
      </c>
      <c r="G56" s="41">
        <f t="shared" si="8"/>
        <v>-2</v>
      </c>
      <c r="H56" s="44">
        <f t="shared" si="9"/>
        <v>-0.25</v>
      </c>
      <c r="I56" s="45">
        <f>SUM(I53:I55)</f>
        <v>0</v>
      </c>
      <c r="J56" s="46">
        <f>SUM(J53:J55)</f>
        <v>3</v>
      </c>
      <c r="K56" s="46">
        <f>SUM(K53:K55)</f>
        <v>0</v>
      </c>
      <c r="L56" s="46">
        <f>SUM(L53:L55)</f>
        <v>5</v>
      </c>
      <c r="M56" s="47">
        <f t="shared" si="10"/>
        <v>-2</v>
      </c>
      <c r="N56" s="48">
        <f>SUM(N53:N55)</f>
        <v>0</v>
      </c>
      <c r="O56" s="49">
        <f>SUM(O53:O55)</f>
        <v>0</v>
      </c>
      <c r="P56" s="49">
        <f>SUM(P53:P55)</f>
        <v>0</v>
      </c>
      <c r="Q56" s="49">
        <f>SUM(Q53:Q55)</f>
        <v>1</v>
      </c>
      <c r="R56" s="50">
        <f t="shared" si="0"/>
        <v>-1</v>
      </c>
      <c r="S56" s="51">
        <f>SUM(S53:S55)</f>
        <v>0</v>
      </c>
      <c r="T56" s="52">
        <f>SUM(T53:T55)</f>
        <v>2</v>
      </c>
      <c r="U56" s="52">
        <f>SUM(U53:U55)</f>
        <v>0</v>
      </c>
      <c r="V56" s="52">
        <f>SUM(V53:V55)</f>
        <v>0</v>
      </c>
      <c r="W56" s="53">
        <f t="shared" si="1"/>
        <v>2</v>
      </c>
      <c r="X56" s="51">
        <f>SUM(X53:X55)</f>
        <v>0</v>
      </c>
      <c r="Y56" s="52">
        <f>SUM(Y53:Y55)</f>
        <v>0</v>
      </c>
      <c r="Z56" s="52">
        <f>SUM(Z53:Z55)</f>
        <v>0</v>
      </c>
      <c r="AA56" s="52">
        <f>SUM(AA53:AA55)</f>
        <v>0</v>
      </c>
      <c r="AB56" s="53">
        <f t="shared" si="2"/>
        <v>0</v>
      </c>
      <c r="AC56" s="51">
        <f>SUM(AC53:AC55)</f>
        <v>0</v>
      </c>
      <c r="AD56" s="52">
        <f>SUM(AD53:AD55)</f>
        <v>1</v>
      </c>
      <c r="AE56" s="52">
        <f>SUM(AE53:AE55)</f>
        <v>0</v>
      </c>
      <c r="AF56" s="52">
        <f>SUM(AF53:AF55)</f>
        <v>2</v>
      </c>
      <c r="AG56" s="53">
        <f t="shared" si="3"/>
        <v>-1</v>
      </c>
      <c r="AH56" s="1"/>
    </row>
    <row r="57" spans="1:34" ht="12.75" customHeight="1">
      <c r="A57" s="125" t="s">
        <v>70</v>
      </c>
      <c r="B57" s="64" t="s">
        <v>71</v>
      </c>
      <c r="C57" s="28">
        <f t="shared" si="4"/>
        <v>0</v>
      </c>
      <c r="D57" s="18">
        <f t="shared" si="5"/>
        <v>1</v>
      </c>
      <c r="E57" s="19">
        <f t="shared" si="6"/>
        <v>0</v>
      </c>
      <c r="F57" s="18">
        <f t="shared" si="7"/>
        <v>3</v>
      </c>
      <c r="G57" s="18">
        <f t="shared" si="8"/>
        <v>-2</v>
      </c>
      <c r="H57" s="20">
        <f t="shared" si="9"/>
        <v>-0.66666666666666663</v>
      </c>
      <c r="I57" s="21">
        <f>[2]集計対象年データー貼付!B220</f>
        <v>0</v>
      </c>
      <c r="J57" s="22">
        <f>[2]集計対象年データー貼付!D220</f>
        <v>0</v>
      </c>
      <c r="K57" s="22">
        <f>[2]集計対象前年データー貼付!B220</f>
        <v>0</v>
      </c>
      <c r="L57" s="22">
        <f>[2]集計対象前年データー貼付!D220</f>
        <v>0</v>
      </c>
      <c r="M57" s="23">
        <f t="shared" si="10"/>
        <v>0</v>
      </c>
      <c r="N57" s="24">
        <f>[2]集計対象年データー貼付!E220</f>
        <v>0</v>
      </c>
      <c r="O57" s="18">
        <f>[2]集計対象年データー貼付!G220</f>
        <v>0</v>
      </c>
      <c r="P57" s="18">
        <f>[2]集計対象前年データー貼付!E220</f>
        <v>0</v>
      </c>
      <c r="Q57" s="18">
        <f>[2]集計対象前年データー貼付!G220</f>
        <v>0</v>
      </c>
      <c r="R57" s="25">
        <f t="shared" si="0"/>
        <v>0</v>
      </c>
      <c r="S57" s="21">
        <f>[2]集計対象年データー貼付!H220</f>
        <v>0</v>
      </c>
      <c r="T57" s="22">
        <f>[2]集計対象年データー貼付!J220</f>
        <v>0</v>
      </c>
      <c r="U57" s="22">
        <f>[2]集計対象前年データー貼付!H220</f>
        <v>0</v>
      </c>
      <c r="V57" s="22">
        <f>[2]集計対象前年データー貼付!J220</f>
        <v>0</v>
      </c>
      <c r="W57" s="26">
        <f t="shared" si="1"/>
        <v>0</v>
      </c>
      <c r="X57" s="21">
        <f>[2]集計対象年データー貼付!K220</f>
        <v>0</v>
      </c>
      <c r="Y57" s="22">
        <f>[2]集計対象年データー貼付!M220</f>
        <v>0</v>
      </c>
      <c r="Z57" s="22">
        <f>[2]集計対象前年データー貼付!K220</f>
        <v>0</v>
      </c>
      <c r="AA57" s="22">
        <f>[2]集計対象前年データー貼付!M220</f>
        <v>2</v>
      </c>
      <c r="AB57" s="26">
        <f t="shared" si="2"/>
        <v>-2</v>
      </c>
      <c r="AC57" s="21">
        <f>[2]集計対象年データー貼付!N220</f>
        <v>0</v>
      </c>
      <c r="AD57" s="22">
        <f>[2]集計対象年データー貼付!P220</f>
        <v>1</v>
      </c>
      <c r="AE57" s="22">
        <f>[2]集計対象前年データー貼付!N220</f>
        <v>0</v>
      </c>
      <c r="AF57" s="22">
        <f>[2]集計対象前年データー貼付!P220</f>
        <v>1</v>
      </c>
      <c r="AG57" s="26">
        <f t="shared" si="3"/>
        <v>0</v>
      </c>
      <c r="AH57" s="1"/>
    </row>
    <row r="58" spans="1:34" ht="12.75" customHeight="1">
      <c r="A58" s="126"/>
      <c r="B58" s="65" t="s">
        <v>72</v>
      </c>
      <c r="C58" s="28">
        <f t="shared" si="4"/>
        <v>0</v>
      </c>
      <c r="D58" s="18">
        <f t="shared" si="5"/>
        <v>1</v>
      </c>
      <c r="E58" s="19">
        <f t="shared" si="6"/>
        <v>0</v>
      </c>
      <c r="F58" s="18">
        <f t="shared" si="7"/>
        <v>1</v>
      </c>
      <c r="G58" s="29">
        <f t="shared" si="8"/>
        <v>0</v>
      </c>
      <c r="H58" s="20">
        <f t="shared" si="9"/>
        <v>0</v>
      </c>
      <c r="I58" s="21">
        <f>[2]集計対象年データー貼付!B223</f>
        <v>0</v>
      </c>
      <c r="J58" s="22">
        <f>[2]集計対象年データー貼付!D223</f>
        <v>1</v>
      </c>
      <c r="K58" s="22">
        <f>[2]集計対象前年データー貼付!B223</f>
        <v>0</v>
      </c>
      <c r="L58" s="22">
        <f>[2]集計対象前年データー貼付!D223</f>
        <v>0</v>
      </c>
      <c r="M58" s="66">
        <f t="shared" si="10"/>
        <v>1</v>
      </c>
      <c r="N58" s="24">
        <f>[2]集計対象年データー貼付!E223</f>
        <v>0</v>
      </c>
      <c r="O58" s="18">
        <f>[2]集計対象年データー貼付!G223</f>
        <v>0</v>
      </c>
      <c r="P58" s="18">
        <f>[2]集計対象前年データー貼付!E223</f>
        <v>0</v>
      </c>
      <c r="Q58" s="18">
        <f>[2]集計対象前年データー貼付!G223</f>
        <v>0</v>
      </c>
      <c r="R58" s="60">
        <f t="shared" si="0"/>
        <v>0</v>
      </c>
      <c r="S58" s="21">
        <f>[2]集計対象年データー貼付!H223</f>
        <v>0</v>
      </c>
      <c r="T58" s="22">
        <f>[2]集計対象年データー貼付!J223</f>
        <v>0</v>
      </c>
      <c r="U58" s="22">
        <f>[2]集計対象前年データー貼付!H223</f>
        <v>0</v>
      </c>
      <c r="V58" s="22">
        <f>[2]集計対象前年データー貼付!J223</f>
        <v>1</v>
      </c>
      <c r="W58" s="30">
        <f t="shared" si="1"/>
        <v>-1</v>
      </c>
      <c r="X58" s="21">
        <f>[2]集計対象年データー貼付!K223</f>
        <v>0</v>
      </c>
      <c r="Y58" s="22">
        <f>[2]集計対象年データー貼付!M223</f>
        <v>0</v>
      </c>
      <c r="Z58" s="22">
        <f>[2]集計対象前年データー貼付!K223</f>
        <v>0</v>
      </c>
      <c r="AA58" s="22">
        <f>[2]集計対象前年データー貼付!M223</f>
        <v>0</v>
      </c>
      <c r="AB58" s="30">
        <f t="shared" si="2"/>
        <v>0</v>
      </c>
      <c r="AC58" s="21">
        <f>[2]集計対象年データー貼付!N223</f>
        <v>0</v>
      </c>
      <c r="AD58" s="22">
        <f>[2]集計対象年データー貼付!P223</f>
        <v>0</v>
      </c>
      <c r="AE58" s="22">
        <f>[2]集計対象前年データー貼付!N223</f>
        <v>0</v>
      </c>
      <c r="AF58" s="22">
        <f>[2]集計対象前年データー貼付!P223</f>
        <v>0</v>
      </c>
      <c r="AG58" s="30">
        <f t="shared" si="3"/>
        <v>0</v>
      </c>
      <c r="AH58" s="1"/>
    </row>
    <row r="59" spans="1:34" ht="12.75" customHeight="1" thickBot="1">
      <c r="A59" s="126"/>
      <c r="B59" s="67" t="s">
        <v>73</v>
      </c>
      <c r="C59" s="33">
        <f t="shared" si="4"/>
        <v>0</v>
      </c>
      <c r="D59" s="34">
        <f t="shared" si="5"/>
        <v>0</v>
      </c>
      <c r="E59" s="35">
        <f t="shared" si="6"/>
        <v>0</v>
      </c>
      <c r="F59" s="34">
        <f t="shared" si="7"/>
        <v>0</v>
      </c>
      <c r="G59" s="36">
        <f t="shared" si="8"/>
        <v>0</v>
      </c>
      <c r="H59" s="37">
        <f t="shared" si="9"/>
        <v>0</v>
      </c>
      <c r="I59" s="21">
        <f>[2]集計対象年データー貼付!B227</f>
        <v>0</v>
      </c>
      <c r="J59" s="22">
        <f>[2]集計対象年データー貼付!D227</f>
        <v>0</v>
      </c>
      <c r="K59" s="22">
        <f>[2]集計対象前年データー貼付!B227</f>
        <v>0</v>
      </c>
      <c r="L59" s="22">
        <f>[2]集計対象前年データー貼付!D227</f>
        <v>0</v>
      </c>
      <c r="M59" s="68">
        <f t="shared" si="10"/>
        <v>0</v>
      </c>
      <c r="N59" s="24">
        <f>[2]集計対象年データー貼付!E227</f>
        <v>0</v>
      </c>
      <c r="O59" s="18">
        <f>[2]集計対象年データー貼付!G227</f>
        <v>0</v>
      </c>
      <c r="P59" s="18">
        <f>[2]集計対象前年データー貼付!E227</f>
        <v>0</v>
      </c>
      <c r="Q59" s="18">
        <f>[2]集計対象前年データー貼付!G227</f>
        <v>0</v>
      </c>
      <c r="R59" s="61">
        <f t="shared" si="0"/>
        <v>0</v>
      </c>
      <c r="S59" s="21">
        <f>[2]集計対象年データー貼付!H227</f>
        <v>0</v>
      </c>
      <c r="T59" s="22">
        <f>[2]集計対象年データー貼付!J227</f>
        <v>0</v>
      </c>
      <c r="U59" s="22">
        <f>[2]集計対象前年データー貼付!H227</f>
        <v>0</v>
      </c>
      <c r="V59" s="22">
        <f>[2]集計対象前年データー貼付!J227</f>
        <v>0</v>
      </c>
      <c r="W59" s="38">
        <f t="shared" si="1"/>
        <v>0</v>
      </c>
      <c r="X59" s="21">
        <f>[2]集計対象年データー貼付!K227</f>
        <v>0</v>
      </c>
      <c r="Y59" s="22">
        <f>[2]集計対象年データー貼付!M227</f>
        <v>0</v>
      </c>
      <c r="Z59" s="22">
        <f>[2]集計対象前年データー貼付!K227</f>
        <v>0</v>
      </c>
      <c r="AA59" s="22">
        <f>[2]集計対象前年データー貼付!M227</f>
        <v>0</v>
      </c>
      <c r="AB59" s="38">
        <f t="shared" si="2"/>
        <v>0</v>
      </c>
      <c r="AC59" s="21">
        <f>[2]集計対象年データー貼付!N227</f>
        <v>0</v>
      </c>
      <c r="AD59" s="22">
        <f>[2]集計対象年データー貼付!P227</f>
        <v>0</v>
      </c>
      <c r="AE59" s="22">
        <f>[2]集計対象前年データー貼付!N227</f>
        <v>0</v>
      </c>
      <c r="AF59" s="22">
        <f>[2]集計対象前年データー貼付!P227</f>
        <v>0</v>
      </c>
      <c r="AG59" s="38">
        <f t="shared" si="3"/>
        <v>0</v>
      </c>
      <c r="AH59" s="1"/>
    </row>
    <row r="60" spans="1:34" ht="12.75" customHeight="1" thickBot="1">
      <c r="A60" s="127"/>
      <c r="B60" s="69" t="s">
        <v>74</v>
      </c>
      <c r="C60" s="40">
        <f t="shared" si="4"/>
        <v>0</v>
      </c>
      <c r="D60" s="41">
        <f t="shared" si="5"/>
        <v>2</v>
      </c>
      <c r="E60" s="54">
        <f t="shared" si="6"/>
        <v>0</v>
      </c>
      <c r="F60" s="41">
        <f t="shared" si="7"/>
        <v>4</v>
      </c>
      <c r="G60" s="41">
        <f t="shared" si="8"/>
        <v>-2</v>
      </c>
      <c r="H60" s="44">
        <f t="shared" si="9"/>
        <v>-0.5</v>
      </c>
      <c r="I60" s="45">
        <f>SUM(I57:I59)</f>
        <v>0</v>
      </c>
      <c r="J60" s="46">
        <f>SUM(J57:J59)</f>
        <v>1</v>
      </c>
      <c r="K60" s="46">
        <f>SUM(K57:K59)</f>
        <v>0</v>
      </c>
      <c r="L60" s="46">
        <f>SUM(L57:L59)</f>
        <v>0</v>
      </c>
      <c r="M60" s="47">
        <f t="shared" si="10"/>
        <v>1</v>
      </c>
      <c r="N60" s="48">
        <f>SUM(N57:N59)</f>
        <v>0</v>
      </c>
      <c r="O60" s="49">
        <f>SUM(O57:O59)</f>
        <v>0</v>
      </c>
      <c r="P60" s="49">
        <f>SUM(P57:P59)</f>
        <v>0</v>
      </c>
      <c r="Q60" s="49">
        <f>SUM(Q57:Q59)</f>
        <v>0</v>
      </c>
      <c r="R60" s="50">
        <f t="shared" si="0"/>
        <v>0</v>
      </c>
      <c r="S60" s="51">
        <f>SUM(S57:S59)</f>
        <v>0</v>
      </c>
      <c r="T60" s="52">
        <f>SUM(T57:T59)</f>
        <v>0</v>
      </c>
      <c r="U60" s="52">
        <f>SUM(U57:U59)</f>
        <v>0</v>
      </c>
      <c r="V60" s="52">
        <f>SUM(V57:V59)</f>
        <v>1</v>
      </c>
      <c r="W60" s="53">
        <f t="shared" si="1"/>
        <v>-1</v>
      </c>
      <c r="X60" s="51">
        <f>SUM(X57:X59)</f>
        <v>0</v>
      </c>
      <c r="Y60" s="52">
        <f>SUM(Y57:Y59)</f>
        <v>0</v>
      </c>
      <c r="Z60" s="52">
        <f>SUM(Z57:Z59)</f>
        <v>0</v>
      </c>
      <c r="AA60" s="52">
        <f>SUM(AA57:AA59)</f>
        <v>2</v>
      </c>
      <c r="AB60" s="53">
        <f t="shared" si="2"/>
        <v>-2</v>
      </c>
      <c r="AC60" s="51">
        <f>SUM(AC57:AC59)</f>
        <v>0</v>
      </c>
      <c r="AD60" s="52">
        <f>SUM(AD57:AD59)</f>
        <v>1</v>
      </c>
      <c r="AE60" s="52">
        <f>SUM(AE57:AE59)</f>
        <v>0</v>
      </c>
      <c r="AF60" s="52">
        <f>SUM(AF57:AF59)</f>
        <v>1</v>
      </c>
      <c r="AG60" s="53">
        <f t="shared" si="3"/>
        <v>0</v>
      </c>
      <c r="AH60" s="1"/>
    </row>
    <row r="61" spans="1:34" ht="12.75" customHeight="1" thickBot="1">
      <c r="A61" s="128" t="s">
        <v>75</v>
      </c>
      <c r="B61" s="129"/>
      <c r="C61" s="40">
        <f t="shared" si="4"/>
        <v>0</v>
      </c>
      <c r="D61" s="41">
        <f t="shared" si="5"/>
        <v>3</v>
      </c>
      <c r="E61" s="54">
        <f t="shared" si="6"/>
        <v>0</v>
      </c>
      <c r="F61" s="41">
        <f t="shared" si="7"/>
        <v>4</v>
      </c>
      <c r="G61" s="41">
        <f t="shared" si="8"/>
        <v>-1</v>
      </c>
      <c r="H61" s="44">
        <f t="shared" si="9"/>
        <v>-0.25</v>
      </c>
      <c r="I61" s="78">
        <f>[2]集計対象年データー貼付!B236</f>
        <v>0</v>
      </c>
      <c r="J61" s="79">
        <f>[2]集計対象年データー貼付!D236</f>
        <v>1</v>
      </c>
      <c r="K61" s="79">
        <f>[2]集計対象前年データー貼付!B236</f>
        <v>0</v>
      </c>
      <c r="L61" s="79">
        <f>[2]集計対象前年データー貼付!D236</f>
        <v>4</v>
      </c>
      <c r="M61" s="80">
        <f t="shared" si="10"/>
        <v>-3</v>
      </c>
      <c r="N61" s="81">
        <f>[2]集計対象年データー貼付!E236</f>
        <v>0</v>
      </c>
      <c r="O61" s="34">
        <f>[2]集計対象年データー貼付!G236</f>
        <v>0</v>
      </c>
      <c r="P61" s="34">
        <f>[2]集計対象前年データー貼付!E236</f>
        <v>0</v>
      </c>
      <c r="Q61" s="34">
        <f>[2]集計対象前年データー貼付!G236</f>
        <v>0</v>
      </c>
      <c r="R61" s="82">
        <f t="shared" si="0"/>
        <v>0</v>
      </c>
      <c r="S61" s="78">
        <f>[2]集計対象年データー貼付!H236</f>
        <v>0</v>
      </c>
      <c r="T61" s="79">
        <f>[2]集計対象年データー貼付!J236</f>
        <v>0</v>
      </c>
      <c r="U61" s="79">
        <f>[2]集計対象前年データー貼付!H236</f>
        <v>0</v>
      </c>
      <c r="V61" s="79">
        <f>[2]集計対象前年データー貼付!J236</f>
        <v>0</v>
      </c>
      <c r="W61" s="83">
        <f t="shared" si="1"/>
        <v>0</v>
      </c>
      <c r="X61" s="78">
        <f>[2]集計対象年データー貼付!K236</f>
        <v>0</v>
      </c>
      <c r="Y61" s="79">
        <f>[2]集計対象年データー貼付!M236</f>
        <v>2</v>
      </c>
      <c r="Z61" s="79">
        <f>[2]集計対象前年データー貼付!K236</f>
        <v>0</v>
      </c>
      <c r="AA61" s="79">
        <f>[2]集計対象前年データー貼付!M236</f>
        <v>0</v>
      </c>
      <c r="AB61" s="83">
        <f t="shared" si="2"/>
        <v>2</v>
      </c>
      <c r="AC61" s="78">
        <f>[2]集計対象年データー貼付!N236</f>
        <v>0</v>
      </c>
      <c r="AD61" s="79">
        <f>[2]集計対象年データー貼付!P236</f>
        <v>0</v>
      </c>
      <c r="AE61" s="79">
        <f>[2]集計対象前年データー貼付!N236</f>
        <v>0</v>
      </c>
      <c r="AF61" s="79">
        <f>[2]集計対象前年データー貼付!P236</f>
        <v>0</v>
      </c>
      <c r="AG61" s="83">
        <f t="shared" si="3"/>
        <v>0</v>
      </c>
      <c r="AH61" s="1"/>
    </row>
    <row r="62" spans="1:34" ht="12.75" customHeight="1" thickBot="1">
      <c r="A62" s="128" t="s">
        <v>76</v>
      </c>
      <c r="B62" s="129"/>
      <c r="C62" s="40">
        <f t="shared" si="4"/>
        <v>0</v>
      </c>
      <c r="D62" s="41">
        <f t="shared" si="5"/>
        <v>0</v>
      </c>
      <c r="E62" s="54">
        <f t="shared" si="6"/>
        <v>0</v>
      </c>
      <c r="F62" s="41">
        <f t="shared" si="7"/>
        <v>0</v>
      </c>
      <c r="G62" s="41">
        <f t="shared" si="8"/>
        <v>0</v>
      </c>
      <c r="H62" s="44">
        <f t="shared" si="9"/>
        <v>0</v>
      </c>
      <c r="I62" s="55">
        <f>[2]集計対象年データー貼付!B239</f>
        <v>0</v>
      </c>
      <c r="J62" s="56">
        <f>[2]集計対象年データー貼付!D239</f>
        <v>0</v>
      </c>
      <c r="K62" s="56">
        <f>[2]集計対象前年データー貼付!B239</f>
        <v>0</v>
      </c>
      <c r="L62" s="56">
        <f>[2]集計対象前年データー貼付!D239</f>
        <v>0</v>
      </c>
      <c r="M62" s="57">
        <f t="shared" si="10"/>
        <v>0</v>
      </c>
      <c r="N62" s="58">
        <f>[2]集計対象年データー貼付!E239</f>
        <v>0</v>
      </c>
      <c r="O62" s="41">
        <f>[2]集計対象年データー貼付!G239</f>
        <v>0</v>
      </c>
      <c r="P62" s="41">
        <f>[2]集計対象前年データー貼付!E239</f>
        <v>0</v>
      </c>
      <c r="Q62" s="41">
        <f>[2]集計対象前年データー貼付!G239</f>
        <v>0</v>
      </c>
      <c r="R62" s="75">
        <f t="shared" si="0"/>
        <v>0</v>
      </c>
      <c r="S62" s="55">
        <f>[2]集計対象年データー貼付!H239</f>
        <v>0</v>
      </c>
      <c r="T62" s="56">
        <f>[2]集計対象年データー貼付!J239</f>
        <v>0</v>
      </c>
      <c r="U62" s="56">
        <f>[2]集計対象前年データー貼付!H239</f>
        <v>0</v>
      </c>
      <c r="V62" s="56">
        <f>[2]集計対象前年データー貼付!J239</f>
        <v>0</v>
      </c>
      <c r="W62" s="76">
        <f t="shared" si="1"/>
        <v>0</v>
      </c>
      <c r="X62" s="55">
        <f>[2]集計対象年データー貼付!K67</f>
        <v>0</v>
      </c>
      <c r="Y62" s="56">
        <f>[2]集計対象年データー貼付!M239</f>
        <v>0</v>
      </c>
      <c r="Z62" s="56">
        <f>[2]集計対象前年データー貼付!K239</f>
        <v>0</v>
      </c>
      <c r="AA62" s="56">
        <f>[2]集計対象前年データー貼付!M239</f>
        <v>0</v>
      </c>
      <c r="AB62" s="76">
        <f t="shared" si="2"/>
        <v>0</v>
      </c>
      <c r="AC62" s="55">
        <f>[2]集計対象年データー貼付!N239</f>
        <v>0</v>
      </c>
      <c r="AD62" s="56">
        <f>[2]集計対象年データー貼付!P239</f>
        <v>0</v>
      </c>
      <c r="AE62" s="56">
        <f>[2]集計対象前年データー貼付!N239</f>
        <v>0</v>
      </c>
      <c r="AF62" s="56">
        <f>[2]集計対象前年データー貼付!P239</f>
        <v>0</v>
      </c>
      <c r="AG62" s="76">
        <f t="shared" si="3"/>
        <v>0</v>
      </c>
      <c r="AH62" s="1"/>
    </row>
    <row r="63" spans="1:34" ht="12.75" customHeight="1">
      <c r="A63" s="122" t="s">
        <v>77</v>
      </c>
      <c r="B63" s="64" t="s">
        <v>78</v>
      </c>
      <c r="C63" s="28">
        <f t="shared" si="4"/>
        <v>0</v>
      </c>
      <c r="D63" s="18">
        <f t="shared" si="5"/>
        <v>0</v>
      </c>
      <c r="E63" s="19">
        <f t="shared" si="6"/>
        <v>0</v>
      </c>
      <c r="F63" s="18">
        <f t="shared" si="7"/>
        <v>0</v>
      </c>
      <c r="G63" s="18">
        <f t="shared" si="8"/>
        <v>0</v>
      </c>
      <c r="H63" s="20">
        <f t="shared" si="9"/>
        <v>0</v>
      </c>
      <c r="I63" s="21">
        <f>[2]集計対象年データー貼付!B241</f>
        <v>0</v>
      </c>
      <c r="J63" s="22">
        <f>[2]集計対象年データー貼付!D241</f>
        <v>0</v>
      </c>
      <c r="K63" s="22">
        <f>[2]集計対象前年データー貼付!B241</f>
        <v>0</v>
      </c>
      <c r="L63" s="22">
        <f>[2]集計対象前年データー貼付!D241</f>
        <v>0</v>
      </c>
      <c r="M63" s="23">
        <f t="shared" si="10"/>
        <v>0</v>
      </c>
      <c r="N63" s="24">
        <f>[2]集計対象年データー貼付!E241</f>
        <v>0</v>
      </c>
      <c r="O63" s="18">
        <f>[2]集計対象年データー貼付!G241</f>
        <v>0</v>
      </c>
      <c r="P63" s="18">
        <f>[2]集計対象前年データー貼付!E241</f>
        <v>0</v>
      </c>
      <c r="Q63" s="18">
        <f>[2]集計対象前年データー貼付!G241</f>
        <v>0</v>
      </c>
      <c r="R63" s="25">
        <f t="shared" si="0"/>
        <v>0</v>
      </c>
      <c r="S63" s="21">
        <f>[2]集計対象年データー貼付!H241</f>
        <v>0</v>
      </c>
      <c r="T63" s="22">
        <f>[2]集計対象年データー貼付!J241</f>
        <v>0</v>
      </c>
      <c r="U63" s="22">
        <f>[2]集計対象前年データー貼付!H241</f>
        <v>0</v>
      </c>
      <c r="V63" s="22">
        <f>[2]集計対象前年データー貼付!J241</f>
        <v>0</v>
      </c>
      <c r="W63" s="26">
        <f t="shared" si="1"/>
        <v>0</v>
      </c>
      <c r="X63" s="21">
        <f>[2]集計対象年データー貼付!K241</f>
        <v>0</v>
      </c>
      <c r="Y63" s="22">
        <f>[2]集計対象年データー貼付!M241</f>
        <v>0</v>
      </c>
      <c r="Z63" s="22">
        <f>[2]集計対象前年データー貼付!K241</f>
        <v>0</v>
      </c>
      <c r="AA63" s="22">
        <f>[2]集計対象前年データー貼付!M241</f>
        <v>0</v>
      </c>
      <c r="AB63" s="26">
        <f t="shared" si="2"/>
        <v>0</v>
      </c>
      <c r="AC63" s="21">
        <f>[2]集計対象年データー貼付!N241</f>
        <v>0</v>
      </c>
      <c r="AD63" s="22">
        <f>[2]集計対象年データー貼付!P241</f>
        <v>0</v>
      </c>
      <c r="AE63" s="22">
        <f>[2]集計対象前年データー貼付!N241</f>
        <v>0</v>
      </c>
      <c r="AF63" s="22">
        <f>[2]集計対象前年データー貼付!P241</f>
        <v>0</v>
      </c>
      <c r="AG63" s="26">
        <f t="shared" si="3"/>
        <v>0</v>
      </c>
      <c r="AH63" s="1"/>
    </row>
    <row r="64" spans="1:34" ht="12.75" customHeight="1" thickBot="1">
      <c r="A64" s="123"/>
      <c r="B64" s="67" t="s">
        <v>77</v>
      </c>
      <c r="C64" s="33">
        <f t="shared" si="4"/>
        <v>0</v>
      </c>
      <c r="D64" s="34">
        <f t="shared" si="5"/>
        <v>2</v>
      </c>
      <c r="E64" s="35">
        <f t="shared" si="6"/>
        <v>0</v>
      </c>
      <c r="F64" s="34">
        <f t="shared" si="7"/>
        <v>2</v>
      </c>
      <c r="G64" s="36">
        <f t="shared" si="8"/>
        <v>0</v>
      </c>
      <c r="H64" s="37">
        <f t="shared" si="9"/>
        <v>0</v>
      </c>
      <c r="I64" s="21">
        <f>[2]集計対象年データー貼付!B245</f>
        <v>0</v>
      </c>
      <c r="J64" s="22">
        <f>[2]集計対象年データー貼付!D245</f>
        <v>0</v>
      </c>
      <c r="K64" s="22">
        <f>[2]集計対象前年データー貼付!B245</f>
        <v>0</v>
      </c>
      <c r="L64" s="22">
        <f>[2]集計対象前年データー貼付!D245</f>
        <v>2</v>
      </c>
      <c r="M64" s="68">
        <f t="shared" si="10"/>
        <v>-2</v>
      </c>
      <c r="N64" s="24">
        <f>[2]集計対象年データー貼付!E245</f>
        <v>0</v>
      </c>
      <c r="O64" s="18">
        <f>[2]集計対象年データー貼付!G245</f>
        <v>0</v>
      </c>
      <c r="P64" s="18">
        <f>[2]集計対象前年データー貼付!E245</f>
        <v>0</v>
      </c>
      <c r="Q64" s="18">
        <f>[2]集計対象前年データー貼付!G245</f>
        <v>0</v>
      </c>
      <c r="R64" s="61">
        <f t="shared" si="0"/>
        <v>0</v>
      </c>
      <c r="S64" s="21">
        <f>[2]集計対象年データー貼付!H245</f>
        <v>0</v>
      </c>
      <c r="T64" s="22">
        <f>[2]集計対象年データー貼付!J245</f>
        <v>2</v>
      </c>
      <c r="U64" s="22">
        <f>[2]集計対象前年データー貼付!H245</f>
        <v>0</v>
      </c>
      <c r="V64" s="22">
        <f>[2]集計対象前年データー貼付!J245</f>
        <v>0</v>
      </c>
      <c r="W64" s="38">
        <f t="shared" si="1"/>
        <v>2</v>
      </c>
      <c r="X64" s="21">
        <f>[2]集計対象年データー貼付!K245</f>
        <v>0</v>
      </c>
      <c r="Y64" s="22">
        <f>[2]集計対象年データー貼付!M245</f>
        <v>0</v>
      </c>
      <c r="Z64" s="22">
        <f>[2]集計対象前年データー貼付!K245</f>
        <v>0</v>
      </c>
      <c r="AA64" s="22">
        <f>[2]集計対象前年データー貼付!M245</f>
        <v>0</v>
      </c>
      <c r="AB64" s="30">
        <f t="shared" si="2"/>
        <v>0</v>
      </c>
      <c r="AC64" s="21">
        <f>[2]集計対象年データー貼付!N245</f>
        <v>0</v>
      </c>
      <c r="AD64" s="22">
        <f>[2]集計対象年データー貼付!P245</f>
        <v>0</v>
      </c>
      <c r="AE64" s="22">
        <f>[2]集計対象前年データー貼付!N245</f>
        <v>0</v>
      </c>
      <c r="AF64" s="22">
        <f>[2]集計対象前年データー貼付!P245</f>
        <v>0</v>
      </c>
      <c r="AG64" s="38">
        <f t="shared" si="3"/>
        <v>0</v>
      </c>
      <c r="AH64" s="1"/>
    </row>
    <row r="65" spans="1:34" ht="12.75" customHeight="1" thickBot="1">
      <c r="A65" s="124"/>
      <c r="B65" s="69" t="s">
        <v>79</v>
      </c>
      <c r="C65" s="40">
        <f t="shared" si="4"/>
        <v>0</v>
      </c>
      <c r="D65" s="41">
        <f t="shared" si="5"/>
        <v>2</v>
      </c>
      <c r="E65" s="54">
        <f t="shared" si="6"/>
        <v>0</v>
      </c>
      <c r="F65" s="41">
        <f t="shared" si="7"/>
        <v>2</v>
      </c>
      <c r="G65" s="41">
        <f t="shared" si="8"/>
        <v>0</v>
      </c>
      <c r="H65" s="44">
        <f t="shared" si="9"/>
        <v>0</v>
      </c>
      <c r="I65" s="70">
        <f>SUM(I63:I64)</f>
        <v>0</v>
      </c>
      <c r="J65" s="46">
        <f>SUM(J63:J64)</f>
        <v>0</v>
      </c>
      <c r="K65" s="46">
        <f>SUM(K63:K64)</f>
        <v>0</v>
      </c>
      <c r="L65" s="84">
        <f>SUM(L63:L64)</f>
        <v>2</v>
      </c>
      <c r="M65" s="47">
        <f t="shared" si="10"/>
        <v>-2</v>
      </c>
      <c r="N65" s="48">
        <f>SUM(N63:N64)</f>
        <v>0</v>
      </c>
      <c r="O65" s="49">
        <f>SUM(O63:O64)</f>
        <v>0</v>
      </c>
      <c r="P65" s="49">
        <f>SUM(P63:P64)</f>
        <v>0</v>
      </c>
      <c r="Q65" s="49">
        <f>SUM(Q63:Q64)</f>
        <v>0</v>
      </c>
      <c r="R65" s="50">
        <f t="shared" si="0"/>
        <v>0</v>
      </c>
      <c r="S65" s="51">
        <f>SUM(S63:S64)</f>
        <v>0</v>
      </c>
      <c r="T65" s="52">
        <f>SUM(T63:T64)</f>
        <v>2</v>
      </c>
      <c r="U65" s="52">
        <f>SUM(U63:U64)</f>
        <v>0</v>
      </c>
      <c r="V65" s="52">
        <f>SUM(V63:V64)</f>
        <v>0</v>
      </c>
      <c r="W65" s="53">
        <f t="shared" si="1"/>
        <v>2</v>
      </c>
      <c r="X65" s="51">
        <f>SUM(X63:X64)</f>
        <v>0</v>
      </c>
      <c r="Y65" s="52">
        <f>SUM(Y63:Y64)</f>
        <v>0</v>
      </c>
      <c r="Z65" s="52">
        <f>SUM(Z63:Z64)</f>
        <v>0</v>
      </c>
      <c r="AA65" s="52">
        <f>SUM(AA63:AA64)</f>
        <v>0</v>
      </c>
      <c r="AB65" s="53">
        <f t="shared" si="2"/>
        <v>0</v>
      </c>
      <c r="AC65" s="51">
        <f>SUM(AC63:AC64)</f>
        <v>0</v>
      </c>
      <c r="AD65" s="52">
        <f>SUM(AD63:AD64)</f>
        <v>0</v>
      </c>
      <c r="AE65" s="52">
        <f>SUM(AE63:AE64)</f>
        <v>0</v>
      </c>
      <c r="AF65" s="52">
        <f>SUM(AF63:AF64)</f>
        <v>0</v>
      </c>
      <c r="AG65" s="53">
        <f t="shared" si="3"/>
        <v>0</v>
      </c>
      <c r="AH65" s="1"/>
    </row>
    <row r="66" spans="1:34" ht="12.75" customHeight="1" thickBot="1">
      <c r="A66" s="118" t="s">
        <v>80</v>
      </c>
      <c r="B66" s="119"/>
      <c r="C66" s="40">
        <f t="shared" si="4"/>
        <v>1</v>
      </c>
      <c r="D66" s="85">
        <f t="shared" si="5"/>
        <v>74</v>
      </c>
      <c r="E66" s="86">
        <f t="shared" si="6"/>
        <v>2</v>
      </c>
      <c r="F66" s="85">
        <f t="shared" si="7"/>
        <v>99</v>
      </c>
      <c r="G66" s="41">
        <f t="shared" si="8"/>
        <v>-25</v>
      </c>
      <c r="H66" s="44">
        <f t="shared" si="9"/>
        <v>-0.25252525252525254</v>
      </c>
      <c r="I66" s="45">
        <f>IF(ISERROR(I24+I25+I29+I34+I37+I40+I41+I46+I49+I50+I51+I52+I56+I60+I61+I62+I65),"",(I24+I25+I29+I34+I37+I40+I41+I46+I49+I50+I51+I52+I56+I60+I61+I62+I65))</f>
        <v>0</v>
      </c>
      <c r="J66" s="87">
        <f>J24+J25+J29+J34+J37+J40+J41+J46+J49+J50+J51+J52+J56+J60+J61+J62+J65</f>
        <v>24</v>
      </c>
      <c r="K66" s="46">
        <f>IF(ISERROR(K24+K25+K29+K34+K37+K40+K41+K46+K49+K50+K51+K52+K56+K60+K61+K62+K65),"",(K24+K25+K29+K34+K37+K40+K41+K46+K49+K50+K51+K52+K56+K60+K61+K62+K65))</f>
        <v>0</v>
      </c>
      <c r="L66" s="46">
        <f>IF(ISERROR(L24+L25+L29+L34+L37+L40+L41+L46+L49+L50+L51+L52+L56+L60+L61+L62+L65),"",(L24+L25+L29+L34+L37+L40+L41+L46+L49+L50+L51+L52+L56+L60+L61+L62+L65))</f>
        <v>39</v>
      </c>
      <c r="M66" s="47">
        <f t="shared" si="10"/>
        <v>-15</v>
      </c>
      <c r="N66" s="48">
        <f>N24+N25+N29+N34+N37+N40+N41+N46+N49+N50+N51+N52+N56+N60+N61+N62+N65</f>
        <v>1</v>
      </c>
      <c r="O66" s="49">
        <f>SUM(O24+O25+O29+O34+O37+O40+O41+O46+O49+O50+O51+O52+O56+O60+O61+O62+O65)</f>
        <v>12</v>
      </c>
      <c r="P66" s="49">
        <f>P24+P25+P29+P34+P37+P40+P41+P46+P49+P50+P51+P52+P56+P60+P61+P62+P65</f>
        <v>2</v>
      </c>
      <c r="Q66" s="49">
        <f>Q24+Q25+Q29+Q34+Q37+Q40+Q41+Q46+Q49+Q50+Q51+Q52+Q56+Q60+Q61+Q62+Q65</f>
        <v>17</v>
      </c>
      <c r="R66" s="88">
        <f t="shared" si="0"/>
        <v>-5</v>
      </c>
      <c r="S66" s="51">
        <f>S24+S25+S29+S34+S37+S40+S41+S46+S49+S50+S51+S52+S56+S60+S61+S62+S65</f>
        <v>0</v>
      </c>
      <c r="T66" s="52">
        <f>T24+T25+T29+T34+T37+T40+T41+T46+T49+T50+T51+T52+T56+T60+T61+T62+T65</f>
        <v>11</v>
      </c>
      <c r="U66" s="52">
        <f>U24+U25+U29+U34+U37+U40+U41+U46+U49+U50+U51+U52+U56+U60+U61+U62+U65</f>
        <v>0</v>
      </c>
      <c r="V66" s="52">
        <f>V24+V25+V29+V34+V37+V40+V41+V46+V49+V50+V51+V52+V56+V60+V61+V62+V65</f>
        <v>10</v>
      </c>
      <c r="W66" s="53">
        <f t="shared" si="1"/>
        <v>1</v>
      </c>
      <c r="X66" s="51">
        <f>X24+X25+X29+X34+X37+X40+X41+X46+X49+X50+X51+X52+X56+X60+X61+X62+X65</f>
        <v>0</v>
      </c>
      <c r="Y66" s="52">
        <f>Y24+Y25+Y29+Y34+Y37+Y40+Y41+Y46+Y49+Y50+Y51+Y52+Y56+Y60+Y61+Y62+Y65</f>
        <v>19</v>
      </c>
      <c r="Z66" s="52">
        <f>Z24+Z25+Z29+Z34+Z37+Z40+Z41+Z46+Z49+Z50+Z51+Z52+Z56+Z60+Z61+Z62+Z65</f>
        <v>0</v>
      </c>
      <c r="AA66" s="52">
        <f>AA24+AA25+AA29+AA34+AA37+AA40+AA41+AA46+AA49+AA50+AA51+AA52+AA56+AA60+AA61+AA62+AA65</f>
        <v>21</v>
      </c>
      <c r="AB66" s="53">
        <f t="shared" si="2"/>
        <v>-2</v>
      </c>
      <c r="AC66" s="51">
        <f>AC24+AC25+AC29+AC34+AC37+AC40+AC41+AC46+AC49+AC50+AC51+AC52+AC56+AC60+AC61+AC62+AC65</f>
        <v>0</v>
      </c>
      <c r="AD66" s="52">
        <f>AD24+AD25+AD29+AD34+AD37+AD40+AD41+AD46+AD49+AD50+AD51+AD52+AD56+AD60+AD61+AD62+AD65</f>
        <v>8</v>
      </c>
      <c r="AE66" s="52">
        <f>AE24+AE25+AE29+AE34+AE37+AE40+AE41+AE46+AE49+AE50+AE51+AE52+AE56+AE60+AE61+AE62+AE65</f>
        <v>0</v>
      </c>
      <c r="AF66" s="52">
        <f>AF24+AF25+AF29+AF34+AF37+AF40+AF41+AF46+AF49+AF50+AF51+AF52+AF56+AF60+AF61+AF62+AF65</f>
        <v>12</v>
      </c>
      <c r="AG66" s="53">
        <f t="shared" si="3"/>
        <v>-4</v>
      </c>
      <c r="AH66" s="1"/>
    </row>
    <row r="67" spans="1:34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 t="s">
        <v>81</v>
      </c>
      <c r="AE67" s="1"/>
      <c r="AF67" s="1"/>
      <c r="AG67" s="1"/>
      <c r="AH67" s="1"/>
    </row>
  </sheetData>
  <sheetProtection sheet="1"/>
  <dataConsolidate/>
  <mergeCells count="44">
    <mergeCell ref="A66:B66"/>
    <mergeCell ref="A41:B41"/>
    <mergeCell ref="A42:A46"/>
    <mergeCell ref="A47:A49"/>
    <mergeCell ref="A50:B50"/>
    <mergeCell ref="A51:B51"/>
    <mergeCell ref="A52:B52"/>
    <mergeCell ref="A53:A56"/>
    <mergeCell ref="A57:A60"/>
    <mergeCell ref="A61:B61"/>
    <mergeCell ref="A62:B62"/>
    <mergeCell ref="A63:A65"/>
    <mergeCell ref="A38:A40"/>
    <mergeCell ref="X5:Y5"/>
    <mergeCell ref="Z5:AA5"/>
    <mergeCell ref="AB5:AB6"/>
    <mergeCell ref="AC5:AD5"/>
    <mergeCell ref="C5:D5"/>
    <mergeCell ref="E5:F5"/>
    <mergeCell ref="G5:G6"/>
    <mergeCell ref="I5:J5"/>
    <mergeCell ref="K5:L5"/>
    <mergeCell ref="M5:M6"/>
    <mergeCell ref="A7:A24"/>
    <mergeCell ref="A25:B25"/>
    <mergeCell ref="A26:A29"/>
    <mergeCell ref="A30:A34"/>
    <mergeCell ref="A35:A37"/>
    <mergeCell ref="AE5:AF5"/>
    <mergeCell ref="AG5:AG6"/>
    <mergeCell ref="N5:O5"/>
    <mergeCell ref="P5:Q5"/>
    <mergeCell ref="R5:R6"/>
    <mergeCell ref="S5:T5"/>
    <mergeCell ref="U5:V5"/>
    <mergeCell ref="W5:W6"/>
    <mergeCell ref="I1:T1"/>
    <mergeCell ref="Z1:AE1"/>
    <mergeCell ref="C4:H4"/>
    <mergeCell ref="I4:M4"/>
    <mergeCell ref="N4:R4"/>
    <mergeCell ref="S4:W4"/>
    <mergeCell ref="X4:AB4"/>
    <mergeCell ref="AC4:AG4"/>
  </mergeCells>
  <phoneticPr fontId="8"/>
  <pageMargins left="1.3779527559055118" right="0.98425196850393704" top="0.39370078740157483" bottom="0.19685039370078741" header="0.51181102362204722" footer="0.51181102362204722"/>
  <pageSetup paperSize="8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K67"/>
  <sheetViews>
    <sheetView showGridLines="0" showZeros="0" zoomScaleNormal="100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E6" sqref="E6"/>
    </sheetView>
  </sheetViews>
  <sheetFormatPr defaultRowHeight="13.5"/>
  <cols>
    <col min="1" max="1" width="6.6640625" style="3" customWidth="1"/>
    <col min="2" max="2" width="23" style="3" customWidth="1"/>
    <col min="3" max="3" width="5.5" style="3" customWidth="1"/>
    <col min="4" max="4" width="8.1640625" style="3" customWidth="1"/>
    <col min="5" max="5" width="5.6640625" style="89" customWidth="1"/>
    <col min="6" max="6" width="8.1640625" style="3" customWidth="1"/>
    <col min="7" max="7" width="6.5" style="3" customWidth="1"/>
    <col min="8" max="8" width="10.1640625" style="3" customWidth="1"/>
    <col min="9" max="9" width="5.5" style="3" customWidth="1"/>
    <col min="10" max="10" width="8.1640625" style="3" customWidth="1"/>
    <col min="11" max="11" width="5.5" style="3" customWidth="1"/>
    <col min="12" max="12" width="8.1640625" style="3" customWidth="1"/>
    <col min="13" max="13" width="6.33203125" style="3" customWidth="1"/>
    <col min="14" max="14" width="5.5" style="3" customWidth="1"/>
    <col min="15" max="15" width="8.1640625" style="3" customWidth="1"/>
    <col min="16" max="16" width="5.5" style="3" customWidth="1"/>
    <col min="17" max="17" width="8.1640625" style="3" customWidth="1"/>
    <col min="18" max="18" width="6" style="3" customWidth="1"/>
    <col min="19" max="19" width="5.5" style="3" customWidth="1"/>
    <col min="20" max="20" width="8.1640625" style="3" customWidth="1"/>
    <col min="21" max="21" width="5.5" style="3" customWidth="1"/>
    <col min="22" max="22" width="8.1640625" style="3" customWidth="1"/>
    <col min="23" max="23" width="6.1640625" style="3" customWidth="1"/>
    <col min="24" max="24" width="5.5" style="3" customWidth="1"/>
    <col min="25" max="25" width="8.1640625" style="3" customWidth="1"/>
    <col min="26" max="26" width="5.5" style="3" customWidth="1"/>
    <col min="27" max="27" width="8.1640625" style="3" customWidth="1"/>
    <col min="28" max="28" width="6.33203125" style="3" customWidth="1"/>
    <col min="29" max="29" width="5.5" style="3" customWidth="1"/>
    <col min="30" max="30" width="8.1640625" style="3" customWidth="1"/>
    <col min="31" max="31" width="5.5" style="3" customWidth="1"/>
    <col min="32" max="32" width="8.1640625" style="3" customWidth="1"/>
    <col min="33" max="33" width="6" style="3" customWidth="1"/>
    <col min="34" max="256" width="9.33203125" style="3"/>
    <col min="257" max="257" width="6.6640625" style="3" customWidth="1"/>
    <col min="258" max="258" width="23" style="3" customWidth="1"/>
    <col min="259" max="259" width="5.5" style="3" customWidth="1"/>
    <col min="260" max="260" width="8.1640625" style="3" customWidth="1"/>
    <col min="261" max="261" width="5.6640625" style="3" customWidth="1"/>
    <col min="262" max="262" width="8.1640625" style="3" customWidth="1"/>
    <col min="263" max="263" width="6.5" style="3" customWidth="1"/>
    <col min="264" max="264" width="10.1640625" style="3" customWidth="1"/>
    <col min="265" max="265" width="5.5" style="3" customWidth="1"/>
    <col min="266" max="266" width="8.1640625" style="3" customWidth="1"/>
    <col min="267" max="267" width="5.5" style="3" customWidth="1"/>
    <col min="268" max="268" width="8.1640625" style="3" customWidth="1"/>
    <col min="269" max="269" width="6.33203125" style="3" customWidth="1"/>
    <col min="270" max="270" width="5.5" style="3" customWidth="1"/>
    <col min="271" max="271" width="8.1640625" style="3" customWidth="1"/>
    <col min="272" max="272" width="5.5" style="3" customWidth="1"/>
    <col min="273" max="273" width="8.1640625" style="3" customWidth="1"/>
    <col min="274" max="274" width="6" style="3" customWidth="1"/>
    <col min="275" max="275" width="5.5" style="3" customWidth="1"/>
    <col min="276" max="276" width="8.1640625" style="3" customWidth="1"/>
    <col min="277" max="277" width="5.5" style="3" customWidth="1"/>
    <col min="278" max="278" width="8.1640625" style="3" customWidth="1"/>
    <col min="279" max="279" width="6.1640625" style="3" customWidth="1"/>
    <col min="280" max="280" width="5.5" style="3" customWidth="1"/>
    <col min="281" max="281" width="8.1640625" style="3" customWidth="1"/>
    <col min="282" max="282" width="5.5" style="3" customWidth="1"/>
    <col min="283" max="283" width="8.1640625" style="3" customWidth="1"/>
    <col min="284" max="284" width="6.33203125" style="3" customWidth="1"/>
    <col min="285" max="285" width="5.5" style="3" customWidth="1"/>
    <col min="286" max="286" width="8.1640625" style="3" customWidth="1"/>
    <col min="287" max="287" width="5.5" style="3" customWidth="1"/>
    <col min="288" max="288" width="8.1640625" style="3" customWidth="1"/>
    <col min="289" max="289" width="6" style="3" customWidth="1"/>
    <col min="290" max="512" width="9.33203125" style="3"/>
    <col min="513" max="513" width="6.6640625" style="3" customWidth="1"/>
    <col min="514" max="514" width="23" style="3" customWidth="1"/>
    <col min="515" max="515" width="5.5" style="3" customWidth="1"/>
    <col min="516" max="516" width="8.1640625" style="3" customWidth="1"/>
    <col min="517" max="517" width="5.6640625" style="3" customWidth="1"/>
    <col min="518" max="518" width="8.1640625" style="3" customWidth="1"/>
    <col min="519" max="519" width="6.5" style="3" customWidth="1"/>
    <col min="520" max="520" width="10.1640625" style="3" customWidth="1"/>
    <col min="521" max="521" width="5.5" style="3" customWidth="1"/>
    <col min="522" max="522" width="8.1640625" style="3" customWidth="1"/>
    <col min="523" max="523" width="5.5" style="3" customWidth="1"/>
    <col min="524" max="524" width="8.1640625" style="3" customWidth="1"/>
    <col min="525" max="525" width="6.33203125" style="3" customWidth="1"/>
    <col min="526" max="526" width="5.5" style="3" customWidth="1"/>
    <col min="527" max="527" width="8.1640625" style="3" customWidth="1"/>
    <col min="528" max="528" width="5.5" style="3" customWidth="1"/>
    <col min="529" max="529" width="8.1640625" style="3" customWidth="1"/>
    <col min="530" max="530" width="6" style="3" customWidth="1"/>
    <col min="531" max="531" width="5.5" style="3" customWidth="1"/>
    <col min="532" max="532" width="8.1640625" style="3" customWidth="1"/>
    <col min="533" max="533" width="5.5" style="3" customWidth="1"/>
    <col min="534" max="534" width="8.1640625" style="3" customWidth="1"/>
    <col min="535" max="535" width="6.1640625" style="3" customWidth="1"/>
    <col min="536" max="536" width="5.5" style="3" customWidth="1"/>
    <col min="537" max="537" width="8.1640625" style="3" customWidth="1"/>
    <col min="538" max="538" width="5.5" style="3" customWidth="1"/>
    <col min="539" max="539" width="8.1640625" style="3" customWidth="1"/>
    <col min="540" max="540" width="6.33203125" style="3" customWidth="1"/>
    <col min="541" max="541" width="5.5" style="3" customWidth="1"/>
    <col min="542" max="542" width="8.1640625" style="3" customWidth="1"/>
    <col min="543" max="543" width="5.5" style="3" customWidth="1"/>
    <col min="544" max="544" width="8.1640625" style="3" customWidth="1"/>
    <col min="545" max="545" width="6" style="3" customWidth="1"/>
    <col min="546" max="768" width="9.33203125" style="3"/>
    <col min="769" max="769" width="6.6640625" style="3" customWidth="1"/>
    <col min="770" max="770" width="23" style="3" customWidth="1"/>
    <col min="771" max="771" width="5.5" style="3" customWidth="1"/>
    <col min="772" max="772" width="8.1640625" style="3" customWidth="1"/>
    <col min="773" max="773" width="5.6640625" style="3" customWidth="1"/>
    <col min="774" max="774" width="8.1640625" style="3" customWidth="1"/>
    <col min="775" max="775" width="6.5" style="3" customWidth="1"/>
    <col min="776" max="776" width="10.1640625" style="3" customWidth="1"/>
    <col min="777" max="777" width="5.5" style="3" customWidth="1"/>
    <col min="778" max="778" width="8.1640625" style="3" customWidth="1"/>
    <col min="779" max="779" width="5.5" style="3" customWidth="1"/>
    <col min="780" max="780" width="8.1640625" style="3" customWidth="1"/>
    <col min="781" max="781" width="6.33203125" style="3" customWidth="1"/>
    <col min="782" max="782" width="5.5" style="3" customWidth="1"/>
    <col min="783" max="783" width="8.1640625" style="3" customWidth="1"/>
    <col min="784" max="784" width="5.5" style="3" customWidth="1"/>
    <col min="785" max="785" width="8.1640625" style="3" customWidth="1"/>
    <col min="786" max="786" width="6" style="3" customWidth="1"/>
    <col min="787" max="787" width="5.5" style="3" customWidth="1"/>
    <col min="788" max="788" width="8.1640625" style="3" customWidth="1"/>
    <col min="789" max="789" width="5.5" style="3" customWidth="1"/>
    <col min="790" max="790" width="8.1640625" style="3" customWidth="1"/>
    <col min="791" max="791" width="6.1640625" style="3" customWidth="1"/>
    <col min="792" max="792" width="5.5" style="3" customWidth="1"/>
    <col min="793" max="793" width="8.1640625" style="3" customWidth="1"/>
    <col min="794" max="794" width="5.5" style="3" customWidth="1"/>
    <col min="795" max="795" width="8.1640625" style="3" customWidth="1"/>
    <col min="796" max="796" width="6.33203125" style="3" customWidth="1"/>
    <col min="797" max="797" width="5.5" style="3" customWidth="1"/>
    <col min="798" max="798" width="8.1640625" style="3" customWidth="1"/>
    <col min="799" max="799" width="5.5" style="3" customWidth="1"/>
    <col min="800" max="800" width="8.1640625" style="3" customWidth="1"/>
    <col min="801" max="801" width="6" style="3" customWidth="1"/>
    <col min="802" max="1024" width="9.33203125" style="3"/>
    <col min="1025" max="1025" width="6.6640625" style="3" customWidth="1"/>
    <col min="1026" max="1026" width="23" style="3" customWidth="1"/>
    <col min="1027" max="1027" width="5.5" style="3" customWidth="1"/>
    <col min="1028" max="1028" width="8.1640625" style="3" customWidth="1"/>
    <col min="1029" max="1029" width="5.6640625" style="3" customWidth="1"/>
    <col min="1030" max="1030" width="8.1640625" style="3" customWidth="1"/>
    <col min="1031" max="1031" width="6.5" style="3" customWidth="1"/>
    <col min="1032" max="1032" width="10.1640625" style="3" customWidth="1"/>
    <col min="1033" max="1033" width="5.5" style="3" customWidth="1"/>
    <col min="1034" max="1034" width="8.1640625" style="3" customWidth="1"/>
    <col min="1035" max="1035" width="5.5" style="3" customWidth="1"/>
    <col min="1036" max="1036" width="8.1640625" style="3" customWidth="1"/>
    <col min="1037" max="1037" width="6.33203125" style="3" customWidth="1"/>
    <col min="1038" max="1038" width="5.5" style="3" customWidth="1"/>
    <col min="1039" max="1039" width="8.1640625" style="3" customWidth="1"/>
    <col min="1040" max="1040" width="5.5" style="3" customWidth="1"/>
    <col min="1041" max="1041" width="8.1640625" style="3" customWidth="1"/>
    <col min="1042" max="1042" width="6" style="3" customWidth="1"/>
    <col min="1043" max="1043" width="5.5" style="3" customWidth="1"/>
    <col min="1044" max="1044" width="8.1640625" style="3" customWidth="1"/>
    <col min="1045" max="1045" width="5.5" style="3" customWidth="1"/>
    <col min="1046" max="1046" width="8.1640625" style="3" customWidth="1"/>
    <col min="1047" max="1047" width="6.1640625" style="3" customWidth="1"/>
    <col min="1048" max="1048" width="5.5" style="3" customWidth="1"/>
    <col min="1049" max="1049" width="8.1640625" style="3" customWidth="1"/>
    <col min="1050" max="1050" width="5.5" style="3" customWidth="1"/>
    <col min="1051" max="1051" width="8.1640625" style="3" customWidth="1"/>
    <col min="1052" max="1052" width="6.33203125" style="3" customWidth="1"/>
    <col min="1053" max="1053" width="5.5" style="3" customWidth="1"/>
    <col min="1054" max="1054" width="8.1640625" style="3" customWidth="1"/>
    <col min="1055" max="1055" width="5.5" style="3" customWidth="1"/>
    <col min="1056" max="1056" width="8.1640625" style="3" customWidth="1"/>
    <col min="1057" max="1057" width="6" style="3" customWidth="1"/>
    <col min="1058" max="1280" width="9.33203125" style="3"/>
    <col min="1281" max="1281" width="6.6640625" style="3" customWidth="1"/>
    <col min="1282" max="1282" width="23" style="3" customWidth="1"/>
    <col min="1283" max="1283" width="5.5" style="3" customWidth="1"/>
    <col min="1284" max="1284" width="8.1640625" style="3" customWidth="1"/>
    <col min="1285" max="1285" width="5.6640625" style="3" customWidth="1"/>
    <col min="1286" max="1286" width="8.1640625" style="3" customWidth="1"/>
    <col min="1287" max="1287" width="6.5" style="3" customWidth="1"/>
    <col min="1288" max="1288" width="10.1640625" style="3" customWidth="1"/>
    <col min="1289" max="1289" width="5.5" style="3" customWidth="1"/>
    <col min="1290" max="1290" width="8.1640625" style="3" customWidth="1"/>
    <col min="1291" max="1291" width="5.5" style="3" customWidth="1"/>
    <col min="1292" max="1292" width="8.1640625" style="3" customWidth="1"/>
    <col min="1293" max="1293" width="6.33203125" style="3" customWidth="1"/>
    <col min="1294" max="1294" width="5.5" style="3" customWidth="1"/>
    <col min="1295" max="1295" width="8.1640625" style="3" customWidth="1"/>
    <col min="1296" max="1296" width="5.5" style="3" customWidth="1"/>
    <col min="1297" max="1297" width="8.1640625" style="3" customWidth="1"/>
    <col min="1298" max="1298" width="6" style="3" customWidth="1"/>
    <col min="1299" max="1299" width="5.5" style="3" customWidth="1"/>
    <col min="1300" max="1300" width="8.1640625" style="3" customWidth="1"/>
    <col min="1301" max="1301" width="5.5" style="3" customWidth="1"/>
    <col min="1302" max="1302" width="8.1640625" style="3" customWidth="1"/>
    <col min="1303" max="1303" width="6.1640625" style="3" customWidth="1"/>
    <col min="1304" max="1304" width="5.5" style="3" customWidth="1"/>
    <col min="1305" max="1305" width="8.1640625" style="3" customWidth="1"/>
    <col min="1306" max="1306" width="5.5" style="3" customWidth="1"/>
    <col min="1307" max="1307" width="8.1640625" style="3" customWidth="1"/>
    <col min="1308" max="1308" width="6.33203125" style="3" customWidth="1"/>
    <col min="1309" max="1309" width="5.5" style="3" customWidth="1"/>
    <col min="1310" max="1310" width="8.1640625" style="3" customWidth="1"/>
    <col min="1311" max="1311" width="5.5" style="3" customWidth="1"/>
    <col min="1312" max="1312" width="8.1640625" style="3" customWidth="1"/>
    <col min="1313" max="1313" width="6" style="3" customWidth="1"/>
    <col min="1314" max="1536" width="9.33203125" style="3"/>
    <col min="1537" max="1537" width="6.6640625" style="3" customWidth="1"/>
    <col min="1538" max="1538" width="23" style="3" customWidth="1"/>
    <col min="1539" max="1539" width="5.5" style="3" customWidth="1"/>
    <col min="1540" max="1540" width="8.1640625" style="3" customWidth="1"/>
    <col min="1541" max="1541" width="5.6640625" style="3" customWidth="1"/>
    <col min="1542" max="1542" width="8.1640625" style="3" customWidth="1"/>
    <col min="1543" max="1543" width="6.5" style="3" customWidth="1"/>
    <col min="1544" max="1544" width="10.1640625" style="3" customWidth="1"/>
    <col min="1545" max="1545" width="5.5" style="3" customWidth="1"/>
    <col min="1546" max="1546" width="8.1640625" style="3" customWidth="1"/>
    <col min="1547" max="1547" width="5.5" style="3" customWidth="1"/>
    <col min="1548" max="1548" width="8.1640625" style="3" customWidth="1"/>
    <col min="1549" max="1549" width="6.33203125" style="3" customWidth="1"/>
    <col min="1550" max="1550" width="5.5" style="3" customWidth="1"/>
    <col min="1551" max="1551" width="8.1640625" style="3" customWidth="1"/>
    <col min="1552" max="1552" width="5.5" style="3" customWidth="1"/>
    <col min="1553" max="1553" width="8.1640625" style="3" customWidth="1"/>
    <col min="1554" max="1554" width="6" style="3" customWidth="1"/>
    <col min="1555" max="1555" width="5.5" style="3" customWidth="1"/>
    <col min="1556" max="1556" width="8.1640625" style="3" customWidth="1"/>
    <col min="1557" max="1557" width="5.5" style="3" customWidth="1"/>
    <col min="1558" max="1558" width="8.1640625" style="3" customWidth="1"/>
    <col min="1559" max="1559" width="6.1640625" style="3" customWidth="1"/>
    <col min="1560" max="1560" width="5.5" style="3" customWidth="1"/>
    <col min="1561" max="1561" width="8.1640625" style="3" customWidth="1"/>
    <col min="1562" max="1562" width="5.5" style="3" customWidth="1"/>
    <col min="1563" max="1563" width="8.1640625" style="3" customWidth="1"/>
    <col min="1564" max="1564" width="6.33203125" style="3" customWidth="1"/>
    <col min="1565" max="1565" width="5.5" style="3" customWidth="1"/>
    <col min="1566" max="1566" width="8.1640625" style="3" customWidth="1"/>
    <col min="1567" max="1567" width="5.5" style="3" customWidth="1"/>
    <col min="1568" max="1568" width="8.1640625" style="3" customWidth="1"/>
    <col min="1569" max="1569" width="6" style="3" customWidth="1"/>
    <col min="1570" max="1792" width="9.33203125" style="3"/>
    <col min="1793" max="1793" width="6.6640625" style="3" customWidth="1"/>
    <col min="1794" max="1794" width="23" style="3" customWidth="1"/>
    <col min="1795" max="1795" width="5.5" style="3" customWidth="1"/>
    <col min="1796" max="1796" width="8.1640625" style="3" customWidth="1"/>
    <col min="1797" max="1797" width="5.6640625" style="3" customWidth="1"/>
    <col min="1798" max="1798" width="8.1640625" style="3" customWidth="1"/>
    <col min="1799" max="1799" width="6.5" style="3" customWidth="1"/>
    <col min="1800" max="1800" width="10.1640625" style="3" customWidth="1"/>
    <col min="1801" max="1801" width="5.5" style="3" customWidth="1"/>
    <col min="1802" max="1802" width="8.1640625" style="3" customWidth="1"/>
    <col min="1803" max="1803" width="5.5" style="3" customWidth="1"/>
    <col min="1804" max="1804" width="8.1640625" style="3" customWidth="1"/>
    <col min="1805" max="1805" width="6.33203125" style="3" customWidth="1"/>
    <col min="1806" max="1806" width="5.5" style="3" customWidth="1"/>
    <col min="1807" max="1807" width="8.1640625" style="3" customWidth="1"/>
    <col min="1808" max="1808" width="5.5" style="3" customWidth="1"/>
    <col min="1809" max="1809" width="8.1640625" style="3" customWidth="1"/>
    <col min="1810" max="1810" width="6" style="3" customWidth="1"/>
    <col min="1811" max="1811" width="5.5" style="3" customWidth="1"/>
    <col min="1812" max="1812" width="8.1640625" style="3" customWidth="1"/>
    <col min="1813" max="1813" width="5.5" style="3" customWidth="1"/>
    <col min="1814" max="1814" width="8.1640625" style="3" customWidth="1"/>
    <col min="1815" max="1815" width="6.1640625" style="3" customWidth="1"/>
    <col min="1816" max="1816" width="5.5" style="3" customWidth="1"/>
    <col min="1817" max="1817" width="8.1640625" style="3" customWidth="1"/>
    <col min="1818" max="1818" width="5.5" style="3" customWidth="1"/>
    <col min="1819" max="1819" width="8.1640625" style="3" customWidth="1"/>
    <col min="1820" max="1820" width="6.33203125" style="3" customWidth="1"/>
    <col min="1821" max="1821" width="5.5" style="3" customWidth="1"/>
    <col min="1822" max="1822" width="8.1640625" style="3" customWidth="1"/>
    <col min="1823" max="1823" width="5.5" style="3" customWidth="1"/>
    <col min="1824" max="1824" width="8.1640625" style="3" customWidth="1"/>
    <col min="1825" max="1825" width="6" style="3" customWidth="1"/>
    <col min="1826" max="2048" width="9.33203125" style="3"/>
    <col min="2049" max="2049" width="6.6640625" style="3" customWidth="1"/>
    <col min="2050" max="2050" width="23" style="3" customWidth="1"/>
    <col min="2051" max="2051" width="5.5" style="3" customWidth="1"/>
    <col min="2052" max="2052" width="8.1640625" style="3" customWidth="1"/>
    <col min="2053" max="2053" width="5.6640625" style="3" customWidth="1"/>
    <col min="2054" max="2054" width="8.1640625" style="3" customWidth="1"/>
    <col min="2055" max="2055" width="6.5" style="3" customWidth="1"/>
    <col min="2056" max="2056" width="10.1640625" style="3" customWidth="1"/>
    <col min="2057" max="2057" width="5.5" style="3" customWidth="1"/>
    <col min="2058" max="2058" width="8.1640625" style="3" customWidth="1"/>
    <col min="2059" max="2059" width="5.5" style="3" customWidth="1"/>
    <col min="2060" max="2060" width="8.1640625" style="3" customWidth="1"/>
    <col min="2061" max="2061" width="6.33203125" style="3" customWidth="1"/>
    <col min="2062" max="2062" width="5.5" style="3" customWidth="1"/>
    <col min="2063" max="2063" width="8.1640625" style="3" customWidth="1"/>
    <col min="2064" max="2064" width="5.5" style="3" customWidth="1"/>
    <col min="2065" max="2065" width="8.1640625" style="3" customWidth="1"/>
    <col min="2066" max="2066" width="6" style="3" customWidth="1"/>
    <col min="2067" max="2067" width="5.5" style="3" customWidth="1"/>
    <col min="2068" max="2068" width="8.1640625" style="3" customWidth="1"/>
    <col min="2069" max="2069" width="5.5" style="3" customWidth="1"/>
    <col min="2070" max="2070" width="8.1640625" style="3" customWidth="1"/>
    <col min="2071" max="2071" width="6.1640625" style="3" customWidth="1"/>
    <col min="2072" max="2072" width="5.5" style="3" customWidth="1"/>
    <col min="2073" max="2073" width="8.1640625" style="3" customWidth="1"/>
    <col min="2074" max="2074" width="5.5" style="3" customWidth="1"/>
    <col min="2075" max="2075" width="8.1640625" style="3" customWidth="1"/>
    <col min="2076" max="2076" width="6.33203125" style="3" customWidth="1"/>
    <col min="2077" max="2077" width="5.5" style="3" customWidth="1"/>
    <col min="2078" max="2078" width="8.1640625" style="3" customWidth="1"/>
    <col min="2079" max="2079" width="5.5" style="3" customWidth="1"/>
    <col min="2080" max="2080" width="8.1640625" style="3" customWidth="1"/>
    <col min="2081" max="2081" width="6" style="3" customWidth="1"/>
    <col min="2082" max="2304" width="9.33203125" style="3"/>
    <col min="2305" max="2305" width="6.6640625" style="3" customWidth="1"/>
    <col min="2306" max="2306" width="23" style="3" customWidth="1"/>
    <col min="2307" max="2307" width="5.5" style="3" customWidth="1"/>
    <col min="2308" max="2308" width="8.1640625" style="3" customWidth="1"/>
    <col min="2309" max="2309" width="5.6640625" style="3" customWidth="1"/>
    <col min="2310" max="2310" width="8.1640625" style="3" customWidth="1"/>
    <col min="2311" max="2311" width="6.5" style="3" customWidth="1"/>
    <col min="2312" max="2312" width="10.1640625" style="3" customWidth="1"/>
    <col min="2313" max="2313" width="5.5" style="3" customWidth="1"/>
    <col min="2314" max="2314" width="8.1640625" style="3" customWidth="1"/>
    <col min="2315" max="2315" width="5.5" style="3" customWidth="1"/>
    <col min="2316" max="2316" width="8.1640625" style="3" customWidth="1"/>
    <col min="2317" max="2317" width="6.33203125" style="3" customWidth="1"/>
    <col min="2318" max="2318" width="5.5" style="3" customWidth="1"/>
    <col min="2319" max="2319" width="8.1640625" style="3" customWidth="1"/>
    <col min="2320" max="2320" width="5.5" style="3" customWidth="1"/>
    <col min="2321" max="2321" width="8.1640625" style="3" customWidth="1"/>
    <col min="2322" max="2322" width="6" style="3" customWidth="1"/>
    <col min="2323" max="2323" width="5.5" style="3" customWidth="1"/>
    <col min="2324" max="2324" width="8.1640625" style="3" customWidth="1"/>
    <col min="2325" max="2325" width="5.5" style="3" customWidth="1"/>
    <col min="2326" max="2326" width="8.1640625" style="3" customWidth="1"/>
    <col min="2327" max="2327" width="6.1640625" style="3" customWidth="1"/>
    <col min="2328" max="2328" width="5.5" style="3" customWidth="1"/>
    <col min="2329" max="2329" width="8.1640625" style="3" customWidth="1"/>
    <col min="2330" max="2330" width="5.5" style="3" customWidth="1"/>
    <col min="2331" max="2331" width="8.1640625" style="3" customWidth="1"/>
    <col min="2332" max="2332" width="6.33203125" style="3" customWidth="1"/>
    <col min="2333" max="2333" width="5.5" style="3" customWidth="1"/>
    <col min="2334" max="2334" width="8.1640625" style="3" customWidth="1"/>
    <col min="2335" max="2335" width="5.5" style="3" customWidth="1"/>
    <col min="2336" max="2336" width="8.1640625" style="3" customWidth="1"/>
    <col min="2337" max="2337" width="6" style="3" customWidth="1"/>
    <col min="2338" max="2560" width="9.33203125" style="3"/>
    <col min="2561" max="2561" width="6.6640625" style="3" customWidth="1"/>
    <col min="2562" max="2562" width="23" style="3" customWidth="1"/>
    <col min="2563" max="2563" width="5.5" style="3" customWidth="1"/>
    <col min="2564" max="2564" width="8.1640625" style="3" customWidth="1"/>
    <col min="2565" max="2565" width="5.6640625" style="3" customWidth="1"/>
    <col min="2566" max="2566" width="8.1640625" style="3" customWidth="1"/>
    <col min="2567" max="2567" width="6.5" style="3" customWidth="1"/>
    <col min="2568" max="2568" width="10.1640625" style="3" customWidth="1"/>
    <col min="2569" max="2569" width="5.5" style="3" customWidth="1"/>
    <col min="2570" max="2570" width="8.1640625" style="3" customWidth="1"/>
    <col min="2571" max="2571" width="5.5" style="3" customWidth="1"/>
    <col min="2572" max="2572" width="8.1640625" style="3" customWidth="1"/>
    <col min="2573" max="2573" width="6.33203125" style="3" customWidth="1"/>
    <col min="2574" max="2574" width="5.5" style="3" customWidth="1"/>
    <col min="2575" max="2575" width="8.1640625" style="3" customWidth="1"/>
    <col min="2576" max="2576" width="5.5" style="3" customWidth="1"/>
    <col min="2577" max="2577" width="8.1640625" style="3" customWidth="1"/>
    <col min="2578" max="2578" width="6" style="3" customWidth="1"/>
    <col min="2579" max="2579" width="5.5" style="3" customWidth="1"/>
    <col min="2580" max="2580" width="8.1640625" style="3" customWidth="1"/>
    <col min="2581" max="2581" width="5.5" style="3" customWidth="1"/>
    <col min="2582" max="2582" width="8.1640625" style="3" customWidth="1"/>
    <col min="2583" max="2583" width="6.1640625" style="3" customWidth="1"/>
    <col min="2584" max="2584" width="5.5" style="3" customWidth="1"/>
    <col min="2585" max="2585" width="8.1640625" style="3" customWidth="1"/>
    <col min="2586" max="2586" width="5.5" style="3" customWidth="1"/>
    <col min="2587" max="2587" width="8.1640625" style="3" customWidth="1"/>
    <col min="2588" max="2588" width="6.33203125" style="3" customWidth="1"/>
    <col min="2589" max="2589" width="5.5" style="3" customWidth="1"/>
    <col min="2590" max="2590" width="8.1640625" style="3" customWidth="1"/>
    <col min="2591" max="2591" width="5.5" style="3" customWidth="1"/>
    <col min="2592" max="2592" width="8.1640625" style="3" customWidth="1"/>
    <col min="2593" max="2593" width="6" style="3" customWidth="1"/>
    <col min="2594" max="2816" width="9.33203125" style="3"/>
    <col min="2817" max="2817" width="6.6640625" style="3" customWidth="1"/>
    <col min="2818" max="2818" width="23" style="3" customWidth="1"/>
    <col min="2819" max="2819" width="5.5" style="3" customWidth="1"/>
    <col min="2820" max="2820" width="8.1640625" style="3" customWidth="1"/>
    <col min="2821" max="2821" width="5.6640625" style="3" customWidth="1"/>
    <col min="2822" max="2822" width="8.1640625" style="3" customWidth="1"/>
    <col min="2823" max="2823" width="6.5" style="3" customWidth="1"/>
    <col min="2824" max="2824" width="10.1640625" style="3" customWidth="1"/>
    <col min="2825" max="2825" width="5.5" style="3" customWidth="1"/>
    <col min="2826" max="2826" width="8.1640625" style="3" customWidth="1"/>
    <col min="2827" max="2827" width="5.5" style="3" customWidth="1"/>
    <col min="2828" max="2828" width="8.1640625" style="3" customWidth="1"/>
    <col min="2829" max="2829" width="6.33203125" style="3" customWidth="1"/>
    <col min="2830" max="2830" width="5.5" style="3" customWidth="1"/>
    <col min="2831" max="2831" width="8.1640625" style="3" customWidth="1"/>
    <col min="2832" max="2832" width="5.5" style="3" customWidth="1"/>
    <col min="2833" max="2833" width="8.1640625" style="3" customWidth="1"/>
    <col min="2834" max="2834" width="6" style="3" customWidth="1"/>
    <col min="2835" max="2835" width="5.5" style="3" customWidth="1"/>
    <col min="2836" max="2836" width="8.1640625" style="3" customWidth="1"/>
    <col min="2837" max="2837" width="5.5" style="3" customWidth="1"/>
    <col min="2838" max="2838" width="8.1640625" style="3" customWidth="1"/>
    <col min="2839" max="2839" width="6.1640625" style="3" customWidth="1"/>
    <col min="2840" max="2840" width="5.5" style="3" customWidth="1"/>
    <col min="2841" max="2841" width="8.1640625" style="3" customWidth="1"/>
    <col min="2842" max="2842" width="5.5" style="3" customWidth="1"/>
    <col min="2843" max="2843" width="8.1640625" style="3" customWidth="1"/>
    <col min="2844" max="2844" width="6.33203125" style="3" customWidth="1"/>
    <col min="2845" max="2845" width="5.5" style="3" customWidth="1"/>
    <col min="2846" max="2846" width="8.1640625" style="3" customWidth="1"/>
    <col min="2847" max="2847" width="5.5" style="3" customWidth="1"/>
    <col min="2848" max="2848" width="8.1640625" style="3" customWidth="1"/>
    <col min="2849" max="2849" width="6" style="3" customWidth="1"/>
    <col min="2850" max="3072" width="9.33203125" style="3"/>
    <col min="3073" max="3073" width="6.6640625" style="3" customWidth="1"/>
    <col min="3074" max="3074" width="23" style="3" customWidth="1"/>
    <col min="3075" max="3075" width="5.5" style="3" customWidth="1"/>
    <col min="3076" max="3076" width="8.1640625" style="3" customWidth="1"/>
    <col min="3077" max="3077" width="5.6640625" style="3" customWidth="1"/>
    <col min="3078" max="3078" width="8.1640625" style="3" customWidth="1"/>
    <col min="3079" max="3079" width="6.5" style="3" customWidth="1"/>
    <col min="3080" max="3080" width="10.1640625" style="3" customWidth="1"/>
    <col min="3081" max="3081" width="5.5" style="3" customWidth="1"/>
    <col min="3082" max="3082" width="8.1640625" style="3" customWidth="1"/>
    <col min="3083" max="3083" width="5.5" style="3" customWidth="1"/>
    <col min="3084" max="3084" width="8.1640625" style="3" customWidth="1"/>
    <col min="3085" max="3085" width="6.33203125" style="3" customWidth="1"/>
    <col min="3086" max="3086" width="5.5" style="3" customWidth="1"/>
    <col min="3087" max="3087" width="8.1640625" style="3" customWidth="1"/>
    <col min="3088" max="3088" width="5.5" style="3" customWidth="1"/>
    <col min="3089" max="3089" width="8.1640625" style="3" customWidth="1"/>
    <col min="3090" max="3090" width="6" style="3" customWidth="1"/>
    <col min="3091" max="3091" width="5.5" style="3" customWidth="1"/>
    <col min="3092" max="3092" width="8.1640625" style="3" customWidth="1"/>
    <col min="3093" max="3093" width="5.5" style="3" customWidth="1"/>
    <col min="3094" max="3094" width="8.1640625" style="3" customWidth="1"/>
    <col min="3095" max="3095" width="6.1640625" style="3" customWidth="1"/>
    <col min="3096" max="3096" width="5.5" style="3" customWidth="1"/>
    <col min="3097" max="3097" width="8.1640625" style="3" customWidth="1"/>
    <col min="3098" max="3098" width="5.5" style="3" customWidth="1"/>
    <col min="3099" max="3099" width="8.1640625" style="3" customWidth="1"/>
    <col min="3100" max="3100" width="6.33203125" style="3" customWidth="1"/>
    <col min="3101" max="3101" width="5.5" style="3" customWidth="1"/>
    <col min="3102" max="3102" width="8.1640625" style="3" customWidth="1"/>
    <col min="3103" max="3103" width="5.5" style="3" customWidth="1"/>
    <col min="3104" max="3104" width="8.1640625" style="3" customWidth="1"/>
    <col min="3105" max="3105" width="6" style="3" customWidth="1"/>
    <col min="3106" max="3328" width="9.33203125" style="3"/>
    <col min="3329" max="3329" width="6.6640625" style="3" customWidth="1"/>
    <col min="3330" max="3330" width="23" style="3" customWidth="1"/>
    <col min="3331" max="3331" width="5.5" style="3" customWidth="1"/>
    <col min="3332" max="3332" width="8.1640625" style="3" customWidth="1"/>
    <col min="3333" max="3333" width="5.6640625" style="3" customWidth="1"/>
    <col min="3334" max="3334" width="8.1640625" style="3" customWidth="1"/>
    <col min="3335" max="3335" width="6.5" style="3" customWidth="1"/>
    <col min="3336" max="3336" width="10.1640625" style="3" customWidth="1"/>
    <col min="3337" max="3337" width="5.5" style="3" customWidth="1"/>
    <col min="3338" max="3338" width="8.1640625" style="3" customWidth="1"/>
    <col min="3339" max="3339" width="5.5" style="3" customWidth="1"/>
    <col min="3340" max="3340" width="8.1640625" style="3" customWidth="1"/>
    <col min="3341" max="3341" width="6.33203125" style="3" customWidth="1"/>
    <col min="3342" max="3342" width="5.5" style="3" customWidth="1"/>
    <col min="3343" max="3343" width="8.1640625" style="3" customWidth="1"/>
    <col min="3344" max="3344" width="5.5" style="3" customWidth="1"/>
    <col min="3345" max="3345" width="8.1640625" style="3" customWidth="1"/>
    <col min="3346" max="3346" width="6" style="3" customWidth="1"/>
    <col min="3347" max="3347" width="5.5" style="3" customWidth="1"/>
    <col min="3348" max="3348" width="8.1640625" style="3" customWidth="1"/>
    <col min="3349" max="3349" width="5.5" style="3" customWidth="1"/>
    <col min="3350" max="3350" width="8.1640625" style="3" customWidth="1"/>
    <col min="3351" max="3351" width="6.1640625" style="3" customWidth="1"/>
    <col min="3352" max="3352" width="5.5" style="3" customWidth="1"/>
    <col min="3353" max="3353" width="8.1640625" style="3" customWidth="1"/>
    <col min="3354" max="3354" width="5.5" style="3" customWidth="1"/>
    <col min="3355" max="3355" width="8.1640625" style="3" customWidth="1"/>
    <col min="3356" max="3356" width="6.33203125" style="3" customWidth="1"/>
    <col min="3357" max="3357" width="5.5" style="3" customWidth="1"/>
    <col min="3358" max="3358" width="8.1640625" style="3" customWidth="1"/>
    <col min="3359" max="3359" width="5.5" style="3" customWidth="1"/>
    <col min="3360" max="3360" width="8.1640625" style="3" customWidth="1"/>
    <col min="3361" max="3361" width="6" style="3" customWidth="1"/>
    <col min="3362" max="3584" width="9.33203125" style="3"/>
    <col min="3585" max="3585" width="6.6640625" style="3" customWidth="1"/>
    <col min="3586" max="3586" width="23" style="3" customWidth="1"/>
    <col min="3587" max="3587" width="5.5" style="3" customWidth="1"/>
    <col min="3588" max="3588" width="8.1640625" style="3" customWidth="1"/>
    <col min="3589" max="3589" width="5.6640625" style="3" customWidth="1"/>
    <col min="3590" max="3590" width="8.1640625" style="3" customWidth="1"/>
    <col min="3591" max="3591" width="6.5" style="3" customWidth="1"/>
    <col min="3592" max="3592" width="10.1640625" style="3" customWidth="1"/>
    <col min="3593" max="3593" width="5.5" style="3" customWidth="1"/>
    <col min="3594" max="3594" width="8.1640625" style="3" customWidth="1"/>
    <col min="3595" max="3595" width="5.5" style="3" customWidth="1"/>
    <col min="3596" max="3596" width="8.1640625" style="3" customWidth="1"/>
    <col min="3597" max="3597" width="6.33203125" style="3" customWidth="1"/>
    <col min="3598" max="3598" width="5.5" style="3" customWidth="1"/>
    <col min="3599" max="3599" width="8.1640625" style="3" customWidth="1"/>
    <col min="3600" max="3600" width="5.5" style="3" customWidth="1"/>
    <col min="3601" max="3601" width="8.1640625" style="3" customWidth="1"/>
    <col min="3602" max="3602" width="6" style="3" customWidth="1"/>
    <col min="3603" max="3603" width="5.5" style="3" customWidth="1"/>
    <col min="3604" max="3604" width="8.1640625" style="3" customWidth="1"/>
    <col min="3605" max="3605" width="5.5" style="3" customWidth="1"/>
    <col min="3606" max="3606" width="8.1640625" style="3" customWidth="1"/>
    <col min="3607" max="3607" width="6.1640625" style="3" customWidth="1"/>
    <col min="3608" max="3608" width="5.5" style="3" customWidth="1"/>
    <col min="3609" max="3609" width="8.1640625" style="3" customWidth="1"/>
    <col min="3610" max="3610" width="5.5" style="3" customWidth="1"/>
    <col min="3611" max="3611" width="8.1640625" style="3" customWidth="1"/>
    <col min="3612" max="3612" width="6.33203125" style="3" customWidth="1"/>
    <col min="3613" max="3613" width="5.5" style="3" customWidth="1"/>
    <col min="3614" max="3614" width="8.1640625" style="3" customWidth="1"/>
    <col min="3615" max="3615" width="5.5" style="3" customWidth="1"/>
    <col min="3616" max="3616" width="8.1640625" style="3" customWidth="1"/>
    <col min="3617" max="3617" width="6" style="3" customWidth="1"/>
    <col min="3618" max="3840" width="9.33203125" style="3"/>
    <col min="3841" max="3841" width="6.6640625" style="3" customWidth="1"/>
    <col min="3842" max="3842" width="23" style="3" customWidth="1"/>
    <col min="3843" max="3843" width="5.5" style="3" customWidth="1"/>
    <col min="3844" max="3844" width="8.1640625" style="3" customWidth="1"/>
    <col min="3845" max="3845" width="5.6640625" style="3" customWidth="1"/>
    <col min="3846" max="3846" width="8.1640625" style="3" customWidth="1"/>
    <col min="3847" max="3847" width="6.5" style="3" customWidth="1"/>
    <col min="3848" max="3848" width="10.1640625" style="3" customWidth="1"/>
    <col min="3849" max="3849" width="5.5" style="3" customWidth="1"/>
    <col min="3850" max="3850" width="8.1640625" style="3" customWidth="1"/>
    <col min="3851" max="3851" width="5.5" style="3" customWidth="1"/>
    <col min="3852" max="3852" width="8.1640625" style="3" customWidth="1"/>
    <col min="3853" max="3853" width="6.33203125" style="3" customWidth="1"/>
    <col min="3854" max="3854" width="5.5" style="3" customWidth="1"/>
    <col min="3855" max="3855" width="8.1640625" style="3" customWidth="1"/>
    <col min="3856" max="3856" width="5.5" style="3" customWidth="1"/>
    <col min="3857" max="3857" width="8.1640625" style="3" customWidth="1"/>
    <col min="3858" max="3858" width="6" style="3" customWidth="1"/>
    <col min="3859" max="3859" width="5.5" style="3" customWidth="1"/>
    <col min="3860" max="3860" width="8.1640625" style="3" customWidth="1"/>
    <col min="3861" max="3861" width="5.5" style="3" customWidth="1"/>
    <col min="3862" max="3862" width="8.1640625" style="3" customWidth="1"/>
    <col min="3863" max="3863" width="6.1640625" style="3" customWidth="1"/>
    <col min="3864" max="3864" width="5.5" style="3" customWidth="1"/>
    <col min="3865" max="3865" width="8.1640625" style="3" customWidth="1"/>
    <col min="3866" max="3866" width="5.5" style="3" customWidth="1"/>
    <col min="3867" max="3867" width="8.1640625" style="3" customWidth="1"/>
    <col min="3868" max="3868" width="6.33203125" style="3" customWidth="1"/>
    <col min="3869" max="3869" width="5.5" style="3" customWidth="1"/>
    <col min="3870" max="3870" width="8.1640625" style="3" customWidth="1"/>
    <col min="3871" max="3871" width="5.5" style="3" customWidth="1"/>
    <col min="3872" max="3872" width="8.1640625" style="3" customWidth="1"/>
    <col min="3873" max="3873" width="6" style="3" customWidth="1"/>
    <col min="3874" max="4096" width="9.33203125" style="3"/>
    <col min="4097" max="4097" width="6.6640625" style="3" customWidth="1"/>
    <col min="4098" max="4098" width="23" style="3" customWidth="1"/>
    <col min="4099" max="4099" width="5.5" style="3" customWidth="1"/>
    <col min="4100" max="4100" width="8.1640625" style="3" customWidth="1"/>
    <col min="4101" max="4101" width="5.6640625" style="3" customWidth="1"/>
    <col min="4102" max="4102" width="8.1640625" style="3" customWidth="1"/>
    <col min="4103" max="4103" width="6.5" style="3" customWidth="1"/>
    <col min="4104" max="4104" width="10.1640625" style="3" customWidth="1"/>
    <col min="4105" max="4105" width="5.5" style="3" customWidth="1"/>
    <col min="4106" max="4106" width="8.1640625" style="3" customWidth="1"/>
    <col min="4107" max="4107" width="5.5" style="3" customWidth="1"/>
    <col min="4108" max="4108" width="8.1640625" style="3" customWidth="1"/>
    <col min="4109" max="4109" width="6.33203125" style="3" customWidth="1"/>
    <col min="4110" max="4110" width="5.5" style="3" customWidth="1"/>
    <col min="4111" max="4111" width="8.1640625" style="3" customWidth="1"/>
    <col min="4112" max="4112" width="5.5" style="3" customWidth="1"/>
    <col min="4113" max="4113" width="8.1640625" style="3" customWidth="1"/>
    <col min="4114" max="4114" width="6" style="3" customWidth="1"/>
    <col min="4115" max="4115" width="5.5" style="3" customWidth="1"/>
    <col min="4116" max="4116" width="8.1640625" style="3" customWidth="1"/>
    <col min="4117" max="4117" width="5.5" style="3" customWidth="1"/>
    <col min="4118" max="4118" width="8.1640625" style="3" customWidth="1"/>
    <col min="4119" max="4119" width="6.1640625" style="3" customWidth="1"/>
    <col min="4120" max="4120" width="5.5" style="3" customWidth="1"/>
    <col min="4121" max="4121" width="8.1640625" style="3" customWidth="1"/>
    <col min="4122" max="4122" width="5.5" style="3" customWidth="1"/>
    <col min="4123" max="4123" width="8.1640625" style="3" customWidth="1"/>
    <col min="4124" max="4124" width="6.33203125" style="3" customWidth="1"/>
    <col min="4125" max="4125" width="5.5" style="3" customWidth="1"/>
    <col min="4126" max="4126" width="8.1640625" style="3" customWidth="1"/>
    <col min="4127" max="4127" width="5.5" style="3" customWidth="1"/>
    <col min="4128" max="4128" width="8.1640625" style="3" customWidth="1"/>
    <col min="4129" max="4129" width="6" style="3" customWidth="1"/>
    <col min="4130" max="4352" width="9.33203125" style="3"/>
    <col min="4353" max="4353" width="6.6640625" style="3" customWidth="1"/>
    <col min="4354" max="4354" width="23" style="3" customWidth="1"/>
    <col min="4355" max="4355" width="5.5" style="3" customWidth="1"/>
    <col min="4356" max="4356" width="8.1640625" style="3" customWidth="1"/>
    <col min="4357" max="4357" width="5.6640625" style="3" customWidth="1"/>
    <col min="4358" max="4358" width="8.1640625" style="3" customWidth="1"/>
    <col min="4359" max="4359" width="6.5" style="3" customWidth="1"/>
    <col min="4360" max="4360" width="10.1640625" style="3" customWidth="1"/>
    <col min="4361" max="4361" width="5.5" style="3" customWidth="1"/>
    <col min="4362" max="4362" width="8.1640625" style="3" customWidth="1"/>
    <col min="4363" max="4363" width="5.5" style="3" customWidth="1"/>
    <col min="4364" max="4364" width="8.1640625" style="3" customWidth="1"/>
    <col min="4365" max="4365" width="6.33203125" style="3" customWidth="1"/>
    <col min="4366" max="4366" width="5.5" style="3" customWidth="1"/>
    <col min="4367" max="4367" width="8.1640625" style="3" customWidth="1"/>
    <col min="4368" max="4368" width="5.5" style="3" customWidth="1"/>
    <col min="4369" max="4369" width="8.1640625" style="3" customWidth="1"/>
    <col min="4370" max="4370" width="6" style="3" customWidth="1"/>
    <col min="4371" max="4371" width="5.5" style="3" customWidth="1"/>
    <col min="4372" max="4372" width="8.1640625" style="3" customWidth="1"/>
    <col min="4373" max="4373" width="5.5" style="3" customWidth="1"/>
    <col min="4374" max="4374" width="8.1640625" style="3" customWidth="1"/>
    <col min="4375" max="4375" width="6.1640625" style="3" customWidth="1"/>
    <col min="4376" max="4376" width="5.5" style="3" customWidth="1"/>
    <col min="4377" max="4377" width="8.1640625" style="3" customWidth="1"/>
    <col min="4378" max="4378" width="5.5" style="3" customWidth="1"/>
    <col min="4379" max="4379" width="8.1640625" style="3" customWidth="1"/>
    <col min="4380" max="4380" width="6.33203125" style="3" customWidth="1"/>
    <col min="4381" max="4381" width="5.5" style="3" customWidth="1"/>
    <col min="4382" max="4382" width="8.1640625" style="3" customWidth="1"/>
    <col min="4383" max="4383" width="5.5" style="3" customWidth="1"/>
    <col min="4384" max="4384" width="8.1640625" style="3" customWidth="1"/>
    <col min="4385" max="4385" width="6" style="3" customWidth="1"/>
    <col min="4386" max="4608" width="9.33203125" style="3"/>
    <col min="4609" max="4609" width="6.6640625" style="3" customWidth="1"/>
    <col min="4610" max="4610" width="23" style="3" customWidth="1"/>
    <col min="4611" max="4611" width="5.5" style="3" customWidth="1"/>
    <col min="4612" max="4612" width="8.1640625" style="3" customWidth="1"/>
    <col min="4613" max="4613" width="5.6640625" style="3" customWidth="1"/>
    <col min="4614" max="4614" width="8.1640625" style="3" customWidth="1"/>
    <col min="4615" max="4615" width="6.5" style="3" customWidth="1"/>
    <col min="4616" max="4616" width="10.1640625" style="3" customWidth="1"/>
    <col min="4617" max="4617" width="5.5" style="3" customWidth="1"/>
    <col min="4618" max="4618" width="8.1640625" style="3" customWidth="1"/>
    <col min="4619" max="4619" width="5.5" style="3" customWidth="1"/>
    <col min="4620" max="4620" width="8.1640625" style="3" customWidth="1"/>
    <col min="4621" max="4621" width="6.33203125" style="3" customWidth="1"/>
    <col min="4622" max="4622" width="5.5" style="3" customWidth="1"/>
    <col min="4623" max="4623" width="8.1640625" style="3" customWidth="1"/>
    <col min="4624" max="4624" width="5.5" style="3" customWidth="1"/>
    <col min="4625" max="4625" width="8.1640625" style="3" customWidth="1"/>
    <col min="4626" max="4626" width="6" style="3" customWidth="1"/>
    <col min="4627" max="4627" width="5.5" style="3" customWidth="1"/>
    <col min="4628" max="4628" width="8.1640625" style="3" customWidth="1"/>
    <col min="4629" max="4629" width="5.5" style="3" customWidth="1"/>
    <col min="4630" max="4630" width="8.1640625" style="3" customWidth="1"/>
    <col min="4631" max="4631" width="6.1640625" style="3" customWidth="1"/>
    <col min="4632" max="4632" width="5.5" style="3" customWidth="1"/>
    <col min="4633" max="4633" width="8.1640625" style="3" customWidth="1"/>
    <col min="4634" max="4634" width="5.5" style="3" customWidth="1"/>
    <col min="4635" max="4635" width="8.1640625" style="3" customWidth="1"/>
    <col min="4636" max="4636" width="6.33203125" style="3" customWidth="1"/>
    <col min="4637" max="4637" width="5.5" style="3" customWidth="1"/>
    <col min="4638" max="4638" width="8.1640625" style="3" customWidth="1"/>
    <col min="4639" max="4639" width="5.5" style="3" customWidth="1"/>
    <col min="4640" max="4640" width="8.1640625" style="3" customWidth="1"/>
    <col min="4641" max="4641" width="6" style="3" customWidth="1"/>
    <col min="4642" max="4864" width="9.33203125" style="3"/>
    <col min="4865" max="4865" width="6.6640625" style="3" customWidth="1"/>
    <col min="4866" max="4866" width="23" style="3" customWidth="1"/>
    <col min="4867" max="4867" width="5.5" style="3" customWidth="1"/>
    <col min="4868" max="4868" width="8.1640625" style="3" customWidth="1"/>
    <col min="4869" max="4869" width="5.6640625" style="3" customWidth="1"/>
    <col min="4870" max="4870" width="8.1640625" style="3" customWidth="1"/>
    <col min="4871" max="4871" width="6.5" style="3" customWidth="1"/>
    <col min="4872" max="4872" width="10.1640625" style="3" customWidth="1"/>
    <col min="4873" max="4873" width="5.5" style="3" customWidth="1"/>
    <col min="4874" max="4874" width="8.1640625" style="3" customWidth="1"/>
    <col min="4875" max="4875" width="5.5" style="3" customWidth="1"/>
    <col min="4876" max="4876" width="8.1640625" style="3" customWidth="1"/>
    <col min="4877" max="4877" width="6.33203125" style="3" customWidth="1"/>
    <col min="4878" max="4878" width="5.5" style="3" customWidth="1"/>
    <col min="4879" max="4879" width="8.1640625" style="3" customWidth="1"/>
    <col min="4880" max="4880" width="5.5" style="3" customWidth="1"/>
    <col min="4881" max="4881" width="8.1640625" style="3" customWidth="1"/>
    <col min="4882" max="4882" width="6" style="3" customWidth="1"/>
    <col min="4883" max="4883" width="5.5" style="3" customWidth="1"/>
    <col min="4884" max="4884" width="8.1640625" style="3" customWidth="1"/>
    <col min="4885" max="4885" width="5.5" style="3" customWidth="1"/>
    <col min="4886" max="4886" width="8.1640625" style="3" customWidth="1"/>
    <col min="4887" max="4887" width="6.1640625" style="3" customWidth="1"/>
    <col min="4888" max="4888" width="5.5" style="3" customWidth="1"/>
    <col min="4889" max="4889" width="8.1640625" style="3" customWidth="1"/>
    <col min="4890" max="4890" width="5.5" style="3" customWidth="1"/>
    <col min="4891" max="4891" width="8.1640625" style="3" customWidth="1"/>
    <col min="4892" max="4892" width="6.33203125" style="3" customWidth="1"/>
    <col min="4893" max="4893" width="5.5" style="3" customWidth="1"/>
    <col min="4894" max="4894" width="8.1640625" style="3" customWidth="1"/>
    <col min="4895" max="4895" width="5.5" style="3" customWidth="1"/>
    <col min="4896" max="4896" width="8.1640625" style="3" customWidth="1"/>
    <col min="4897" max="4897" width="6" style="3" customWidth="1"/>
    <col min="4898" max="5120" width="9.33203125" style="3"/>
    <col min="5121" max="5121" width="6.6640625" style="3" customWidth="1"/>
    <col min="5122" max="5122" width="23" style="3" customWidth="1"/>
    <col min="5123" max="5123" width="5.5" style="3" customWidth="1"/>
    <col min="5124" max="5124" width="8.1640625" style="3" customWidth="1"/>
    <col min="5125" max="5125" width="5.6640625" style="3" customWidth="1"/>
    <col min="5126" max="5126" width="8.1640625" style="3" customWidth="1"/>
    <col min="5127" max="5127" width="6.5" style="3" customWidth="1"/>
    <col min="5128" max="5128" width="10.1640625" style="3" customWidth="1"/>
    <col min="5129" max="5129" width="5.5" style="3" customWidth="1"/>
    <col min="5130" max="5130" width="8.1640625" style="3" customWidth="1"/>
    <col min="5131" max="5131" width="5.5" style="3" customWidth="1"/>
    <col min="5132" max="5132" width="8.1640625" style="3" customWidth="1"/>
    <col min="5133" max="5133" width="6.33203125" style="3" customWidth="1"/>
    <col min="5134" max="5134" width="5.5" style="3" customWidth="1"/>
    <col min="5135" max="5135" width="8.1640625" style="3" customWidth="1"/>
    <col min="5136" max="5136" width="5.5" style="3" customWidth="1"/>
    <col min="5137" max="5137" width="8.1640625" style="3" customWidth="1"/>
    <col min="5138" max="5138" width="6" style="3" customWidth="1"/>
    <col min="5139" max="5139" width="5.5" style="3" customWidth="1"/>
    <col min="5140" max="5140" width="8.1640625" style="3" customWidth="1"/>
    <col min="5141" max="5141" width="5.5" style="3" customWidth="1"/>
    <col min="5142" max="5142" width="8.1640625" style="3" customWidth="1"/>
    <col min="5143" max="5143" width="6.1640625" style="3" customWidth="1"/>
    <col min="5144" max="5144" width="5.5" style="3" customWidth="1"/>
    <col min="5145" max="5145" width="8.1640625" style="3" customWidth="1"/>
    <col min="5146" max="5146" width="5.5" style="3" customWidth="1"/>
    <col min="5147" max="5147" width="8.1640625" style="3" customWidth="1"/>
    <col min="5148" max="5148" width="6.33203125" style="3" customWidth="1"/>
    <col min="5149" max="5149" width="5.5" style="3" customWidth="1"/>
    <col min="5150" max="5150" width="8.1640625" style="3" customWidth="1"/>
    <col min="5151" max="5151" width="5.5" style="3" customWidth="1"/>
    <col min="5152" max="5152" width="8.1640625" style="3" customWidth="1"/>
    <col min="5153" max="5153" width="6" style="3" customWidth="1"/>
    <col min="5154" max="5376" width="9.33203125" style="3"/>
    <col min="5377" max="5377" width="6.6640625" style="3" customWidth="1"/>
    <col min="5378" max="5378" width="23" style="3" customWidth="1"/>
    <col min="5379" max="5379" width="5.5" style="3" customWidth="1"/>
    <col min="5380" max="5380" width="8.1640625" style="3" customWidth="1"/>
    <col min="5381" max="5381" width="5.6640625" style="3" customWidth="1"/>
    <col min="5382" max="5382" width="8.1640625" style="3" customWidth="1"/>
    <col min="5383" max="5383" width="6.5" style="3" customWidth="1"/>
    <col min="5384" max="5384" width="10.1640625" style="3" customWidth="1"/>
    <col min="5385" max="5385" width="5.5" style="3" customWidth="1"/>
    <col min="5386" max="5386" width="8.1640625" style="3" customWidth="1"/>
    <col min="5387" max="5387" width="5.5" style="3" customWidth="1"/>
    <col min="5388" max="5388" width="8.1640625" style="3" customWidth="1"/>
    <col min="5389" max="5389" width="6.33203125" style="3" customWidth="1"/>
    <col min="5390" max="5390" width="5.5" style="3" customWidth="1"/>
    <col min="5391" max="5391" width="8.1640625" style="3" customWidth="1"/>
    <col min="5392" max="5392" width="5.5" style="3" customWidth="1"/>
    <col min="5393" max="5393" width="8.1640625" style="3" customWidth="1"/>
    <col min="5394" max="5394" width="6" style="3" customWidth="1"/>
    <col min="5395" max="5395" width="5.5" style="3" customWidth="1"/>
    <col min="5396" max="5396" width="8.1640625" style="3" customWidth="1"/>
    <col min="5397" max="5397" width="5.5" style="3" customWidth="1"/>
    <col min="5398" max="5398" width="8.1640625" style="3" customWidth="1"/>
    <col min="5399" max="5399" width="6.1640625" style="3" customWidth="1"/>
    <col min="5400" max="5400" width="5.5" style="3" customWidth="1"/>
    <col min="5401" max="5401" width="8.1640625" style="3" customWidth="1"/>
    <col min="5402" max="5402" width="5.5" style="3" customWidth="1"/>
    <col min="5403" max="5403" width="8.1640625" style="3" customWidth="1"/>
    <col min="5404" max="5404" width="6.33203125" style="3" customWidth="1"/>
    <col min="5405" max="5405" width="5.5" style="3" customWidth="1"/>
    <col min="5406" max="5406" width="8.1640625" style="3" customWidth="1"/>
    <col min="5407" max="5407" width="5.5" style="3" customWidth="1"/>
    <col min="5408" max="5408" width="8.1640625" style="3" customWidth="1"/>
    <col min="5409" max="5409" width="6" style="3" customWidth="1"/>
    <col min="5410" max="5632" width="9.33203125" style="3"/>
    <col min="5633" max="5633" width="6.6640625" style="3" customWidth="1"/>
    <col min="5634" max="5634" width="23" style="3" customWidth="1"/>
    <col min="5635" max="5635" width="5.5" style="3" customWidth="1"/>
    <col min="5636" max="5636" width="8.1640625" style="3" customWidth="1"/>
    <col min="5637" max="5637" width="5.6640625" style="3" customWidth="1"/>
    <col min="5638" max="5638" width="8.1640625" style="3" customWidth="1"/>
    <col min="5639" max="5639" width="6.5" style="3" customWidth="1"/>
    <col min="5640" max="5640" width="10.1640625" style="3" customWidth="1"/>
    <col min="5641" max="5641" width="5.5" style="3" customWidth="1"/>
    <col min="5642" max="5642" width="8.1640625" style="3" customWidth="1"/>
    <col min="5643" max="5643" width="5.5" style="3" customWidth="1"/>
    <col min="5644" max="5644" width="8.1640625" style="3" customWidth="1"/>
    <col min="5645" max="5645" width="6.33203125" style="3" customWidth="1"/>
    <col min="5646" max="5646" width="5.5" style="3" customWidth="1"/>
    <col min="5647" max="5647" width="8.1640625" style="3" customWidth="1"/>
    <col min="5648" max="5648" width="5.5" style="3" customWidth="1"/>
    <col min="5649" max="5649" width="8.1640625" style="3" customWidth="1"/>
    <col min="5650" max="5650" width="6" style="3" customWidth="1"/>
    <col min="5651" max="5651" width="5.5" style="3" customWidth="1"/>
    <col min="5652" max="5652" width="8.1640625" style="3" customWidth="1"/>
    <col min="5653" max="5653" width="5.5" style="3" customWidth="1"/>
    <col min="5654" max="5654" width="8.1640625" style="3" customWidth="1"/>
    <col min="5655" max="5655" width="6.1640625" style="3" customWidth="1"/>
    <col min="5656" max="5656" width="5.5" style="3" customWidth="1"/>
    <col min="5657" max="5657" width="8.1640625" style="3" customWidth="1"/>
    <col min="5658" max="5658" width="5.5" style="3" customWidth="1"/>
    <col min="5659" max="5659" width="8.1640625" style="3" customWidth="1"/>
    <col min="5660" max="5660" width="6.33203125" style="3" customWidth="1"/>
    <col min="5661" max="5661" width="5.5" style="3" customWidth="1"/>
    <col min="5662" max="5662" width="8.1640625" style="3" customWidth="1"/>
    <col min="5663" max="5663" width="5.5" style="3" customWidth="1"/>
    <col min="5664" max="5664" width="8.1640625" style="3" customWidth="1"/>
    <col min="5665" max="5665" width="6" style="3" customWidth="1"/>
    <col min="5666" max="5888" width="9.33203125" style="3"/>
    <col min="5889" max="5889" width="6.6640625" style="3" customWidth="1"/>
    <col min="5890" max="5890" width="23" style="3" customWidth="1"/>
    <col min="5891" max="5891" width="5.5" style="3" customWidth="1"/>
    <col min="5892" max="5892" width="8.1640625" style="3" customWidth="1"/>
    <col min="5893" max="5893" width="5.6640625" style="3" customWidth="1"/>
    <col min="5894" max="5894" width="8.1640625" style="3" customWidth="1"/>
    <col min="5895" max="5895" width="6.5" style="3" customWidth="1"/>
    <col min="5896" max="5896" width="10.1640625" style="3" customWidth="1"/>
    <col min="5897" max="5897" width="5.5" style="3" customWidth="1"/>
    <col min="5898" max="5898" width="8.1640625" style="3" customWidth="1"/>
    <col min="5899" max="5899" width="5.5" style="3" customWidth="1"/>
    <col min="5900" max="5900" width="8.1640625" style="3" customWidth="1"/>
    <col min="5901" max="5901" width="6.33203125" style="3" customWidth="1"/>
    <col min="5902" max="5902" width="5.5" style="3" customWidth="1"/>
    <col min="5903" max="5903" width="8.1640625" style="3" customWidth="1"/>
    <col min="5904" max="5904" width="5.5" style="3" customWidth="1"/>
    <col min="5905" max="5905" width="8.1640625" style="3" customWidth="1"/>
    <col min="5906" max="5906" width="6" style="3" customWidth="1"/>
    <col min="5907" max="5907" width="5.5" style="3" customWidth="1"/>
    <col min="5908" max="5908" width="8.1640625" style="3" customWidth="1"/>
    <col min="5909" max="5909" width="5.5" style="3" customWidth="1"/>
    <col min="5910" max="5910" width="8.1640625" style="3" customWidth="1"/>
    <col min="5911" max="5911" width="6.1640625" style="3" customWidth="1"/>
    <col min="5912" max="5912" width="5.5" style="3" customWidth="1"/>
    <col min="5913" max="5913" width="8.1640625" style="3" customWidth="1"/>
    <col min="5914" max="5914" width="5.5" style="3" customWidth="1"/>
    <col min="5915" max="5915" width="8.1640625" style="3" customWidth="1"/>
    <col min="5916" max="5916" width="6.33203125" style="3" customWidth="1"/>
    <col min="5917" max="5917" width="5.5" style="3" customWidth="1"/>
    <col min="5918" max="5918" width="8.1640625" style="3" customWidth="1"/>
    <col min="5919" max="5919" width="5.5" style="3" customWidth="1"/>
    <col min="5920" max="5920" width="8.1640625" style="3" customWidth="1"/>
    <col min="5921" max="5921" width="6" style="3" customWidth="1"/>
    <col min="5922" max="6144" width="9.33203125" style="3"/>
    <col min="6145" max="6145" width="6.6640625" style="3" customWidth="1"/>
    <col min="6146" max="6146" width="23" style="3" customWidth="1"/>
    <col min="6147" max="6147" width="5.5" style="3" customWidth="1"/>
    <col min="6148" max="6148" width="8.1640625" style="3" customWidth="1"/>
    <col min="6149" max="6149" width="5.6640625" style="3" customWidth="1"/>
    <col min="6150" max="6150" width="8.1640625" style="3" customWidth="1"/>
    <col min="6151" max="6151" width="6.5" style="3" customWidth="1"/>
    <col min="6152" max="6152" width="10.1640625" style="3" customWidth="1"/>
    <col min="6153" max="6153" width="5.5" style="3" customWidth="1"/>
    <col min="6154" max="6154" width="8.1640625" style="3" customWidth="1"/>
    <col min="6155" max="6155" width="5.5" style="3" customWidth="1"/>
    <col min="6156" max="6156" width="8.1640625" style="3" customWidth="1"/>
    <col min="6157" max="6157" width="6.33203125" style="3" customWidth="1"/>
    <col min="6158" max="6158" width="5.5" style="3" customWidth="1"/>
    <col min="6159" max="6159" width="8.1640625" style="3" customWidth="1"/>
    <col min="6160" max="6160" width="5.5" style="3" customWidth="1"/>
    <col min="6161" max="6161" width="8.1640625" style="3" customWidth="1"/>
    <col min="6162" max="6162" width="6" style="3" customWidth="1"/>
    <col min="6163" max="6163" width="5.5" style="3" customWidth="1"/>
    <col min="6164" max="6164" width="8.1640625" style="3" customWidth="1"/>
    <col min="6165" max="6165" width="5.5" style="3" customWidth="1"/>
    <col min="6166" max="6166" width="8.1640625" style="3" customWidth="1"/>
    <col min="6167" max="6167" width="6.1640625" style="3" customWidth="1"/>
    <col min="6168" max="6168" width="5.5" style="3" customWidth="1"/>
    <col min="6169" max="6169" width="8.1640625" style="3" customWidth="1"/>
    <col min="6170" max="6170" width="5.5" style="3" customWidth="1"/>
    <col min="6171" max="6171" width="8.1640625" style="3" customWidth="1"/>
    <col min="6172" max="6172" width="6.33203125" style="3" customWidth="1"/>
    <col min="6173" max="6173" width="5.5" style="3" customWidth="1"/>
    <col min="6174" max="6174" width="8.1640625" style="3" customWidth="1"/>
    <col min="6175" max="6175" width="5.5" style="3" customWidth="1"/>
    <col min="6176" max="6176" width="8.1640625" style="3" customWidth="1"/>
    <col min="6177" max="6177" width="6" style="3" customWidth="1"/>
    <col min="6178" max="6400" width="9.33203125" style="3"/>
    <col min="6401" max="6401" width="6.6640625" style="3" customWidth="1"/>
    <col min="6402" max="6402" width="23" style="3" customWidth="1"/>
    <col min="6403" max="6403" width="5.5" style="3" customWidth="1"/>
    <col min="6404" max="6404" width="8.1640625" style="3" customWidth="1"/>
    <col min="6405" max="6405" width="5.6640625" style="3" customWidth="1"/>
    <col min="6406" max="6406" width="8.1640625" style="3" customWidth="1"/>
    <col min="6407" max="6407" width="6.5" style="3" customWidth="1"/>
    <col min="6408" max="6408" width="10.1640625" style="3" customWidth="1"/>
    <col min="6409" max="6409" width="5.5" style="3" customWidth="1"/>
    <col min="6410" max="6410" width="8.1640625" style="3" customWidth="1"/>
    <col min="6411" max="6411" width="5.5" style="3" customWidth="1"/>
    <col min="6412" max="6412" width="8.1640625" style="3" customWidth="1"/>
    <col min="6413" max="6413" width="6.33203125" style="3" customWidth="1"/>
    <col min="6414" max="6414" width="5.5" style="3" customWidth="1"/>
    <col min="6415" max="6415" width="8.1640625" style="3" customWidth="1"/>
    <col min="6416" max="6416" width="5.5" style="3" customWidth="1"/>
    <col min="6417" max="6417" width="8.1640625" style="3" customWidth="1"/>
    <col min="6418" max="6418" width="6" style="3" customWidth="1"/>
    <col min="6419" max="6419" width="5.5" style="3" customWidth="1"/>
    <col min="6420" max="6420" width="8.1640625" style="3" customWidth="1"/>
    <col min="6421" max="6421" width="5.5" style="3" customWidth="1"/>
    <col min="6422" max="6422" width="8.1640625" style="3" customWidth="1"/>
    <col min="6423" max="6423" width="6.1640625" style="3" customWidth="1"/>
    <col min="6424" max="6424" width="5.5" style="3" customWidth="1"/>
    <col min="6425" max="6425" width="8.1640625" style="3" customWidth="1"/>
    <col min="6426" max="6426" width="5.5" style="3" customWidth="1"/>
    <col min="6427" max="6427" width="8.1640625" style="3" customWidth="1"/>
    <col min="6428" max="6428" width="6.33203125" style="3" customWidth="1"/>
    <col min="6429" max="6429" width="5.5" style="3" customWidth="1"/>
    <col min="6430" max="6430" width="8.1640625" style="3" customWidth="1"/>
    <col min="6431" max="6431" width="5.5" style="3" customWidth="1"/>
    <col min="6432" max="6432" width="8.1640625" style="3" customWidth="1"/>
    <col min="6433" max="6433" width="6" style="3" customWidth="1"/>
    <col min="6434" max="6656" width="9.33203125" style="3"/>
    <col min="6657" max="6657" width="6.6640625" style="3" customWidth="1"/>
    <col min="6658" max="6658" width="23" style="3" customWidth="1"/>
    <col min="6659" max="6659" width="5.5" style="3" customWidth="1"/>
    <col min="6660" max="6660" width="8.1640625" style="3" customWidth="1"/>
    <col min="6661" max="6661" width="5.6640625" style="3" customWidth="1"/>
    <col min="6662" max="6662" width="8.1640625" style="3" customWidth="1"/>
    <col min="6663" max="6663" width="6.5" style="3" customWidth="1"/>
    <col min="6664" max="6664" width="10.1640625" style="3" customWidth="1"/>
    <col min="6665" max="6665" width="5.5" style="3" customWidth="1"/>
    <col min="6666" max="6666" width="8.1640625" style="3" customWidth="1"/>
    <col min="6667" max="6667" width="5.5" style="3" customWidth="1"/>
    <col min="6668" max="6668" width="8.1640625" style="3" customWidth="1"/>
    <col min="6669" max="6669" width="6.33203125" style="3" customWidth="1"/>
    <col min="6670" max="6670" width="5.5" style="3" customWidth="1"/>
    <col min="6671" max="6671" width="8.1640625" style="3" customWidth="1"/>
    <col min="6672" max="6672" width="5.5" style="3" customWidth="1"/>
    <col min="6673" max="6673" width="8.1640625" style="3" customWidth="1"/>
    <col min="6674" max="6674" width="6" style="3" customWidth="1"/>
    <col min="6675" max="6675" width="5.5" style="3" customWidth="1"/>
    <col min="6676" max="6676" width="8.1640625" style="3" customWidth="1"/>
    <col min="6677" max="6677" width="5.5" style="3" customWidth="1"/>
    <col min="6678" max="6678" width="8.1640625" style="3" customWidth="1"/>
    <col min="6679" max="6679" width="6.1640625" style="3" customWidth="1"/>
    <col min="6680" max="6680" width="5.5" style="3" customWidth="1"/>
    <col min="6681" max="6681" width="8.1640625" style="3" customWidth="1"/>
    <col min="6682" max="6682" width="5.5" style="3" customWidth="1"/>
    <col min="6683" max="6683" width="8.1640625" style="3" customWidth="1"/>
    <col min="6684" max="6684" width="6.33203125" style="3" customWidth="1"/>
    <col min="6685" max="6685" width="5.5" style="3" customWidth="1"/>
    <col min="6686" max="6686" width="8.1640625" style="3" customWidth="1"/>
    <col min="6687" max="6687" width="5.5" style="3" customWidth="1"/>
    <col min="6688" max="6688" width="8.1640625" style="3" customWidth="1"/>
    <col min="6689" max="6689" width="6" style="3" customWidth="1"/>
    <col min="6690" max="6912" width="9.33203125" style="3"/>
    <col min="6913" max="6913" width="6.6640625" style="3" customWidth="1"/>
    <col min="6914" max="6914" width="23" style="3" customWidth="1"/>
    <col min="6915" max="6915" width="5.5" style="3" customWidth="1"/>
    <col min="6916" max="6916" width="8.1640625" style="3" customWidth="1"/>
    <col min="6917" max="6917" width="5.6640625" style="3" customWidth="1"/>
    <col min="6918" max="6918" width="8.1640625" style="3" customWidth="1"/>
    <col min="6919" max="6919" width="6.5" style="3" customWidth="1"/>
    <col min="6920" max="6920" width="10.1640625" style="3" customWidth="1"/>
    <col min="6921" max="6921" width="5.5" style="3" customWidth="1"/>
    <col min="6922" max="6922" width="8.1640625" style="3" customWidth="1"/>
    <col min="6923" max="6923" width="5.5" style="3" customWidth="1"/>
    <col min="6924" max="6924" width="8.1640625" style="3" customWidth="1"/>
    <col min="6925" max="6925" width="6.33203125" style="3" customWidth="1"/>
    <col min="6926" max="6926" width="5.5" style="3" customWidth="1"/>
    <col min="6927" max="6927" width="8.1640625" style="3" customWidth="1"/>
    <col min="6928" max="6928" width="5.5" style="3" customWidth="1"/>
    <col min="6929" max="6929" width="8.1640625" style="3" customWidth="1"/>
    <col min="6930" max="6930" width="6" style="3" customWidth="1"/>
    <col min="6931" max="6931" width="5.5" style="3" customWidth="1"/>
    <col min="6932" max="6932" width="8.1640625" style="3" customWidth="1"/>
    <col min="6933" max="6933" width="5.5" style="3" customWidth="1"/>
    <col min="6934" max="6934" width="8.1640625" style="3" customWidth="1"/>
    <col min="6935" max="6935" width="6.1640625" style="3" customWidth="1"/>
    <col min="6936" max="6936" width="5.5" style="3" customWidth="1"/>
    <col min="6937" max="6937" width="8.1640625" style="3" customWidth="1"/>
    <col min="6938" max="6938" width="5.5" style="3" customWidth="1"/>
    <col min="6939" max="6939" width="8.1640625" style="3" customWidth="1"/>
    <col min="6940" max="6940" width="6.33203125" style="3" customWidth="1"/>
    <col min="6941" max="6941" width="5.5" style="3" customWidth="1"/>
    <col min="6942" max="6942" width="8.1640625" style="3" customWidth="1"/>
    <col min="6943" max="6943" width="5.5" style="3" customWidth="1"/>
    <col min="6944" max="6944" width="8.1640625" style="3" customWidth="1"/>
    <col min="6945" max="6945" width="6" style="3" customWidth="1"/>
    <col min="6946" max="7168" width="9.33203125" style="3"/>
    <col min="7169" max="7169" width="6.6640625" style="3" customWidth="1"/>
    <col min="7170" max="7170" width="23" style="3" customWidth="1"/>
    <col min="7171" max="7171" width="5.5" style="3" customWidth="1"/>
    <col min="7172" max="7172" width="8.1640625" style="3" customWidth="1"/>
    <col min="7173" max="7173" width="5.6640625" style="3" customWidth="1"/>
    <col min="7174" max="7174" width="8.1640625" style="3" customWidth="1"/>
    <col min="7175" max="7175" width="6.5" style="3" customWidth="1"/>
    <col min="7176" max="7176" width="10.1640625" style="3" customWidth="1"/>
    <col min="7177" max="7177" width="5.5" style="3" customWidth="1"/>
    <col min="7178" max="7178" width="8.1640625" style="3" customWidth="1"/>
    <col min="7179" max="7179" width="5.5" style="3" customWidth="1"/>
    <col min="7180" max="7180" width="8.1640625" style="3" customWidth="1"/>
    <col min="7181" max="7181" width="6.33203125" style="3" customWidth="1"/>
    <col min="7182" max="7182" width="5.5" style="3" customWidth="1"/>
    <col min="7183" max="7183" width="8.1640625" style="3" customWidth="1"/>
    <col min="7184" max="7184" width="5.5" style="3" customWidth="1"/>
    <col min="7185" max="7185" width="8.1640625" style="3" customWidth="1"/>
    <col min="7186" max="7186" width="6" style="3" customWidth="1"/>
    <col min="7187" max="7187" width="5.5" style="3" customWidth="1"/>
    <col min="7188" max="7188" width="8.1640625" style="3" customWidth="1"/>
    <col min="7189" max="7189" width="5.5" style="3" customWidth="1"/>
    <col min="7190" max="7190" width="8.1640625" style="3" customWidth="1"/>
    <col min="7191" max="7191" width="6.1640625" style="3" customWidth="1"/>
    <col min="7192" max="7192" width="5.5" style="3" customWidth="1"/>
    <col min="7193" max="7193" width="8.1640625" style="3" customWidth="1"/>
    <col min="7194" max="7194" width="5.5" style="3" customWidth="1"/>
    <col min="7195" max="7195" width="8.1640625" style="3" customWidth="1"/>
    <col min="7196" max="7196" width="6.33203125" style="3" customWidth="1"/>
    <col min="7197" max="7197" width="5.5" style="3" customWidth="1"/>
    <col min="7198" max="7198" width="8.1640625" style="3" customWidth="1"/>
    <col min="7199" max="7199" width="5.5" style="3" customWidth="1"/>
    <col min="7200" max="7200" width="8.1640625" style="3" customWidth="1"/>
    <col min="7201" max="7201" width="6" style="3" customWidth="1"/>
    <col min="7202" max="7424" width="9.33203125" style="3"/>
    <col min="7425" max="7425" width="6.6640625" style="3" customWidth="1"/>
    <col min="7426" max="7426" width="23" style="3" customWidth="1"/>
    <col min="7427" max="7427" width="5.5" style="3" customWidth="1"/>
    <col min="7428" max="7428" width="8.1640625" style="3" customWidth="1"/>
    <col min="7429" max="7429" width="5.6640625" style="3" customWidth="1"/>
    <col min="7430" max="7430" width="8.1640625" style="3" customWidth="1"/>
    <col min="7431" max="7431" width="6.5" style="3" customWidth="1"/>
    <col min="7432" max="7432" width="10.1640625" style="3" customWidth="1"/>
    <col min="7433" max="7433" width="5.5" style="3" customWidth="1"/>
    <col min="7434" max="7434" width="8.1640625" style="3" customWidth="1"/>
    <col min="7435" max="7435" width="5.5" style="3" customWidth="1"/>
    <col min="7436" max="7436" width="8.1640625" style="3" customWidth="1"/>
    <col min="7437" max="7437" width="6.33203125" style="3" customWidth="1"/>
    <col min="7438" max="7438" width="5.5" style="3" customWidth="1"/>
    <col min="7439" max="7439" width="8.1640625" style="3" customWidth="1"/>
    <col min="7440" max="7440" width="5.5" style="3" customWidth="1"/>
    <col min="7441" max="7441" width="8.1640625" style="3" customWidth="1"/>
    <col min="7442" max="7442" width="6" style="3" customWidth="1"/>
    <col min="7443" max="7443" width="5.5" style="3" customWidth="1"/>
    <col min="7444" max="7444" width="8.1640625" style="3" customWidth="1"/>
    <col min="7445" max="7445" width="5.5" style="3" customWidth="1"/>
    <col min="7446" max="7446" width="8.1640625" style="3" customWidth="1"/>
    <col min="7447" max="7447" width="6.1640625" style="3" customWidth="1"/>
    <col min="7448" max="7448" width="5.5" style="3" customWidth="1"/>
    <col min="7449" max="7449" width="8.1640625" style="3" customWidth="1"/>
    <col min="7450" max="7450" width="5.5" style="3" customWidth="1"/>
    <col min="7451" max="7451" width="8.1640625" style="3" customWidth="1"/>
    <col min="7452" max="7452" width="6.33203125" style="3" customWidth="1"/>
    <col min="7453" max="7453" width="5.5" style="3" customWidth="1"/>
    <col min="7454" max="7454" width="8.1640625" style="3" customWidth="1"/>
    <col min="7455" max="7455" width="5.5" style="3" customWidth="1"/>
    <col min="7456" max="7456" width="8.1640625" style="3" customWidth="1"/>
    <col min="7457" max="7457" width="6" style="3" customWidth="1"/>
    <col min="7458" max="7680" width="9.33203125" style="3"/>
    <col min="7681" max="7681" width="6.6640625" style="3" customWidth="1"/>
    <col min="7682" max="7682" width="23" style="3" customWidth="1"/>
    <col min="7683" max="7683" width="5.5" style="3" customWidth="1"/>
    <col min="7684" max="7684" width="8.1640625" style="3" customWidth="1"/>
    <col min="7685" max="7685" width="5.6640625" style="3" customWidth="1"/>
    <col min="7686" max="7686" width="8.1640625" style="3" customWidth="1"/>
    <col min="7687" max="7687" width="6.5" style="3" customWidth="1"/>
    <col min="7688" max="7688" width="10.1640625" style="3" customWidth="1"/>
    <col min="7689" max="7689" width="5.5" style="3" customWidth="1"/>
    <col min="7690" max="7690" width="8.1640625" style="3" customWidth="1"/>
    <col min="7691" max="7691" width="5.5" style="3" customWidth="1"/>
    <col min="7692" max="7692" width="8.1640625" style="3" customWidth="1"/>
    <col min="7693" max="7693" width="6.33203125" style="3" customWidth="1"/>
    <col min="7694" max="7694" width="5.5" style="3" customWidth="1"/>
    <col min="7695" max="7695" width="8.1640625" style="3" customWidth="1"/>
    <col min="7696" max="7696" width="5.5" style="3" customWidth="1"/>
    <col min="7697" max="7697" width="8.1640625" style="3" customWidth="1"/>
    <col min="7698" max="7698" width="6" style="3" customWidth="1"/>
    <col min="7699" max="7699" width="5.5" style="3" customWidth="1"/>
    <col min="7700" max="7700" width="8.1640625" style="3" customWidth="1"/>
    <col min="7701" max="7701" width="5.5" style="3" customWidth="1"/>
    <col min="7702" max="7702" width="8.1640625" style="3" customWidth="1"/>
    <col min="7703" max="7703" width="6.1640625" style="3" customWidth="1"/>
    <col min="7704" max="7704" width="5.5" style="3" customWidth="1"/>
    <col min="7705" max="7705" width="8.1640625" style="3" customWidth="1"/>
    <col min="7706" max="7706" width="5.5" style="3" customWidth="1"/>
    <col min="7707" max="7707" width="8.1640625" style="3" customWidth="1"/>
    <col min="7708" max="7708" width="6.33203125" style="3" customWidth="1"/>
    <col min="7709" max="7709" width="5.5" style="3" customWidth="1"/>
    <col min="7710" max="7710" width="8.1640625" style="3" customWidth="1"/>
    <col min="7711" max="7711" width="5.5" style="3" customWidth="1"/>
    <col min="7712" max="7712" width="8.1640625" style="3" customWidth="1"/>
    <col min="7713" max="7713" width="6" style="3" customWidth="1"/>
    <col min="7714" max="7936" width="9.33203125" style="3"/>
    <col min="7937" max="7937" width="6.6640625" style="3" customWidth="1"/>
    <col min="7938" max="7938" width="23" style="3" customWidth="1"/>
    <col min="7939" max="7939" width="5.5" style="3" customWidth="1"/>
    <col min="7940" max="7940" width="8.1640625" style="3" customWidth="1"/>
    <col min="7941" max="7941" width="5.6640625" style="3" customWidth="1"/>
    <col min="7942" max="7942" width="8.1640625" style="3" customWidth="1"/>
    <col min="7943" max="7943" width="6.5" style="3" customWidth="1"/>
    <col min="7944" max="7944" width="10.1640625" style="3" customWidth="1"/>
    <col min="7945" max="7945" width="5.5" style="3" customWidth="1"/>
    <col min="7946" max="7946" width="8.1640625" style="3" customWidth="1"/>
    <col min="7947" max="7947" width="5.5" style="3" customWidth="1"/>
    <col min="7948" max="7948" width="8.1640625" style="3" customWidth="1"/>
    <col min="7949" max="7949" width="6.33203125" style="3" customWidth="1"/>
    <col min="7950" max="7950" width="5.5" style="3" customWidth="1"/>
    <col min="7951" max="7951" width="8.1640625" style="3" customWidth="1"/>
    <col min="7952" max="7952" width="5.5" style="3" customWidth="1"/>
    <col min="7953" max="7953" width="8.1640625" style="3" customWidth="1"/>
    <col min="7954" max="7954" width="6" style="3" customWidth="1"/>
    <col min="7955" max="7955" width="5.5" style="3" customWidth="1"/>
    <col min="7956" max="7956" width="8.1640625" style="3" customWidth="1"/>
    <col min="7957" max="7957" width="5.5" style="3" customWidth="1"/>
    <col min="7958" max="7958" width="8.1640625" style="3" customWidth="1"/>
    <col min="7959" max="7959" width="6.1640625" style="3" customWidth="1"/>
    <col min="7960" max="7960" width="5.5" style="3" customWidth="1"/>
    <col min="7961" max="7961" width="8.1640625" style="3" customWidth="1"/>
    <col min="7962" max="7962" width="5.5" style="3" customWidth="1"/>
    <col min="7963" max="7963" width="8.1640625" style="3" customWidth="1"/>
    <col min="7964" max="7964" width="6.33203125" style="3" customWidth="1"/>
    <col min="7965" max="7965" width="5.5" style="3" customWidth="1"/>
    <col min="7966" max="7966" width="8.1640625" style="3" customWidth="1"/>
    <col min="7967" max="7967" width="5.5" style="3" customWidth="1"/>
    <col min="7968" max="7968" width="8.1640625" style="3" customWidth="1"/>
    <col min="7969" max="7969" width="6" style="3" customWidth="1"/>
    <col min="7970" max="8192" width="9.33203125" style="3"/>
    <col min="8193" max="8193" width="6.6640625" style="3" customWidth="1"/>
    <col min="8194" max="8194" width="23" style="3" customWidth="1"/>
    <col min="8195" max="8195" width="5.5" style="3" customWidth="1"/>
    <col min="8196" max="8196" width="8.1640625" style="3" customWidth="1"/>
    <col min="8197" max="8197" width="5.6640625" style="3" customWidth="1"/>
    <col min="8198" max="8198" width="8.1640625" style="3" customWidth="1"/>
    <col min="8199" max="8199" width="6.5" style="3" customWidth="1"/>
    <col min="8200" max="8200" width="10.1640625" style="3" customWidth="1"/>
    <col min="8201" max="8201" width="5.5" style="3" customWidth="1"/>
    <col min="8202" max="8202" width="8.1640625" style="3" customWidth="1"/>
    <col min="8203" max="8203" width="5.5" style="3" customWidth="1"/>
    <col min="8204" max="8204" width="8.1640625" style="3" customWidth="1"/>
    <col min="8205" max="8205" width="6.33203125" style="3" customWidth="1"/>
    <col min="8206" max="8206" width="5.5" style="3" customWidth="1"/>
    <col min="8207" max="8207" width="8.1640625" style="3" customWidth="1"/>
    <col min="8208" max="8208" width="5.5" style="3" customWidth="1"/>
    <col min="8209" max="8209" width="8.1640625" style="3" customWidth="1"/>
    <col min="8210" max="8210" width="6" style="3" customWidth="1"/>
    <col min="8211" max="8211" width="5.5" style="3" customWidth="1"/>
    <col min="8212" max="8212" width="8.1640625" style="3" customWidth="1"/>
    <col min="8213" max="8213" width="5.5" style="3" customWidth="1"/>
    <col min="8214" max="8214" width="8.1640625" style="3" customWidth="1"/>
    <col min="8215" max="8215" width="6.1640625" style="3" customWidth="1"/>
    <col min="8216" max="8216" width="5.5" style="3" customWidth="1"/>
    <col min="8217" max="8217" width="8.1640625" style="3" customWidth="1"/>
    <col min="8218" max="8218" width="5.5" style="3" customWidth="1"/>
    <col min="8219" max="8219" width="8.1640625" style="3" customWidth="1"/>
    <col min="8220" max="8220" width="6.33203125" style="3" customWidth="1"/>
    <col min="8221" max="8221" width="5.5" style="3" customWidth="1"/>
    <col min="8222" max="8222" width="8.1640625" style="3" customWidth="1"/>
    <col min="8223" max="8223" width="5.5" style="3" customWidth="1"/>
    <col min="8224" max="8224" width="8.1640625" style="3" customWidth="1"/>
    <col min="8225" max="8225" width="6" style="3" customWidth="1"/>
    <col min="8226" max="8448" width="9.33203125" style="3"/>
    <col min="8449" max="8449" width="6.6640625" style="3" customWidth="1"/>
    <col min="8450" max="8450" width="23" style="3" customWidth="1"/>
    <col min="8451" max="8451" width="5.5" style="3" customWidth="1"/>
    <col min="8452" max="8452" width="8.1640625" style="3" customWidth="1"/>
    <col min="8453" max="8453" width="5.6640625" style="3" customWidth="1"/>
    <col min="8454" max="8454" width="8.1640625" style="3" customWidth="1"/>
    <col min="8455" max="8455" width="6.5" style="3" customWidth="1"/>
    <col min="8456" max="8456" width="10.1640625" style="3" customWidth="1"/>
    <col min="8457" max="8457" width="5.5" style="3" customWidth="1"/>
    <col min="8458" max="8458" width="8.1640625" style="3" customWidth="1"/>
    <col min="8459" max="8459" width="5.5" style="3" customWidth="1"/>
    <col min="8460" max="8460" width="8.1640625" style="3" customWidth="1"/>
    <col min="8461" max="8461" width="6.33203125" style="3" customWidth="1"/>
    <col min="8462" max="8462" width="5.5" style="3" customWidth="1"/>
    <col min="8463" max="8463" width="8.1640625" style="3" customWidth="1"/>
    <col min="8464" max="8464" width="5.5" style="3" customWidth="1"/>
    <col min="8465" max="8465" width="8.1640625" style="3" customWidth="1"/>
    <col min="8466" max="8466" width="6" style="3" customWidth="1"/>
    <col min="8467" max="8467" width="5.5" style="3" customWidth="1"/>
    <col min="8468" max="8468" width="8.1640625" style="3" customWidth="1"/>
    <col min="8469" max="8469" width="5.5" style="3" customWidth="1"/>
    <col min="8470" max="8470" width="8.1640625" style="3" customWidth="1"/>
    <col min="8471" max="8471" width="6.1640625" style="3" customWidth="1"/>
    <col min="8472" max="8472" width="5.5" style="3" customWidth="1"/>
    <col min="8473" max="8473" width="8.1640625" style="3" customWidth="1"/>
    <col min="8474" max="8474" width="5.5" style="3" customWidth="1"/>
    <col min="8475" max="8475" width="8.1640625" style="3" customWidth="1"/>
    <col min="8476" max="8476" width="6.33203125" style="3" customWidth="1"/>
    <col min="8477" max="8477" width="5.5" style="3" customWidth="1"/>
    <col min="8478" max="8478" width="8.1640625" style="3" customWidth="1"/>
    <col min="8479" max="8479" width="5.5" style="3" customWidth="1"/>
    <col min="8480" max="8480" width="8.1640625" style="3" customWidth="1"/>
    <col min="8481" max="8481" width="6" style="3" customWidth="1"/>
    <col min="8482" max="8704" width="9.33203125" style="3"/>
    <col min="8705" max="8705" width="6.6640625" style="3" customWidth="1"/>
    <col min="8706" max="8706" width="23" style="3" customWidth="1"/>
    <col min="8707" max="8707" width="5.5" style="3" customWidth="1"/>
    <col min="8708" max="8708" width="8.1640625" style="3" customWidth="1"/>
    <col min="8709" max="8709" width="5.6640625" style="3" customWidth="1"/>
    <col min="8710" max="8710" width="8.1640625" style="3" customWidth="1"/>
    <col min="8711" max="8711" width="6.5" style="3" customWidth="1"/>
    <col min="8712" max="8712" width="10.1640625" style="3" customWidth="1"/>
    <col min="8713" max="8713" width="5.5" style="3" customWidth="1"/>
    <col min="8714" max="8714" width="8.1640625" style="3" customWidth="1"/>
    <col min="8715" max="8715" width="5.5" style="3" customWidth="1"/>
    <col min="8716" max="8716" width="8.1640625" style="3" customWidth="1"/>
    <col min="8717" max="8717" width="6.33203125" style="3" customWidth="1"/>
    <col min="8718" max="8718" width="5.5" style="3" customWidth="1"/>
    <col min="8719" max="8719" width="8.1640625" style="3" customWidth="1"/>
    <col min="8720" max="8720" width="5.5" style="3" customWidth="1"/>
    <col min="8721" max="8721" width="8.1640625" style="3" customWidth="1"/>
    <col min="8722" max="8722" width="6" style="3" customWidth="1"/>
    <col min="8723" max="8723" width="5.5" style="3" customWidth="1"/>
    <col min="8724" max="8724" width="8.1640625" style="3" customWidth="1"/>
    <col min="8725" max="8725" width="5.5" style="3" customWidth="1"/>
    <col min="8726" max="8726" width="8.1640625" style="3" customWidth="1"/>
    <col min="8727" max="8727" width="6.1640625" style="3" customWidth="1"/>
    <col min="8728" max="8728" width="5.5" style="3" customWidth="1"/>
    <col min="8729" max="8729" width="8.1640625" style="3" customWidth="1"/>
    <col min="8730" max="8730" width="5.5" style="3" customWidth="1"/>
    <col min="8731" max="8731" width="8.1640625" style="3" customWidth="1"/>
    <col min="8732" max="8732" width="6.33203125" style="3" customWidth="1"/>
    <col min="8733" max="8733" width="5.5" style="3" customWidth="1"/>
    <col min="8734" max="8734" width="8.1640625" style="3" customWidth="1"/>
    <col min="8735" max="8735" width="5.5" style="3" customWidth="1"/>
    <col min="8736" max="8736" width="8.1640625" style="3" customWidth="1"/>
    <col min="8737" max="8737" width="6" style="3" customWidth="1"/>
    <col min="8738" max="8960" width="9.33203125" style="3"/>
    <col min="8961" max="8961" width="6.6640625" style="3" customWidth="1"/>
    <col min="8962" max="8962" width="23" style="3" customWidth="1"/>
    <col min="8963" max="8963" width="5.5" style="3" customWidth="1"/>
    <col min="8964" max="8964" width="8.1640625" style="3" customWidth="1"/>
    <col min="8965" max="8965" width="5.6640625" style="3" customWidth="1"/>
    <col min="8966" max="8966" width="8.1640625" style="3" customWidth="1"/>
    <col min="8967" max="8967" width="6.5" style="3" customWidth="1"/>
    <col min="8968" max="8968" width="10.1640625" style="3" customWidth="1"/>
    <col min="8969" max="8969" width="5.5" style="3" customWidth="1"/>
    <col min="8970" max="8970" width="8.1640625" style="3" customWidth="1"/>
    <col min="8971" max="8971" width="5.5" style="3" customWidth="1"/>
    <col min="8972" max="8972" width="8.1640625" style="3" customWidth="1"/>
    <col min="8973" max="8973" width="6.33203125" style="3" customWidth="1"/>
    <col min="8974" max="8974" width="5.5" style="3" customWidth="1"/>
    <col min="8975" max="8975" width="8.1640625" style="3" customWidth="1"/>
    <col min="8976" max="8976" width="5.5" style="3" customWidth="1"/>
    <col min="8977" max="8977" width="8.1640625" style="3" customWidth="1"/>
    <col min="8978" max="8978" width="6" style="3" customWidth="1"/>
    <col min="8979" max="8979" width="5.5" style="3" customWidth="1"/>
    <col min="8980" max="8980" width="8.1640625" style="3" customWidth="1"/>
    <col min="8981" max="8981" width="5.5" style="3" customWidth="1"/>
    <col min="8982" max="8982" width="8.1640625" style="3" customWidth="1"/>
    <col min="8983" max="8983" width="6.1640625" style="3" customWidth="1"/>
    <col min="8984" max="8984" width="5.5" style="3" customWidth="1"/>
    <col min="8985" max="8985" width="8.1640625" style="3" customWidth="1"/>
    <col min="8986" max="8986" width="5.5" style="3" customWidth="1"/>
    <col min="8987" max="8987" width="8.1640625" style="3" customWidth="1"/>
    <col min="8988" max="8988" width="6.33203125" style="3" customWidth="1"/>
    <col min="8989" max="8989" width="5.5" style="3" customWidth="1"/>
    <col min="8990" max="8990" width="8.1640625" style="3" customWidth="1"/>
    <col min="8991" max="8991" width="5.5" style="3" customWidth="1"/>
    <col min="8992" max="8992" width="8.1640625" style="3" customWidth="1"/>
    <col min="8993" max="8993" width="6" style="3" customWidth="1"/>
    <col min="8994" max="9216" width="9.33203125" style="3"/>
    <col min="9217" max="9217" width="6.6640625" style="3" customWidth="1"/>
    <col min="9218" max="9218" width="23" style="3" customWidth="1"/>
    <col min="9219" max="9219" width="5.5" style="3" customWidth="1"/>
    <col min="9220" max="9220" width="8.1640625" style="3" customWidth="1"/>
    <col min="9221" max="9221" width="5.6640625" style="3" customWidth="1"/>
    <col min="9222" max="9222" width="8.1640625" style="3" customWidth="1"/>
    <col min="9223" max="9223" width="6.5" style="3" customWidth="1"/>
    <col min="9224" max="9224" width="10.1640625" style="3" customWidth="1"/>
    <col min="9225" max="9225" width="5.5" style="3" customWidth="1"/>
    <col min="9226" max="9226" width="8.1640625" style="3" customWidth="1"/>
    <col min="9227" max="9227" width="5.5" style="3" customWidth="1"/>
    <col min="9228" max="9228" width="8.1640625" style="3" customWidth="1"/>
    <col min="9229" max="9229" width="6.33203125" style="3" customWidth="1"/>
    <col min="9230" max="9230" width="5.5" style="3" customWidth="1"/>
    <col min="9231" max="9231" width="8.1640625" style="3" customWidth="1"/>
    <col min="9232" max="9232" width="5.5" style="3" customWidth="1"/>
    <col min="9233" max="9233" width="8.1640625" style="3" customWidth="1"/>
    <col min="9234" max="9234" width="6" style="3" customWidth="1"/>
    <col min="9235" max="9235" width="5.5" style="3" customWidth="1"/>
    <col min="9236" max="9236" width="8.1640625" style="3" customWidth="1"/>
    <col min="9237" max="9237" width="5.5" style="3" customWidth="1"/>
    <col min="9238" max="9238" width="8.1640625" style="3" customWidth="1"/>
    <col min="9239" max="9239" width="6.1640625" style="3" customWidth="1"/>
    <col min="9240" max="9240" width="5.5" style="3" customWidth="1"/>
    <col min="9241" max="9241" width="8.1640625" style="3" customWidth="1"/>
    <col min="9242" max="9242" width="5.5" style="3" customWidth="1"/>
    <col min="9243" max="9243" width="8.1640625" style="3" customWidth="1"/>
    <col min="9244" max="9244" width="6.33203125" style="3" customWidth="1"/>
    <col min="9245" max="9245" width="5.5" style="3" customWidth="1"/>
    <col min="9246" max="9246" width="8.1640625" style="3" customWidth="1"/>
    <col min="9247" max="9247" width="5.5" style="3" customWidth="1"/>
    <col min="9248" max="9248" width="8.1640625" style="3" customWidth="1"/>
    <col min="9249" max="9249" width="6" style="3" customWidth="1"/>
    <col min="9250" max="9472" width="9.33203125" style="3"/>
    <col min="9473" max="9473" width="6.6640625" style="3" customWidth="1"/>
    <col min="9474" max="9474" width="23" style="3" customWidth="1"/>
    <col min="9475" max="9475" width="5.5" style="3" customWidth="1"/>
    <col min="9476" max="9476" width="8.1640625" style="3" customWidth="1"/>
    <col min="9477" max="9477" width="5.6640625" style="3" customWidth="1"/>
    <col min="9478" max="9478" width="8.1640625" style="3" customWidth="1"/>
    <col min="9479" max="9479" width="6.5" style="3" customWidth="1"/>
    <col min="9480" max="9480" width="10.1640625" style="3" customWidth="1"/>
    <col min="9481" max="9481" width="5.5" style="3" customWidth="1"/>
    <col min="9482" max="9482" width="8.1640625" style="3" customWidth="1"/>
    <col min="9483" max="9483" width="5.5" style="3" customWidth="1"/>
    <col min="9484" max="9484" width="8.1640625" style="3" customWidth="1"/>
    <col min="9485" max="9485" width="6.33203125" style="3" customWidth="1"/>
    <col min="9486" max="9486" width="5.5" style="3" customWidth="1"/>
    <col min="9487" max="9487" width="8.1640625" style="3" customWidth="1"/>
    <col min="9488" max="9488" width="5.5" style="3" customWidth="1"/>
    <col min="9489" max="9489" width="8.1640625" style="3" customWidth="1"/>
    <col min="9490" max="9490" width="6" style="3" customWidth="1"/>
    <col min="9491" max="9491" width="5.5" style="3" customWidth="1"/>
    <col min="9492" max="9492" width="8.1640625" style="3" customWidth="1"/>
    <col min="9493" max="9493" width="5.5" style="3" customWidth="1"/>
    <col min="9494" max="9494" width="8.1640625" style="3" customWidth="1"/>
    <col min="9495" max="9495" width="6.1640625" style="3" customWidth="1"/>
    <col min="9496" max="9496" width="5.5" style="3" customWidth="1"/>
    <col min="9497" max="9497" width="8.1640625" style="3" customWidth="1"/>
    <col min="9498" max="9498" width="5.5" style="3" customWidth="1"/>
    <col min="9499" max="9499" width="8.1640625" style="3" customWidth="1"/>
    <col min="9500" max="9500" width="6.33203125" style="3" customWidth="1"/>
    <col min="9501" max="9501" width="5.5" style="3" customWidth="1"/>
    <col min="9502" max="9502" width="8.1640625" style="3" customWidth="1"/>
    <col min="9503" max="9503" width="5.5" style="3" customWidth="1"/>
    <col min="9504" max="9504" width="8.1640625" style="3" customWidth="1"/>
    <col min="9505" max="9505" width="6" style="3" customWidth="1"/>
    <col min="9506" max="9728" width="9.33203125" style="3"/>
    <col min="9729" max="9729" width="6.6640625" style="3" customWidth="1"/>
    <col min="9730" max="9730" width="23" style="3" customWidth="1"/>
    <col min="9731" max="9731" width="5.5" style="3" customWidth="1"/>
    <col min="9732" max="9732" width="8.1640625" style="3" customWidth="1"/>
    <col min="9733" max="9733" width="5.6640625" style="3" customWidth="1"/>
    <col min="9734" max="9734" width="8.1640625" style="3" customWidth="1"/>
    <col min="9735" max="9735" width="6.5" style="3" customWidth="1"/>
    <col min="9736" max="9736" width="10.1640625" style="3" customWidth="1"/>
    <col min="9737" max="9737" width="5.5" style="3" customWidth="1"/>
    <col min="9738" max="9738" width="8.1640625" style="3" customWidth="1"/>
    <col min="9739" max="9739" width="5.5" style="3" customWidth="1"/>
    <col min="9740" max="9740" width="8.1640625" style="3" customWidth="1"/>
    <col min="9741" max="9741" width="6.33203125" style="3" customWidth="1"/>
    <col min="9742" max="9742" width="5.5" style="3" customWidth="1"/>
    <col min="9743" max="9743" width="8.1640625" style="3" customWidth="1"/>
    <col min="9744" max="9744" width="5.5" style="3" customWidth="1"/>
    <col min="9745" max="9745" width="8.1640625" style="3" customWidth="1"/>
    <col min="9746" max="9746" width="6" style="3" customWidth="1"/>
    <col min="9747" max="9747" width="5.5" style="3" customWidth="1"/>
    <col min="9748" max="9748" width="8.1640625" style="3" customWidth="1"/>
    <col min="9749" max="9749" width="5.5" style="3" customWidth="1"/>
    <col min="9750" max="9750" width="8.1640625" style="3" customWidth="1"/>
    <col min="9751" max="9751" width="6.1640625" style="3" customWidth="1"/>
    <col min="9752" max="9752" width="5.5" style="3" customWidth="1"/>
    <col min="9753" max="9753" width="8.1640625" style="3" customWidth="1"/>
    <col min="9754" max="9754" width="5.5" style="3" customWidth="1"/>
    <col min="9755" max="9755" width="8.1640625" style="3" customWidth="1"/>
    <col min="9756" max="9756" width="6.33203125" style="3" customWidth="1"/>
    <col min="9757" max="9757" width="5.5" style="3" customWidth="1"/>
    <col min="9758" max="9758" width="8.1640625" style="3" customWidth="1"/>
    <col min="9759" max="9759" width="5.5" style="3" customWidth="1"/>
    <col min="9760" max="9760" width="8.1640625" style="3" customWidth="1"/>
    <col min="9761" max="9761" width="6" style="3" customWidth="1"/>
    <col min="9762" max="9984" width="9.33203125" style="3"/>
    <col min="9985" max="9985" width="6.6640625" style="3" customWidth="1"/>
    <col min="9986" max="9986" width="23" style="3" customWidth="1"/>
    <col min="9987" max="9987" width="5.5" style="3" customWidth="1"/>
    <col min="9988" max="9988" width="8.1640625" style="3" customWidth="1"/>
    <col min="9989" max="9989" width="5.6640625" style="3" customWidth="1"/>
    <col min="9990" max="9990" width="8.1640625" style="3" customWidth="1"/>
    <col min="9991" max="9991" width="6.5" style="3" customWidth="1"/>
    <col min="9992" max="9992" width="10.1640625" style="3" customWidth="1"/>
    <col min="9993" max="9993" width="5.5" style="3" customWidth="1"/>
    <col min="9994" max="9994" width="8.1640625" style="3" customWidth="1"/>
    <col min="9995" max="9995" width="5.5" style="3" customWidth="1"/>
    <col min="9996" max="9996" width="8.1640625" style="3" customWidth="1"/>
    <col min="9997" max="9997" width="6.33203125" style="3" customWidth="1"/>
    <col min="9998" max="9998" width="5.5" style="3" customWidth="1"/>
    <col min="9999" max="9999" width="8.1640625" style="3" customWidth="1"/>
    <col min="10000" max="10000" width="5.5" style="3" customWidth="1"/>
    <col min="10001" max="10001" width="8.1640625" style="3" customWidth="1"/>
    <col min="10002" max="10002" width="6" style="3" customWidth="1"/>
    <col min="10003" max="10003" width="5.5" style="3" customWidth="1"/>
    <col min="10004" max="10004" width="8.1640625" style="3" customWidth="1"/>
    <col min="10005" max="10005" width="5.5" style="3" customWidth="1"/>
    <col min="10006" max="10006" width="8.1640625" style="3" customWidth="1"/>
    <col min="10007" max="10007" width="6.1640625" style="3" customWidth="1"/>
    <col min="10008" max="10008" width="5.5" style="3" customWidth="1"/>
    <col min="10009" max="10009" width="8.1640625" style="3" customWidth="1"/>
    <col min="10010" max="10010" width="5.5" style="3" customWidth="1"/>
    <col min="10011" max="10011" width="8.1640625" style="3" customWidth="1"/>
    <col min="10012" max="10012" width="6.33203125" style="3" customWidth="1"/>
    <col min="10013" max="10013" width="5.5" style="3" customWidth="1"/>
    <col min="10014" max="10014" width="8.1640625" style="3" customWidth="1"/>
    <col min="10015" max="10015" width="5.5" style="3" customWidth="1"/>
    <col min="10016" max="10016" width="8.1640625" style="3" customWidth="1"/>
    <col min="10017" max="10017" width="6" style="3" customWidth="1"/>
    <col min="10018" max="10240" width="9.33203125" style="3"/>
    <col min="10241" max="10241" width="6.6640625" style="3" customWidth="1"/>
    <col min="10242" max="10242" width="23" style="3" customWidth="1"/>
    <col min="10243" max="10243" width="5.5" style="3" customWidth="1"/>
    <col min="10244" max="10244" width="8.1640625" style="3" customWidth="1"/>
    <col min="10245" max="10245" width="5.6640625" style="3" customWidth="1"/>
    <col min="10246" max="10246" width="8.1640625" style="3" customWidth="1"/>
    <col min="10247" max="10247" width="6.5" style="3" customWidth="1"/>
    <col min="10248" max="10248" width="10.1640625" style="3" customWidth="1"/>
    <col min="10249" max="10249" width="5.5" style="3" customWidth="1"/>
    <col min="10250" max="10250" width="8.1640625" style="3" customWidth="1"/>
    <col min="10251" max="10251" width="5.5" style="3" customWidth="1"/>
    <col min="10252" max="10252" width="8.1640625" style="3" customWidth="1"/>
    <col min="10253" max="10253" width="6.33203125" style="3" customWidth="1"/>
    <col min="10254" max="10254" width="5.5" style="3" customWidth="1"/>
    <col min="10255" max="10255" width="8.1640625" style="3" customWidth="1"/>
    <col min="10256" max="10256" width="5.5" style="3" customWidth="1"/>
    <col min="10257" max="10257" width="8.1640625" style="3" customWidth="1"/>
    <col min="10258" max="10258" width="6" style="3" customWidth="1"/>
    <col min="10259" max="10259" width="5.5" style="3" customWidth="1"/>
    <col min="10260" max="10260" width="8.1640625" style="3" customWidth="1"/>
    <col min="10261" max="10261" width="5.5" style="3" customWidth="1"/>
    <col min="10262" max="10262" width="8.1640625" style="3" customWidth="1"/>
    <col min="10263" max="10263" width="6.1640625" style="3" customWidth="1"/>
    <col min="10264" max="10264" width="5.5" style="3" customWidth="1"/>
    <col min="10265" max="10265" width="8.1640625" style="3" customWidth="1"/>
    <col min="10266" max="10266" width="5.5" style="3" customWidth="1"/>
    <col min="10267" max="10267" width="8.1640625" style="3" customWidth="1"/>
    <col min="10268" max="10268" width="6.33203125" style="3" customWidth="1"/>
    <col min="10269" max="10269" width="5.5" style="3" customWidth="1"/>
    <col min="10270" max="10270" width="8.1640625" style="3" customWidth="1"/>
    <col min="10271" max="10271" width="5.5" style="3" customWidth="1"/>
    <col min="10272" max="10272" width="8.1640625" style="3" customWidth="1"/>
    <col min="10273" max="10273" width="6" style="3" customWidth="1"/>
    <col min="10274" max="10496" width="9.33203125" style="3"/>
    <col min="10497" max="10497" width="6.6640625" style="3" customWidth="1"/>
    <col min="10498" max="10498" width="23" style="3" customWidth="1"/>
    <col min="10499" max="10499" width="5.5" style="3" customWidth="1"/>
    <col min="10500" max="10500" width="8.1640625" style="3" customWidth="1"/>
    <col min="10501" max="10501" width="5.6640625" style="3" customWidth="1"/>
    <col min="10502" max="10502" width="8.1640625" style="3" customWidth="1"/>
    <col min="10503" max="10503" width="6.5" style="3" customWidth="1"/>
    <col min="10504" max="10504" width="10.1640625" style="3" customWidth="1"/>
    <col min="10505" max="10505" width="5.5" style="3" customWidth="1"/>
    <col min="10506" max="10506" width="8.1640625" style="3" customWidth="1"/>
    <col min="10507" max="10507" width="5.5" style="3" customWidth="1"/>
    <col min="10508" max="10508" width="8.1640625" style="3" customWidth="1"/>
    <col min="10509" max="10509" width="6.33203125" style="3" customWidth="1"/>
    <col min="10510" max="10510" width="5.5" style="3" customWidth="1"/>
    <col min="10511" max="10511" width="8.1640625" style="3" customWidth="1"/>
    <col min="10512" max="10512" width="5.5" style="3" customWidth="1"/>
    <col min="10513" max="10513" width="8.1640625" style="3" customWidth="1"/>
    <col min="10514" max="10514" width="6" style="3" customWidth="1"/>
    <col min="10515" max="10515" width="5.5" style="3" customWidth="1"/>
    <col min="10516" max="10516" width="8.1640625" style="3" customWidth="1"/>
    <col min="10517" max="10517" width="5.5" style="3" customWidth="1"/>
    <col min="10518" max="10518" width="8.1640625" style="3" customWidth="1"/>
    <col min="10519" max="10519" width="6.1640625" style="3" customWidth="1"/>
    <col min="10520" max="10520" width="5.5" style="3" customWidth="1"/>
    <col min="10521" max="10521" width="8.1640625" style="3" customWidth="1"/>
    <col min="10522" max="10522" width="5.5" style="3" customWidth="1"/>
    <col min="10523" max="10523" width="8.1640625" style="3" customWidth="1"/>
    <col min="10524" max="10524" width="6.33203125" style="3" customWidth="1"/>
    <col min="10525" max="10525" width="5.5" style="3" customWidth="1"/>
    <col min="10526" max="10526" width="8.1640625" style="3" customWidth="1"/>
    <col min="10527" max="10527" width="5.5" style="3" customWidth="1"/>
    <col min="10528" max="10528" width="8.1640625" style="3" customWidth="1"/>
    <col min="10529" max="10529" width="6" style="3" customWidth="1"/>
    <col min="10530" max="10752" width="9.33203125" style="3"/>
    <col min="10753" max="10753" width="6.6640625" style="3" customWidth="1"/>
    <col min="10754" max="10754" width="23" style="3" customWidth="1"/>
    <col min="10755" max="10755" width="5.5" style="3" customWidth="1"/>
    <col min="10756" max="10756" width="8.1640625" style="3" customWidth="1"/>
    <col min="10757" max="10757" width="5.6640625" style="3" customWidth="1"/>
    <col min="10758" max="10758" width="8.1640625" style="3" customWidth="1"/>
    <col min="10759" max="10759" width="6.5" style="3" customWidth="1"/>
    <col min="10760" max="10760" width="10.1640625" style="3" customWidth="1"/>
    <col min="10761" max="10761" width="5.5" style="3" customWidth="1"/>
    <col min="10762" max="10762" width="8.1640625" style="3" customWidth="1"/>
    <col min="10763" max="10763" width="5.5" style="3" customWidth="1"/>
    <col min="10764" max="10764" width="8.1640625" style="3" customWidth="1"/>
    <col min="10765" max="10765" width="6.33203125" style="3" customWidth="1"/>
    <col min="10766" max="10766" width="5.5" style="3" customWidth="1"/>
    <col min="10767" max="10767" width="8.1640625" style="3" customWidth="1"/>
    <col min="10768" max="10768" width="5.5" style="3" customWidth="1"/>
    <col min="10769" max="10769" width="8.1640625" style="3" customWidth="1"/>
    <col min="10770" max="10770" width="6" style="3" customWidth="1"/>
    <col min="10771" max="10771" width="5.5" style="3" customWidth="1"/>
    <col min="10772" max="10772" width="8.1640625" style="3" customWidth="1"/>
    <col min="10773" max="10773" width="5.5" style="3" customWidth="1"/>
    <col min="10774" max="10774" width="8.1640625" style="3" customWidth="1"/>
    <col min="10775" max="10775" width="6.1640625" style="3" customWidth="1"/>
    <col min="10776" max="10776" width="5.5" style="3" customWidth="1"/>
    <col min="10777" max="10777" width="8.1640625" style="3" customWidth="1"/>
    <col min="10778" max="10778" width="5.5" style="3" customWidth="1"/>
    <col min="10779" max="10779" width="8.1640625" style="3" customWidth="1"/>
    <col min="10780" max="10780" width="6.33203125" style="3" customWidth="1"/>
    <col min="10781" max="10781" width="5.5" style="3" customWidth="1"/>
    <col min="10782" max="10782" width="8.1640625" style="3" customWidth="1"/>
    <col min="10783" max="10783" width="5.5" style="3" customWidth="1"/>
    <col min="10784" max="10784" width="8.1640625" style="3" customWidth="1"/>
    <col min="10785" max="10785" width="6" style="3" customWidth="1"/>
    <col min="10786" max="11008" width="9.33203125" style="3"/>
    <col min="11009" max="11009" width="6.6640625" style="3" customWidth="1"/>
    <col min="11010" max="11010" width="23" style="3" customWidth="1"/>
    <col min="11011" max="11011" width="5.5" style="3" customWidth="1"/>
    <col min="11012" max="11012" width="8.1640625" style="3" customWidth="1"/>
    <col min="11013" max="11013" width="5.6640625" style="3" customWidth="1"/>
    <col min="11014" max="11014" width="8.1640625" style="3" customWidth="1"/>
    <col min="11015" max="11015" width="6.5" style="3" customWidth="1"/>
    <col min="11016" max="11016" width="10.1640625" style="3" customWidth="1"/>
    <col min="11017" max="11017" width="5.5" style="3" customWidth="1"/>
    <col min="11018" max="11018" width="8.1640625" style="3" customWidth="1"/>
    <col min="11019" max="11019" width="5.5" style="3" customWidth="1"/>
    <col min="11020" max="11020" width="8.1640625" style="3" customWidth="1"/>
    <col min="11021" max="11021" width="6.33203125" style="3" customWidth="1"/>
    <col min="11022" max="11022" width="5.5" style="3" customWidth="1"/>
    <col min="11023" max="11023" width="8.1640625" style="3" customWidth="1"/>
    <col min="11024" max="11024" width="5.5" style="3" customWidth="1"/>
    <col min="11025" max="11025" width="8.1640625" style="3" customWidth="1"/>
    <col min="11026" max="11026" width="6" style="3" customWidth="1"/>
    <col min="11027" max="11027" width="5.5" style="3" customWidth="1"/>
    <col min="11028" max="11028" width="8.1640625" style="3" customWidth="1"/>
    <col min="11029" max="11029" width="5.5" style="3" customWidth="1"/>
    <col min="11030" max="11030" width="8.1640625" style="3" customWidth="1"/>
    <col min="11031" max="11031" width="6.1640625" style="3" customWidth="1"/>
    <col min="11032" max="11032" width="5.5" style="3" customWidth="1"/>
    <col min="11033" max="11033" width="8.1640625" style="3" customWidth="1"/>
    <col min="11034" max="11034" width="5.5" style="3" customWidth="1"/>
    <col min="11035" max="11035" width="8.1640625" style="3" customWidth="1"/>
    <col min="11036" max="11036" width="6.33203125" style="3" customWidth="1"/>
    <col min="11037" max="11037" width="5.5" style="3" customWidth="1"/>
    <col min="11038" max="11038" width="8.1640625" style="3" customWidth="1"/>
    <col min="11039" max="11039" width="5.5" style="3" customWidth="1"/>
    <col min="11040" max="11040" width="8.1640625" style="3" customWidth="1"/>
    <col min="11041" max="11041" width="6" style="3" customWidth="1"/>
    <col min="11042" max="11264" width="9.33203125" style="3"/>
    <col min="11265" max="11265" width="6.6640625" style="3" customWidth="1"/>
    <col min="11266" max="11266" width="23" style="3" customWidth="1"/>
    <col min="11267" max="11267" width="5.5" style="3" customWidth="1"/>
    <col min="11268" max="11268" width="8.1640625" style="3" customWidth="1"/>
    <col min="11269" max="11269" width="5.6640625" style="3" customWidth="1"/>
    <col min="11270" max="11270" width="8.1640625" style="3" customWidth="1"/>
    <col min="11271" max="11271" width="6.5" style="3" customWidth="1"/>
    <col min="11272" max="11272" width="10.1640625" style="3" customWidth="1"/>
    <col min="11273" max="11273" width="5.5" style="3" customWidth="1"/>
    <col min="11274" max="11274" width="8.1640625" style="3" customWidth="1"/>
    <col min="11275" max="11275" width="5.5" style="3" customWidth="1"/>
    <col min="11276" max="11276" width="8.1640625" style="3" customWidth="1"/>
    <col min="11277" max="11277" width="6.33203125" style="3" customWidth="1"/>
    <col min="11278" max="11278" width="5.5" style="3" customWidth="1"/>
    <col min="11279" max="11279" width="8.1640625" style="3" customWidth="1"/>
    <col min="11280" max="11280" width="5.5" style="3" customWidth="1"/>
    <col min="11281" max="11281" width="8.1640625" style="3" customWidth="1"/>
    <col min="11282" max="11282" width="6" style="3" customWidth="1"/>
    <col min="11283" max="11283" width="5.5" style="3" customWidth="1"/>
    <col min="11284" max="11284" width="8.1640625" style="3" customWidth="1"/>
    <col min="11285" max="11285" width="5.5" style="3" customWidth="1"/>
    <col min="11286" max="11286" width="8.1640625" style="3" customWidth="1"/>
    <col min="11287" max="11287" width="6.1640625" style="3" customWidth="1"/>
    <col min="11288" max="11288" width="5.5" style="3" customWidth="1"/>
    <col min="11289" max="11289" width="8.1640625" style="3" customWidth="1"/>
    <col min="11290" max="11290" width="5.5" style="3" customWidth="1"/>
    <col min="11291" max="11291" width="8.1640625" style="3" customWidth="1"/>
    <col min="11292" max="11292" width="6.33203125" style="3" customWidth="1"/>
    <col min="11293" max="11293" width="5.5" style="3" customWidth="1"/>
    <col min="11294" max="11294" width="8.1640625" style="3" customWidth="1"/>
    <col min="11295" max="11295" width="5.5" style="3" customWidth="1"/>
    <col min="11296" max="11296" width="8.1640625" style="3" customWidth="1"/>
    <col min="11297" max="11297" width="6" style="3" customWidth="1"/>
    <col min="11298" max="11520" width="9.33203125" style="3"/>
    <col min="11521" max="11521" width="6.6640625" style="3" customWidth="1"/>
    <col min="11522" max="11522" width="23" style="3" customWidth="1"/>
    <col min="11523" max="11523" width="5.5" style="3" customWidth="1"/>
    <col min="11524" max="11524" width="8.1640625" style="3" customWidth="1"/>
    <col min="11525" max="11525" width="5.6640625" style="3" customWidth="1"/>
    <col min="11526" max="11526" width="8.1640625" style="3" customWidth="1"/>
    <col min="11527" max="11527" width="6.5" style="3" customWidth="1"/>
    <col min="11528" max="11528" width="10.1640625" style="3" customWidth="1"/>
    <col min="11529" max="11529" width="5.5" style="3" customWidth="1"/>
    <col min="11530" max="11530" width="8.1640625" style="3" customWidth="1"/>
    <col min="11531" max="11531" width="5.5" style="3" customWidth="1"/>
    <col min="11532" max="11532" width="8.1640625" style="3" customWidth="1"/>
    <col min="11533" max="11533" width="6.33203125" style="3" customWidth="1"/>
    <col min="11534" max="11534" width="5.5" style="3" customWidth="1"/>
    <col min="11535" max="11535" width="8.1640625" style="3" customWidth="1"/>
    <col min="11536" max="11536" width="5.5" style="3" customWidth="1"/>
    <col min="11537" max="11537" width="8.1640625" style="3" customWidth="1"/>
    <col min="11538" max="11538" width="6" style="3" customWidth="1"/>
    <col min="11539" max="11539" width="5.5" style="3" customWidth="1"/>
    <col min="11540" max="11540" width="8.1640625" style="3" customWidth="1"/>
    <col min="11541" max="11541" width="5.5" style="3" customWidth="1"/>
    <col min="11542" max="11542" width="8.1640625" style="3" customWidth="1"/>
    <col min="11543" max="11543" width="6.1640625" style="3" customWidth="1"/>
    <col min="11544" max="11544" width="5.5" style="3" customWidth="1"/>
    <col min="11545" max="11545" width="8.1640625" style="3" customWidth="1"/>
    <col min="11546" max="11546" width="5.5" style="3" customWidth="1"/>
    <col min="11547" max="11547" width="8.1640625" style="3" customWidth="1"/>
    <col min="11548" max="11548" width="6.33203125" style="3" customWidth="1"/>
    <col min="11549" max="11549" width="5.5" style="3" customWidth="1"/>
    <col min="11550" max="11550" width="8.1640625" style="3" customWidth="1"/>
    <col min="11551" max="11551" width="5.5" style="3" customWidth="1"/>
    <col min="11552" max="11552" width="8.1640625" style="3" customWidth="1"/>
    <col min="11553" max="11553" width="6" style="3" customWidth="1"/>
    <col min="11554" max="11776" width="9.33203125" style="3"/>
    <col min="11777" max="11777" width="6.6640625" style="3" customWidth="1"/>
    <col min="11778" max="11778" width="23" style="3" customWidth="1"/>
    <col min="11779" max="11779" width="5.5" style="3" customWidth="1"/>
    <col min="11780" max="11780" width="8.1640625" style="3" customWidth="1"/>
    <col min="11781" max="11781" width="5.6640625" style="3" customWidth="1"/>
    <col min="11782" max="11782" width="8.1640625" style="3" customWidth="1"/>
    <col min="11783" max="11783" width="6.5" style="3" customWidth="1"/>
    <col min="11784" max="11784" width="10.1640625" style="3" customWidth="1"/>
    <col min="11785" max="11785" width="5.5" style="3" customWidth="1"/>
    <col min="11786" max="11786" width="8.1640625" style="3" customWidth="1"/>
    <col min="11787" max="11787" width="5.5" style="3" customWidth="1"/>
    <col min="11788" max="11788" width="8.1640625" style="3" customWidth="1"/>
    <col min="11789" max="11789" width="6.33203125" style="3" customWidth="1"/>
    <col min="11790" max="11790" width="5.5" style="3" customWidth="1"/>
    <col min="11791" max="11791" width="8.1640625" style="3" customWidth="1"/>
    <col min="11792" max="11792" width="5.5" style="3" customWidth="1"/>
    <col min="11793" max="11793" width="8.1640625" style="3" customWidth="1"/>
    <col min="11794" max="11794" width="6" style="3" customWidth="1"/>
    <col min="11795" max="11795" width="5.5" style="3" customWidth="1"/>
    <col min="11796" max="11796" width="8.1640625" style="3" customWidth="1"/>
    <col min="11797" max="11797" width="5.5" style="3" customWidth="1"/>
    <col min="11798" max="11798" width="8.1640625" style="3" customWidth="1"/>
    <col min="11799" max="11799" width="6.1640625" style="3" customWidth="1"/>
    <col min="11800" max="11800" width="5.5" style="3" customWidth="1"/>
    <col min="11801" max="11801" width="8.1640625" style="3" customWidth="1"/>
    <col min="11802" max="11802" width="5.5" style="3" customWidth="1"/>
    <col min="11803" max="11803" width="8.1640625" style="3" customWidth="1"/>
    <col min="11804" max="11804" width="6.33203125" style="3" customWidth="1"/>
    <col min="11805" max="11805" width="5.5" style="3" customWidth="1"/>
    <col min="11806" max="11806" width="8.1640625" style="3" customWidth="1"/>
    <col min="11807" max="11807" width="5.5" style="3" customWidth="1"/>
    <col min="11808" max="11808" width="8.1640625" style="3" customWidth="1"/>
    <col min="11809" max="11809" width="6" style="3" customWidth="1"/>
    <col min="11810" max="12032" width="9.33203125" style="3"/>
    <col min="12033" max="12033" width="6.6640625" style="3" customWidth="1"/>
    <col min="12034" max="12034" width="23" style="3" customWidth="1"/>
    <col min="12035" max="12035" width="5.5" style="3" customWidth="1"/>
    <col min="12036" max="12036" width="8.1640625" style="3" customWidth="1"/>
    <col min="12037" max="12037" width="5.6640625" style="3" customWidth="1"/>
    <col min="12038" max="12038" width="8.1640625" style="3" customWidth="1"/>
    <col min="12039" max="12039" width="6.5" style="3" customWidth="1"/>
    <col min="12040" max="12040" width="10.1640625" style="3" customWidth="1"/>
    <col min="12041" max="12041" width="5.5" style="3" customWidth="1"/>
    <col min="12042" max="12042" width="8.1640625" style="3" customWidth="1"/>
    <col min="12043" max="12043" width="5.5" style="3" customWidth="1"/>
    <col min="12044" max="12044" width="8.1640625" style="3" customWidth="1"/>
    <col min="12045" max="12045" width="6.33203125" style="3" customWidth="1"/>
    <col min="12046" max="12046" width="5.5" style="3" customWidth="1"/>
    <col min="12047" max="12047" width="8.1640625" style="3" customWidth="1"/>
    <col min="12048" max="12048" width="5.5" style="3" customWidth="1"/>
    <col min="12049" max="12049" width="8.1640625" style="3" customWidth="1"/>
    <col min="12050" max="12050" width="6" style="3" customWidth="1"/>
    <col min="12051" max="12051" width="5.5" style="3" customWidth="1"/>
    <col min="12052" max="12052" width="8.1640625" style="3" customWidth="1"/>
    <col min="12053" max="12053" width="5.5" style="3" customWidth="1"/>
    <col min="12054" max="12054" width="8.1640625" style="3" customWidth="1"/>
    <col min="12055" max="12055" width="6.1640625" style="3" customWidth="1"/>
    <col min="12056" max="12056" width="5.5" style="3" customWidth="1"/>
    <col min="12057" max="12057" width="8.1640625" style="3" customWidth="1"/>
    <col min="12058" max="12058" width="5.5" style="3" customWidth="1"/>
    <col min="12059" max="12059" width="8.1640625" style="3" customWidth="1"/>
    <col min="12060" max="12060" width="6.33203125" style="3" customWidth="1"/>
    <col min="12061" max="12061" width="5.5" style="3" customWidth="1"/>
    <col min="12062" max="12062" width="8.1640625" style="3" customWidth="1"/>
    <col min="12063" max="12063" width="5.5" style="3" customWidth="1"/>
    <col min="12064" max="12064" width="8.1640625" style="3" customWidth="1"/>
    <col min="12065" max="12065" width="6" style="3" customWidth="1"/>
    <col min="12066" max="12288" width="9.33203125" style="3"/>
    <col min="12289" max="12289" width="6.6640625" style="3" customWidth="1"/>
    <col min="12290" max="12290" width="23" style="3" customWidth="1"/>
    <col min="12291" max="12291" width="5.5" style="3" customWidth="1"/>
    <col min="12292" max="12292" width="8.1640625" style="3" customWidth="1"/>
    <col min="12293" max="12293" width="5.6640625" style="3" customWidth="1"/>
    <col min="12294" max="12294" width="8.1640625" style="3" customWidth="1"/>
    <col min="12295" max="12295" width="6.5" style="3" customWidth="1"/>
    <col min="12296" max="12296" width="10.1640625" style="3" customWidth="1"/>
    <col min="12297" max="12297" width="5.5" style="3" customWidth="1"/>
    <col min="12298" max="12298" width="8.1640625" style="3" customWidth="1"/>
    <col min="12299" max="12299" width="5.5" style="3" customWidth="1"/>
    <col min="12300" max="12300" width="8.1640625" style="3" customWidth="1"/>
    <col min="12301" max="12301" width="6.33203125" style="3" customWidth="1"/>
    <col min="12302" max="12302" width="5.5" style="3" customWidth="1"/>
    <col min="12303" max="12303" width="8.1640625" style="3" customWidth="1"/>
    <col min="12304" max="12304" width="5.5" style="3" customWidth="1"/>
    <col min="12305" max="12305" width="8.1640625" style="3" customWidth="1"/>
    <col min="12306" max="12306" width="6" style="3" customWidth="1"/>
    <col min="12307" max="12307" width="5.5" style="3" customWidth="1"/>
    <col min="12308" max="12308" width="8.1640625" style="3" customWidth="1"/>
    <col min="12309" max="12309" width="5.5" style="3" customWidth="1"/>
    <col min="12310" max="12310" width="8.1640625" style="3" customWidth="1"/>
    <col min="12311" max="12311" width="6.1640625" style="3" customWidth="1"/>
    <col min="12312" max="12312" width="5.5" style="3" customWidth="1"/>
    <col min="12313" max="12313" width="8.1640625" style="3" customWidth="1"/>
    <col min="12314" max="12314" width="5.5" style="3" customWidth="1"/>
    <col min="12315" max="12315" width="8.1640625" style="3" customWidth="1"/>
    <col min="12316" max="12316" width="6.33203125" style="3" customWidth="1"/>
    <col min="12317" max="12317" width="5.5" style="3" customWidth="1"/>
    <col min="12318" max="12318" width="8.1640625" style="3" customWidth="1"/>
    <col min="12319" max="12319" width="5.5" style="3" customWidth="1"/>
    <col min="12320" max="12320" width="8.1640625" style="3" customWidth="1"/>
    <col min="12321" max="12321" width="6" style="3" customWidth="1"/>
    <col min="12322" max="12544" width="9.33203125" style="3"/>
    <col min="12545" max="12545" width="6.6640625" style="3" customWidth="1"/>
    <col min="12546" max="12546" width="23" style="3" customWidth="1"/>
    <col min="12547" max="12547" width="5.5" style="3" customWidth="1"/>
    <col min="12548" max="12548" width="8.1640625" style="3" customWidth="1"/>
    <col min="12549" max="12549" width="5.6640625" style="3" customWidth="1"/>
    <col min="12550" max="12550" width="8.1640625" style="3" customWidth="1"/>
    <col min="12551" max="12551" width="6.5" style="3" customWidth="1"/>
    <col min="12552" max="12552" width="10.1640625" style="3" customWidth="1"/>
    <col min="12553" max="12553" width="5.5" style="3" customWidth="1"/>
    <col min="12554" max="12554" width="8.1640625" style="3" customWidth="1"/>
    <col min="12555" max="12555" width="5.5" style="3" customWidth="1"/>
    <col min="12556" max="12556" width="8.1640625" style="3" customWidth="1"/>
    <col min="12557" max="12557" width="6.33203125" style="3" customWidth="1"/>
    <col min="12558" max="12558" width="5.5" style="3" customWidth="1"/>
    <col min="12559" max="12559" width="8.1640625" style="3" customWidth="1"/>
    <col min="12560" max="12560" width="5.5" style="3" customWidth="1"/>
    <col min="12561" max="12561" width="8.1640625" style="3" customWidth="1"/>
    <col min="12562" max="12562" width="6" style="3" customWidth="1"/>
    <col min="12563" max="12563" width="5.5" style="3" customWidth="1"/>
    <col min="12564" max="12564" width="8.1640625" style="3" customWidth="1"/>
    <col min="12565" max="12565" width="5.5" style="3" customWidth="1"/>
    <col min="12566" max="12566" width="8.1640625" style="3" customWidth="1"/>
    <col min="12567" max="12567" width="6.1640625" style="3" customWidth="1"/>
    <col min="12568" max="12568" width="5.5" style="3" customWidth="1"/>
    <col min="12569" max="12569" width="8.1640625" style="3" customWidth="1"/>
    <col min="12570" max="12570" width="5.5" style="3" customWidth="1"/>
    <col min="12571" max="12571" width="8.1640625" style="3" customWidth="1"/>
    <col min="12572" max="12572" width="6.33203125" style="3" customWidth="1"/>
    <col min="12573" max="12573" width="5.5" style="3" customWidth="1"/>
    <col min="12574" max="12574" width="8.1640625" style="3" customWidth="1"/>
    <col min="12575" max="12575" width="5.5" style="3" customWidth="1"/>
    <col min="12576" max="12576" width="8.1640625" style="3" customWidth="1"/>
    <col min="12577" max="12577" width="6" style="3" customWidth="1"/>
    <col min="12578" max="12800" width="9.33203125" style="3"/>
    <col min="12801" max="12801" width="6.6640625" style="3" customWidth="1"/>
    <col min="12802" max="12802" width="23" style="3" customWidth="1"/>
    <col min="12803" max="12803" width="5.5" style="3" customWidth="1"/>
    <col min="12804" max="12804" width="8.1640625" style="3" customWidth="1"/>
    <col min="12805" max="12805" width="5.6640625" style="3" customWidth="1"/>
    <col min="12806" max="12806" width="8.1640625" style="3" customWidth="1"/>
    <col min="12807" max="12807" width="6.5" style="3" customWidth="1"/>
    <col min="12808" max="12808" width="10.1640625" style="3" customWidth="1"/>
    <col min="12809" max="12809" width="5.5" style="3" customWidth="1"/>
    <col min="12810" max="12810" width="8.1640625" style="3" customWidth="1"/>
    <col min="12811" max="12811" width="5.5" style="3" customWidth="1"/>
    <col min="12812" max="12812" width="8.1640625" style="3" customWidth="1"/>
    <col min="12813" max="12813" width="6.33203125" style="3" customWidth="1"/>
    <col min="12814" max="12814" width="5.5" style="3" customWidth="1"/>
    <col min="12815" max="12815" width="8.1640625" style="3" customWidth="1"/>
    <col min="12816" max="12816" width="5.5" style="3" customWidth="1"/>
    <col min="12817" max="12817" width="8.1640625" style="3" customWidth="1"/>
    <col min="12818" max="12818" width="6" style="3" customWidth="1"/>
    <col min="12819" max="12819" width="5.5" style="3" customWidth="1"/>
    <col min="12820" max="12820" width="8.1640625" style="3" customWidth="1"/>
    <col min="12821" max="12821" width="5.5" style="3" customWidth="1"/>
    <col min="12822" max="12822" width="8.1640625" style="3" customWidth="1"/>
    <col min="12823" max="12823" width="6.1640625" style="3" customWidth="1"/>
    <col min="12824" max="12824" width="5.5" style="3" customWidth="1"/>
    <col min="12825" max="12825" width="8.1640625" style="3" customWidth="1"/>
    <col min="12826" max="12826" width="5.5" style="3" customWidth="1"/>
    <col min="12827" max="12827" width="8.1640625" style="3" customWidth="1"/>
    <col min="12828" max="12828" width="6.33203125" style="3" customWidth="1"/>
    <col min="12829" max="12829" width="5.5" style="3" customWidth="1"/>
    <col min="12830" max="12830" width="8.1640625" style="3" customWidth="1"/>
    <col min="12831" max="12831" width="5.5" style="3" customWidth="1"/>
    <col min="12832" max="12832" width="8.1640625" style="3" customWidth="1"/>
    <col min="12833" max="12833" width="6" style="3" customWidth="1"/>
    <col min="12834" max="13056" width="9.33203125" style="3"/>
    <col min="13057" max="13057" width="6.6640625" style="3" customWidth="1"/>
    <col min="13058" max="13058" width="23" style="3" customWidth="1"/>
    <col min="13059" max="13059" width="5.5" style="3" customWidth="1"/>
    <col min="13060" max="13060" width="8.1640625" style="3" customWidth="1"/>
    <col min="13061" max="13061" width="5.6640625" style="3" customWidth="1"/>
    <col min="13062" max="13062" width="8.1640625" style="3" customWidth="1"/>
    <col min="13063" max="13063" width="6.5" style="3" customWidth="1"/>
    <col min="13064" max="13064" width="10.1640625" style="3" customWidth="1"/>
    <col min="13065" max="13065" width="5.5" style="3" customWidth="1"/>
    <col min="13066" max="13066" width="8.1640625" style="3" customWidth="1"/>
    <col min="13067" max="13067" width="5.5" style="3" customWidth="1"/>
    <col min="13068" max="13068" width="8.1640625" style="3" customWidth="1"/>
    <col min="13069" max="13069" width="6.33203125" style="3" customWidth="1"/>
    <col min="13070" max="13070" width="5.5" style="3" customWidth="1"/>
    <col min="13071" max="13071" width="8.1640625" style="3" customWidth="1"/>
    <col min="13072" max="13072" width="5.5" style="3" customWidth="1"/>
    <col min="13073" max="13073" width="8.1640625" style="3" customWidth="1"/>
    <col min="13074" max="13074" width="6" style="3" customWidth="1"/>
    <col min="13075" max="13075" width="5.5" style="3" customWidth="1"/>
    <col min="13076" max="13076" width="8.1640625" style="3" customWidth="1"/>
    <col min="13077" max="13077" width="5.5" style="3" customWidth="1"/>
    <col min="13078" max="13078" width="8.1640625" style="3" customWidth="1"/>
    <col min="13079" max="13079" width="6.1640625" style="3" customWidth="1"/>
    <col min="13080" max="13080" width="5.5" style="3" customWidth="1"/>
    <col min="13081" max="13081" width="8.1640625" style="3" customWidth="1"/>
    <col min="13082" max="13082" width="5.5" style="3" customWidth="1"/>
    <col min="13083" max="13083" width="8.1640625" style="3" customWidth="1"/>
    <col min="13084" max="13084" width="6.33203125" style="3" customWidth="1"/>
    <col min="13085" max="13085" width="5.5" style="3" customWidth="1"/>
    <col min="13086" max="13086" width="8.1640625" style="3" customWidth="1"/>
    <col min="13087" max="13087" width="5.5" style="3" customWidth="1"/>
    <col min="13088" max="13088" width="8.1640625" style="3" customWidth="1"/>
    <col min="13089" max="13089" width="6" style="3" customWidth="1"/>
    <col min="13090" max="13312" width="9.33203125" style="3"/>
    <col min="13313" max="13313" width="6.6640625" style="3" customWidth="1"/>
    <col min="13314" max="13314" width="23" style="3" customWidth="1"/>
    <col min="13315" max="13315" width="5.5" style="3" customWidth="1"/>
    <col min="13316" max="13316" width="8.1640625" style="3" customWidth="1"/>
    <col min="13317" max="13317" width="5.6640625" style="3" customWidth="1"/>
    <col min="13318" max="13318" width="8.1640625" style="3" customWidth="1"/>
    <col min="13319" max="13319" width="6.5" style="3" customWidth="1"/>
    <col min="13320" max="13320" width="10.1640625" style="3" customWidth="1"/>
    <col min="13321" max="13321" width="5.5" style="3" customWidth="1"/>
    <col min="13322" max="13322" width="8.1640625" style="3" customWidth="1"/>
    <col min="13323" max="13323" width="5.5" style="3" customWidth="1"/>
    <col min="13324" max="13324" width="8.1640625" style="3" customWidth="1"/>
    <col min="13325" max="13325" width="6.33203125" style="3" customWidth="1"/>
    <col min="13326" max="13326" width="5.5" style="3" customWidth="1"/>
    <col min="13327" max="13327" width="8.1640625" style="3" customWidth="1"/>
    <col min="13328" max="13328" width="5.5" style="3" customWidth="1"/>
    <col min="13329" max="13329" width="8.1640625" style="3" customWidth="1"/>
    <col min="13330" max="13330" width="6" style="3" customWidth="1"/>
    <col min="13331" max="13331" width="5.5" style="3" customWidth="1"/>
    <col min="13332" max="13332" width="8.1640625" style="3" customWidth="1"/>
    <col min="13333" max="13333" width="5.5" style="3" customWidth="1"/>
    <col min="13334" max="13334" width="8.1640625" style="3" customWidth="1"/>
    <col min="13335" max="13335" width="6.1640625" style="3" customWidth="1"/>
    <col min="13336" max="13336" width="5.5" style="3" customWidth="1"/>
    <col min="13337" max="13337" width="8.1640625" style="3" customWidth="1"/>
    <col min="13338" max="13338" width="5.5" style="3" customWidth="1"/>
    <col min="13339" max="13339" width="8.1640625" style="3" customWidth="1"/>
    <col min="13340" max="13340" width="6.33203125" style="3" customWidth="1"/>
    <col min="13341" max="13341" width="5.5" style="3" customWidth="1"/>
    <col min="13342" max="13342" width="8.1640625" style="3" customWidth="1"/>
    <col min="13343" max="13343" width="5.5" style="3" customWidth="1"/>
    <col min="13344" max="13344" width="8.1640625" style="3" customWidth="1"/>
    <col min="13345" max="13345" width="6" style="3" customWidth="1"/>
    <col min="13346" max="13568" width="9.33203125" style="3"/>
    <col min="13569" max="13569" width="6.6640625" style="3" customWidth="1"/>
    <col min="13570" max="13570" width="23" style="3" customWidth="1"/>
    <col min="13571" max="13571" width="5.5" style="3" customWidth="1"/>
    <col min="13572" max="13572" width="8.1640625" style="3" customWidth="1"/>
    <col min="13573" max="13573" width="5.6640625" style="3" customWidth="1"/>
    <col min="13574" max="13574" width="8.1640625" style="3" customWidth="1"/>
    <col min="13575" max="13575" width="6.5" style="3" customWidth="1"/>
    <col min="13576" max="13576" width="10.1640625" style="3" customWidth="1"/>
    <col min="13577" max="13577" width="5.5" style="3" customWidth="1"/>
    <col min="13578" max="13578" width="8.1640625" style="3" customWidth="1"/>
    <col min="13579" max="13579" width="5.5" style="3" customWidth="1"/>
    <col min="13580" max="13580" width="8.1640625" style="3" customWidth="1"/>
    <col min="13581" max="13581" width="6.33203125" style="3" customWidth="1"/>
    <col min="13582" max="13582" width="5.5" style="3" customWidth="1"/>
    <col min="13583" max="13583" width="8.1640625" style="3" customWidth="1"/>
    <col min="13584" max="13584" width="5.5" style="3" customWidth="1"/>
    <col min="13585" max="13585" width="8.1640625" style="3" customWidth="1"/>
    <col min="13586" max="13586" width="6" style="3" customWidth="1"/>
    <col min="13587" max="13587" width="5.5" style="3" customWidth="1"/>
    <col min="13588" max="13588" width="8.1640625" style="3" customWidth="1"/>
    <col min="13589" max="13589" width="5.5" style="3" customWidth="1"/>
    <col min="13590" max="13590" width="8.1640625" style="3" customWidth="1"/>
    <col min="13591" max="13591" width="6.1640625" style="3" customWidth="1"/>
    <col min="13592" max="13592" width="5.5" style="3" customWidth="1"/>
    <col min="13593" max="13593" width="8.1640625" style="3" customWidth="1"/>
    <col min="13594" max="13594" width="5.5" style="3" customWidth="1"/>
    <col min="13595" max="13595" width="8.1640625" style="3" customWidth="1"/>
    <col min="13596" max="13596" width="6.33203125" style="3" customWidth="1"/>
    <col min="13597" max="13597" width="5.5" style="3" customWidth="1"/>
    <col min="13598" max="13598" width="8.1640625" style="3" customWidth="1"/>
    <col min="13599" max="13599" width="5.5" style="3" customWidth="1"/>
    <col min="13600" max="13600" width="8.1640625" style="3" customWidth="1"/>
    <col min="13601" max="13601" width="6" style="3" customWidth="1"/>
    <col min="13602" max="13824" width="9.33203125" style="3"/>
    <col min="13825" max="13825" width="6.6640625" style="3" customWidth="1"/>
    <col min="13826" max="13826" width="23" style="3" customWidth="1"/>
    <col min="13827" max="13827" width="5.5" style="3" customWidth="1"/>
    <col min="13828" max="13828" width="8.1640625" style="3" customWidth="1"/>
    <col min="13829" max="13829" width="5.6640625" style="3" customWidth="1"/>
    <col min="13830" max="13830" width="8.1640625" style="3" customWidth="1"/>
    <col min="13831" max="13831" width="6.5" style="3" customWidth="1"/>
    <col min="13832" max="13832" width="10.1640625" style="3" customWidth="1"/>
    <col min="13833" max="13833" width="5.5" style="3" customWidth="1"/>
    <col min="13834" max="13834" width="8.1640625" style="3" customWidth="1"/>
    <col min="13835" max="13835" width="5.5" style="3" customWidth="1"/>
    <col min="13836" max="13836" width="8.1640625" style="3" customWidth="1"/>
    <col min="13837" max="13837" width="6.33203125" style="3" customWidth="1"/>
    <col min="13838" max="13838" width="5.5" style="3" customWidth="1"/>
    <col min="13839" max="13839" width="8.1640625" style="3" customWidth="1"/>
    <col min="13840" max="13840" width="5.5" style="3" customWidth="1"/>
    <col min="13841" max="13841" width="8.1640625" style="3" customWidth="1"/>
    <col min="13842" max="13842" width="6" style="3" customWidth="1"/>
    <col min="13843" max="13843" width="5.5" style="3" customWidth="1"/>
    <col min="13844" max="13844" width="8.1640625" style="3" customWidth="1"/>
    <col min="13845" max="13845" width="5.5" style="3" customWidth="1"/>
    <col min="13846" max="13846" width="8.1640625" style="3" customWidth="1"/>
    <col min="13847" max="13847" width="6.1640625" style="3" customWidth="1"/>
    <col min="13848" max="13848" width="5.5" style="3" customWidth="1"/>
    <col min="13849" max="13849" width="8.1640625" style="3" customWidth="1"/>
    <col min="13850" max="13850" width="5.5" style="3" customWidth="1"/>
    <col min="13851" max="13851" width="8.1640625" style="3" customWidth="1"/>
    <col min="13852" max="13852" width="6.33203125" style="3" customWidth="1"/>
    <col min="13853" max="13853" width="5.5" style="3" customWidth="1"/>
    <col min="13854" max="13854" width="8.1640625" style="3" customWidth="1"/>
    <col min="13855" max="13855" width="5.5" style="3" customWidth="1"/>
    <col min="13856" max="13856" width="8.1640625" style="3" customWidth="1"/>
    <col min="13857" max="13857" width="6" style="3" customWidth="1"/>
    <col min="13858" max="14080" width="9.33203125" style="3"/>
    <col min="14081" max="14081" width="6.6640625" style="3" customWidth="1"/>
    <col min="14082" max="14082" width="23" style="3" customWidth="1"/>
    <col min="14083" max="14083" width="5.5" style="3" customWidth="1"/>
    <col min="14084" max="14084" width="8.1640625" style="3" customWidth="1"/>
    <col min="14085" max="14085" width="5.6640625" style="3" customWidth="1"/>
    <col min="14086" max="14086" width="8.1640625" style="3" customWidth="1"/>
    <col min="14087" max="14087" width="6.5" style="3" customWidth="1"/>
    <col min="14088" max="14088" width="10.1640625" style="3" customWidth="1"/>
    <col min="14089" max="14089" width="5.5" style="3" customWidth="1"/>
    <col min="14090" max="14090" width="8.1640625" style="3" customWidth="1"/>
    <col min="14091" max="14091" width="5.5" style="3" customWidth="1"/>
    <col min="14092" max="14092" width="8.1640625" style="3" customWidth="1"/>
    <col min="14093" max="14093" width="6.33203125" style="3" customWidth="1"/>
    <col min="14094" max="14094" width="5.5" style="3" customWidth="1"/>
    <col min="14095" max="14095" width="8.1640625" style="3" customWidth="1"/>
    <col min="14096" max="14096" width="5.5" style="3" customWidth="1"/>
    <col min="14097" max="14097" width="8.1640625" style="3" customWidth="1"/>
    <col min="14098" max="14098" width="6" style="3" customWidth="1"/>
    <col min="14099" max="14099" width="5.5" style="3" customWidth="1"/>
    <col min="14100" max="14100" width="8.1640625" style="3" customWidth="1"/>
    <col min="14101" max="14101" width="5.5" style="3" customWidth="1"/>
    <col min="14102" max="14102" width="8.1640625" style="3" customWidth="1"/>
    <col min="14103" max="14103" width="6.1640625" style="3" customWidth="1"/>
    <col min="14104" max="14104" width="5.5" style="3" customWidth="1"/>
    <col min="14105" max="14105" width="8.1640625" style="3" customWidth="1"/>
    <col min="14106" max="14106" width="5.5" style="3" customWidth="1"/>
    <col min="14107" max="14107" width="8.1640625" style="3" customWidth="1"/>
    <col min="14108" max="14108" width="6.33203125" style="3" customWidth="1"/>
    <col min="14109" max="14109" width="5.5" style="3" customWidth="1"/>
    <col min="14110" max="14110" width="8.1640625" style="3" customWidth="1"/>
    <col min="14111" max="14111" width="5.5" style="3" customWidth="1"/>
    <col min="14112" max="14112" width="8.1640625" style="3" customWidth="1"/>
    <col min="14113" max="14113" width="6" style="3" customWidth="1"/>
    <col min="14114" max="14336" width="9.33203125" style="3"/>
    <col min="14337" max="14337" width="6.6640625" style="3" customWidth="1"/>
    <col min="14338" max="14338" width="23" style="3" customWidth="1"/>
    <col min="14339" max="14339" width="5.5" style="3" customWidth="1"/>
    <col min="14340" max="14340" width="8.1640625" style="3" customWidth="1"/>
    <col min="14341" max="14341" width="5.6640625" style="3" customWidth="1"/>
    <col min="14342" max="14342" width="8.1640625" style="3" customWidth="1"/>
    <col min="14343" max="14343" width="6.5" style="3" customWidth="1"/>
    <col min="14344" max="14344" width="10.1640625" style="3" customWidth="1"/>
    <col min="14345" max="14345" width="5.5" style="3" customWidth="1"/>
    <col min="14346" max="14346" width="8.1640625" style="3" customWidth="1"/>
    <col min="14347" max="14347" width="5.5" style="3" customWidth="1"/>
    <col min="14348" max="14348" width="8.1640625" style="3" customWidth="1"/>
    <col min="14349" max="14349" width="6.33203125" style="3" customWidth="1"/>
    <col min="14350" max="14350" width="5.5" style="3" customWidth="1"/>
    <col min="14351" max="14351" width="8.1640625" style="3" customWidth="1"/>
    <col min="14352" max="14352" width="5.5" style="3" customWidth="1"/>
    <col min="14353" max="14353" width="8.1640625" style="3" customWidth="1"/>
    <col min="14354" max="14354" width="6" style="3" customWidth="1"/>
    <col min="14355" max="14355" width="5.5" style="3" customWidth="1"/>
    <col min="14356" max="14356" width="8.1640625" style="3" customWidth="1"/>
    <col min="14357" max="14357" width="5.5" style="3" customWidth="1"/>
    <col min="14358" max="14358" width="8.1640625" style="3" customWidth="1"/>
    <col min="14359" max="14359" width="6.1640625" style="3" customWidth="1"/>
    <col min="14360" max="14360" width="5.5" style="3" customWidth="1"/>
    <col min="14361" max="14361" width="8.1640625" style="3" customWidth="1"/>
    <col min="14362" max="14362" width="5.5" style="3" customWidth="1"/>
    <col min="14363" max="14363" width="8.1640625" style="3" customWidth="1"/>
    <col min="14364" max="14364" width="6.33203125" style="3" customWidth="1"/>
    <col min="14365" max="14365" width="5.5" style="3" customWidth="1"/>
    <col min="14366" max="14366" width="8.1640625" style="3" customWidth="1"/>
    <col min="14367" max="14367" width="5.5" style="3" customWidth="1"/>
    <col min="14368" max="14368" width="8.1640625" style="3" customWidth="1"/>
    <col min="14369" max="14369" width="6" style="3" customWidth="1"/>
    <col min="14370" max="14592" width="9.33203125" style="3"/>
    <col min="14593" max="14593" width="6.6640625" style="3" customWidth="1"/>
    <col min="14594" max="14594" width="23" style="3" customWidth="1"/>
    <col min="14595" max="14595" width="5.5" style="3" customWidth="1"/>
    <col min="14596" max="14596" width="8.1640625" style="3" customWidth="1"/>
    <col min="14597" max="14597" width="5.6640625" style="3" customWidth="1"/>
    <col min="14598" max="14598" width="8.1640625" style="3" customWidth="1"/>
    <col min="14599" max="14599" width="6.5" style="3" customWidth="1"/>
    <col min="14600" max="14600" width="10.1640625" style="3" customWidth="1"/>
    <col min="14601" max="14601" width="5.5" style="3" customWidth="1"/>
    <col min="14602" max="14602" width="8.1640625" style="3" customWidth="1"/>
    <col min="14603" max="14603" width="5.5" style="3" customWidth="1"/>
    <col min="14604" max="14604" width="8.1640625" style="3" customWidth="1"/>
    <col min="14605" max="14605" width="6.33203125" style="3" customWidth="1"/>
    <col min="14606" max="14606" width="5.5" style="3" customWidth="1"/>
    <col min="14607" max="14607" width="8.1640625" style="3" customWidth="1"/>
    <col min="14608" max="14608" width="5.5" style="3" customWidth="1"/>
    <col min="14609" max="14609" width="8.1640625" style="3" customWidth="1"/>
    <col min="14610" max="14610" width="6" style="3" customWidth="1"/>
    <col min="14611" max="14611" width="5.5" style="3" customWidth="1"/>
    <col min="14612" max="14612" width="8.1640625" style="3" customWidth="1"/>
    <col min="14613" max="14613" width="5.5" style="3" customWidth="1"/>
    <col min="14614" max="14614" width="8.1640625" style="3" customWidth="1"/>
    <col min="14615" max="14615" width="6.1640625" style="3" customWidth="1"/>
    <col min="14616" max="14616" width="5.5" style="3" customWidth="1"/>
    <col min="14617" max="14617" width="8.1640625" style="3" customWidth="1"/>
    <col min="14618" max="14618" width="5.5" style="3" customWidth="1"/>
    <col min="14619" max="14619" width="8.1640625" style="3" customWidth="1"/>
    <col min="14620" max="14620" width="6.33203125" style="3" customWidth="1"/>
    <col min="14621" max="14621" width="5.5" style="3" customWidth="1"/>
    <col min="14622" max="14622" width="8.1640625" style="3" customWidth="1"/>
    <col min="14623" max="14623" width="5.5" style="3" customWidth="1"/>
    <col min="14624" max="14624" width="8.1640625" style="3" customWidth="1"/>
    <col min="14625" max="14625" width="6" style="3" customWidth="1"/>
    <col min="14626" max="14848" width="9.33203125" style="3"/>
    <col min="14849" max="14849" width="6.6640625" style="3" customWidth="1"/>
    <col min="14850" max="14850" width="23" style="3" customWidth="1"/>
    <col min="14851" max="14851" width="5.5" style="3" customWidth="1"/>
    <col min="14852" max="14852" width="8.1640625" style="3" customWidth="1"/>
    <col min="14853" max="14853" width="5.6640625" style="3" customWidth="1"/>
    <col min="14854" max="14854" width="8.1640625" style="3" customWidth="1"/>
    <col min="14855" max="14855" width="6.5" style="3" customWidth="1"/>
    <col min="14856" max="14856" width="10.1640625" style="3" customWidth="1"/>
    <col min="14857" max="14857" width="5.5" style="3" customWidth="1"/>
    <col min="14858" max="14858" width="8.1640625" style="3" customWidth="1"/>
    <col min="14859" max="14859" width="5.5" style="3" customWidth="1"/>
    <col min="14860" max="14860" width="8.1640625" style="3" customWidth="1"/>
    <col min="14861" max="14861" width="6.33203125" style="3" customWidth="1"/>
    <col min="14862" max="14862" width="5.5" style="3" customWidth="1"/>
    <col min="14863" max="14863" width="8.1640625" style="3" customWidth="1"/>
    <col min="14864" max="14864" width="5.5" style="3" customWidth="1"/>
    <col min="14865" max="14865" width="8.1640625" style="3" customWidth="1"/>
    <col min="14866" max="14866" width="6" style="3" customWidth="1"/>
    <col min="14867" max="14867" width="5.5" style="3" customWidth="1"/>
    <col min="14868" max="14868" width="8.1640625" style="3" customWidth="1"/>
    <col min="14869" max="14869" width="5.5" style="3" customWidth="1"/>
    <col min="14870" max="14870" width="8.1640625" style="3" customWidth="1"/>
    <col min="14871" max="14871" width="6.1640625" style="3" customWidth="1"/>
    <col min="14872" max="14872" width="5.5" style="3" customWidth="1"/>
    <col min="14873" max="14873" width="8.1640625" style="3" customWidth="1"/>
    <col min="14874" max="14874" width="5.5" style="3" customWidth="1"/>
    <col min="14875" max="14875" width="8.1640625" style="3" customWidth="1"/>
    <col min="14876" max="14876" width="6.33203125" style="3" customWidth="1"/>
    <col min="14877" max="14877" width="5.5" style="3" customWidth="1"/>
    <col min="14878" max="14878" width="8.1640625" style="3" customWidth="1"/>
    <col min="14879" max="14879" width="5.5" style="3" customWidth="1"/>
    <col min="14880" max="14880" width="8.1640625" style="3" customWidth="1"/>
    <col min="14881" max="14881" width="6" style="3" customWidth="1"/>
    <col min="14882" max="15104" width="9.33203125" style="3"/>
    <col min="15105" max="15105" width="6.6640625" style="3" customWidth="1"/>
    <col min="15106" max="15106" width="23" style="3" customWidth="1"/>
    <col min="15107" max="15107" width="5.5" style="3" customWidth="1"/>
    <col min="15108" max="15108" width="8.1640625" style="3" customWidth="1"/>
    <col min="15109" max="15109" width="5.6640625" style="3" customWidth="1"/>
    <col min="15110" max="15110" width="8.1640625" style="3" customWidth="1"/>
    <col min="15111" max="15111" width="6.5" style="3" customWidth="1"/>
    <col min="15112" max="15112" width="10.1640625" style="3" customWidth="1"/>
    <col min="15113" max="15113" width="5.5" style="3" customWidth="1"/>
    <col min="15114" max="15114" width="8.1640625" style="3" customWidth="1"/>
    <col min="15115" max="15115" width="5.5" style="3" customWidth="1"/>
    <col min="15116" max="15116" width="8.1640625" style="3" customWidth="1"/>
    <col min="15117" max="15117" width="6.33203125" style="3" customWidth="1"/>
    <col min="15118" max="15118" width="5.5" style="3" customWidth="1"/>
    <col min="15119" max="15119" width="8.1640625" style="3" customWidth="1"/>
    <col min="15120" max="15120" width="5.5" style="3" customWidth="1"/>
    <col min="15121" max="15121" width="8.1640625" style="3" customWidth="1"/>
    <col min="15122" max="15122" width="6" style="3" customWidth="1"/>
    <col min="15123" max="15123" width="5.5" style="3" customWidth="1"/>
    <col min="15124" max="15124" width="8.1640625" style="3" customWidth="1"/>
    <col min="15125" max="15125" width="5.5" style="3" customWidth="1"/>
    <col min="15126" max="15126" width="8.1640625" style="3" customWidth="1"/>
    <col min="15127" max="15127" width="6.1640625" style="3" customWidth="1"/>
    <col min="15128" max="15128" width="5.5" style="3" customWidth="1"/>
    <col min="15129" max="15129" width="8.1640625" style="3" customWidth="1"/>
    <col min="15130" max="15130" width="5.5" style="3" customWidth="1"/>
    <col min="15131" max="15131" width="8.1640625" style="3" customWidth="1"/>
    <col min="15132" max="15132" width="6.33203125" style="3" customWidth="1"/>
    <col min="15133" max="15133" width="5.5" style="3" customWidth="1"/>
    <col min="15134" max="15134" width="8.1640625" style="3" customWidth="1"/>
    <col min="15135" max="15135" width="5.5" style="3" customWidth="1"/>
    <col min="15136" max="15136" width="8.1640625" style="3" customWidth="1"/>
    <col min="15137" max="15137" width="6" style="3" customWidth="1"/>
    <col min="15138" max="15360" width="9.33203125" style="3"/>
    <col min="15361" max="15361" width="6.6640625" style="3" customWidth="1"/>
    <col min="15362" max="15362" width="23" style="3" customWidth="1"/>
    <col min="15363" max="15363" width="5.5" style="3" customWidth="1"/>
    <col min="15364" max="15364" width="8.1640625" style="3" customWidth="1"/>
    <col min="15365" max="15365" width="5.6640625" style="3" customWidth="1"/>
    <col min="15366" max="15366" width="8.1640625" style="3" customWidth="1"/>
    <col min="15367" max="15367" width="6.5" style="3" customWidth="1"/>
    <col min="15368" max="15368" width="10.1640625" style="3" customWidth="1"/>
    <col min="15369" max="15369" width="5.5" style="3" customWidth="1"/>
    <col min="15370" max="15370" width="8.1640625" style="3" customWidth="1"/>
    <col min="15371" max="15371" width="5.5" style="3" customWidth="1"/>
    <col min="15372" max="15372" width="8.1640625" style="3" customWidth="1"/>
    <col min="15373" max="15373" width="6.33203125" style="3" customWidth="1"/>
    <col min="15374" max="15374" width="5.5" style="3" customWidth="1"/>
    <col min="15375" max="15375" width="8.1640625" style="3" customWidth="1"/>
    <col min="15376" max="15376" width="5.5" style="3" customWidth="1"/>
    <col min="15377" max="15377" width="8.1640625" style="3" customWidth="1"/>
    <col min="15378" max="15378" width="6" style="3" customWidth="1"/>
    <col min="15379" max="15379" width="5.5" style="3" customWidth="1"/>
    <col min="15380" max="15380" width="8.1640625" style="3" customWidth="1"/>
    <col min="15381" max="15381" width="5.5" style="3" customWidth="1"/>
    <col min="15382" max="15382" width="8.1640625" style="3" customWidth="1"/>
    <col min="15383" max="15383" width="6.1640625" style="3" customWidth="1"/>
    <col min="15384" max="15384" width="5.5" style="3" customWidth="1"/>
    <col min="15385" max="15385" width="8.1640625" style="3" customWidth="1"/>
    <col min="15386" max="15386" width="5.5" style="3" customWidth="1"/>
    <col min="15387" max="15387" width="8.1640625" style="3" customWidth="1"/>
    <col min="15388" max="15388" width="6.33203125" style="3" customWidth="1"/>
    <col min="15389" max="15389" width="5.5" style="3" customWidth="1"/>
    <col min="15390" max="15390" width="8.1640625" style="3" customWidth="1"/>
    <col min="15391" max="15391" width="5.5" style="3" customWidth="1"/>
    <col min="15392" max="15392" width="8.1640625" style="3" customWidth="1"/>
    <col min="15393" max="15393" width="6" style="3" customWidth="1"/>
    <col min="15394" max="15616" width="9.33203125" style="3"/>
    <col min="15617" max="15617" width="6.6640625" style="3" customWidth="1"/>
    <col min="15618" max="15618" width="23" style="3" customWidth="1"/>
    <col min="15619" max="15619" width="5.5" style="3" customWidth="1"/>
    <col min="15620" max="15620" width="8.1640625" style="3" customWidth="1"/>
    <col min="15621" max="15621" width="5.6640625" style="3" customWidth="1"/>
    <col min="15622" max="15622" width="8.1640625" style="3" customWidth="1"/>
    <col min="15623" max="15623" width="6.5" style="3" customWidth="1"/>
    <col min="15624" max="15624" width="10.1640625" style="3" customWidth="1"/>
    <col min="15625" max="15625" width="5.5" style="3" customWidth="1"/>
    <col min="15626" max="15626" width="8.1640625" style="3" customWidth="1"/>
    <col min="15627" max="15627" width="5.5" style="3" customWidth="1"/>
    <col min="15628" max="15628" width="8.1640625" style="3" customWidth="1"/>
    <col min="15629" max="15629" width="6.33203125" style="3" customWidth="1"/>
    <col min="15630" max="15630" width="5.5" style="3" customWidth="1"/>
    <col min="15631" max="15631" width="8.1640625" style="3" customWidth="1"/>
    <col min="15632" max="15632" width="5.5" style="3" customWidth="1"/>
    <col min="15633" max="15633" width="8.1640625" style="3" customWidth="1"/>
    <col min="15634" max="15634" width="6" style="3" customWidth="1"/>
    <col min="15635" max="15635" width="5.5" style="3" customWidth="1"/>
    <col min="15636" max="15636" width="8.1640625" style="3" customWidth="1"/>
    <col min="15637" max="15637" width="5.5" style="3" customWidth="1"/>
    <col min="15638" max="15638" width="8.1640625" style="3" customWidth="1"/>
    <col min="15639" max="15639" width="6.1640625" style="3" customWidth="1"/>
    <col min="15640" max="15640" width="5.5" style="3" customWidth="1"/>
    <col min="15641" max="15641" width="8.1640625" style="3" customWidth="1"/>
    <col min="15642" max="15642" width="5.5" style="3" customWidth="1"/>
    <col min="15643" max="15643" width="8.1640625" style="3" customWidth="1"/>
    <col min="15644" max="15644" width="6.33203125" style="3" customWidth="1"/>
    <col min="15645" max="15645" width="5.5" style="3" customWidth="1"/>
    <col min="15646" max="15646" width="8.1640625" style="3" customWidth="1"/>
    <col min="15647" max="15647" width="5.5" style="3" customWidth="1"/>
    <col min="15648" max="15648" width="8.1640625" style="3" customWidth="1"/>
    <col min="15649" max="15649" width="6" style="3" customWidth="1"/>
    <col min="15650" max="15872" width="9.33203125" style="3"/>
    <col min="15873" max="15873" width="6.6640625" style="3" customWidth="1"/>
    <col min="15874" max="15874" width="23" style="3" customWidth="1"/>
    <col min="15875" max="15875" width="5.5" style="3" customWidth="1"/>
    <col min="15876" max="15876" width="8.1640625" style="3" customWidth="1"/>
    <col min="15877" max="15877" width="5.6640625" style="3" customWidth="1"/>
    <col min="15878" max="15878" width="8.1640625" style="3" customWidth="1"/>
    <col min="15879" max="15879" width="6.5" style="3" customWidth="1"/>
    <col min="15880" max="15880" width="10.1640625" style="3" customWidth="1"/>
    <col min="15881" max="15881" width="5.5" style="3" customWidth="1"/>
    <col min="15882" max="15882" width="8.1640625" style="3" customWidth="1"/>
    <col min="15883" max="15883" width="5.5" style="3" customWidth="1"/>
    <col min="15884" max="15884" width="8.1640625" style="3" customWidth="1"/>
    <col min="15885" max="15885" width="6.33203125" style="3" customWidth="1"/>
    <col min="15886" max="15886" width="5.5" style="3" customWidth="1"/>
    <col min="15887" max="15887" width="8.1640625" style="3" customWidth="1"/>
    <col min="15888" max="15888" width="5.5" style="3" customWidth="1"/>
    <col min="15889" max="15889" width="8.1640625" style="3" customWidth="1"/>
    <col min="15890" max="15890" width="6" style="3" customWidth="1"/>
    <col min="15891" max="15891" width="5.5" style="3" customWidth="1"/>
    <col min="15892" max="15892" width="8.1640625" style="3" customWidth="1"/>
    <col min="15893" max="15893" width="5.5" style="3" customWidth="1"/>
    <col min="15894" max="15894" width="8.1640625" style="3" customWidth="1"/>
    <col min="15895" max="15895" width="6.1640625" style="3" customWidth="1"/>
    <col min="15896" max="15896" width="5.5" style="3" customWidth="1"/>
    <col min="15897" max="15897" width="8.1640625" style="3" customWidth="1"/>
    <col min="15898" max="15898" width="5.5" style="3" customWidth="1"/>
    <col min="15899" max="15899" width="8.1640625" style="3" customWidth="1"/>
    <col min="15900" max="15900" width="6.33203125" style="3" customWidth="1"/>
    <col min="15901" max="15901" width="5.5" style="3" customWidth="1"/>
    <col min="15902" max="15902" width="8.1640625" style="3" customWidth="1"/>
    <col min="15903" max="15903" width="5.5" style="3" customWidth="1"/>
    <col min="15904" max="15904" width="8.1640625" style="3" customWidth="1"/>
    <col min="15905" max="15905" width="6" style="3" customWidth="1"/>
    <col min="15906" max="16128" width="9.33203125" style="3"/>
    <col min="16129" max="16129" width="6.6640625" style="3" customWidth="1"/>
    <col min="16130" max="16130" width="23" style="3" customWidth="1"/>
    <col min="16131" max="16131" width="5.5" style="3" customWidth="1"/>
    <col min="16132" max="16132" width="8.1640625" style="3" customWidth="1"/>
    <col min="16133" max="16133" width="5.6640625" style="3" customWidth="1"/>
    <col min="16134" max="16134" width="8.1640625" style="3" customWidth="1"/>
    <col min="16135" max="16135" width="6.5" style="3" customWidth="1"/>
    <col min="16136" max="16136" width="10.1640625" style="3" customWidth="1"/>
    <col min="16137" max="16137" width="5.5" style="3" customWidth="1"/>
    <col min="16138" max="16138" width="8.1640625" style="3" customWidth="1"/>
    <col min="16139" max="16139" width="5.5" style="3" customWidth="1"/>
    <col min="16140" max="16140" width="8.1640625" style="3" customWidth="1"/>
    <col min="16141" max="16141" width="6.33203125" style="3" customWidth="1"/>
    <col min="16142" max="16142" width="5.5" style="3" customWidth="1"/>
    <col min="16143" max="16143" width="8.1640625" style="3" customWidth="1"/>
    <col min="16144" max="16144" width="5.5" style="3" customWidth="1"/>
    <col min="16145" max="16145" width="8.1640625" style="3" customWidth="1"/>
    <col min="16146" max="16146" width="6" style="3" customWidth="1"/>
    <col min="16147" max="16147" width="5.5" style="3" customWidth="1"/>
    <col min="16148" max="16148" width="8.1640625" style="3" customWidth="1"/>
    <col min="16149" max="16149" width="5.5" style="3" customWidth="1"/>
    <col min="16150" max="16150" width="8.1640625" style="3" customWidth="1"/>
    <col min="16151" max="16151" width="6.1640625" style="3" customWidth="1"/>
    <col min="16152" max="16152" width="5.5" style="3" customWidth="1"/>
    <col min="16153" max="16153" width="8.1640625" style="3" customWidth="1"/>
    <col min="16154" max="16154" width="5.5" style="3" customWidth="1"/>
    <col min="16155" max="16155" width="8.1640625" style="3" customWidth="1"/>
    <col min="16156" max="16156" width="6.33203125" style="3" customWidth="1"/>
    <col min="16157" max="16157" width="5.5" style="3" customWidth="1"/>
    <col min="16158" max="16158" width="8.1640625" style="3" customWidth="1"/>
    <col min="16159" max="16159" width="5.5" style="3" customWidth="1"/>
    <col min="16160" max="16160" width="8.1640625" style="3" customWidth="1"/>
    <col min="16161" max="16161" width="6" style="3" customWidth="1"/>
    <col min="16162" max="16384" width="9.33203125" style="3"/>
  </cols>
  <sheetData>
    <row r="1" spans="1:34" ht="36" customHeight="1">
      <c r="A1" s="1"/>
      <c r="B1" s="1"/>
      <c r="C1" s="1"/>
      <c r="D1" s="1"/>
      <c r="E1" s="2"/>
      <c r="F1" s="1"/>
      <c r="G1" s="1"/>
      <c r="H1" s="1"/>
      <c r="I1" s="90" t="s">
        <v>84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"/>
      <c r="V1" s="1"/>
      <c r="W1" s="1"/>
      <c r="X1" s="1"/>
      <c r="Y1" s="1"/>
      <c r="Z1" s="91" t="s">
        <v>86</v>
      </c>
      <c r="AA1" s="91"/>
      <c r="AB1" s="91"/>
      <c r="AC1" s="91"/>
      <c r="AD1" s="91"/>
      <c r="AE1" s="91"/>
      <c r="AF1" s="1"/>
      <c r="AG1" s="1"/>
      <c r="AH1" s="1"/>
    </row>
    <row r="2" spans="1:34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thickBo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0</v>
      </c>
      <c r="AD3" s="1"/>
      <c r="AE3" s="1"/>
      <c r="AF3" s="1"/>
      <c r="AG3" s="1"/>
      <c r="AH3" s="1"/>
    </row>
    <row r="4" spans="1:34">
      <c r="A4" s="4"/>
      <c r="B4" s="5"/>
      <c r="C4" s="92" t="s">
        <v>1</v>
      </c>
      <c r="D4" s="93"/>
      <c r="E4" s="93"/>
      <c r="F4" s="93"/>
      <c r="G4" s="93"/>
      <c r="H4" s="94"/>
      <c r="I4" s="95" t="s">
        <v>2</v>
      </c>
      <c r="J4" s="96"/>
      <c r="K4" s="96"/>
      <c r="L4" s="96"/>
      <c r="M4" s="97"/>
      <c r="N4" s="95" t="s">
        <v>3</v>
      </c>
      <c r="O4" s="96"/>
      <c r="P4" s="96"/>
      <c r="Q4" s="96"/>
      <c r="R4" s="97"/>
      <c r="S4" s="95" t="s">
        <v>4</v>
      </c>
      <c r="T4" s="96"/>
      <c r="U4" s="96"/>
      <c r="V4" s="96"/>
      <c r="W4" s="97"/>
      <c r="X4" s="95" t="s">
        <v>5</v>
      </c>
      <c r="Y4" s="96"/>
      <c r="Z4" s="96"/>
      <c r="AA4" s="96"/>
      <c r="AB4" s="97"/>
      <c r="AC4" s="95" t="s">
        <v>6</v>
      </c>
      <c r="AD4" s="96"/>
      <c r="AE4" s="96"/>
      <c r="AF4" s="96"/>
      <c r="AG4" s="97"/>
      <c r="AH4" s="1"/>
    </row>
    <row r="5" spans="1:34" ht="12.75" customHeight="1">
      <c r="A5" s="6"/>
      <c r="B5" s="7"/>
      <c r="C5" s="102" t="s">
        <v>85</v>
      </c>
      <c r="D5" s="99"/>
      <c r="E5" s="106" t="s">
        <v>7</v>
      </c>
      <c r="F5" s="107"/>
      <c r="G5" s="108" t="s">
        <v>8</v>
      </c>
      <c r="H5" s="8" t="s">
        <v>9</v>
      </c>
      <c r="I5" s="102" t="str">
        <f>C5</f>
        <v>平成２７年</v>
      </c>
      <c r="J5" s="99"/>
      <c r="K5" s="98" t="str">
        <f>E5</f>
        <v>平成２６年</v>
      </c>
      <c r="L5" s="99"/>
      <c r="M5" s="100" t="s">
        <v>8</v>
      </c>
      <c r="N5" s="102" t="str">
        <f>C5</f>
        <v>平成２７年</v>
      </c>
      <c r="O5" s="99"/>
      <c r="P5" s="98" t="str">
        <f>E5</f>
        <v>平成２６年</v>
      </c>
      <c r="Q5" s="99"/>
      <c r="R5" s="100" t="s">
        <v>8</v>
      </c>
      <c r="S5" s="102" t="str">
        <f>C5</f>
        <v>平成２７年</v>
      </c>
      <c r="T5" s="99"/>
      <c r="U5" s="98" t="str">
        <f>E5</f>
        <v>平成２６年</v>
      </c>
      <c r="V5" s="99"/>
      <c r="W5" s="100" t="s">
        <v>8</v>
      </c>
      <c r="X5" s="102" t="str">
        <f>C5</f>
        <v>平成２７年</v>
      </c>
      <c r="Y5" s="99"/>
      <c r="Z5" s="98" t="str">
        <f>E5</f>
        <v>平成２６年</v>
      </c>
      <c r="AA5" s="99"/>
      <c r="AB5" s="100" t="s">
        <v>8</v>
      </c>
      <c r="AC5" s="102" t="str">
        <f>C5</f>
        <v>平成２７年</v>
      </c>
      <c r="AD5" s="99"/>
      <c r="AE5" s="98" t="str">
        <f>E5</f>
        <v>平成２６年</v>
      </c>
      <c r="AF5" s="99"/>
      <c r="AG5" s="100" t="s">
        <v>8</v>
      </c>
      <c r="AH5" s="1"/>
    </row>
    <row r="6" spans="1:34" ht="12.75" customHeight="1" thickBot="1">
      <c r="A6" s="9"/>
      <c r="B6" s="10"/>
      <c r="C6" s="11" t="s">
        <v>10</v>
      </c>
      <c r="D6" s="12" t="s">
        <v>11</v>
      </c>
      <c r="E6" s="13" t="s">
        <v>10</v>
      </c>
      <c r="F6" s="12" t="s">
        <v>11</v>
      </c>
      <c r="G6" s="109"/>
      <c r="H6" s="14"/>
      <c r="I6" s="15" t="s">
        <v>10</v>
      </c>
      <c r="J6" s="12" t="s">
        <v>11</v>
      </c>
      <c r="K6" s="12" t="s">
        <v>10</v>
      </c>
      <c r="L6" s="12" t="s">
        <v>11</v>
      </c>
      <c r="M6" s="101"/>
      <c r="N6" s="15" t="s">
        <v>10</v>
      </c>
      <c r="O6" s="12" t="s">
        <v>11</v>
      </c>
      <c r="P6" s="12" t="s">
        <v>10</v>
      </c>
      <c r="Q6" s="12" t="s">
        <v>11</v>
      </c>
      <c r="R6" s="101"/>
      <c r="S6" s="15" t="s">
        <v>10</v>
      </c>
      <c r="T6" s="12" t="s">
        <v>11</v>
      </c>
      <c r="U6" s="12" t="s">
        <v>10</v>
      </c>
      <c r="V6" s="12" t="s">
        <v>11</v>
      </c>
      <c r="W6" s="101"/>
      <c r="X6" s="15" t="s">
        <v>10</v>
      </c>
      <c r="Y6" s="12" t="s">
        <v>11</v>
      </c>
      <c r="Z6" s="12" t="s">
        <v>10</v>
      </c>
      <c r="AA6" s="12" t="s">
        <v>11</v>
      </c>
      <c r="AB6" s="101"/>
      <c r="AC6" s="15" t="s">
        <v>10</v>
      </c>
      <c r="AD6" s="12" t="s">
        <v>11</v>
      </c>
      <c r="AE6" s="12" t="s">
        <v>10</v>
      </c>
      <c r="AF6" s="12" t="s">
        <v>11</v>
      </c>
      <c r="AG6" s="101"/>
      <c r="AH6" s="1"/>
    </row>
    <row r="7" spans="1:34" ht="12.75" customHeight="1">
      <c r="A7" s="110" t="s">
        <v>12</v>
      </c>
      <c r="B7" s="16" t="s">
        <v>13</v>
      </c>
      <c r="C7" s="17">
        <f>IF(ISERROR(SUM(I7+N7+S7+X7+AC7)),"",SUM(I7+N7+S7+X7+AC7))</f>
        <v>0</v>
      </c>
      <c r="D7" s="18">
        <f>IF(ISERROR(SUM(J7+O7+T7+Y7+AD7))," ",(SUM(J7+O7+T7+Y7+AD7)))</f>
        <v>10</v>
      </c>
      <c r="E7" s="19">
        <f>IF(ISERROR(SUM(K7+P7+U7+Z7+AE7)),,SUM(K7+P7+U7+Z7+AE7))</f>
        <v>0</v>
      </c>
      <c r="F7" s="18">
        <f>IF(ISERROR(SUM(L7+Q7+V7+AA7+AF7))," ",SUM(L7+Q7+V7+AA7+AF7))</f>
        <v>7</v>
      </c>
      <c r="G7" s="18">
        <f>IF(ISERROR(D7-F7),  ,(D7-F7))</f>
        <v>3</v>
      </c>
      <c r="H7" s="20">
        <f>IF(ISERROR(IF(F7&lt;&gt;0,G7/F7,0)),"",(IF(F7&lt;&gt;0,G7/F7,0)))</f>
        <v>0.42857142857142855</v>
      </c>
      <c r="I7" s="21">
        <f>[3]集計対象年データー貼付!B12</f>
        <v>0</v>
      </c>
      <c r="J7" s="22">
        <f>[3]集計対象年データー貼付!D12</f>
        <v>4</v>
      </c>
      <c r="K7" s="22">
        <f>[3]集計対象前年データー貼付!B12</f>
        <v>0</v>
      </c>
      <c r="L7" s="22">
        <f>[3]集計対象前年データー貼付!D12</f>
        <v>2</v>
      </c>
      <c r="M7" s="23">
        <f>IF(ISERROR(J7-L7),"",(J7-L7))</f>
        <v>2</v>
      </c>
      <c r="N7" s="24">
        <f>[3]集計対象年データー貼付!E12</f>
        <v>0</v>
      </c>
      <c r="O7" s="18">
        <f>[3]集計対象年データー貼付!G12</f>
        <v>2</v>
      </c>
      <c r="P7" s="18">
        <f>[3]集計対象前年データー貼付!E12</f>
        <v>0</v>
      </c>
      <c r="Q7" s="18">
        <f>[3]集計対象前年データー貼付!G12</f>
        <v>1</v>
      </c>
      <c r="R7" s="25">
        <f t="shared" ref="R7:R66" si="0">O7-Q7</f>
        <v>1</v>
      </c>
      <c r="S7" s="21">
        <f>[3]集計対象年データー貼付!H12</f>
        <v>0</v>
      </c>
      <c r="T7" s="22">
        <f>[3]集計対象年データー貼付!J12</f>
        <v>2</v>
      </c>
      <c r="U7" s="22">
        <f>[3]集計対象前年データー貼付!H12</f>
        <v>0</v>
      </c>
      <c r="V7" s="22">
        <f>[3]集計対象前年データー貼付!J12</f>
        <v>1</v>
      </c>
      <c r="W7" s="26">
        <f t="shared" ref="W7:W66" si="1">T7-V7</f>
        <v>1</v>
      </c>
      <c r="X7" s="21">
        <f>[3]集計対象年データー貼付!K12</f>
        <v>0</v>
      </c>
      <c r="Y7" s="22">
        <f>[3]集計対象年データー貼付!M12</f>
        <v>2</v>
      </c>
      <c r="Z7" s="22">
        <f>[3]集計対象前年データー貼付!K12</f>
        <v>0</v>
      </c>
      <c r="AA7" s="22">
        <f>[3]集計対象前年データー貼付!M12</f>
        <v>3</v>
      </c>
      <c r="AB7" s="26">
        <f t="shared" ref="AB7:AB66" si="2">Y7-AA7</f>
        <v>-1</v>
      </c>
      <c r="AC7" s="21">
        <f>[3]集計対象年データー貼付!N12</f>
        <v>0</v>
      </c>
      <c r="AD7" s="22">
        <f>[3]集計対象年データー貼付!P12</f>
        <v>0</v>
      </c>
      <c r="AE7" s="22">
        <f>[3]集計対象前年データー貼付!N12</f>
        <v>0</v>
      </c>
      <c r="AF7" s="22">
        <f>[3]集計対象前年データー貼付!P12</f>
        <v>0</v>
      </c>
      <c r="AG7" s="26">
        <f t="shared" ref="AG7:AG66" si="3">AD7-AF7</f>
        <v>0</v>
      </c>
      <c r="AH7" s="1"/>
    </row>
    <row r="8" spans="1:34" ht="12.75" customHeight="1">
      <c r="A8" s="111"/>
      <c r="B8" s="27" t="s">
        <v>14</v>
      </c>
      <c r="C8" s="28">
        <f t="shared" ref="C8:C66" si="4">IF(ISERROR(SUM(I8+N8+S8+X8+AC8)),"",SUM(I8+N8+S8+X8+AC8))</f>
        <v>0</v>
      </c>
      <c r="D8" s="18">
        <f t="shared" ref="D8:D66" si="5">IF(ISERROR(SUM(J8+O8+T8+Y8+AD8))," ",(SUM(J8+O8+T8+Y8+AD8)))</f>
        <v>1</v>
      </c>
      <c r="E8" s="19">
        <f t="shared" ref="E8:E66" si="6">IF(ISERROR(SUM(K8+P8+U8+Z8+AE8)),,SUM(K8+P8+U8+Z8+AE8))</f>
        <v>0</v>
      </c>
      <c r="F8" s="18">
        <f t="shared" ref="F8:F66" si="7">IF(ISERROR(SUM(L8+Q8+V8+AA8+AF8))," ",SUM(L8+Q8+V8+AA8+AF8))</f>
        <v>3</v>
      </c>
      <c r="G8" s="29">
        <f t="shared" ref="G8:G66" si="8">IF(ISERROR(D8-F8),  ,(D8-F8))</f>
        <v>-2</v>
      </c>
      <c r="H8" s="20">
        <f t="shared" ref="H8:H66" si="9">IF(ISERROR(IF(F8&lt;&gt;0,G8/F8,0)),"",(IF(F8&lt;&gt;0,G8/F8,0)))</f>
        <v>-0.66666666666666663</v>
      </c>
      <c r="I8" s="21">
        <f>[3]集計対象年データー貼付!B18</f>
        <v>0</v>
      </c>
      <c r="J8" s="22">
        <f>[3]集計対象年データー貼付!D18</f>
        <v>1</v>
      </c>
      <c r="K8" s="22">
        <f>[3]集計対象前年データー貼付!B18</f>
        <v>0</v>
      </c>
      <c r="L8" s="22">
        <f>[3]集計対象前年データー貼付!D18</f>
        <v>1</v>
      </c>
      <c r="M8" s="23">
        <f t="shared" ref="M8:M66" si="10">IF(ISERROR(J8-L8),"",(J8-L8))</f>
        <v>0</v>
      </c>
      <c r="N8" s="24">
        <f>[3]集計対象年データー貼付!E18</f>
        <v>0</v>
      </c>
      <c r="O8" s="18">
        <f>[3]集計対象年データー貼付!G18</f>
        <v>0</v>
      </c>
      <c r="P8" s="18">
        <f>[3]集計対象前年データー貼付!E18</f>
        <v>0</v>
      </c>
      <c r="Q8" s="18">
        <f>[3]集計対象前年データー貼付!G18</f>
        <v>1</v>
      </c>
      <c r="R8" s="25">
        <f t="shared" si="0"/>
        <v>-1</v>
      </c>
      <c r="S8" s="21">
        <f>[3]集計対象年データー貼付!H18</f>
        <v>0</v>
      </c>
      <c r="T8" s="22">
        <f>[3]集計対象年データー貼付!J18</f>
        <v>0</v>
      </c>
      <c r="U8" s="22">
        <f>[3]集計対象前年データー貼付!H18</f>
        <v>0</v>
      </c>
      <c r="V8" s="22">
        <f>[3]集計対象前年データー貼付!J18</f>
        <v>0</v>
      </c>
      <c r="W8" s="26">
        <f t="shared" si="1"/>
        <v>0</v>
      </c>
      <c r="X8" s="21">
        <f>[3]集計対象年データー貼付!K18</f>
        <v>0</v>
      </c>
      <c r="Y8" s="22">
        <f>[3]集計対象年データー貼付!M18</f>
        <v>0</v>
      </c>
      <c r="Z8" s="22">
        <f>[3]集計対象前年データー貼付!K18</f>
        <v>0</v>
      </c>
      <c r="AA8" s="22">
        <f>[3]集計対象前年データー貼付!M18</f>
        <v>1</v>
      </c>
      <c r="AB8" s="30">
        <f t="shared" si="2"/>
        <v>-1</v>
      </c>
      <c r="AC8" s="21">
        <f>[3]集計対象年データー貼付!N18</f>
        <v>0</v>
      </c>
      <c r="AD8" s="22">
        <f>[3]集計対象年データー貼付!P18</f>
        <v>0</v>
      </c>
      <c r="AE8" s="22">
        <f>[3]集計対象前年データー貼付!N18</f>
        <v>0</v>
      </c>
      <c r="AF8" s="22">
        <f>[3]集計対象前年データー貼付!P18</f>
        <v>0</v>
      </c>
      <c r="AG8" s="30">
        <f t="shared" si="3"/>
        <v>0</v>
      </c>
      <c r="AH8" s="1"/>
    </row>
    <row r="9" spans="1:34" ht="12.75" customHeight="1">
      <c r="A9" s="111"/>
      <c r="B9" s="27" t="s">
        <v>15</v>
      </c>
      <c r="C9" s="28">
        <f t="shared" si="4"/>
        <v>0</v>
      </c>
      <c r="D9" s="18">
        <f t="shared" si="5"/>
        <v>0</v>
      </c>
      <c r="E9" s="19">
        <f t="shared" si="6"/>
        <v>0</v>
      </c>
      <c r="F9" s="18">
        <f t="shared" si="7"/>
        <v>0</v>
      </c>
      <c r="G9" s="29">
        <f t="shared" si="8"/>
        <v>0</v>
      </c>
      <c r="H9" s="20">
        <f t="shared" si="9"/>
        <v>0</v>
      </c>
      <c r="I9" s="21">
        <f>[3]集計対象年データー貼付!B21</f>
        <v>0</v>
      </c>
      <c r="J9" s="22">
        <f>[3]集計対象年データー貼付!D21</f>
        <v>0</v>
      </c>
      <c r="K9" s="22">
        <f>[3]集計対象前年データー貼付!B21</f>
        <v>0</v>
      </c>
      <c r="L9" s="22">
        <f>[3]集計対象前年データー貼付!D21</f>
        <v>0</v>
      </c>
      <c r="M9" s="23">
        <f t="shared" si="10"/>
        <v>0</v>
      </c>
      <c r="N9" s="24">
        <f>[3]集計対象年データー貼付!E21</f>
        <v>0</v>
      </c>
      <c r="O9" s="18">
        <f>[3]集計対象年データー貼付!G21</f>
        <v>0</v>
      </c>
      <c r="P9" s="18">
        <f>[3]集計対象前年データー貼付!E21</f>
        <v>0</v>
      </c>
      <c r="Q9" s="18">
        <f>[3]集計対象前年データー貼付!G21</f>
        <v>0</v>
      </c>
      <c r="R9" s="25">
        <f t="shared" si="0"/>
        <v>0</v>
      </c>
      <c r="S9" s="21">
        <f>[3]集計対象年データー貼付!H21</f>
        <v>0</v>
      </c>
      <c r="T9" s="22">
        <f>[3]集計対象年データー貼付!J21</f>
        <v>0</v>
      </c>
      <c r="U9" s="22">
        <f>[3]集計対象前年データー貼付!H21</f>
        <v>0</v>
      </c>
      <c r="V9" s="22">
        <f>[3]集計対象前年データー貼付!J21</f>
        <v>0</v>
      </c>
      <c r="W9" s="26">
        <f t="shared" si="1"/>
        <v>0</v>
      </c>
      <c r="X9" s="21">
        <f>[3]集計対象年データー貼付!K21</f>
        <v>0</v>
      </c>
      <c r="Y9" s="22">
        <f>[3]集計対象年データー貼付!M21</f>
        <v>0</v>
      </c>
      <c r="Z9" s="22">
        <f>[3]集計対象前年データー貼付!K21</f>
        <v>0</v>
      </c>
      <c r="AA9" s="22">
        <f>[3]集計対象前年データー貼付!M21</f>
        <v>0</v>
      </c>
      <c r="AB9" s="30">
        <f t="shared" si="2"/>
        <v>0</v>
      </c>
      <c r="AC9" s="21">
        <f>[3]集計対象年データー貼付!N21</f>
        <v>0</v>
      </c>
      <c r="AD9" s="22">
        <f>[3]集計対象年データー貼付!P21</f>
        <v>0</v>
      </c>
      <c r="AE9" s="22">
        <f>[3]集計対象前年データー貼付!N21</f>
        <v>0</v>
      </c>
      <c r="AF9" s="22">
        <f>[3]集計対象前年データー貼付!P21</f>
        <v>0</v>
      </c>
      <c r="AG9" s="30">
        <f t="shared" si="3"/>
        <v>0</v>
      </c>
      <c r="AH9" s="1"/>
    </row>
    <row r="10" spans="1:34" ht="12.75" customHeight="1">
      <c r="A10" s="111"/>
      <c r="B10" s="27" t="s">
        <v>16</v>
      </c>
      <c r="C10" s="28">
        <f t="shared" si="4"/>
        <v>0</v>
      </c>
      <c r="D10" s="18">
        <f t="shared" si="5"/>
        <v>3</v>
      </c>
      <c r="E10" s="19">
        <f t="shared" si="6"/>
        <v>0</v>
      </c>
      <c r="F10" s="18">
        <f t="shared" si="7"/>
        <v>3</v>
      </c>
      <c r="G10" s="29">
        <f t="shared" si="8"/>
        <v>0</v>
      </c>
      <c r="H10" s="20">
        <f t="shared" si="9"/>
        <v>0</v>
      </c>
      <c r="I10" s="21">
        <f>[3]集計対象年データー貼付!B25</f>
        <v>0</v>
      </c>
      <c r="J10" s="22">
        <f>[3]集計対象年データー貼付!D25</f>
        <v>0</v>
      </c>
      <c r="K10" s="22">
        <f>[3]集計対象前年データー貼付!B25</f>
        <v>0</v>
      </c>
      <c r="L10" s="22">
        <f>[3]集計対象前年データー貼付!D25</f>
        <v>1</v>
      </c>
      <c r="M10" s="23">
        <f t="shared" si="10"/>
        <v>-1</v>
      </c>
      <c r="N10" s="24">
        <f>[3]集計対象年データー貼付!E25</f>
        <v>0</v>
      </c>
      <c r="O10" s="18">
        <f>[3]集計対象年データー貼付!G25</f>
        <v>1</v>
      </c>
      <c r="P10" s="18">
        <f>[3]集計対象前年データー貼付!E25</f>
        <v>0</v>
      </c>
      <c r="Q10" s="18">
        <f>[3]集計対象前年データー貼付!G25</f>
        <v>2</v>
      </c>
      <c r="R10" s="25">
        <f t="shared" si="0"/>
        <v>-1</v>
      </c>
      <c r="S10" s="21">
        <f>[3]集計対象年データー貼付!H25</f>
        <v>0</v>
      </c>
      <c r="T10" s="22">
        <f>[3]集計対象年データー貼付!J25</f>
        <v>1</v>
      </c>
      <c r="U10" s="22">
        <f>[3]集計対象前年データー貼付!H25</f>
        <v>0</v>
      </c>
      <c r="V10" s="22">
        <f>[3]集計対象前年データー貼付!J25</f>
        <v>0</v>
      </c>
      <c r="W10" s="26">
        <f t="shared" si="1"/>
        <v>1</v>
      </c>
      <c r="X10" s="21">
        <f>[3]集計対象年データー貼付!K25</f>
        <v>0</v>
      </c>
      <c r="Y10" s="22">
        <f>[3]集計対象年データー貼付!M25</f>
        <v>1</v>
      </c>
      <c r="Z10" s="22">
        <f>[3]集計対象前年データー貼付!K25</f>
        <v>0</v>
      </c>
      <c r="AA10" s="22">
        <f>[3]集計対象前年データー貼付!M25</f>
        <v>0</v>
      </c>
      <c r="AB10" s="30">
        <f t="shared" si="2"/>
        <v>1</v>
      </c>
      <c r="AC10" s="21">
        <f>[3]集計対象年データー貼付!N25</f>
        <v>0</v>
      </c>
      <c r="AD10" s="22">
        <f>[3]集計対象年データー貼付!P25</f>
        <v>0</v>
      </c>
      <c r="AE10" s="22">
        <f>[3]集計対象前年データー貼付!N25</f>
        <v>0</v>
      </c>
      <c r="AF10" s="22">
        <f>[3]集計対象前年データー貼付!P25</f>
        <v>0</v>
      </c>
      <c r="AG10" s="30">
        <f t="shared" si="3"/>
        <v>0</v>
      </c>
      <c r="AH10" s="1"/>
    </row>
    <row r="11" spans="1:34" ht="12.75" customHeight="1">
      <c r="A11" s="111"/>
      <c r="B11" s="27" t="s">
        <v>17</v>
      </c>
      <c r="C11" s="28">
        <f t="shared" si="4"/>
        <v>0</v>
      </c>
      <c r="D11" s="18">
        <f t="shared" si="5"/>
        <v>2</v>
      </c>
      <c r="E11" s="19">
        <f t="shared" si="6"/>
        <v>0</v>
      </c>
      <c r="F11" s="18">
        <f t="shared" si="7"/>
        <v>6</v>
      </c>
      <c r="G11" s="29">
        <f t="shared" si="8"/>
        <v>-4</v>
      </c>
      <c r="H11" s="20">
        <f t="shared" si="9"/>
        <v>-0.66666666666666663</v>
      </c>
      <c r="I11" s="21">
        <f>[3]集計対象年データー貼付!B30</f>
        <v>0</v>
      </c>
      <c r="J11" s="22">
        <f>[3]集計対象年データー貼付!D30</f>
        <v>2</v>
      </c>
      <c r="K11" s="22">
        <f>[3]集計対象前年データー貼付!B30</f>
        <v>0</v>
      </c>
      <c r="L11" s="22">
        <f>[3]集計対象前年データー貼付!D30</f>
        <v>4</v>
      </c>
      <c r="M11" s="23">
        <f t="shared" si="10"/>
        <v>-2</v>
      </c>
      <c r="N11" s="24">
        <f>[3]集計対象年データー貼付!E30</f>
        <v>0</v>
      </c>
      <c r="O11" s="18">
        <f>[3]集計対象年データー貼付!G30</f>
        <v>0</v>
      </c>
      <c r="P11" s="18">
        <f>[3]集計対象前年データー貼付!E30</f>
        <v>0</v>
      </c>
      <c r="Q11" s="18">
        <f>[3]集計対象前年データー貼付!G30</f>
        <v>1</v>
      </c>
      <c r="R11" s="25">
        <f t="shared" si="0"/>
        <v>-1</v>
      </c>
      <c r="S11" s="21">
        <f>[3]集計対象年データー貼付!H30</f>
        <v>0</v>
      </c>
      <c r="T11" s="22">
        <f>[3]集計対象年データー貼付!J30</f>
        <v>0</v>
      </c>
      <c r="U11" s="22">
        <f>[3]集計対象前年データー貼付!H30</f>
        <v>0</v>
      </c>
      <c r="V11" s="22">
        <f>[3]集計対象前年データー貼付!J30</f>
        <v>0</v>
      </c>
      <c r="W11" s="26">
        <f t="shared" si="1"/>
        <v>0</v>
      </c>
      <c r="X11" s="21">
        <f>[3]集計対象年データー貼付!K30</f>
        <v>0</v>
      </c>
      <c r="Y11" s="22">
        <f>[3]集計対象年データー貼付!M30</f>
        <v>0</v>
      </c>
      <c r="Z11" s="22">
        <f>[3]集計対象前年データー貼付!K30</f>
        <v>0</v>
      </c>
      <c r="AA11" s="22">
        <f>[3]集計対象前年データー貼付!M30</f>
        <v>0</v>
      </c>
      <c r="AB11" s="30">
        <f t="shared" si="2"/>
        <v>0</v>
      </c>
      <c r="AC11" s="21">
        <f>[3]集計対象年データー貼付!N30</f>
        <v>0</v>
      </c>
      <c r="AD11" s="22">
        <f>[3]集計対象年データー貼付!P30</f>
        <v>0</v>
      </c>
      <c r="AE11" s="22">
        <f>[3]集計対象前年データー貼付!N30</f>
        <v>0</v>
      </c>
      <c r="AF11" s="22">
        <f>[3]集計対象前年データー貼付!P30</f>
        <v>1</v>
      </c>
      <c r="AG11" s="30">
        <f t="shared" si="3"/>
        <v>-1</v>
      </c>
      <c r="AH11" s="1"/>
    </row>
    <row r="12" spans="1:34" ht="12.75" customHeight="1">
      <c r="A12" s="111"/>
      <c r="B12" s="27" t="s">
        <v>18</v>
      </c>
      <c r="C12" s="28">
        <f t="shared" si="4"/>
        <v>0</v>
      </c>
      <c r="D12" s="18">
        <f t="shared" si="5"/>
        <v>0</v>
      </c>
      <c r="E12" s="19">
        <f t="shared" si="6"/>
        <v>0</v>
      </c>
      <c r="F12" s="18">
        <f t="shared" si="7"/>
        <v>1</v>
      </c>
      <c r="G12" s="29">
        <f t="shared" si="8"/>
        <v>-1</v>
      </c>
      <c r="H12" s="20">
        <f t="shared" si="9"/>
        <v>-1</v>
      </c>
      <c r="I12" s="21">
        <f>[3]集計対象年データー貼付!B34</f>
        <v>0</v>
      </c>
      <c r="J12" s="22">
        <f>[3]集計対象年データー貼付!D34</f>
        <v>0</v>
      </c>
      <c r="K12" s="22">
        <f>[3]集計対象前年データー貼付!B34</f>
        <v>0</v>
      </c>
      <c r="L12" s="22">
        <f>[3]集計対象前年データー貼付!D34</f>
        <v>0</v>
      </c>
      <c r="M12" s="23">
        <f t="shared" si="10"/>
        <v>0</v>
      </c>
      <c r="N12" s="24">
        <f>[3]集計対象年データー貼付!E34</f>
        <v>0</v>
      </c>
      <c r="O12" s="18">
        <f>[3]集計対象年データー貼付!G34</f>
        <v>0</v>
      </c>
      <c r="P12" s="18">
        <f>[3]集計対象前年データー貼付!E34</f>
        <v>0</v>
      </c>
      <c r="Q12" s="18">
        <f>[3]集計対象前年データー貼付!G34</f>
        <v>0</v>
      </c>
      <c r="R12" s="25">
        <f t="shared" si="0"/>
        <v>0</v>
      </c>
      <c r="S12" s="21">
        <f>[3]集計対象年データー貼付!H34</f>
        <v>0</v>
      </c>
      <c r="T12" s="22">
        <f>[3]集計対象年データー貼付!J34</f>
        <v>0</v>
      </c>
      <c r="U12" s="22">
        <f>[3]集計対象前年データー貼付!H34</f>
        <v>0</v>
      </c>
      <c r="V12" s="22">
        <f>[3]集計対象前年データー貼付!J34</f>
        <v>1</v>
      </c>
      <c r="W12" s="26">
        <f t="shared" si="1"/>
        <v>-1</v>
      </c>
      <c r="X12" s="21">
        <f>[3]集計対象年データー貼付!K34</f>
        <v>0</v>
      </c>
      <c r="Y12" s="22">
        <f>[3]集計対象年データー貼付!M34</f>
        <v>0</v>
      </c>
      <c r="Z12" s="22">
        <f>[3]集計対象前年データー貼付!K34</f>
        <v>0</v>
      </c>
      <c r="AA12" s="22">
        <f>[3]集計対象前年データー貼付!M34</f>
        <v>0</v>
      </c>
      <c r="AB12" s="30">
        <f t="shared" si="2"/>
        <v>0</v>
      </c>
      <c r="AC12" s="21">
        <f>[3]集計対象年データー貼付!N34</f>
        <v>0</v>
      </c>
      <c r="AD12" s="22">
        <f>[3]集計対象年データー貼付!P34</f>
        <v>0</v>
      </c>
      <c r="AE12" s="22">
        <f>[3]集計対象前年データー貼付!N34</f>
        <v>0</v>
      </c>
      <c r="AF12" s="22">
        <f>[3]集計対象前年データー貼付!P34</f>
        <v>0</v>
      </c>
      <c r="AG12" s="30">
        <f t="shared" si="3"/>
        <v>0</v>
      </c>
      <c r="AH12" s="1"/>
    </row>
    <row r="13" spans="1:34" ht="12.75" customHeight="1">
      <c r="A13" s="111"/>
      <c r="B13" s="27" t="s">
        <v>19</v>
      </c>
      <c r="C13" s="28">
        <f t="shared" si="4"/>
        <v>0</v>
      </c>
      <c r="D13" s="18">
        <f t="shared" si="5"/>
        <v>0</v>
      </c>
      <c r="E13" s="19">
        <f t="shared" si="6"/>
        <v>0</v>
      </c>
      <c r="F13" s="18">
        <f t="shared" si="7"/>
        <v>0</v>
      </c>
      <c r="G13" s="29">
        <f t="shared" si="8"/>
        <v>0</v>
      </c>
      <c r="H13" s="20">
        <f t="shared" si="9"/>
        <v>0</v>
      </c>
      <c r="I13" s="21">
        <f>[3]集計対象年データー貼付!B38</f>
        <v>0</v>
      </c>
      <c r="J13" s="22">
        <f>[3]集計対象年データー貼付!D38</f>
        <v>0</v>
      </c>
      <c r="K13" s="22">
        <f>[3]集計対象前年データー貼付!B38</f>
        <v>0</v>
      </c>
      <c r="L13" s="22">
        <f>[3]集計対象前年データー貼付!D38</f>
        <v>0</v>
      </c>
      <c r="M13" s="23">
        <f t="shared" si="10"/>
        <v>0</v>
      </c>
      <c r="N13" s="24">
        <f>[3]集計対象年データー貼付!E38</f>
        <v>0</v>
      </c>
      <c r="O13" s="18">
        <f>[3]集計対象年データー貼付!G38</f>
        <v>0</v>
      </c>
      <c r="P13" s="18">
        <f>[3]集計対象前年データー貼付!E38</f>
        <v>0</v>
      </c>
      <c r="Q13" s="18">
        <f>[3]集計対象前年データー貼付!G38</f>
        <v>0</v>
      </c>
      <c r="R13" s="25">
        <f t="shared" si="0"/>
        <v>0</v>
      </c>
      <c r="S13" s="21">
        <f>[3]集計対象年データー貼付!H38</f>
        <v>0</v>
      </c>
      <c r="T13" s="22">
        <f>[3]集計対象年データー貼付!J38</f>
        <v>0</v>
      </c>
      <c r="U13" s="22">
        <f>[3]集計対象前年データー貼付!H38</f>
        <v>0</v>
      </c>
      <c r="V13" s="22">
        <f>[3]集計対象前年データー貼付!J38</f>
        <v>0</v>
      </c>
      <c r="W13" s="26">
        <f t="shared" si="1"/>
        <v>0</v>
      </c>
      <c r="X13" s="21">
        <f>[3]集計対象年データー貼付!K38</f>
        <v>0</v>
      </c>
      <c r="Y13" s="22">
        <f>[3]集計対象年データー貼付!M38</f>
        <v>0</v>
      </c>
      <c r="Z13" s="22">
        <f>[3]集計対象前年データー貼付!K38</f>
        <v>0</v>
      </c>
      <c r="AA13" s="22">
        <f>[3]集計対象前年データー貼付!M38</f>
        <v>0</v>
      </c>
      <c r="AB13" s="30">
        <f t="shared" si="2"/>
        <v>0</v>
      </c>
      <c r="AC13" s="21">
        <f>[3]集計対象年データー貼付!N38</f>
        <v>0</v>
      </c>
      <c r="AD13" s="22">
        <f>[3]集計対象年データー貼付!P38</f>
        <v>0</v>
      </c>
      <c r="AE13" s="22">
        <f>[3]集計対象前年データー貼付!N38</f>
        <v>0</v>
      </c>
      <c r="AF13" s="22">
        <f>[3]集計対象前年データー貼付!P38</f>
        <v>0</v>
      </c>
      <c r="AG13" s="30">
        <f t="shared" si="3"/>
        <v>0</v>
      </c>
      <c r="AH13" s="1"/>
    </row>
    <row r="14" spans="1:34" ht="12.75" customHeight="1">
      <c r="A14" s="111"/>
      <c r="B14" s="27" t="s">
        <v>20</v>
      </c>
      <c r="C14" s="28">
        <f t="shared" si="4"/>
        <v>0</v>
      </c>
      <c r="D14" s="18">
        <f t="shared" si="5"/>
        <v>0</v>
      </c>
      <c r="E14" s="19">
        <f t="shared" si="6"/>
        <v>0</v>
      </c>
      <c r="F14" s="18">
        <f t="shared" si="7"/>
        <v>2</v>
      </c>
      <c r="G14" s="29">
        <f t="shared" si="8"/>
        <v>-2</v>
      </c>
      <c r="H14" s="20">
        <f t="shared" si="9"/>
        <v>-1</v>
      </c>
      <c r="I14" s="21">
        <f>[3]集計対象年データー貼付!B49</f>
        <v>0</v>
      </c>
      <c r="J14" s="22">
        <f>[3]集計対象年データー貼付!D49</f>
        <v>0</v>
      </c>
      <c r="K14" s="22">
        <f>[3]集計対象前年データー貼付!B49</f>
        <v>0</v>
      </c>
      <c r="L14" s="22">
        <f>[3]集計対象前年データー貼付!D49</f>
        <v>1</v>
      </c>
      <c r="M14" s="23">
        <f t="shared" si="10"/>
        <v>-1</v>
      </c>
      <c r="N14" s="24">
        <f>[3]集計対象年データー貼付!E49</f>
        <v>0</v>
      </c>
      <c r="O14" s="18">
        <f>[3]集計対象年データー貼付!G49</f>
        <v>0</v>
      </c>
      <c r="P14" s="18">
        <f>[3]集計対象前年データー貼付!E49</f>
        <v>0</v>
      </c>
      <c r="Q14" s="18">
        <f>[3]集計対象前年データー貼付!G49</f>
        <v>0</v>
      </c>
      <c r="R14" s="25">
        <f t="shared" si="0"/>
        <v>0</v>
      </c>
      <c r="S14" s="21">
        <f>[3]集計対象年データー貼付!H49</f>
        <v>0</v>
      </c>
      <c r="T14" s="22">
        <f>[3]集計対象年データー貼付!J49</f>
        <v>0</v>
      </c>
      <c r="U14" s="22">
        <f>[3]集計対象前年データー貼付!H49</f>
        <v>0</v>
      </c>
      <c r="V14" s="22">
        <f>[3]集計対象前年データー貼付!J49</f>
        <v>0</v>
      </c>
      <c r="W14" s="26">
        <f t="shared" si="1"/>
        <v>0</v>
      </c>
      <c r="X14" s="21">
        <f>[3]集計対象年データー貼付!K49</f>
        <v>0</v>
      </c>
      <c r="Y14" s="22">
        <f>[3]集計対象年データー貼付!M49</f>
        <v>0</v>
      </c>
      <c r="Z14" s="22">
        <f>[3]集計対象前年データー貼付!K49</f>
        <v>0</v>
      </c>
      <c r="AA14" s="22">
        <f>[3]集計対象前年データー貼付!M49</f>
        <v>1</v>
      </c>
      <c r="AB14" s="30">
        <f t="shared" si="2"/>
        <v>-1</v>
      </c>
      <c r="AC14" s="21">
        <f>[3]集計対象年データー貼付!N49</f>
        <v>0</v>
      </c>
      <c r="AD14" s="22">
        <f>[3]集計対象年データー貼付!P49</f>
        <v>0</v>
      </c>
      <c r="AE14" s="22">
        <f>[3]集計対象前年データー貼付!N49</f>
        <v>0</v>
      </c>
      <c r="AF14" s="22">
        <f>[3]集計対象前年データー貼付!P49</f>
        <v>0</v>
      </c>
      <c r="AG14" s="30">
        <f t="shared" si="3"/>
        <v>0</v>
      </c>
      <c r="AH14" s="1"/>
    </row>
    <row r="15" spans="1:34" ht="12.75" customHeight="1">
      <c r="A15" s="111"/>
      <c r="B15" s="27" t="s">
        <v>21</v>
      </c>
      <c r="C15" s="28">
        <f t="shared" si="4"/>
        <v>0</v>
      </c>
      <c r="D15" s="18">
        <f t="shared" si="5"/>
        <v>6</v>
      </c>
      <c r="E15" s="19">
        <f t="shared" si="6"/>
        <v>0</v>
      </c>
      <c r="F15" s="18">
        <f t="shared" si="7"/>
        <v>4</v>
      </c>
      <c r="G15" s="29">
        <f t="shared" si="8"/>
        <v>2</v>
      </c>
      <c r="H15" s="20">
        <f t="shared" si="9"/>
        <v>0.5</v>
      </c>
      <c r="I15" s="21">
        <f>[3]集計対象年データー貼付!B56</f>
        <v>0</v>
      </c>
      <c r="J15" s="22">
        <f>[3]集計対象年データー貼付!D56</f>
        <v>4</v>
      </c>
      <c r="K15" s="22">
        <f>[3]集計対象前年データー貼付!B56</f>
        <v>0</v>
      </c>
      <c r="L15" s="22">
        <f>[3]集計対象前年データー貼付!D56</f>
        <v>1</v>
      </c>
      <c r="M15" s="23">
        <f t="shared" si="10"/>
        <v>3</v>
      </c>
      <c r="N15" s="24">
        <f>[3]集計対象年データー貼付!E56</f>
        <v>0</v>
      </c>
      <c r="O15" s="18">
        <f>[3]集計対象年データー貼付!G56</f>
        <v>1</v>
      </c>
      <c r="P15" s="18">
        <f>[3]集計対象前年データー貼付!E56</f>
        <v>0</v>
      </c>
      <c r="Q15" s="18">
        <f>[3]集計対象前年データー貼付!G56</f>
        <v>2</v>
      </c>
      <c r="R15" s="25">
        <f t="shared" si="0"/>
        <v>-1</v>
      </c>
      <c r="S15" s="21">
        <f>[3]集計対象年データー貼付!H56</f>
        <v>0</v>
      </c>
      <c r="T15" s="22">
        <f>[3]集計対象年データー貼付!J56</f>
        <v>0</v>
      </c>
      <c r="U15" s="22">
        <f>[3]集計対象前年データー貼付!H56</f>
        <v>0</v>
      </c>
      <c r="V15" s="22">
        <f>[3]集計対象前年データー貼付!J56</f>
        <v>1</v>
      </c>
      <c r="W15" s="26">
        <f t="shared" si="1"/>
        <v>-1</v>
      </c>
      <c r="X15" s="21">
        <f>[3]集計対象年データー貼付!K56</f>
        <v>0</v>
      </c>
      <c r="Y15" s="22">
        <f>[3]集計対象年データー貼付!M56</f>
        <v>1</v>
      </c>
      <c r="Z15" s="22">
        <f>[3]集計対象前年データー貼付!K56</f>
        <v>0</v>
      </c>
      <c r="AA15" s="22">
        <f>[3]集計対象前年データー貼付!M56</f>
        <v>0</v>
      </c>
      <c r="AB15" s="30">
        <f t="shared" si="2"/>
        <v>1</v>
      </c>
      <c r="AC15" s="21">
        <f>[3]集計対象年データー貼付!N56</f>
        <v>0</v>
      </c>
      <c r="AD15" s="22">
        <f>[3]集計対象年データー貼付!P56</f>
        <v>0</v>
      </c>
      <c r="AE15" s="22">
        <f>[3]集計対象前年データー貼付!N56</f>
        <v>0</v>
      </c>
      <c r="AF15" s="22">
        <f>[3]集計対象前年データー貼付!P56</f>
        <v>0</v>
      </c>
      <c r="AG15" s="30">
        <f t="shared" si="3"/>
        <v>0</v>
      </c>
      <c r="AH15" s="1"/>
    </row>
    <row r="16" spans="1:34" ht="12.75" customHeight="1">
      <c r="A16" s="111"/>
      <c r="B16" s="31" t="s">
        <v>22</v>
      </c>
      <c r="C16" s="28">
        <f t="shared" si="4"/>
        <v>0</v>
      </c>
      <c r="D16" s="18">
        <f t="shared" si="5"/>
        <v>2</v>
      </c>
      <c r="E16" s="19">
        <f t="shared" si="6"/>
        <v>0</v>
      </c>
      <c r="F16" s="18">
        <f t="shared" si="7"/>
        <v>2</v>
      </c>
      <c r="G16" s="29">
        <f t="shared" si="8"/>
        <v>0</v>
      </c>
      <c r="H16" s="20">
        <f t="shared" si="9"/>
        <v>0</v>
      </c>
      <c r="I16" s="21">
        <f>[3]集計対象年データー貼付!B60</f>
        <v>0</v>
      </c>
      <c r="J16" s="22">
        <f>[3]集計対象年データー貼付!D60</f>
        <v>1</v>
      </c>
      <c r="K16" s="22">
        <f>[3]集計対象前年データー貼付!B60</f>
        <v>0</v>
      </c>
      <c r="L16" s="22">
        <f>[3]集計対象前年データー貼付!D60</f>
        <v>1</v>
      </c>
      <c r="M16" s="23">
        <f t="shared" si="10"/>
        <v>0</v>
      </c>
      <c r="N16" s="24">
        <f>[3]集計対象年データー貼付!E60</f>
        <v>0</v>
      </c>
      <c r="O16" s="18">
        <f>[3]集計対象年データー貼付!G60</f>
        <v>1</v>
      </c>
      <c r="P16" s="18">
        <f>[3]集計対象前年データー貼付!E60</f>
        <v>0</v>
      </c>
      <c r="Q16" s="18">
        <f>[3]集計対象前年データー貼付!G60</f>
        <v>0</v>
      </c>
      <c r="R16" s="25">
        <f t="shared" si="0"/>
        <v>1</v>
      </c>
      <c r="S16" s="21">
        <f>[3]集計対象年データー貼付!H60</f>
        <v>0</v>
      </c>
      <c r="T16" s="22">
        <f>[3]集計対象年データー貼付!J60</f>
        <v>0</v>
      </c>
      <c r="U16" s="22">
        <f>[3]集計対象前年データー貼付!H60</f>
        <v>0</v>
      </c>
      <c r="V16" s="22">
        <f>[3]集計対象前年データー貼付!J60</f>
        <v>1</v>
      </c>
      <c r="W16" s="26">
        <f t="shared" si="1"/>
        <v>-1</v>
      </c>
      <c r="X16" s="21">
        <f>[3]集計対象年データー貼付!K60</f>
        <v>0</v>
      </c>
      <c r="Y16" s="22">
        <f>[3]集計対象年データー貼付!M60</f>
        <v>0</v>
      </c>
      <c r="Z16" s="22">
        <f>[3]集計対象前年データー貼付!K60</f>
        <v>0</v>
      </c>
      <c r="AA16" s="22">
        <f>[3]集計対象前年データー貼付!M60</f>
        <v>0</v>
      </c>
      <c r="AB16" s="30">
        <f t="shared" si="2"/>
        <v>0</v>
      </c>
      <c r="AC16" s="21">
        <f>[3]集計対象年データー貼付!N60</f>
        <v>0</v>
      </c>
      <c r="AD16" s="22">
        <f>[3]集計対象年データー貼付!P60</f>
        <v>0</v>
      </c>
      <c r="AE16" s="22">
        <f>[3]集計対象前年データー貼付!N60</f>
        <v>0</v>
      </c>
      <c r="AF16" s="22">
        <f>[3]集計対象前年データー貼付!P60</f>
        <v>0</v>
      </c>
      <c r="AG16" s="30">
        <f t="shared" si="3"/>
        <v>0</v>
      </c>
      <c r="AH16" s="1"/>
    </row>
    <row r="17" spans="1:34" ht="12.75" customHeight="1">
      <c r="A17" s="111"/>
      <c r="B17" s="31" t="s">
        <v>23</v>
      </c>
      <c r="C17" s="28">
        <f t="shared" si="4"/>
        <v>0</v>
      </c>
      <c r="D17" s="18">
        <f t="shared" si="5"/>
        <v>0</v>
      </c>
      <c r="E17" s="19">
        <f t="shared" si="6"/>
        <v>0</v>
      </c>
      <c r="F17" s="18">
        <f t="shared" si="7"/>
        <v>0</v>
      </c>
      <c r="G17" s="29">
        <f t="shared" si="8"/>
        <v>0</v>
      </c>
      <c r="H17" s="20">
        <f t="shared" si="9"/>
        <v>0</v>
      </c>
      <c r="I17" s="21">
        <f>[3]集計対象年データー貼付!B64</f>
        <v>0</v>
      </c>
      <c r="J17" s="22">
        <f>[3]集計対象年データー貼付!D64</f>
        <v>0</v>
      </c>
      <c r="K17" s="22">
        <f>[3]集計対象前年データー貼付!B64</f>
        <v>0</v>
      </c>
      <c r="L17" s="22">
        <f>[3]集計対象前年データー貼付!D64</f>
        <v>0</v>
      </c>
      <c r="M17" s="23">
        <f t="shared" si="10"/>
        <v>0</v>
      </c>
      <c r="N17" s="24">
        <f>[3]集計対象年データー貼付!E64</f>
        <v>0</v>
      </c>
      <c r="O17" s="18">
        <f>[3]集計対象年データー貼付!G64</f>
        <v>0</v>
      </c>
      <c r="P17" s="18">
        <f>[3]集計対象前年データー貼付!E64</f>
        <v>0</v>
      </c>
      <c r="Q17" s="18">
        <f>[3]集計対象前年データー貼付!G64</f>
        <v>0</v>
      </c>
      <c r="R17" s="25">
        <f t="shared" si="0"/>
        <v>0</v>
      </c>
      <c r="S17" s="21">
        <f>[3]集計対象年データー貼付!H64</f>
        <v>0</v>
      </c>
      <c r="T17" s="22">
        <f>[3]集計対象年データー貼付!J64</f>
        <v>0</v>
      </c>
      <c r="U17" s="22">
        <f>[3]集計対象前年データー貼付!H64</f>
        <v>0</v>
      </c>
      <c r="V17" s="22">
        <f>[3]集計対象前年データー貼付!J64</f>
        <v>0</v>
      </c>
      <c r="W17" s="26">
        <f t="shared" si="1"/>
        <v>0</v>
      </c>
      <c r="X17" s="21">
        <f>[3]集計対象年データー貼付!K64</f>
        <v>0</v>
      </c>
      <c r="Y17" s="22">
        <f>[3]集計対象年データー貼付!M64</f>
        <v>0</v>
      </c>
      <c r="Z17" s="22">
        <f>[3]集計対象前年データー貼付!K64</f>
        <v>0</v>
      </c>
      <c r="AA17" s="22">
        <f>[3]集計対象前年データー貼付!M64</f>
        <v>0</v>
      </c>
      <c r="AB17" s="30">
        <f t="shared" si="2"/>
        <v>0</v>
      </c>
      <c r="AC17" s="21">
        <f>[3]集計対象年データー貼付!N64</f>
        <v>0</v>
      </c>
      <c r="AD17" s="22">
        <f>[3]集計対象年データー貼付!P64</f>
        <v>0</v>
      </c>
      <c r="AE17" s="22">
        <f>[3]集計対象前年データー貼付!N64</f>
        <v>0</v>
      </c>
      <c r="AF17" s="22">
        <f>[3]集計対象前年データー貼付!P64</f>
        <v>0</v>
      </c>
      <c r="AG17" s="30">
        <f t="shared" si="3"/>
        <v>0</v>
      </c>
      <c r="AH17" s="1"/>
    </row>
    <row r="18" spans="1:34" ht="12.75" customHeight="1">
      <c r="A18" s="111"/>
      <c r="B18" s="31" t="s">
        <v>24</v>
      </c>
      <c r="C18" s="28">
        <f t="shared" si="4"/>
        <v>0</v>
      </c>
      <c r="D18" s="18">
        <f t="shared" si="5"/>
        <v>4</v>
      </c>
      <c r="E18" s="19">
        <f t="shared" si="6"/>
        <v>0</v>
      </c>
      <c r="F18" s="18">
        <f t="shared" si="7"/>
        <v>6</v>
      </c>
      <c r="G18" s="29">
        <f t="shared" si="8"/>
        <v>-2</v>
      </c>
      <c r="H18" s="20">
        <f t="shared" si="9"/>
        <v>-0.33333333333333331</v>
      </c>
      <c r="I18" s="21">
        <f>[3]集計対象年データー貼付!B70</f>
        <v>0</v>
      </c>
      <c r="J18" s="22">
        <f>[3]集計対象年データー貼付!D70</f>
        <v>1</v>
      </c>
      <c r="K18" s="22">
        <f>[3]集計対象前年データー貼付!B70</f>
        <v>0</v>
      </c>
      <c r="L18" s="22">
        <f>[3]集計対象前年データー貼付!D70</f>
        <v>2</v>
      </c>
      <c r="M18" s="23">
        <f t="shared" si="10"/>
        <v>-1</v>
      </c>
      <c r="N18" s="24">
        <f>[3]集計対象年データー貼付!E70</f>
        <v>0</v>
      </c>
      <c r="O18" s="18">
        <f>[3]集計対象年データー貼付!G70</f>
        <v>3</v>
      </c>
      <c r="P18" s="18">
        <f>[3]集計対象前年データー貼付!E70</f>
        <v>0</v>
      </c>
      <c r="Q18" s="18">
        <f>[3]集計対象前年データー貼付!G70</f>
        <v>1</v>
      </c>
      <c r="R18" s="25">
        <f t="shared" si="0"/>
        <v>2</v>
      </c>
      <c r="S18" s="21">
        <f>[3]集計対象年データー貼付!H70</f>
        <v>0</v>
      </c>
      <c r="T18" s="22">
        <f>[3]集計対象年データー貼付!J70</f>
        <v>0</v>
      </c>
      <c r="U18" s="22">
        <f>[3]集計対象前年データー貼付!H70</f>
        <v>0</v>
      </c>
      <c r="V18" s="22">
        <f>[3]集計対象前年データー貼付!J70</f>
        <v>2</v>
      </c>
      <c r="W18" s="26">
        <f t="shared" si="1"/>
        <v>-2</v>
      </c>
      <c r="X18" s="21">
        <f>[3]集計対象年データー貼付!K70</f>
        <v>0</v>
      </c>
      <c r="Y18" s="22">
        <f>[3]集計対象年データー貼付!M70</f>
        <v>0</v>
      </c>
      <c r="Z18" s="22">
        <f>[3]集計対象前年データー貼付!K70</f>
        <v>0</v>
      </c>
      <c r="AA18" s="22">
        <f>[3]集計対象前年データー貼付!M70</f>
        <v>1</v>
      </c>
      <c r="AB18" s="30">
        <f t="shared" si="2"/>
        <v>-1</v>
      </c>
      <c r="AC18" s="21">
        <f>[3]集計対象年データー貼付!N70</f>
        <v>0</v>
      </c>
      <c r="AD18" s="22">
        <f>[3]集計対象年データー貼付!P70</f>
        <v>0</v>
      </c>
      <c r="AE18" s="22">
        <f>[3]集計対象前年データー貼付!N70</f>
        <v>0</v>
      </c>
      <c r="AF18" s="22">
        <f>[3]集計対象前年データー貼付!P70</f>
        <v>0</v>
      </c>
      <c r="AG18" s="30">
        <f t="shared" si="3"/>
        <v>0</v>
      </c>
      <c r="AH18" s="1"/>
    </row>
    <row r="19" spans="1:34" ht="12.75" customHeight="1">
      <c r="A19" s="111"/>
      <c r="B19" s="31" t="s">
        <v>25</v>
      </c>
      <c r="C19" s="28">
        <f t="shared" si="4"/>
        <v>0</v>
      </c>
      <c r="D19" s="18">
        <f t="shared" si="5"/>
        <v>4</v>
      </c>
      <c r="E19" s="19">
        <f t="shared" si="6"/>
        <v>0</v>
      </c>
      <c r="F19" s="18">
        <f t="shared" si="7"/>
        <v>1</v>
      </c>
      <c r="G19" s="29">
        <f t="shared" si="8"/>
        <v>3</v>
      </c>
      <c r="H19" s="20">
        <f t="shared" si="9"/>
        <v>3</v>
      </c>
      <c r="I19" s="21">
        <f>[3]集計対象年データー貼付!B76</f>
        <v>0</v>
      </c>
      <c r="J19" s="22">
        <f>[3]集計対象年データー貼付!D76</f>
        <v>3</v>
      </c>
      <c r="K19" s="22">
        <f>[3]集計対象前年データー貼付!B76</f>
        <v>0</v>
      </c>
      <c r="L19" s="22">
        <f>[3]集計対象前年データー貼付!D76</f>
        <v>0</v>
      </c>
      <c r="M19" s="23">
        <f t="shared" si="10"/>
        <v>3</v>
      </c>
      <c r="N19" s="24">
        <f>[3]集計対象年データー貼付!E76</f>
        <v>0</v>
      </c>
      <c r="O19" s="18">
        <f>[3]集計対象年データー貼付!G76</f>
        <v>0</v>
      </c>
      <c r="P19" s="18">
        <f>[3]集計対象前年データー貼付!E76</f>
        <v>0</v>
      </c>
      <c r="Q19" s="18">
        <f>[3]集計対象前年データー貼付!G76</f>
        <v>0</v>
      </c>
      <c r="R19" s="25">
        <f t="shared" si="0"/>
        <v>0</v>
      </c>
      <c r="S19" s="21">
        <f>[3]集計対象年データー貼付!H76</f>
        <v>0</v>
      </c>
      <c r="T19" s="22">
        <f>[3]集計対象年データー貼付!J76</f>
        <v>0</v>
      </c>
      <c r="U19" s="22">
        <f>[3]集計対象前年データー貼付!H76</f>
        <v>0</v>
      </c>
      <c r="V19" s="22">
        <f>[3]集計対象前年データー貼付!J76</f>
        <v>1</v>
      </c>
      <c r="W19" s="26">
        <f t="shared" si="1"/>
        <v>-1</v>
      </c>
      <c r="X19" s="21">
        <f>[3]集計対象年データー貼付!K76</f>
        <v>0</v>
      </c>
      <c r="Y19" s="22">
        <f>[3]集計対象年データー貼付!M76</f>
        <v>1</v>
      </c>
      <c r="Z19" s="22">
        <f>[3]集計対象前年データー貼付!K76</f>
        <v>0</v>
      </c>
      <c r="AA19" s="22">
        <f>[3]集計対象前年データー貼付!M76</f>
        <v>0</v>
      </c>
      <c r="AB19" s="30">
        <f t="shared" si="2"/>
        <v>1</v>
      </c>
      <c r="AC19" s="21">
        <f>[3]集計対象年データー貼付!N76</f>
        <v>0</v>
      </c>
      <c r="AD19" s="22">
        <f>[3]集計対象年データー貼付!P76</f>
        <v>0</v>
      </c>
      <c r="AE19" s="22">
        <f>[3]集計対象前年データー貼付!N76</f>
        <v>0</v>
      </c>
      <c r="AF19" s="22">
        <f>[3]集計対象前年データー貼付!P76</f>
        <v>0</v>
      </c>
      <c r="AG19" s="30">
        <f t="shared" si="3"/>
        <v>0</v>
      </c>
      <c r="AH19" s="1"/>
    </row>
    <row r="20" spans="1:34" ht="12.75" customHeight="1">
      <c r="A20" s="111"/>
      <c r="B20" s="31" t="s">
        <v>26</v>
      </c>
      <c r="C20" s="28">
        <f t="shared" si="4"/>
        <v>0</v>
      </c>
      <c r="D20" s="18">
        <f t="shared" si="5"/>
        <v>1</v>
      </c>
      <c r="E20" s="19">
        <f t="shared" si="6"/>
        <v>0</v>
      </c>
      <c r="F20" s="18">
        <f t="shared" si="7"/>
        <v>0</v>
      </c>
      <c r="G20" s="29">
        <f t="shared" si="8"/>
        <v>1</v>
      </c>
      <c r="H20" s="20">
        <f t="shared" si="9"/>
        <v>0</v>
      </c>
      <c r="I20" s="21">
        <f>[3]集計対象年データー貼付!B81</f>
        <v>0</v>
      </c>
      <c r="J20" s="22">
        <f>[3]集計対象年データー貼付!D81</f>
        <v>1</v>
      </c>
      <c r="K20" s="22">
        <f>[3]集計対象前年データー貼付!B81</f>
        <v>0</v>
      </c>
      <c r="L20" s="22">
        <f>[3]集計対象前年データー貼付!D81</f>
        <v>0</v>
      </c>
      <c r="M20" s="23">
        <f t="shared" si="10"/>
        <v>1</v>
      </c>
      <c r="N20" s="24">
        <f>[3]集計対象年データー貼付!E81</f>
        <v>0</v>
      </c>
      <c r="O20" s="18">
        <f>[3]集計対象年データー貼付!G81</f>
        <v>0</v>
      </c>
      <c r="P20" s="18">
        <f>[3]集計対象前年データー貼付!E81</f>
        <v>0</v>
      </c>
      <c r="Q20" s="18">
        <f>[3]集計対象前年データー貼付!G81</f>
        <v>0</v>
      </c>
      <c r="R20" s="25">
        <f t="shared" si="0"/>
        <v>0</v>
      </c>
      <c r="S20" s="21">
        <f>[3]集計対象年データー貼付!H81</f>
        <v>0</v>
      </c>
      <c r="T20" s="22">
        <f>[3]集計対象年データー貼付!J81</f>
        <v>0</v>
      </c>
      <c r="U20" s="22">
        <f>[3]集計対象前年データー貼付!H81</f>
        <v>0</v>
      </c>
      <c r="V20" s="22">
        <f>[3]集計対象前年データー貼付!J81</f>
        <v>0</v>
      </c>
      <c r="W20" s="26">
        <f t="shared" si="1"/>
        <v>0</v>
      </c>
      <c r="X20" s="21">
        <f>[3]集計対象年データー貼付!K81</f>
        <v>0</v>
      </c>
      <c r="Y20" s="22">
        <f>[3]集計対象年データー貼付!M81</f>
        <v>0</v>
      </c>
      <c r="Z20" s="22">
        <f>[3]集計対象前年データー貼付!K81</f>
        <v>0</v>
      </c>
      <c r="AA20" s="22">
        <f>[3]集計対象前年データー貼付!M81</f>
        <v>0</v>
      </c>
      <c r="AB20" s="30">
        <f t="shared" si="2"/>
        <v>0</v>
      </c>
      <c r="AC20" s="21">
        <f>[3]集計対象年データー貼付!N81</f>
        <v>0</v>
      </c>
      <c r="AD20" s="22">
        <f>[3]集計対象年データー貼付!P81</f>
        <v>0</v>
      </c>
      <c r="AE20" s="22">
        <f>[3]集計対象前年データー貼付!N81</f>
        <v>0</v>
      </c>
      <c r="AF20" s="22">
        <f>[3]集計対象前年データー貼付!P81</f>
        <v>0</v>
      </c>
      <c r="AG20" s="30">
        <f t="shared" si="3"/>
        <v>0</v>
      </c>
      <c r="AH20" s="1"/>
    </row>
    <row r="21" spans="1:34" ht="12.75" customHeight="1">
      <c r="A21" s="111"/>
      <c r="B21" s="31" t="s">
        <v>27</v>
      </c>
      <c r="C21" s="28">
        <f t="shared" si="4"/>
        <v>0</v>
      </c>
      <c r="D21" s="18">
        <f t="shared" si="5"/>
        <v>3</v>
      </c>
      <c r="E21" s="19">
        <f t="shared" si="6"/>
        <v>1</v>
      </c>
      <c r="F21" s="18">
        <f t="shared" si="7"/>
        <v>1</v>
      </c>
      <c r="G21" s="29">
        <f t="shared" si="8"/>
        <v>2</v>
      </c>
      <c r="H21" s="20">
        <f t="shared" si="9"/>
        <v>2</v>
      </c>
      <c r="I21" s="21">
        <f>[3]集計対象年データー貼付!B86</f>
        <v>0</v>
      </c>
      <c r="J21" s="22">
        <f>[3]集計対象年データー貼付!D86</f>
        <v>0</v>
      </c>
      <c r="K21" s="22">
        <f>[3]集計対象前年データー貼付!B86</f>
        <v>0</v>
      </c>
      <c r="L21" s="22">
        <f>[3]集計対象前年データー貼付!D86</f>
        <v>0</v>
      </c>
      <c r="M21" s="23">
        <f t="shared" si="10"/>
        <v>0</v>
      </c>
      <c r="N21" s="24">
        <f>[3]集計対象年データー貼付!E86</f>
        <v>0</v>
      </c>
      <c r="O21" s="18">
        <f>[3]集計対象年データー貼付!G86</f>
        <v>2</v>
      </c>
      <c r="P21" s="18">
        <f>[3]集計対象前年データー貼付!E86</f>
        <v>1</v>
      </c>
      <c r="Q21" s="18">
        <f>[3]集計対象前年データー貼付!G86</f>
        <v>1</v>
      </c>
      <c r="R21" s="25">
        <f t="shared" si="0"/>
        <v>1</v>
      </c>
      <c r="S21" s="21">
        <f>[3]集計対象年データー貼付!H86</f>
        <v>0</v>
      </c>
      <c r="T21" s="22">
        <f>[3]集計対象年データー貼付!J86</f>
        <v>1</v>
      </c>
      <c r="U21" s="22">
        <f>[3]集計対象前年データー貼付!H86</f>
        <v>0</v>
      </c>
      <c r="V21" s="22">
        <f>[3]集計対象前年データー貼付!J86</f>
        <v>0</v>
      </c>
      <c r="W21" s="26">
        <f t="shared" si="1"/>
        <v>1</v>
      </c>
      <c r="X21" s="21">
        <f>[3]集計対象年データー貼付!K86</f>
        <v>0</v>
      </c>
      <c r="Y21" s="22">
        <f>[3]集計対象年データー貼付!M86</f>
        <v>0</v>
      </c>
      <c r="Z21" s="22">
        <f>[3]集計対象前年データー貼付!K86</f>
        <v>0</v>
      </c>
      <c r="AA21" s="22">
        <f>[3]集計対象前年データー貼付!M86</f>
        <v>0</v>
      </c>
      <c r="AB21" s="30">
        <f t="shared" si="2"/>
        <v>0</v>
      </c>
      <c r="AC21" s="21">
        <f>[3]集計対象年データー貼付!N86</f>
        <v>0</v>
      </c>
      <c r="AD21" s="22">
        <f>[3]集計対象年データー貼付!P86</f>
        <v>0</v>
      </c>
      <c r="AE21" s="22">
        <f>[3]集計対象前年データー貼付!N86</f>
        <v>0</v>
      </c>
      <c r="AF21" s="22">
        <f>[3]集計対象前年データー貼付!P86</f>
        <v>0</v>
      </c>
      <c r="AG21" s="30">
        <f t="shared" si="3"/>
        <v>0</v>
      </c>
      <c r="AH21" s="1"/>
    </row>
    <row r="22" spans="1:34" ht="12.75" customHeight="1">
      <c r="A22" s="111"/>
      <c r="B22" s="31" t="s">
        <v>28</v>
      </c>
      <c r="C22" s="28">
        <f t="shared" si="4"/>
        <v>0</v>
      </c>
      <c r="D22" s="18">
        <f t="shared" si="5"/>
        <v>0</v>
      </c>
      <c r="E22" s="19">
        <f t="shared" si="6"/>
        <v>0</v>
      </c>
      <c r="F22" s="18">
        <f t="shared" si="7"/>
        <v>0</v>
      </c>
      <c r="G22" s="29">
        <f t="shared" si="8"/>
        <v>0</v>
      </c>
      <c r="H22" s="20">
        <f t="shared" si="9"/>
        <v>0</v>
      </c>
      <c r="I22" s="21">
        <f>[3]集計対象年データー貼付!B91</f>
        <v>0</v>
      </c>
      <c r="J22" s="22">
        <f>[3]集計対象年データー貼付!D91</f>
        <v>0</v>
      </c>
      <c r="K22" s="22">
        <f>[3]集計対象前年データー貼付!B91</f>
        <v>0</v>
      </c>
      <c r="L22" s="22">
        <f>[3]集計対象前年データー貼付!D91</f>
        <v>0</v>
      </c>
      <c r="M22" s="23">
        <f t="shared" si="10"/>
        <v>0</v>
      </c>
      <c r="N22" s="24">
        <f>[3]集計対象年データー貼付!E91</f>
        <v>0</v>
      </c>
      <c r="O22" s="18">
        <f>[3]集計対象年データー貼付!G91</f>
        <v>0</v>
      </c>
      <c r="P22" s="18">
        <f>[3]集計対象前年データー貼付!E91</f>
        <v>0</v>
      </c>
      <c r="Q22" s="18">
        <f>[3]集計対象前年データー貼付!G91</f>
        <v>0</v>
      </c>
      <c r="R22" s="25">
        <f t="shared" si="0"/>
        <v>0</v>
      </c>
      <c r="S22" s="21">
        <f>[3]集計対象年データー貼付!H91</f>
        <v>0</v>
      </c>
      <c r="T22" s="22">
        <f>[3]集計対象年データー貼付!J91</f>
        <v>0</v>
      </c>
      <c r="U22" s="22">
        <f>[3]集計対象前年データー貼付!H91</f>
        <v>0</v>
      </c>
      <c r="V22" s="22">
        <f>[3]集計対象前年データー貼付!J91</f>
        <v>0</v>
      </c>
      <c r="W22" s="26">
        <f t="shared" si="1"/>
        <v>0</v>
      </c>
      <c r="X22" s="21">
        <f>[3]集計対象年データー貼付!K91</f>
        <v>0</v>
      </c>
      <c r="Y22" s="22">
        <f>[3]集計対象年データー貼付!M91</f>
        <v>0</v>
      </c>
      <c r="Z22" s="22">
        <f>[3]集計対象前年データー貼付!K91</f>
        <v>0</v>
      </c>
      <c r="AA22" s="22">
        <f>[3]集計対象前年データー貼付!M91</f>
        <v>0</v>
      </c>
      <c r="AB22" s="30">
        <f t="shared" si="2"/>
        <v>0</v>
      </c>
      <c r="AC22" s="21">
        <f>[3]集計対象年データー貼付!N91</f>
        <v>0</v>
      </c>
      <c r="AD22" s="22">
        <f>[3]集計対象年データー貼付!P91</f>
        <v>0</v>
      </c>
      <c r="AE22" s="22">
        <f>[3]集計対象前年データー貼付!N91</f>
        <v>0</v>
      </c>
      <c r="AF22" s="22">
        <f>[3]集計対象前年データー貼付!P91</f>
        <v>0</v>
      </c>
      <c r="AG22" s="30">
        <f t="shared" si="3"/>
        <v>0</v>
      </c>
      <c r="AH22" s="1"/>
    </row>
    <row r="23" spans="1:34" ht="12.75" customHeight="1" thickBot="1">
      <c r="A23" s="111"/>
      <c r="B23" s="32" t="s">
        <v>29</v>
      </c>
      <c r="C23" s="33">
        <f t="shared" si="4"/>
        <v>1</v>
      </c>
      <c r="D23" s="34">
        <f t="shared" si="5"/>
        <v>6</v>
      </c>
      <c r="E23" s="35">
        <f t="shared" si="6"/>
        <v>0</v>
      </c>
      <c r="F23" s="34">
        <f t="shared" si="7"/>
        <v>5</v>
      </c>
      <c r="G23" s="36">
        <f t="shared" si="8"/>
        <v>1</v>
      </c>
      <c r="H23" s="37">
        <f t="shared" si="9"/>
        <v>0.2</v>
      </c>
      <c r="I23" s="21">
        <f>[3]集計対象年データー貼付!B97</f>
        <v>1</v>
      </c>
      <c r="J23" s="22">
        <f>[3]集計対象年データー貼付!D97</f>
        <v>5</v>
      </c>
      <c r="K23" s="22">
        <f>[3]集計対象前年データー貼付!B97</f>
        <v>0</v>
      </c>
      <c r="L23" s="22">
        <f>[3]集計対象前年データー貼付!D97</f>
        <v>5</v>
      </c>
      <c r="M23" s="23">
        <f t="shared" si="10"/>
        <v>0</v>
      </c>
      <c r="N23" s="24">
        <f>[3]集計対象年データー貼付!E97</f>
        <v>0</v>
      </c>
      <c r="O23" s="18">
        <f>[3]集計対象年データー貼付!G97</f>
        <v>1</v>
      </c>
      <c r="P23" s="18">
        <f>[3]集計対象前年データー貼付!E97</f>
        <v>0</v>
      </c>
      <c r="Q23" s="18">
        <f>[3]集計対象前年データー貼付!G97</f>
        <v>0</v>
      </c>
      <c r="R23" s="25">
        <f t="shared" si="0"/>
        <v>1</v>
      </c>
      <c r="S23" s="21">
        <f>[3]集計対象年データー貼付!H97</f>
        <v>0</v>
      </c>
      <c r="T23" s="22">
        <f>[3]集計対象年データー貼付!J97</f>
        <v>0</v>
      </c>
      <c r="U23" s="22">
        <f>[3]集計対象前年データー貼付!H97</f>
        <v>0</v>
      </c>
      <c r="V23" s="22">
        <f>[3]集計対象前年データー貼付!J97</f>
        <v>0</v>
      </c>
      <c r="W23" s="26">
        <f t="shared" si="1"/>
        <v>0</v>
      </c>
      <c r="X23" s="21">
        <f>[3]集計対象年データー貼付!K97</f>
        <v>0</v>
      </c>
      <c r="Y23" s="22">
        <f>[3]集計対象年データー貼付!M97</f>
        <v>0</v>
      </c>
      <c r="Z23" s="22">
        <f>[3]集計対象前年データー貼付!K97</f>
        <v>0</v>
      </c>
      <c r="AA23" s="22">
        <f>[3]集計対象前年データー貼付!M97</f>
        <v>0</v>
      </c>
      <c r="AB23" s="38">
        <f t="shared" si="2"/>
        <v>0</v>
      </c>
      <c r="AC23" s="21">
        <f>[3]集計対象年データー貼付!N97</f>
        <v>0</v>
      </c>
      <c r="AD23" s="22">
        <f>[3]集計対象年データー貼付!P97</f>
        <v>0</v>
      </c>
      <c r="AE23" s="22">
        <f>[3]集計対象前年データー貼付!N97</f>
        <v>0</v>
      </c>
      <c r="AF23" s="22">
        <f>[3]集計対象前年データー貼付!P97</f>
        <v>0</v>
      </c>
      <c r="AG23" s="38">
        <f t="shared" si="3"/>
        <v>0</v>
      </c>
      <c r="AH23" s="1"/>
    </row>
    <row r="24" spans="1:34" ht="12.75" customHeight="1" thickBot="1">
      <c r="A24" s="112"/>
      <c r="B24" s="39" t="s">
        <v>30</v>
      </c>
      <c r="C24" s="40">
        <f t="shared" si="4"/>
        <v>1</v>
      </c>
      <c r="D24" s="41">
        <f t="shared" si="5"/>
        <v>42</v>
      </c>
      <c r="E24" s="42">
        <f t="shared" si="6"/>
        <v>1</v>
      </c>
      <c r="F24" s="41">
        <f t="shared" si="7"/>
        <v>41</v>
      </c>
      <c r="G24" s="43">
        <f t="shared" si="8"/>
        <v>1</v>
      </c>
      <c r="H24" s="44">
        <f t="shared" si="9"/>
        <v>2.4390243902439025E-2</v>
      </c>
      <c r="I24" s="45">
        <f>SUM(I7:I23)</f>
        <v>1</v>
      </c>
      <c r="J24" s="46">
        <f>SUM(J7:J23)</f>
        <v>22</v>
      </c>
      <c r="K24" s="46">
        <f>SUM(K7:K23)</f>
        <v>0</v>
      </c>
      <c r="L24" s="46">
        <f>SUM(L7:L23)</f>
        <v>18</v>
      </c>
      <c r="M24" s="47">
        <f t="shared" si="10"/>
        <v>4</v>
      </c>
      <c r="N24" s="48">
        <f>SUM(N7:N23)</f>
        <v>0</v>
      </c>
      <c r="O24" s="49">
        <f>SUM(O7:O23)</f>
        <v>11</v>
      </c>
      <c r="P24" s="49">
        <f>SUM(P7:P23)</f>
        <v>1</v>
      </c>
      <c r="Q24" s="49">
        <f>SUM(Q7:Q23)</f>
        <v>9</v>
      </c>
      <c r="R24" s="50">
        <f t="shared" si="0"/>
        <v>2</v>
      </c>
      <c r="S24" s="51">
        <f>SUM(S7:S23)</f>
        <v>0</v>
      </c>
      <c r="T24" s="52">
        <f>SUM(T7:T23)</f>
        <v>4</v>
      </c>
      <c r="U24" s="52">
        <f>SUM(U7:U23)</f>
        <v>0</v>
      </c>
      <c r="V24" s="52">
        <f>SUM(V7:V23)</f>
        <v>7</v>
      </c>
      <c r="W24" s="53">
        <f t="shared" si="1"/>
        <v>-3</v>
      </c>
      <c r="X24" s="51">
        <f>SUM(X7:X23)</f>
        <v>0</v>
      </c>
      <c r="Y24" s="52">
        <f>SUM(Y7:Y23)</f>
        <v>5</v>
      </c>
      <c r="Z24" s="52">
        <f>SUM(Z7:Z23)</f>
        <v>0</v>
      </c>
      <c r="AA24" s="52">
        <f>SUM(AA7:AA23)</f>
        <v>6</v>
      </c>
      <c r="AB24" s="53">
        <f t="shared" si="2"/>
        <v>-1</v>
      </c>
      <c r="AC24" s="51">
        <f>SUM(AC7:AC23)</f>
        <v>0</v>
      </c>
      <c r="AD24" s="52">
        <f>SUM(AD7:AD23)</f>
        <v>0</v>
      </c>
      <c r="AE24" s="52">
        <f>SUM(AE7:AE23)</f>
        <v>0</v>
      </c>
      <c r="AF24" s="52">
        <f>SUM(AF7:AF23)</f>
        <v>1</v>
      </c>
      <c r="AG24" s="53">
        <f t="shared" si="3"/>
        <v>-1</v>
      </c>
      <c r="AH24" s="1"/>
    </row>
    <row r="25" spans="1:34" ht="12.75" customHeight="1" thickBot="1">
      <c r="A25" s="113" t="s">
        <v>31</v>
      </c>
      <c r="B25" s="114"/>
      <c r="C25" s="40">
        <f t="shared" si="4"/>
        <v>0</v>
      </c>
      <c r="D25" s="41">
        <f t="shared" si="5"/>
        <v>1</v>
      </c>
      <c r="E25" s="54">
        <f t="shared" si="6"/>
        <v>0</v>
      </c>
      <c r="F25" s="41">
        <f t="shared" si="7"/>
        <v>0</v>
      </c>
      <c r="G25" s="41">
        <f t="shared" si="8"/>
        <v>1</v>
      </c>
      <c r="H25" s="44">
        <f t="shared" si="9"/>
        <v>0</v>
      </c>
      <c r="I25" s="55">
        <f>[3]集計対象年データー貼付!B110</f>
        <v>0</v>
      </c>
      <c r="J25" s="56">
        <f>[3]集計対象年データー貼付!D110</f>
        <v>0</v>
      </c>
      <c r="K25" s="56">
        <f>[3]集計対象前年データー貼付!B110</f>
        <v>0</v>
      </c>
      <c r="L25" s="56">
        <f>[3]集計対象前年データー貼付!D110</f>
        <v>0</v>
      </c>
      <c r="M25" s="57">
        <f t="shared" si="10"/>
        <v>0</v>
      </c>
      <c r="N25" s="58">
        <f>[3]集計対象年データー貼付!E110</f>
        <v>0</v>
      </c>
      <c r="O25" s="41">
        <f>[3]集計対象年データー貼付!G110</f>
        <v>0</v>
      </c>
      <c r="P25" s="41">
        <f>[3]集計対象前年データー貼付!E110</f>
        <v>0</v>
      </c>
      <c r="Q25" s="41">
        <f>[3]集計対象前年データー貼付!G110</f>
        <v>0</v>
      </c>
      <c r="R25" s="57">
        <f t="shared" si="0"/>
        <v>0</v>
      </c>
      <c r="S25" s="55">
        <f>[3]集計対象年データー貼付!H110</f>
        <v>0</v>
      </c>
      <c r="T25" s="56">
        <f>[3]集計対象年データー貼付!J110</f>
        <v>1</v>
      </c>
      <c r="U25" s="56">
        <f>[3]集計対象前年データー貼付!H110</f>
        <v>0</v>
      </c>
      <c r="V25" s="56">
        <f>[3]集計対象前年データー貼付!J110</f>
        <v>0</v>
      </c>
      <c r="W25" s="57">
        <f t="shared" si="1"/>
        <v>1</v>
      </c>
      <c r="X25" s="55">
        <f>[3]集計対象年データー貼付!K110</f>
        <v>0</v>
      </c>
      <c r="Y25" s="56">
        <f>[3]集計対象年データー貼付!M110</f>
        <v>0</v>
      </c>
      <c r="Z25" s="56">
        <f>[3]集計対象前年データー貼付!K110</f>
        <v>0</v>
      </c>
      <c r="AA25" s="56">
        <f>[3]集計対象前年データー貼付!M110</f>
        <v>0</v>
      </c>
      <c r="AB25" s="57">
        <f t="shared" si="2"/>
        <v>0</v>
      </c>
      <c r="AC25" s="55">
        <f>[3]集計対象年データー貼付!N110</f>
        <v>0</v>
      </c>
      <c r="AD25" s="56">
        <f>[3]集計対象年データー貼付!P110</f>
        <v>0</v>
      </c>
      <c r="AE25" s="56">
        <f>[3]集計対象前年データー貼付!N110</f>
        <v>0</v>
      </c>
      <c r="AF25" s="56">
        <f>[3]集計対象前年データー貼付!P110</f>
        <v>0</v>
      </c>
      <c r="AG25" s="57">
        <f t="shared" si="3"/>
        <v>0</v>
      </c>
      <c r="AH25" s="1"/>
    </row>
    <row r="26" spans="1:34" ht="12.75" customHeight="1">
      <c r="A26" s="110" t="s">
        <v>32</v>
      </c>
      <c r="B26" s="59" t="s">
        <v>33</v>
      </c>
      <c r="C26" s="28">
        <f t="shared" si="4"/>
        <v>0</v>
      </c>
      <c r="D26" s="18">
        <f t="shared" si="5"/>
        <v>10</v>
      </c>
      <c r="E26" s="19">
        <f t="shared" si="6"/>
        <v>0</v>
      </c>
      <c r="F26" s="18">
        <f t="shared" si="7"/>
        <v>10</v>
      </c>
      <c r="G26" s="18">
        <f t="shared" si="8"/>
        <v>0</v>
      </c>
      <c r="H26" s="20">
        <f t="shared" si="9"/>
        <v>0</v>
      </c>
      <c r="I26" s="21">
        <f>[3]集計対象年データー貼付!B123</f>
        <v>0</v>
      </c>
      <c r="J26" s="22">
        <f>[3]集計対象年データー貼付!D123</f>
        <v>2</v>
      </c>
      <c r="K26" s="22">
        <f>[3]集計対象前年データー貼付!B123</f>
        <v>0</v>
      </c>
      <c r="L26" s="22">
        <f>[3]集計対象前年データー貼付!D123</f>
        <v>1</v>
      </c>
      <c r="M26" s="23">
        <f t="shared" si="10"/>
        <v>1</v>
      </c>
      <c r="N26" s="24">
        <f>[3]集計対象年データー貼付!E123</f>
        <v>0</v>
      </c>
      <c r="O26" s="18">
        <f>[3]集計対象年データー貼付!G123</f>
        <v>3</v>
      </c>
      <c r="P26" s="18">
        <f>[3]集計対象前年データー貼付!E123</f>
        <v>0</v>
      </c>
      <c r="Q26" s="18">
        <f>[3]集計対象前年データー貼付!G123</f>
        <v>2</v>
      </c>
      <c r="R26" s="25">
        <f t="shared" si="0"/>
        <v>1</v>
      </c>
      <c r="S26" s="21">
        <f>[3]集計対象年データー貼付!H123</f>
        <v>0</v>
      </c>
      <c r="T26" s="22">
        <f>[3]集計対象年データー貼付!J123</f>
        <v>2</v>
      </c>
      <c r="U26" s="22">
        <f>[3]集計対象前年データー貼付!H123</f>
        <v>0</v>
      </c>
      <c r="V26" s="22">
        <f>[3]集計対象前年データー貼付!J123</f>
        <v>2</v>
      </c>
      <c r="W26" s="26">
        <f t="shared" si="1"/>
        <v>0</v>
      </c>
      <c r="X26" s="21">
        <f>[3]集計対象年データー貼付!K123</f>
        <v>0</v>
      </c>
      <c r="Y26" s="22">
        <f>[3]集計対象年データー貼付!M123</f>
        <v>1</v>
      </c>
      <c r="Z26" s="22">
        <f>[3]集計対象前年データー貼付!K123</f>
        <v>0</v>
      </c>
      <c r="AA26" s="22">
        <f>[3]集計対象前年データー貼付!M123</f>
        <v>3</v>
      </c>
      <c r="AB26" s="26">
        <f t="shared" si="2"/>
        <v>-2</v>
      </c>
      <c r="AC26" s="21">
        <f>[3]集計対象年データー貼付!N123</f>
        <v>0</v>
      </c>
      <c r="AD26" s="22">
        <f>[3]集計対象年データー貼付!P123</f>
        <v>2</v>
      </c>
      <c r="AE26" s="22">
        <f>[3]集計対象前年データー貼付!N123</f>
        <v>0</v>
      </c>
      <c r="AF26" s="22">
        <f>[3]集計対象前年データー貼付!P123</f>
        <v>2</v>
      </c>
      <c r="AG26" s="26">
        <f t="shared" si="3"/>
        <v>0</v>
      </c>
      <c r="AH26" s="1"/>
    </row>
    <row r="27" spans="1:34" ht="12.75" customHeight="1">
      <c r="A27" s="111"/>
      <c r="B27" s="31" t="s">
        <v>34</v>
      </c>
      <c r="C27" s="28">
        <f t="shared" si="4"/>
        <v>0</v>
      </c>
      <c r="D27" s="18">
        <f t="shared" si="5"/>
        <v>13</v>
      </c>
      <c r="E27" s="19">
        <f t="shared" si="6"/>
        <v>0</v>
      </c>
      <c r="F27" s="18">
        <f t="shared" si="7"/>
        <v>18</v>
      </c>
      <c r="G27" s="29">
        <f t="shared" si="8"/>
        <v>-5</v>
      </c>
      <c r="H27" s="20">
        <f t="shared" si="9"/>
        <v>-0.27777777777777779</v>
      </c>
      <c r="I27" s="21">
        <f>[3]集計対象年データー貼付!B128</f>
        <v>0</v>
      </c>
      <c r="J27" s="22">
        <f>[3]集計対象年データー貼付!D128</f>
        <v>6</v>
      </c>
      <c r="K27" s="22">
        <f>[3]集計対象前年データー貼付!B128</f>
        <v>0</v>
      </c>
      <c r="L27" s="22">
        <f>[3]集計対象前年データー貼付!D128</f>
        <v>5</v>
      </c>
      <c r="M27" s="23">
        <f t="shared" si="10"/>
        <v>1</v>
      </c>
      <c r="N27" s="24">
        <f>[3]集計対象年データー貼付!E128</f>
        <v>0</v>
      </c>
      <c r="O27" s="18">
        <f>[3]集計対象年データー貼付!G128</f>
        <v>3</v>
      </c>
      <c r="P27" s="18">
        <f>[3]集計対象前年データー貼付!E128</f>
        <v>0</v>
      </c>
      <c r="Q27" s="18">
        <f>[3]集計対象前年データー貼付!G128</f>
        <v>6</v>
      </c>
      <c r="R27" s="60">
        <f t="shared" si="0"/>
        <v>-3</v>
      </c>
      <c r="S27" s="21">
        <f>[3]集計対象年データー貼付!H128</f>
        <v>0</v>
      </c>
      <c r="T27" s="22">
        <f>[3]集計対象年データー貼付!J128</f>
        <v>1</v>
      </c>
      <c r="U27" s="22">
        <f>[3]集計対象前年データー貼付!H128</f>
        <v>0</v>
      </c>
      <c r="V27" s="22">
        <f>[3]集計対象前年データー貼付!J128</f>
        <v>2</v>
      </c>
      <c r="W27" s="30">
        <f t="shared" si="1"/>
        <v>-1</v>
      </c>
      <c r="X27" s="21">
        <f>[3]集計対象年データー貼付!K128</f>
        <v>0</v>
      </c>
      <c r="Y27" s="22">
        <f>[3]集計対象年データー貼付!M128</f>
        <v>3</v>
      </c>
      <c r="Z27" s="22">
        <f>[3]集計対象前年データー貼付!K128</f>
        <v>0</v>
      </c>
      <c r="AA27" s="22">
        <f>[3]集計対象前年データー貼付!M128</f>
        <v>2</v>
      </c>
      <c r="AB27" s="30">
        <f t="shared" si="2"/>
        <v>1</v>
      </c>
      <c r="AC27" s="21">
        <f>[3]集計対象年データー貼付!N128</f>
        <v>0</v>
      </c>
      <c r="AD27" s="22">
        <f>[3]集計対象年データー貼付!P128</f>
        <v>0</v>
      </c>
      <c r="AE27" s="22">
        <f>[3]集計対象前年データー貼付!N128</f>
        <v>0</v>
      </c>
      <c r="AF27" s="22">
        <f>[3]集計対象前年データー貼付!P128</f>
        <v>3</v>
      </c>
      <c r="AG27" s="30">
        <f t="shared" si="3"/>
        <v>-3</v>
      </c>
      <c r="AH27" s="1"/>
    </row>
    <row r="28" spans="1:34" ht="12.75" customHeight="1" thickBot="1">
      <c r="A28" s="111"/>
      <c r="B28" s="32" t="s">
        <v>35</v>
      </c>
      <c r="C28" s="33">
        <f t="shared" si="4"/>
        <v>0</v>
      </c>
      <c r="D28" s="34">
        <f t="shared" si="5"/>
        <v>4</v>
      </c>
      <c r="E28" s="35">
        <f t="shared" si="6"/>
        <v>0</v>
      </c>
      <c r="F28" s="34">
        <f t="shared" si="7"/>
        <v>1</v>
      </c>
      <c r="G28" s="36">
        <f t="shared" si="8"/>
        <v>3</v>
      </c>
      <c r="H28" s="37">
        <f t="shared" si="9"/>
        <v>3</v>
      </c>
      <c r="I28" s="21">
        <f>[3]集計対象年データー貼付!B132</f>
        <v>0</v>
      </c>
      <c r="J28" s="22">
        <f>[3]集計対象年データー貼付!D132</f>
        <v>1</v>
      </c>
      <c r="K28" s="22">
        <f>[3]集計対象前年データー貼付!B132</f>
        <v>0</v>
      </c>
      <c r="L28" s="22">
        <f>[3]集計対象前年データー貼付!D132</f>
        <v>0</v>
      </c>
      <c r="M28" s="23">
        <f t="shared" si="10"/>
        <v>1</v>
      </c>
      <c r="N28" s="24">
        <f>[3]集計対象年データー貼付!E132</f>
        <v>0</v>
      </c>
      <c r="O28" s="18">
        <f>[3]集計対象年データー貼付!G132</f>
        <v>2</v>
      </c>
      <c r="P28" s="18">
        <f>[3]集計対象前年データー貼付!E132</f>
        <v>0</v>
      </c>
      <c r="Q28" s="18">
        <f>[3]集計対象前年データー貼付!G132</f>
        <v>0</v>
      </c>
      <c r="R28" s="61">
        <f t="shared" si="0"/>
        <v>2</v>
      </c>
      <c r="S28" s="21">
        <f>[3]集計対象年データー貼付!H132</f>
        <v>0</v>
      </c>
      <c r="T28" s="22">
        <f>[3]集計対象年データー貼付!J132</f>
        <v>1</v>
      </c>
      <c r="U28" s="22">
        <f>[3]集計対象前年データー貼付!H132</f>
        <v>0</v>
      </c>
      <c r="V28" s="22">
        <f>[3]集計対象前年データー貼付!J132</f>
        <v>0</v>
      </c>
      <c r="W28" s="38">
        <f t="shared" si="1"/>
        <v>1</v>
      </c>
      <c r="X28" s="21">
        <f>[3]集計対象年データー貼付!K132</f>
        <v>0</v>
      </c>
      <c r="Y28" s="22">
        <f>[3]集計対象年データー貼付!M132</f>
        <v>0</v>
      </c>
      <c r="Z28" s="22">
        <f>[3]集計対象前年データー貼付!K132</f>
        <v>0</v>
      </c>
      <c r="AA28" s="22">
        <f>[3]集計対象前年データー貼付!M132</f>
        <v>0</v>
      </c>
      <c r="AB28" s="62">
        <f>Y28-AA28</f>
        <v>0</v>
      </c>
      <c r="AC28" s="21">
        <f>[3]集計対象年データー貼付!N132</f>
        <v>0</v>
      </c>
      <c r="AD28" s="22">
        <f>[3]集計対象年データー貼付!P132</f>
        <v>0</v>
      </c>
      <c r="AE28" s="22">
        <f>[3]集計対象前年データー貼付!N132</f>
        <v>0</v>
      </c>
      <c r="AF28" s="22">
        <f>[3]集計対象前年データー貼付!P132</f>
        <v>1</v>
      </c>
      <c r="AG28" s="38">
        <f t="shared" si="3"/>
        <v>-1</v>
      </c>
      <c r="AH28" s="1"/>
    </row>
    <row r="29" spans="1:34" ht="12.75" customHeight="1" thickBot="1">
      <c r="A29" s="112"/>
      <c r="B29" s="63" t="s">
        <v>36</v>
      </c>
      <c r="C29" s="40">
        <f t="shared" si="4"/>
        <v>0</v>
      </c>
      <c r="D29" s="41">
        <f t="shared" si="5"/>
        <v>27</v>
      </c>
      <c r="E29" s="54">
        <f t="shared" si="6"/>
        <v>0</v>
      </c>
      <c r="F29" s="41">
        <f t="shared" si="7"/>
        <v>29</v>
      </c>
      <c r="G29" s="41">
        <f t="shared" si="8"/>
        <v>-2</v>
      </c>
      <c r="H29" s="44">
        <f t="shared" si="9"/>
        <v>-6.8965517241379309E-2</v>
      </c>
      <c r="I29" s="45">
        <f>SUM(I26:I28)</f>
        <v>0</v>
      </c>
      <c r="J29" s="46">
        <f>SUM(J26:J28)</f>
        <v>9</v>
      </c>
      <c r="K29" s="46">
        <f>SUM(K26:K28)</f>
        <v>0</v>
      </c>
      <c r="L29" s="46">
        <f>SUM(L26:L28)</f>
        <v>6</v>
      </c>
      <c r="M29" s="47">
        <f t="shared" si="10"/>
        <v>3</v>
      </c>
      <c r="N29" s="48">
        <f>SUM(N26:N28)</f>
        <v>0</v>
      </c>
      <c r="O29" s="49">
        <f>SUM(O26:O28)</f>
        <v>8</v>
      </c>
      <c r="P29" s="49">
        <f>SUM(P26:P28)</f>
        <v>0</v>
      </c>
      <c r="Q29" s="49">
        <f>SUM(Q26:Q28)</f>
        <v>8</v>
      </c>
      <c r="R29" s="50">
        <f t="shared" si="0"/>
        <v>0</v>
      </c>
      <c r="S29" s="51">
        <f>SUM(S26:S28)</f>
        <v>0</v>
      </c>
      <c r="T29" s="52">
        <f>SUM(T26:T28)</f>
        <v>4</v>
      </c>
      <c r="U29" s="52">
        <f>SUM(U26:U28)</f>
        <v>0</v>
      </c>
      <c r="V29" s="52">
        <f>SUM(V26:V28)</f>
        <v>4</v>
      </c>
      <c r="W29" s="53">
        <f t="shared" si="1"/>
        <v>0</v>
      </c>
      <c r="X29" s="51">
        <f>SUM(X26:X28)</f>
        <v>0</v>
      </c>
      <c r="Y29" s="52">
        <f>SUM(Y26:Y28)</f>
        <v>4</v>
      </c>
      <c r="Z29" s="52">
        <f>SUM(Z26:Z28)</f>
        <v>0</v>
      </c>
      <c r="AA29" s="52">
        <f>SUM(AA26:AA28)</f>
        <v>5</v>
      </c>
      <c r="AB29" s="53">
        <f t="shared" si="2"/>
        <v>-1</v>
      </c>
      <c r="AC29" s="51">
        <f>SUM(AC26:AC28)</f>
        <v>0</v>
      </c>
      <c r="AD29" s="52">
        <f>SUM(AD26:AD28)</f>
        <v>2</v>
      </c>
      <c r="AE29" s="52">
        <f>SUM(AE26:AE28)</f>
        <v>0</v>
      </c>
      <c r="AF29" s="52">
        <f>SUM(AF26:AF28)</f>
        <v>6</v>
      </c>
      <c r="AG29" s="53">
        <f t="shared" si="3"/>
        <v>-4</v>
      </c>
      <c r="AH29" s="1"/>
    </row>
    <row r="30" spans="1:34" ht="12.75" customHeight="1">
      <c r="A30" s="103" t="s">
        <v>37</v>
      </c>
      <c r="B30" s="64" t="s">
        <v>38</v>
      </c>
      <c r="C30" s="28">
        <f t="shared" si="4"/>
        <v>0</v>
      </c>
      <c r="D30" s="18">
        <f t="shared" si="5"/>
        <v>0</v>
      </c>
      <c r="E30" s="19">
        <f t="shared" si="6"/>
        <v>0</v>
      </c>
      <c r="F30" s="18">
        <f t="shared" si="7"/>
        <v>0</v>
      </c>
      <c r="G30" s="18">
        <f t="shared" si="8"/>
        <v>0</v>
      </c>
      <c r="H30" s="20">
        <f t="shared" si="9"/>
        <v>0</v>
      </c>
      <c r="I30" s="21">
        <f>[3]集計対象年データー貼付!B137</f>
        <v>0</v>
      </c>
      <c r="J30" s="22">
        <f>[3]集計対象年データー貼付!D137</f>
        <v>0</v>
      </c>
      <c r="K30" s="22">
        <f>[3]集計対象前年データー貼付!B137</f>
        <v>0</v>
      </c>
      <c r="L30" s="22">
        <f>[3]集計対象前年データー貼付!D137</f>
        <v>0</v>
      </c>
      <c r="M30" s="23">
        <f t="shared" si="10"/>
        <v>0</v>
      </c>
      <c r="N30" s="24">
        <f>[3]集計対象年データー貼付!E137</f>
        <v>0</v>
      </c>
      <c r="O30" s="18">
        <f>[3]集計対象年データー貼付!G137</f>
        <v>0</v>
      </c>
      <c r="P30" s="18">
        <f>[3]集計対象前年データー貼付!E137</f>
        <v>0</v>
      </c>
      <c r="Q30" s="18">
        <f>[3]集計対象前年データー貼付!G137</f>
        <v>0</v>
      </c>
      <c r="R30" s="25">
        <f t="shared" si="0"/>
        <v>0</v>
      </c>
      <c r="S30" s="21">
        <f>[3]集計対象年データー貼付!H137</f>
        <v>0</v>
      </c>
      <c r="T30" s="22">
        <f>[3]集計対象年データー貼付!J137</f>
        <v>0</v>
      </c>
      <c r="U30" s="22">
        <f>[3]集計対象前年データー貼付!H137</f>
        <v>0</v>
      </c>
      <c r="V30" s="22">
        <f>[3]集計対象前年データー貼付!J137</f>
        <v>0</v>
      </c>
      <c r="W30" s="26">
        <f t="shared" si="1"/>
        <v>0</v>
      </c>
      <c r="X30" s="21">
        <f>[3]集計対象年データー貼付!K137</f>
        <v>0</v>
      </c>
      <c r="Y30" s="22">
        <f>[3]集計対象年データー貼付!M137</f>
        <v>0</v>
      </c>
      <c r="Z30" s="22">
        <f>[3]集計対象前年データー貼付!K137</f>
        <v>0</v>
      </c>
      <c r="AA30" s="22">
        <f>[3]集計対象前年データー貼付!M137</f>
        <v>0</v>
      </c>
      <c r="AB30" s="26">
        <f t="shared" si="2"/>
        <v>0</v>
      </c>
      <c r="AC30" s="21">
        <f>[3]集計対象年データー貼付!N137</f>
        <v>0</v>
      </c>
      <c r="AD30" s="22">
        <f>[3]集計対象年データー貼付!P137</f>
        <v>0</v>
      </c>
      <c r="AE30" s="22">
        <f>[3]集計対象前年データー貼付!N137</f>
        <v>0</v>
      </c>
      <c r="AF30" s="22">
        <f>[3]集計対象前年データー貼付!P137</f>
        <v>0</v>
      </c>
      <c r="AG30" s="26">
        <f t="shared" si="3"/>
        <v>0</v>
      </c>
      <c r="AH30" s="1"/>
    </row>
    <row r="31" spans="1:34" ht="12.75" customHeight="1">
      <c r="A31" s="104"/>
      <c r="B31" s="65" t="s">
        <v>39</v>
      </c>
      <c r="C31" s="28">
        <f t="shared" si="4"/>
        <v>0</v>
      </c>
      <c r="D31" s="18">
        <f t="shared" si="5"/>
        <v>1</v>
      </c>
      <c r="E31" s="19">
        <f t="shared" si="6"/>
        <v>0</v>
      </c>
      <c r="F31" s="18">
        <f t="shared" si="7"/>
        <v>4</v>
      </c>
      <c r="G31" s="29">
        <f t="shared" si="8"/>
        <v>-3</v>
      </c>
      <c r="H31" s="20">
        <f t="shared" si="9"/>
        <v>-0.75</v>
      </c>
      <c r="I31" s="21">
        <f>[3]集計対象年データー貼付!B141</f>
        <v>0</v>
      </c>
      <c r="J31" s="22">
        <f>[3]集計対象年データー貼付!D141</f>
        <v>1</v>
      </c>
      <c r="K31" s="22">
        <f>[3]集計対象前年データー貼付!B141</f>
        <v>0</v>
      </c>
      <c r="L31" s="22">
        <f>[3]集計対象前年データー貼付!D141</f>
        <v>1</v>
      </c>
      <c r="M31" s="66">
        <f t="shared" si="10"/>
        <v>0</v>
      </c>
      <c r="N31" s="24">
        <f>[3]集計対象年データー貼付!E141</f>
        <v>0</v>
      </c>
      <c r="O31" s="18">
        <f>[3]集計対象年データー貼付!G141</f>
        <v>0</v>
      </c>
      <c r="P31" s="18">
        <f>[3]集計対象前年データー貼付!E141</f>
        <v>0</v>
      </c>
      <c r="Q31" s="18">
        <f>[3]集計対象前年データー貼付!G141</f>
        <v>0</v>
      </c>
      <c r="R31" s="60">
        <f t="shared" si="0"/>
        <v>0</v>
      </c>
      <c r="S31" s="21">
        <f>[3]集計対象年データー貼付!H141</f>
        <v>0</v>
      </c>
      <c r="T31" s="22">
        <f>[3]集計対象年データー貼付!J141</f>
        <v>0</v>
      </c>
      <c r="U31" s="22">
        <f>[3]集計対象前年データー貼付!H141</f>
        <v>0</v>
      </c>
      <c r="V31" s="22">
        <f>[3]集計対象前年データー貼付!J141</f>
        <v>0</v>
      </c>
      <c r="W31" s="30">
        <f t="shared" si="1"/>
        <v>0</v>
      </c>
      <c r="X31" s="21">
        <f>[3]集計対象年データー貼付!K141</f>
        <v>0</v>
      </c>
      <c r="Y31" s="22">
        <f>[3]集計対象年データー貼付!M141</f>
        <v>0</v>
      </c>
      <c r="Z31" s="22">
        <f>[3]集計対象前年データー貼付!K141</f>
        <v>0</v>
      </c>
      <c r="AA31" s="22">
        <f>[3]集計対象前年データー貼付!M141</f>
        <v>2</v>
      </c>
      <c r="AB31" s="30">
        <f t="shared" si="2"/>
        <v>-2</v>
      </c>
      <c r="AC31" s="21">
        <f>[3]集計対象年データー貼付!N141</f>
        <v>0</v>
      </c>
      <c r="AD31" s="22">
        <f>[3]集計対象年データー貼付!P141</f>
        <v>0</v>
      </c>
      <c r="AE31" s="22">
        <f>[3]集計対象前年データー貼付!N141</f>
        <v>0</v>
      </c>
      <c r="AF31" s="22">
        <f>[3]集計対象前年データー貼付!P141</f>
        <v>1</v>
      </c>
      <c r="AG31" s="30">
        <f t="shared" si="3"/>
        <v>-1</v>
      </c>
      <c r="AH31" s="1"/>
    </row>
    <row r="32" spans="1:34" ht="12.75" customHeight="1">
      <c r="A32" s="104"/>
      <c r="B32" s="65" t="s">
        <v>40</v>
      </c>
      <c r="C32" s="28">
        <f t="shared" si="4"/>
        <v>1</v>
      </c>
      <c r="D32" s="18">
        <f t="shared" si="5"/>
        <v>24</v>
      </c>
      <c r="E32" s="19">
        <f t="shared" si="6"/>
        <v>0</v>
      </c>
      <c r="F32" s="18">
        <f t="shared" si="7"/>
        <v>13</v>
      </c>
      <c r="G32" s="29">
        <f t="shared" si="8"/>
        <v>11</v>
      </c>
      <c r="H32" s="20">
        <f t="shared" si="9"/>
        <v>0.84615384615384615</v>
      </c>
      <c r="I32" s="21">
        <f>[3]集計対象年データー貼付!B146</f>
        <v>1</v>
      </c>
      <c r="J32" s="22">
        <f>[3]集計対象年データー貼付!D146</f>
        <v>13</v>
      </c>
      <c r="K32" s="22">
        <f>[3]集計対象前年データー貼付!B146</f>
        <v>0</v>
      </c>
      <c r="L32" s="22">
        <f>[3]集計対象前年データー貼付!D146</f>
        <v>9</v>
      </c>
      <c r="M32" s="66">
        <f t="shared" si="10"/>
        <v>4</v>
      </c>
      <c r="N32" s="24">
        <f>[3]集計対象年データー貼付!E146</f>
        <v>0</v>
      </c>
      <c r="O32" s="18">
        <f>[3]集計対象年データー貼付!G146</f>
        <v>5</v>
      </c>
      <c r="P32" s="18">
        <f>[3]集計対象前年データー貼付!E146</f>
        <v>0</v>
      </c>
      <c r="Q32" s="18">
        <f>[3]集計対象前年データー貼付!G146</f>
        <v>2</v>
      </c>
      <c r="R32" s="60">
        <f t="shared" si="0"/>
        <v>3</v>
      </c>
      <c r="S32" s="21">
        <f>[3]集計対象年データー貼付!H146</f>
        <v>0</v>
      </c>
      <c r="T32" s="22">
        <f>[3]集計対象年データー貼付!J146</f>
        <v>2</v>
      </c>
      <c r="U32" s="22">
        <f>[3]集計対象前年データー貼付!H146</f>
        <v>0</v>
      </c>
      <c r="V32" s="22">
        <f>[3]集計対象前年データー貼付!J146</f>
        <v>1</v>
      </c>
      <c r="W32" s="30">
        <f t="shared" si="1"/>
        <v>1</v>
      </c>
      <c r="X32" s="21">
        <f>[3]集計対象年データー貼付!K146</f>
        <v>0</v>
      </c>
      <c r="Y32" s="22">
        <f>[3]集計対象年データー貼付!M146</f>
        <v>1</v>
      </c>
      <c r="Z32" s="22">
        <f>[3]集計対象前年データー貼付!K146</f>
        <v>0</v>
      </c>
      <c r="AA32" s="22">
        <f>[3]集計対象前年データー貼付!M146</f>
        <v>1</v>
      </c>
      <c r="AB32" s="30">
        <f t="shared" si="2"/>
        <v>0</v>
      </c>
      <c r="AC32" s="21">
        <f>[3]集計対象年データー貼付!N146</f>
        <v>0</v>
      </c>
      <c r="AD32" s="22">
        <f>[3]集計対象年データー貼付!P146</f>
        <v>3</v>
      </c>
      <c r="AE32" s="22">
        <f>[3]集計対象前年データー貼付!N146</f>
        <v>0</v>
      </c>
      <c r="AF32" s="22">
        <f>[3]集計対象前年データー貼付!P146</f>
        <v>0</v>
      </c>
      <c r="AG32" s="30">
        <f t="shared" si="3"/>
        <v>3</v>
      </c>
      <c r="AH32" s="1"/>
    </row>
    <row r="33" spans="1:37" ht="12.75" customHeight="1" thickBot="1">
      <c r="A33" s="104"/>
      <c r="B33" s="67" t="s">
        <v>41</v>
      </c>
      <c r="C33" s="33">
        <f t="shared" si="4"/>
        <v>0</v>
      </c>
      <c r="D33" s="34">
        <f t="shared" si="5"/>
        <v>0</v>
      </c>
      <c r="E33" s="35">
        <f t="shared" si="6"/>
        <v>0</v>
      </c>
      <c r="F33" s="34">
        <f t="shared" si="7"/>
        <v>0</v>
      </c>
      <c r="G33" s="36">
        <f t="shared" si="8"/>
        <v>0</v>
      </c>
      <c r="H33" s="37">
        <f t="shared" si="9"/>
        <v>0</v>
      </c>
      <c r="I33" s="21">
        <f>[3]集計対象年データー貼付!B148</f>
        <v>0</v>
      </c>
      <c r="J33" s="22">
        <f>[3]集計対象年データー貼付!D148</f>
        <v>0</v>
      </c>
      <c r="K33" s="22">
        <f>[3]集計対象前年データー貼付!B148</f>
        <v>0</v>
      </c>
      <c r="L33" s="22">
        <f>[3]集計対象前年データー貼付!D148</f>
        <v>0</v>
      </c>
      <c r="M33" s="68">
        <f t="shared" si="10"/>
        <v>0</v>
      </c>
      <c r="N33" s="24">
        <f>[3]集計対象年データー貼付!E148</f>
        <v>0</v>
      </c>
      <c r="O33" s="18">
        <f>[3]集計対象年データー貼付!G148</f>
        <v>0</v>
      </c>
      <c r="P33" s="18">
        <f>[3]集計対象前年データー貼付!E148</f>
        <v>0</v>
      </c>
      <c r="Q33" s="18">
        <f>[3]集計対象前年データー貼付!G148</f>
        <v>0</v>
      </c>
      <c r="R33" s="61">
        <f t="shared" si="0"/>
        <v>0</v>
      </c>
      <c r="S33" s="21">
        <f>[3]集計対象年データー貼付!H148</f>
        <v>0</v>
      </c>
      <c r="T33" s="22">
        <f>[3]集計対象年データー貼付!J148</f>
        <v>0</v>
      </c>
      <c r="U33" s="22">
        <f>[3]集計対象前年データー貼付!H148</f>
        <v>0</v>
      </c>
      <c r="V33" s="22">
        <f>[3]集計対象前年データー貼付!J148</f>
        <v>0</v>
      </c>
      <c r="W33" s="38">
        <f t="shared" si="1"/>
        <v>0</v>
      </c>
      <c r="X33" s="21">
        <f>[3]集計対象年データー貼付!K148</f>
        <v>0</v>
      </c>
      <c r="Y33" s="22">
        <f>[3]集計対象年データー貼付!M148</f>
        <v>0</v>
      </c>
      <c r="Z33" s="22">
        <f>[3]集計対象前年データー貼付!K148</f>
        <v>0</v>
      </c>
      <c r="AA33" s="22">
        <f>[3]集計対象前年データー貼付!M148</f>
        <v>0</v>
      </c>
      <c r="AB33" s="38">
        <f t="shared" si="2"/>
        <v>0</v>
      </c>
      <c r="AC33" s="21">
        <f>[3]集計対象年データー貼付!N148</f>
        <v>0</v>
      </c>
      <c r="AD33" s="22">
        <f>[3]集計対象年データー貼付!P148</f>
        <v>0</v>
      </c>
      <c r="AE33" s="22">
        <f>[3]集計対象前年データー貼付!N148</f>
        <v>0</v>
      </c>
      <c r="AF33" s="22">
        <f>[3]集計対象前年データー貼付!P148</f>
        <v>0</v>
      </c>
      <c r="AG33" s="38">
        <f t="shared" si="3"/>
        <v>0</v>
      </c>
      <c r="AH33" s="1"/>
    </row>
    <row r="34" spans="1:37" ht="12.75" customHeight="1" thickBot="1">
      <c r="A34" s="105"/>
      <c r="B34" s="69" t="s">
        <v>42</v>
      </c>
      <c r="C34" s="40">
        <f t="shared" si="4"/>
        <v>1</v>
      </c>
      <c r="D34" s="41">
        <f t="shared" si="5"/>
        <v>25</v>
      </c>
      <c r="E34" s="54">
        <f t="shared" si="6"/>
        <v>0</v>
      </c>
      <c r="F34" s="41">
        <f t="shared" si="7"/>
        <v>17</v>
      </c>
      <c r="G34" s="41">
        <f t="shared" si="8"/>
        <v>8</v>
      </c>
      <c r="H34" s="44">
        <f t="shared" si="9"/>
        <v>0.47058823529411764</v>
      </c>
      <c r="I34" s="45">
        <f>SUM(I30:I33)</f>
        <v>1</v>
      </c>
      <c r="J34" s="46">
        <f>SUM(J30:J33)</f>
        <v>14</v>
      </c>
      <c r="K34" s="46">
        <f>SUM(K30:K33)</f>
        <v>0</v>
      </c>
      <c r="L34" s="46">
        <f>SUM(L30:L33)</f>
        <v>10</v>
      </c>
      <c r="M34" s="47">
        <f t="shared" si="10"/>
        <v>4</v>
      </c>
      <c r="N34" s="48">
        <f>SUM(N30:N33)</f>
        <v>0</v>
      </c>
      <c r="O34" s="49">
        <f>SUM(O30:O33)</f>
        <v>5</v>
      </c>
      <c r="P34" s="49">
        <f>SUM(P30:P33)</f>
        <v>0</v>
      </c>
      <c r="Q34" s="49">
        <f>SUM(Q30:Q33)</f>
        <v>2</v>
      </c>
      <c r="R34" s="50">
        <f t="shared" si="0"/>
        <v>3</v>
      </c>
      <c r="S34" s="51">
        <f>SUM(S30:S33)</f>
        <v>0</v>
      </c>
      <c r="T34" s="52">
        <f>SUM(T30:T33)</f>
        <v>2</v>
      </c>
      <c r="U34" s="52">
        <f>SUM(U30:U33)</f>
        <v>0</v>
      </c>
      <c r="V34" s="52">
        <f>SUM(V30:V33)</f>
        <v>1</v>
      </c>
      <c r="W34" s="53">
        <f t="shared" si="1"/>
        <v>1</v>
      </c>
      <c r="X34" s="51">
        <f>SUM(X30:X33)</f>
        <v>0</v>
      </c>
      <c r="Y34" s="52">
        <f>SUM(Y30:Y33)</f>
        <v>1</v>
      </c>
      <c r="Z34" s="52">
        <f>SUM(Z30:Z33)</f>
        <v>0</v>
      </c>
      <c r="AA34" s="52">
        <f>SUM(AA30:AA33)</f>
        <v>3</v>
      </c>
      <c r="AB34" s="53">
        <f t="shared" si="2"/>
        <v>-2</v>
      </c>
      <c r="AC34" s="51">
        <f>SUM(AC30:AC33)</f>
        <v>0</v>
      </c>
      <c r="AD34" s="52">
        <f>SUM(AD30:AD33)</f>
        <v>3</v>
      </c>
      <c r="AE34" s="52">
        <f>SUM(AE30:AE33)</f>
        <v>0</v>
      </c>
      <c r="AF34" s="52">
        <f>SUM(AF30:AF33)</f>
        <v>1</v>
      </c>
      <c r="AG34" s="53">
        <f t="shared" si="3"/>
        <v>2</v>
      </c>
      <c r="AH34" s="1"/>
    </row>
    <row r="35" spans="1:37" ht="12.75" customHeight="1">
      <c r="A35" s="115" t="s">
        <v>43</v>
      </c>
      <c r="B35" s="64" t="s">
        <v>44</v>
      </c>
      <c r="C35" s="28">
        <f t="shared" si="4"/>
        <v>0</v>
      </c>
      <c r="D35" s="18">
        <f t="shared" si="5"/>
        <v>0</v>
      </c>
      <c r="E35" s="19">
        <f t="shared" si="6"/>
        <v>0</v>
      </c>
      <c r="F35" s="18">
        <f t="shared" si="7"/>
        <v>0</v>
      </c>
      <c r="G35" s="18">
        <f t="shared" si="8"/>
        <v>0</v>
      </c>
      <c r="H35" s="20">
        <f t="shared" si="9"/>
        <v>0</v>
      </c>
      <c r="I35" s="21">
        <f>[3]集計対象年データー貼付!B151</f>
        <v>0</v>
      </c>
      <c r="J35" s="22">
        <f>[3]集計対象年データー貼付!D151</f>
        <v>0</v>
      </c>
      <c r="K35" s="22">
        <f>[3]集計対象前年データー貼付!B151</f>
        <v>0</v>
      </c>
      <c r="L35" s="22">
        <f>[3]集計対象前年データー貼付!D151</f>
        <v>0</v>
      </c>
      <c r="M35" s="23">
        <f t="shared" si="10"/>
        <v>0</v>
      </c>
      <c r="N35" s="24">
        <f>[3]集計対象年データー貼付!E151</f>
        <v>0</v>
      </c>
      <c r="O35" s="18">
        <f>[3]集計対象年データー貼付!G151</f>
        <v>0</v>
      </c>
      <c r="P35" s="18">
        <f>[3]集計対象前年データー貼付!E151</f>
        <v>0</v>
      </c>
      <c r="Q35" s="18">
        <f>[3]集計対象前年データー貼付!G151</f>
        <v>0</v>
      </c>
      <c r="R35" s="25">
        <f t="shared" si="0"/>
        <v>0</v>
      </c>
      <c r="S35" s="21">
        <f>[3]集計対象年データー貼付!H151</f>
        <v>0</v>
      </c>
      <c r="T35" s="22">
        <f>[3]集計対象年データー貼付!J151</f>
        <v>0</v>
      </c>
      <c r="U35" s="22">
        <f>[3]集計対象前年データー貼付!H151</f>
        <v>0</v>
      </c>
      <c r="V35" s="22">
        <f>[3]集計対象前年データー貼付!J151</f>
        <v>0</v>
      </c>
      <c r="W35" s="26">
        <f t="shared" si="1"/>
        <v>0</v>
      </c>
      <c r="X35" s="21">
        <f>[3]集計対象年データー貼付!K151</f>
        <v>0</v>
      </c>
      <c r="Y35" s="22">
        <f>[3]集計対象年データー貼付!M151</f>
        <v>0</v>
      </c>
      <c r="Z35" s="22">
        <f>[3]集計対象前年データー貼付!K151</f>
        <v>0</v>
      </c>
      <c r="AA35" s="22">
        <f>[3]集計対象前年データー貼付!M151</f>
        <v>0</v>
      </c>
      <c r="AB35" s="26">
        <f t="shared" si="2"/>
        <v>0</v>
      </c>
      <c r="AC35" s="21">
        <f>[3]集計対象年データー貼付!N151</f>
        <v>0</v>
      </c>
      <c r="AD35" s="22">
        <f>[3]集計対象年データー貼付!P151</f>
        <v>0</v>
      </c>
      <c r="AE35" s="22">
        <f>[3]集計対象前年データー貼付!N151</f>
        <v>0</v>
      </c>
      <c r="AF35" s="22">
        <f>[3]集計対象前年データー貼付!P151</f>
        <v>0</v>
      </c>
      <c r="AG35" s="26">
        <f t="shared" si="3"/>
        <v>0</v>
      </c>
      <c r="AH35" s="1"/>
    </row>
    <row r="36" spans="1:37" ht="12.75" customHeight="1" thickBot="1">
      <c r="A36" s="116"/>
      <c r="B36" s="67" t="s">
        <v>45</v>
      </c>
      <c r="C36" s="33">
        <f t="shared" si="4"/>
        <v>0</v>
      </c>
      <c r="D36" s="34">
        <f t="shared" si="5"/>
        <v>0</v>
      </c>
      <c r="E36" s="35">
        <f t="shared" si="6"/>
        <v>0</v>
      </c>
      <c r="F36" s="34">
        <f t="shared" si="7"/>
        <v>0</v>
      </c>
      <c r="G36" s="36">
        <f t="shared" si="8"/>
        <v>0</v>
      </c>
      <c r="H36" s="37">
        <f t="shared" si="9"/>
        <v>0</v>
      </c>
      <c r="I36" s="21">
        <f>[3]集計対象年データー貼付!B155</f>
        <v>0</v>
      </c>
      <c r="J36" s="22">
        <f>[3]集計対象年データー貼付!D155</f>
        <v>0</v>
      </c>
      <c r="K36" s="22">
        <f>[3]集計対象前年データー貼付!B155</f>
        <v>0</v>
      </c>
      <c r="L36" s="22">
        <f>[3]集計対象前年データー貼付!D155</f>
        <v>0</v>
      </c>
      <c r="M36" s="68">
        <f t="shared" si="10"/>
        <v>0</v>
      </c>
      <c r="N36" s="24">
        <f>[3]集計対象年データー貼付!E155</f>
        <v>0</v>
      </c>
      <c r="O36" s="18">
        <f>[3]集計対象年データー貼付!G155</f>
        <v>0</v>
      </c>
      <c r="P36" s="18">
        <f>[3]集計対象前年データー貼付!E155</f>
        <v>0</v>
      </c>
      <c r="Q36" s="18">
        <f>[3]集計対象前年データー貼付!G155</f>
        <v>0</v>
      </c>
      <c r="R36" s="61">
        <f t="shared" si="0"/>
        <v>0</v>
      </c>
      <c r="S36" s="21">
        <f>[3]集計対象年データー貼付!H1155</f>
        <v>0</v>
      </c>
      <c r="T36" s="22">
        <f>[3]集計対象年データー貼付!J155</f>
        <v>0</v>
      </c>
      <c r="U36" s="22">
        <f>[3]集計対象前年データー貼付!H155</f>
        <v>0</v>
      </c>
      <c r="V36" s="22">
        <f>[3]集計対象前年データー貼付!J155</f>
        <v>0</v>
      </c>
      <c r="W36" s="38">
        <f t="shared" si="1"/>
        <v>0</v>
      </c>
      <c r="X36" s="21">
        <f>[3]集計対象年データー貼付!K155</f>
        <v>0</v>
      </c>
      <c r="Y36" s="22">
        <f>[3]集計対象年データー貼付!M155</f>
        <v>0</v>
      </c>
      <c r="Z36" s="22">
        <f>[3]集計対象前年データー貼付!K155</f>
        <v>0</v>
      </c>
      <c r="AA36" s="22">
        <f>[3]集計対象前年データー貼付!M155</f>
        <v>0</v>
      </c>
      <c r="AB36" s="38">
        <f t="shared" si="2"/>
        <v>0</v>
      </c>
      <c r="AC36" s="21">
        <f>[3]集計対象年データー貼付!N155</f>
        <v>0</v>
      </c>
      <c r="AD36" s="22">
        <f>[3]集計対象年データー貼付!P155</f>
        <v>0</v>
      </c>
      <c r="AE36" s="22">
        <f>[3]集計対象前年データー貼付!N155</f>
        <v>0</v>
      </c>
      <c r="AF36" s="22">
        <f>[3]集計対象前年データー貼付!P155</f>
        <v>0</v>
      </c>
      <c r="AG36" s="38">
        <f t="shared" si="3"/>
        <v>0</v>
      </c>
      <c r="AH36" s="1"/>
    </row>
    <row r="37" spans="1:37" ht="12.75" customHeight="1" thickBot="1">
      <c r="A37" s="117"/>
      <c r="B37" s="69" t="s">
        <v>46</v>
      </c>
      <c r="C37" s="40">
        <f t="shared" si="4"/>
        <v>0</v>
      </c>
      <c r="D37" s="41">
        <f t="shared" si="5"/>
        <v>0</v>
      </c>
      <c r="E37" s="54">
        <f t="shared" si="6"/>
        <v>0</v>
      </c>
      <c r="F37" s="41">
        <f t="shared" si="7"/>
        <v>0</v>
      </c>
      <c r="G37" s="41">
        <f t="shared" si="8"/>
        <v>0</v>
      </c>
      <c r="H37" s="44">
        <f t="shared" si="9"/>
        <v>0</v>
      </c>
      <c r="I37" s="70">
        <f>SUM(I35:I36)</f>
        <v>0</v>
      </c>
      <c r="J37" s="46">
        <f>SUM(J35:J36)</f>
        <v>0</v>
      </c>
      <c r="K37" s="46">
        <f>SUM(K35:K36)</f>
        <v>0</v>
      </c>
      <c r="L37" s="46">
        <f>SUM(L35:L36)</f>
        <v>0</v>
      </c>
      <c r="M37" s="47">
        <f t="shared" si="10"/>
        <v>0</v>
      </c>
      <c r="N37" s="48">
        <f>SUM(N35:N36)</f>
        <v>0</v>
      </c>
      <c r="O37" s="49">
        <f>SUM(O35:O36)</f>
        <v>0</v>
      </c>
      <c r="P37" s="49">
        <f>SUM(P35:P36)</f>
        <v>0</v>
      </c>
      <c r="Q37" s="49">
        <f>SUM(Q35:Q36)</f>
        <v>0</v>
      </c>
      <c r="R37" s="50">
        <f t="shared" si="0"/>
        <v>0</v>
      </c>
      <c r="S37" s="51">
        <f>SUM(S35:S36)</f>
        <v>0</v>
      </c>
      <c r="T37" s="52">
        <f>SUM(T35:T36)</f>
        <v>0</v>
      </c>
      <c r="U37" s="52">
        <f>SUM(U35:U36)</f>
        <v>0</v>
      </c>
      <c r="V37" s="52">
        <f>SUM(V35:V36)</f>
        <v>0</v>
      </c>
      <c r="W37" s="53">
        <f t="shared" si="1"/>
        <v>0</v>
      </c>
      <c r="X37" s="51">
        <f>SUM(X35:X36)</f>
        <v>0</v>
      </c>
      <c r="Y37" s="52">
        <f>SUM(Y35:Y36)</f>
        <v>0</v>
      </c>
      <c r="Z37" s="52">
        <f>SUM(Z35:Z36)</f>
        <v>0</v>
      </c>
      <c r="AA37" s="52">
        <f>SUM(AA35:AA36)</f>
        <v>0</v>
      </c>
      <c r="AB37" s="53">
        <f t="shared" si="2"/>
        <v>0</v>
      </c>
      <c r="AC37" s="51">
        <f>SUM(AC35:AC36)</f>
        <v>0</v>
      </c>
      <c r="AD37" s="52">
        <f>SUM(AD35:AD36)</f>
        <v>0</v>
      </c>
      <c r="AE37" s="52">
        <f>SUM(AE35:AE36)</f>
        <v>0</v>
      </c>
      <c r="AF37" s="52">
        <f>SUM(AF35:AF36)</f>
        <v>0</v>
      </c>
      <c r="AG37" s="53">
        <f t="shared" si="3"/>
        <v>0</v>
      </c>
      <c r="AH37" s="71"/>
      <c r="AI37" s="72"/>
      <c r="AJ37" s="72"/>
      <c r="AK37" s="72"/>
    </row>
    <row r="38" spans="1:37" ht="12.75" customHeight="1">
      <c r="A38" s="103" t="s">
        <v>47</v>
      </c>
      <c r="B38" s="64" t="s">
        <v>48</v>
      </c>
      <c r="C38" s="28">
        <f t="shared" si="4"/>
        <v>0</v>
      </c>
      <c r="D38" s="18">
        <f t="shared" si="5"/>
        <v>3</v>
      </c>
      <c r="E38" s="19">
        <f t="shared" si="6"/>
        <v>0</v>
      </c>
      <c r="F38" s="18">
        <f t="shared" si="7"/>
        <v>7</v>
      </c>
      <c r="G38" s="18">
        <f t="shared" si="8"/>
        <v>-4</v>
      </c>
      <c r="H38" s="20">
        <f t="shared" si="9"/>
        <v>-0.5714285714285714</v>
      </c>
      <c r="I38" s="21">
        <f>[3]集計対象年データー貼付!B158</f>
        <v>0</v>
      </c>
      <c r="J38" s="22">
        <f>[3]集計対象年データー貼付!D158</f>
        <v>0</v>
      </c>
      <c r="K38" s="22">
        <f>[3]集計対象前年データー貼付!B158</f>
        <v>0</v>
      </c>
      <c r="L38" s="22">
        <f>[3]集計対象前年データー貼付!D158</f>
        <v>0</v>
      </c>
      <c r="M38" s="23">
        <f t="shared" si="10"/>
        <v>0</v>
      </c>
      <c r="N38" s="24">
        <f>[3]集計対象年データー貼付!E158</f>
        <v>0</v>
      </c>
      <c r="O38" s="18">
        <f>[3]集計対象年データー貼付!G158</f>
        <v>1</v>
      </c>
      <c r="P38" s="18">
        <f>[3]集計対象前年データー貼付!E158</f>
        <v>0</v>
      </c>
      <c r="Q38" s="18">
        <f>[3]集計対象前年データー貼付!G158</f>
        <v>3</v>
      </c>
      <c r="R38" s="25">
        <f t="shared" si="0"/>
        <v>-2</v>
      </c>
      <c r="S38" s="21">
        <f>[3]集計対象年データー貼付!H158</f>
        <v>0</v>
      </c>
      <c r="T38" s="22">
        <f>[3]集計対象年データー貼付!J158</f>
        <v>0</v>
      </c>
      <c r="U38" s="22">
        <f>[3]集計対象前年データー貼付!H158</f>
        <v>0</v>
      </c>
      <c r="V38" s="22">
        <f>[3]集計対象前年データー貼付!J158</f>
        <v>0</v>
      </c>
      <c r="W38" s="26">
        <f t="shared" si="1"/>
        <v>0</v>
      </c>
      <c r="X38" s="21">
        <f>[3]集計対象年データー貼付!K158</f>
        <v>0</v>
      </c>
      <c r="Y38" s="22">
        <f>[3]集計対象年データー貼付!M158</f>
        <v>2</v>
      </c>
      <c r="Z38" s="22">
        <f>[3]集計対象前年データー貼付!K158</f>
        <v>0</v>
      </c>
      <c r="AA38" s="22">
        <f>[3]集計対象前年データー貼付!M158</f>
        <v>4</v>
      </c>
      <c r="AB38" s="26">
        <f t="shared" si="2"/>
        <v>-2</v>
      </c>
      <c r="AC38" s="21">
        <f>[3]集計対象年データー貼付!N158</f>
        <v>0</v>
      </c>
      <c r="AD38" s="22">
        <f>[3]集計対象年データー貼付!P158</f>
        <v>0</v>
      </c>
      <c r="AE38" s="22">
        <f>[3]集計対象前年データー貼付!N158</f>
        <v>0</v>
      </c>
      <c r="AF38" s="22">
        <f>[3]集計対象前年データー貼付!P158</f>
        <v>0</v>
      </c>
      <c r="AG38" s="73">
        <f t="shared" si="3"/>
        <v>0</v>
      </c>
      <c r="AH38" s="1"/>
    </row>
    <row r="39" spans="1:37" ht="12.75" customHeight="1" thickBot="1">
      <c r="A39" s="104"/>
      <c r="B39" s="67" t="s">
        <v>49</v>
      </c>
      <c r="C39" s="33">
        <f t="shared" si="4"/>
        <v>0</v>
      </c>
      <c r="D39" s="34">
        <f t="shared" si="5"/>
        <v>15</v>
      </c>
      <c r="E39" s="35">
        <f t="shared" si="6"/>
        <v>0</v>
      </c>
      <c r="F39" s="34">
        <f t="shared" si="7"/>
        <v>12</v>
      </c>
      <c r="G39" s="36">
        <f t="shared" si="8"/>
        <v>3</v>
      </c>
      <c r="H39" s="37">
        <f t="shared" si="9"/>
        <v>0.25</v>
      </c>
      <c r="I39" s="21">
        <f>[3]集計対象年データー貼付!B161</f>
        <v>0</v>
      </c>
      <c r="J39" s="22">
        <f>[3]集計対象年データー貼付!D161</f>
        <v>0</v>
      </c>
      <c r="K39" s="22">
        <f>[3]集計対象前年データー貼付!B161</f>
        <v>0</v>
      </c>
      <c r="L39" s="22">
        <f>[3]集計対象前年データー貼付!D161</f>
        <v>0</v>
      </c>
      <c r="M39" s="68">
        <f t="shared" si="10"/>
        <v>0</v>
      </c>
      <c r="N39" s="24">
        <f>[3]集計対象年データー貼付!E161</f>
        <v>0</v>
      </c>
      <c r="O39" s="18">
        <f>[3]集計対象年データー貼付!G161</f>
        <v>1</v>
      </c>
      <c r="P39" s="18">
        <f>[3]集計対象前年データー貼付!E161</f>
        <v>0</v>
      </c>
      <c r="Q39" s="18">
        <f>[3]集計対象前年データー貼付!G161</f>
        <v>2</v>
      </c>
      <c r="R39" s="61">
        <f t="shared" si="0"/>
        <v>-1</v>
      </c>
      <c r="S39" s="21">
        <f>[3]集計対象年データー貼付!H161</f>
        <v>0</v>
      </c>
      <c r="T39" s="22">
        <f>[3]集計対象年データー貼付!J161</f>
        <v>3</v>
      </c>
      <c r="U39" s="22">
        <f>[3]集計対象前年データー貼付!H161</f>
        <v>0</v>
      </c>
      <c r="V39" s="22">
        <f>[3]集計対象前年データー貼付!J161</f>
        <v>0</v>
      </c>
      <c r="W39" s="38">
        <f t="shared" si="1"/>
        <v>3</v>
      </c>
      <c r="X39" s="21">
        <f>[3]集計対象年データー貼付!K161</f>
        <v>0</v>
      </c>
      <c r="Y39" s="22">
        <f>[3]集計対象年データー貼付!M161</f>
        <v>9</v>
      </c>
      <c r="Z39" s="22">
        <f>[3]集計対象前年データー貼付!K161</f>
        <v>0</v>
      </c>
      <c r="AA39" s="22">
        <f>[3]集計対象前年データー貼付!M161</f>
        <v>6</v>
      </c>
      <c r="AB39" s="38">
        <f t="shared" si="2"/>
        <v>3</v>
      </c>
      <c r="AC39" s="21">
        <f>[3]集計対象年データー貼付!N161</f>
        <v>0</v>
      </c>
      <c r="AD39" s="22">
        <f>[3]集計対象年データー貼付!P161</f>
        <v>2</v>
      </c>
      <c r="AE39" s="22">
        <f>[3]集計対象前年データー貼付!N161</f>
        <v>0</v>
      </c>
      <c r="AF39" s="22">
        <f>[3]集計対象前年データー貼付!P161</f>
        <v>4</v>
      </c>
      <c r="AG39" s="74">
        <f t="shared" si="3"/>
        <v>-2</v>
      </c>
      <c r="AH39" s="1"/>
    </row>
    <row r="40" spans="1:37" ht="12.75" customHeight="1" thickBot="1">
      <c r="A40" s="105"/>
      <c r="B40" s="69" t="s">
        <v>50</v>
      </c>
      <c r="C40" s="40">
        <f t="shared" si="4"/>
        <v>0</v>
      </c>
      <c r="D40" s="41">
        <f t="shared" si="5"/>
        <v>18</v>
      </c>
      <c r="E40" s="54">
        <f t="shared" si="6"/>
        <v>0</v>
      </c>
      <c r="F40" s="41">
        <f t="shared" si="7"/>
        <v>19</v>
      </c>
      <c r="G40" s="41">
        <f t="shared" si="8"/>
        <v>-1</v>
      </c>
      <c r="H40" s="44">
        <f t="shared" si="9"/>
        <v>-5.2631578947368418E-2</v>
      </c>
      <c r="I40" s="46">
        <f>SUM(I38:I39)</f>
        <v>0</v>
      </c>
      <c r="J40" s="46">
        <f>SUM(J38:J39)</f>
        <v>0</v>
      </c>
      <c r="K40" s="46">
        <f>SUM(K38:K39)</f>
        <v>0</v>
      </c>
      <c r="L40" s="46">
        <f>SUM(L38:L39)</f>
        <v>0</v>
      </c>
      <c r="M40" s="47">
        <f t="shared" si="10"/>
        <v>0</v>
      </c>
      <c r="N40" s="48">
        <f>SUM(N38:N39)</f>
        <v>0</v>
      </c>
      <c r="O40" s="49">
        <f>SUM(O38:O39)</f>
        <v>2</v>
      </c>
      <c r="P40" s="49">
        <f>SUM(P38:P39)</f>
        <v>0</v>
      </c>
      <c r="Q40" s="49">
        <f>SUM(Q38:Q39)</f>
        <v>5</v>
      </c>
      <c r="R40" s="50">
        <f t="shared" si="0"/>
        <v>-3</v>
      </c>
      <c r="S40" s="51">
        <f>SUM(S38:S39)</f>
        <v>0</v>
      </c>
      <c r="T40" s="52">
        <f>SUM(T38:T39)</f>
        <v>3</v>
      </c>
      <c r="U40" s="52">
        <f>SUM(U38:U39)</f>
        <v>0</v>
      </c>
      <c r="V40" s="52">
        <f>SUM(V38:V39)</f>
        <v>0</v>
      </c>
      <c r="W40" s="53">
        <f t="shared" si="1"/>
        <v>3</v>
      </c>
      <c r="X40" s="51">
        <f>SUM(X38:X39)</f>
        <v>0</v>
      </c>
      <c r="Y40" s="52">
        <f>SUM(Y38:Y39)</f>
        <v>11</v>
      </c>
      <c r="Z40" s="52">
        <f>SUM(Z38:Z39)</f>
        <v>0</v>
      </c>
      <c r="AA40" s="52">
        <f>SUM(AA38:AA39)</f>
        <v>10</v>
      </c>
      <c r="AB40" s="53">
        <f t="shared" si="2"/>
        <v>1</v>
      </c>
      <c r="AC40" s="51">
        <f>SUM(AC38:AC39)</f>
        <v>0</v>
      </c>
      <c r="AD40" s="52">
        <f>SUM(AD38:AD39)</f>
        <v>2</v>
      </c>
      <c r="AE40" s="52">
        <f>SUM(AE38:AE39)</f>
        <v>0</v>
      </c>
      <c r="AF40" s="52">
        <f>SUM(AF38:AF39)</f>
        <v>4</v>
      </c>
      <c r="AG40" s="53">
        <f t="shared" si="3"/>
        <v>-2</v>
      </c>
      <c r="AH40" s="1"/>
    </row>
    <row r="41" spans="1:37" ht="12.75" customHeight="1" thickBot="1">
      <c r="A41" s="120" t="s">
        <v>51</v>
      </c>
      <c r="B41" s="121"/>
      <c r="C41" s="40">
        <f t="shared" si="4"/>
        <v>1</v>
      </c>
      <c r="D41" s="41">
        <f t="shared" si="5"/>
        <v>5</v>
      </c>
      <c r="E41" s="54">
        <f t="shared" si="6"/>
        <v>1</v>
      </c>
      <c r="F41" s="41">
        <f t="shared" si="7"/>
        <v>4</v>
      </c>
      <c r="G41" s="41">
        <f t="shared" si="8"/>
        <v>1</v>
      </c>
      <c r="H41" s="44">
        <f t="shared" si="9"/>
        <v>0.25</v>
      </c>
      <c r="I41" s="55">
        <f>[3]集計対象年データー貼付!B168</f>
        <v>0</v>
      </c>
      <c r="J41" s="56">
        <f>[3]集計対象年データー貼付!D168</f>
        <v>0</v>
      </c>
      <c r="K41" s="56">
        <f>[3]集計対象前年データー貼付!B168</f>
        <v>0</v>
      </c>
      <c r="L41" s="56">
        <f>[3]集計対象前年データー貼付!D168</f>
        <v>0</v>
      </c>
      <c r="M41" s="57">
        <f t="shared" si="10"/>
        <v>0</v>
      </c>
      <c r="N41" s="58">
        <f>[3]集計対象年データー貼付!E168</f>
        <v>1</v>
      </c>
      <c r="O41" s="41">
        <f>[3]集計対象年データー貼付!G168</f>
        <v>1</v>
      </c>
      <c r="P41" s="41">
        <f>[3]集計対象前年データー貼付!E168</f>
        <v>1</v>
      </c>
      <c r="Q41" s="41">
        <f>[3]集計対象前年データー貼付!G168</f>
        <v>2</v>
      </c>
      <c r="R41" s="75">
        <f t="shared" si="0"/>
        <v>-1</v>
      </c>
      <c r="S41" s="55">
        <f>[3]集計対象年データー貼付!H168</f>
        <v>0</v>
      </c>
      <c r="T41" s="56">
        <f>[3]集計対象年データー貼付!J168</f>
        <v>0</v>
      </c>
      <c r="U41" s="56">
        <f>[3]集計対象前年データー貼付!H168</f>
        <v>0</v>
      </c>
      <c r="V41" s="56">
        <f>[3]集計対象前年データー貼付!J168</f>
        <v>0</v>
      </c>
      <c r="W41" s="76">
        <f t="shared" si="1"/>
        <v>0</v>
      </c>
      <c r="X41" s="55">
        <f>[3]集計対象年データー貼付!K168</f>
        <v>0</v>
      </c>
      <c r="Y41" s="56">
        <f>[3]集計対象年データー貼付!M168</f>
        <v>4</v>
      </c>
      <c r="Z41" s="56">
        <f>[3]集計対象前年データー貼付!K168</f>
        <v>0</v>
      </c>
      <c r="AA41" s="56">
        <f>[3]集計対象前年データー貼付!M168</f>
        <v>1</v>
      </c>
      <c r="AB41" s="76">
        <f t="shared" si="2"/>
        <v>3</v>
      </c>
      <c r="AC41" s="55">
        <f>[3]集計対象年データー貼付!N168</f>
        <v>0</v>
      </c>
      <c r="AD41" s="56">
        <f>[3]集計対象年データー貼付!P168</f>
        <v>0</v>
      </c>
      <c r="AE41" s="56">
        <f>[3]集計対象前年データー貼付!N168</f>
        <v>0</v>
      </c>
      <c r="AF41" s="56">
        <f>[3]集計対象前年データー貼付!P168</f>
        <v>1</v>
      </c>
      <c r="AG41" s="76">
        <f t="shared" si="3"/>
        <v>-1</v>
      </c>
      <c r="AH41" s="1"/>
    </row>
    <row r="42" spans="1:37" ht="12.75" customHeight="1">
      <c r="A42" s="110" t="s">
        <v>52</v>
      </c>
      <c r="B42" s="64" t="s">
        <v>53</v>
      </c>
      <c r="C42" s="28">
        <f t="shared" si="4"/>
        <v>0</v>
      </c>
      <c r="D42" s="18">
        <f t="shared" si="5"/>
        <v>5</v>
      </c>
      <c r="E42" s="19">
        <f t="shared" si="6"/>
        <v>0</v>
      </c>
      <c r="F42" s="18">
        <f t="shared" si="7"/>
        <v>3</v>
      </c>
      <c r="G42" s="18">
        <f t="shared" si="8"/>
        <v>2</v>
      </c>
      <c r="H42" s="20">
        <f t="shared" si="9"/>
        <v>0.66666666666666663</v>
      </c>
      <c r="I42" s="21">
        <f>[3]集計対象年データー貼付!B172</f>
        <v>0</v>
      </c>
      <c r="J42" s="22">
        <f>[3]集計対象年データー貼付!D172</f>
        <v>3</v>
      </c>
      <c r="K42" s="22">
        <f>[3]集計対象前年データー貼付!B172</f>
        <v>0</v>
      </c>
      <c r="L42" s="22">
        <f>[3]集計対象前年データー貼付!D172</f>
        <v>3</v>
      </c>
      <c r="M42" s="23">
        <f t="shared" si="10"/>
        <v>0</v>
      </c>
      <c r="N42" s="24">
        <f>[3]集計対象年データー貼付!E172</f>
        <v>0</v>
      </c>
      <c r="O42" s="18">
        <f>[3]集計対象年データー貼付!G172</f>
        <v>1</v>
      </c>
      <c r="P42" s="18">
        <f>[3]集計対象前年データー貼付!E172</f>
        <v>0</v>
      </c>
      <c r="Q42" s="18">
        <f>[3]集計対象前年データー貼付!G172</f>
        <v>0</v>
      </c>
      <c r="R42" s="25">
        <f t="shared" si="0"/>
        <v>1</v>
      </c>
      <c r="S42" s="21">
        <f>[3]集計対象年データー貼付!H172</f>
        <v>0</v>
      </c>
      <c r="T42" s="22">
        <f>[3]集計対象年データー貼付!J172</f>
        <v>0</v>
      </c>
      <c r="U42" s="22">
        <f>[3]集計対象前年データー貼付!H172</f>
        <v>0</v>
      </c>
      <c r="V42" s="22">
        <f>[3]集計対象前年データー貼付!J172</f>
        <v>0</v>
      </c>
      <c r="W42" s="26">
        <f t="shared" si="1"/>
        <v>0</v>
      </c>
      <c r="X42" s="21">
        <f>[3]集計対象年データー貼付!K172</f>
        <v>0</v>
      </c>
      <c r="Y42" s="22">
        <f>[3]集計対象年データー貼付!M172</f>
        <v>0</v>
      </c>
      <c r="Z42" s="22">
        <f>[3]集計対象前年データー貼付!K172</f>
        <v>0</v>
      </c>
      <c r="AA42" s="22">
        <f>[3]集計対象前年データー貼付!M172</f>
        <v>0</v>
      </c>
      <c r="AB42" s="26">
        <f t="shared" si="2"/>
        <v>0</v>
      </c>
      <c r="AC42" s="21">
        <f>[3]集計対象年データー貼付!N172</f>
        <v>0</v>
      </c>
      <c r="AD42" s="22">
        <f>[3]集計対象年データー貼付!P172</f>
        <v>1</v>
      </c>
      <c r="AE42" s="22">
        <f>[3]集計対象前年データー貼付!N172</f>
        <v>0</v>
      </c>
      <c r="AF42" s="22">
        <f>[3]集計対象前年データー貼付!P172</f>
        <v>0</v>
      </c>
      <c r="AG42" s="26">
        <f t="shared" si="3"/>
        <v>1</v>
      </c>
      <c r="AH42" s="1"/>
    </row>
    <row r="43" spans="1:37" ht="12.75" customHeight="1">
      <c r="A43" s="111"/>
      <c r="B43" s="65" t="s">
        <v>54</v>
      </c>
      <c r="C43" s="28">
        <f t="shared" si="4"/>
        <v>0</v>
      </c>
      <c r="D43" s="18">
        <f t="shared" si="5"/>
        <v>11</v>
      </c>
      <c r="E43" s="19">
        <f t="shared" si="6"/>
        <v>0</v>
      </c>
      <c r="F43" s="18">
        <f t="shared" si="7"/>
        <v>13</v>
      </c>
      <c r="G43" s="29">
        <f t="shared" si="8"/>
        <v>-2</v>
      </c>
      <c r="H43" s="20">
        <f t="shared" si="9"/>
        <v>-0.15384615384615385</v>
      </c>
      <c r="I43" s="21">
        <f>[3]集計対象年データー貼付!B179</f>
        <v>0</v>
      </c>
      <c r="J43" s="22">
        <f>[3]集計対象年データー貼付!D179</f>
        <v>6</v>
      </c>
      <c r="K43" s="22">
        <f>[3]集計対象前年データー貼付!B179</f>
        <v>0</v>
      </c>
      <c r="L43" s="22">
        <f>[3]集計対象前年データー貼付!D179</f>
        <v>9</v>
      </c>
      <c r="M43" s="66">
        <f t="shared" si="10"/>
        <v>-3</v>
      </c>
      <c r="N43" s="24">
        <f>[3]集計対象年データー貼付!E179</f>
        <v>0</v>
      </c>
      <c r="O43" s="18">
        <f>[3]集計対象年データー貼付!G179</f>
        <v>1</v>
      </c>
      <c r="P43" s="18">
        <f>[3]集計対象前年データー貼付!E179</f>
        <v>0</v>
      </c>
      <c r="Q43" s="18">
        <f>[3]集計対象前年データー貼付!G179</f>
        <v>2</v>
      </c>
      <c r="R43" s="60">
        <f t="shared" si="0"/>
        <v>-1</v>
      </c>
      <c r="S43" s="21">
        <f>[3]集計対象年データー貼付!H179</f>
        <v>0</v>
      </c>
      <c r="T43" s="22">
        <f>[3]集計対象年データー貼付!J179</f>
        <v>3</v>
      </c>
      <c r="U43" s="22">
        <f>[3]集計対象前年データー貼付!H179</f>
        <v>0</v>
      </c>
      <c r="V43" s="22">
        <f>[3]集計対象前年データー貼付!J179</f>
        <v>1</v>
      </c>
      <c r="W43" s="30">
        <f t="shared" si="1"/>
        <v>2</v>
      </c>
      <c r="X43" s="21">
        <f>[3]集計対象年データー貼付!K179</f>
        <v>0</v>
      </c>
      <c r="Y43" s="22">
        <f>[3]集計対象年データー貼付!M179</f>
        <v>1</v>
      </c>
      <c r="Z43" s="22">
        <f>[3]集計対象前年データー貼付!K179</f>
        <v>0</v>
      </c>
      <c r="AA43" s="22">
        <f>[3]集計対象前年データー貼付!M179</f>
        <v>1</v>
      </c>
      <c r="AB43" s="30">
        <f t="shared" si="2"/>
        <v>0</v>
      </c>
      <c r="AC43" s="21">
        <f>[3]集計対象年データー貼付!N179</f>
        <v>0</v>
      </c>
      <c r="AD43" s="22">
        <f>[3]集計対象年データー貼付!P179</f>
        <v>0</v>
      </c>
      <c r="AE43" s="22">
        <f>[3]集計対象前年データー貼付!N179</f>
        <v>0</v>
      </c>
      <c r="AF43" s="22">
        <f>[3]集計対象前年データー貼付!P179</f>
        <v>0</v>
      </c>
      <c r="AG43" s="30">
        <f t="shared" si="3"/>
        <v>0</v>
      </c>
      <c r="AH43" s="1"/>
    </row>
    <row r="44" spans="1:37" ht="12.75" customHeight="1">
      <c r="A44" s="111"/>
      <c r="B44" s="65" t="s">
        <v>55</v>
      </c>
      <c r="C44" s="28">
        <f t="shared" si="4"/>
        <v>0</v>
      </c>
      <c r="D44" s="18">
        <f t="shared" si="5"/>
        <v>0</v>
      </c>
      <c r="E44" s="19">
        <f t="shared" si="6"/>
        <v>0</v>
      </c>
      <c r="F44" s="18">
        <f t="shared" si="7"/>
        <v>0</v>
      </c>
      <c r="G44" s="29">
        <f t="shared" si="8"/>
        <v>0</v>
      </c>
      <c r="H44" s="20">
        <f t="shared" si="9"/>
        <v>0</v>
      </c>
      <c r="I44" s="21">
        <f>[3]集計対象年データー貼付!B182</f>
        <v>0</v>
      </c>
      <c r="J44" s="22">
        <f>[3]集計対象年データー貼付!D182</f>
        <v>0</v>
      </c>
      <c r="K44" s="22">
        <f>[3]集計対象前年データー貼付!B182</f>
        <v>0</v>
      </c>
      <c r="L44" s="22">
        <f>[3]集計対象前年データー貼付!D182</f>
        <v>0</v>
      </c>
      <c r="M44" s="66">
        <f t="shared" si="10"/>
        <v>0</v>
      </c>
      <c r="N44" s="24">
        <f>[3]集計対象年データー貼付!E182</f>
        <v>0</v>
      </c>
      <c r="O44" s="18">
        <f>[3]集計対象年データー貼付!G182</f>
        <v>0</v>
      </c>
      <c r="P44" s="18">
        <f>[3]集計対象前年データー貼付!E182</f>
        <v>0</v>
      </c>
      <c r="Q44" s="18">
        <f>[3]集計対象前年データー貼付!G182</f>
        <v>0</v>
      </c>
      <c r="R44" s="60">
        <f t="shared" si="0"/>
        <v>0</v>
      </c>
      <c r="S44" s="21">
        <f>[3]集計対象年データー貼付!H182</f>
        <v>0</v>
      </c>
      <c r="T44" s="22">
        <f>[3]集計対象年データー貼付!J182</f>
        <v>0</v>
      </c>
      <c r="U44" s="22">
        <f>[3]集計対象前年データー貼付!H182</f>
        <v>0</v>
      </c>
      <c r="V44" s="22">
        <f>[3]集計対象前年データー貼付!J182</f>
        <v>0</v>
      </c>
      <c r="W44" s="30">
        <f t="shared" si="1"/>
        <v>0</v>
      </c>
      <c r="X44" s="21">
        <f>[3]集計対象年データー貼付!K182</f>
        <v>0</v>
      </c>
      <c r="Y44" s="22">
        <f>[3]集計対象年データー貼付!M182</f>
        <v>0</v>
      </c>
      <c r="Z44" s="22">
        <f>[3]集計対象前年データー貼付!K182</f>
        <v>0</v>
      </c>
      <c r="AA44" s="22">
        <f>[3]集計対象前年データー貼付!M182</f>
        <v>0</v>
      </c>
      <c r="AB44" s="30">
        <f t="shared" si="2"/>
        <v>0</v>
      </c>
      <c r="AC44" s="21">
        <f>[3]集計対象年データー貼付!N182</f>
        <v>0</v>
      </c>
      <c r="AD44" s="22">
        <f>[3]集計対象年データー貼付!P182</f>
        <v>0</v>
      </c>
      <c r="AE44" s="22">
        <f>[3]集計対象前年データー貼付!N182</f>
        <v>0</v>
      </c>
      <c r="AF44" s="22">
        <f>[3]集計対象前年データー貼付!P182</f>
        <v>0</v>
      </c>
      <c r="AG44" s="30">
        <f t="shared" si="3"/>
        <v>0</v>
      </c>
      <c r="AH44" s="1"/>
    </row>
    <row r="45" spans="1:37" ht="12.75" customHeight="1" thickBot="1">
      <c r="A45" s="111"/>
      <c r="B45" s="67" t="s">
        <v>56</v>
      </c>
      <c r="C45" s="33">
        <f t="shared" si="4"/>
        <v>0</v>
      </c>
      <c r="D45" s="34">
        <f t="shared" si="5"/>
        <v>1</v>
      </c>
      <c r="E45" s="35">
        <f t="shared" si="6"/>
        <v>0</v>
      </c>
      <c r="F45" s="34">
        <f t="shared" si="7"/>
        <v>1</v>
      </c>
      <c r="G45" s="36">
        <f t="shared" si="8"/>
        <v>0</v>
      </c>
      <c r="H45" s="37">
        <f t="shared" si="9"/>
        <v>0</v>
      </c>
      <c r="I45" s="21">
        <f>[3]集計対象年データー貼付!B185</f>
        <v>0</v>
      </c>
      <c r="J45" s="22">
        <f>[3]集計対象年データー貼付!D185</f>
        <v>0</v>
      </c>
      <c r="K45" s="22">
        <f>[3]集計対象前年データー貼付!B185</f>
        <v>0</v>
      </c>
      <c r="L45" s="22">
        <f>[3]集計対象前年データー貼付!D185</f>
        <v>1</v>
      </c>
      <c r="M45" s="68">
        <f t="shared" si="10"/>
        <v>-1</v>
      </c>
      <c r="N45" s="24">
        <f>[3]集計対象年データー貼付!E185</f>
        <v>0</v>
      </c>
      <c r="O45" s="18">
        <f>[3]集計対象年データー貼付!G185</f>
        <v>1</v>
      </c>
      <c r="P45" s="18">
        <f>[3]集計対象前年データー貼付!E185</f>
        <v>0</v>
      </c>
      <c r="Q45" s="18">
        <f>[3]集計対象前年データー貼付!G185</f>
        <v>0</v>
      </c>
      <c r="R45" s="61">
        <f t="shared" si="0"/>
        <v>1</v>
      </c>
      <c r="S45" s="21">
        <f>[3]集計対象年データー貼付!H185</f>
        <v>0</v>
      </c>
      <c r="T45" s="22">
        <f>[3]集計対象年データー貼付!J185</f>
        <v>0</v>
      </c>
      <c r="U45" s="22">
        <f>[3]集計対象前年データー貼付!H185</f>
        <v>0</v>
      </c>
      <c r="V45" s="22">
        <f>[3]集計対象前年データー貼付!J185</f>
        <v>0</v>
      </c>
      <c r="W45" s="38">
        <f t="shared" si="1"/>
        <v>0</v>
      </c>
      <c r="X45" s="21">
        <f>[3]集計対象年データー貼付!K185</f>
        <v>0</v>
      </c>
      <c r="Y45" s="22">
        <f>[3]集計対象年データー貼付!M185</f>
        <v>0</v>
      </c>
      <c r="Z45" s="22">
        <f>[3]集計対象前年データー貼付!K185</f>
        <v>0</v>
      </c>
      <c r="AA45" s="22">
        <f>[3]集計対象前年データー貼付!M185</f>
        <v>0</v>
      </c>
      <c r="AB45" s="38">
        <f t="shared" si="2"/>
        <v>0</v>
      </c>
      <c r="AC45" s="21">
        <f>[3]集計対象年データー貼付!N185</f>
        <v>0</v>
      </c>
      <c r="AD45" s="22">
        <f>[3]集計対象年データー貼付!P185</f>
        <v>0</v>
      </c>
      <c r="AE45" s="22">
        <f>[3]集計対象前年データー貼付!N185</f>
        <v>0</v>
      </c>
      <c r="AF45" s="22">
        <f>[3]集計対象前年データー貼付!P185</f>
        <v>0</v>
      </c>
      <c r="AG45" s="38">
        <f t="shared" si="3"/>
        <v>0</v>
      </c>
      <c r="AH45" s="1"/>
    </row>
    <row r="46" spans="1:37" ht="12.75" customHeight="1" thickBot="1">
      <c r="A46" s="112"/>
      <c r="B46" s="69" t="s">
        <v>57</v>
      </c>
      <c r="C46" s="40">
        <f t="shared" si="4"/>
        <v>0</v>
      </c>
      <c r="D46" s="41">
        <f t="shared" si="5"/>
        <v>17</v>
      </c>
      <c r="E46" s="54">
        <f t="shared" si="6"/>
        <v>0</v>
      </c>
      <c r="F46" s="41">
        <f t="shared" si="7"/>
        <v>17</v>
      </c>
      <c r="G46" s="41">
        <f t="shared" si="8"/>
        <v>0</v>
      </c>
      <c r="H46" s="44">
        <f t="shared" si="9"/>
        <v>0</v>
      </c>
      <c r="I46" s="46">
        <f>SUM(I42:I45)</f>
        <v>0</v>
      </c>
      <c r="J46" s="46">
        <f>SUM(J42:J45)</f>
        <v>9</v>
      </c>
      <c r="K46" s="46">
        <f>SUM(K42:K45)</f>
        <v>0</v>
      </c>
      <c r="L46" s="46">
        <f>SUM(L42:L45)</f>
        <v>13</v>
      </c>
      <c r="M46" s="47">
        <f t="shared" si="10"/>
        <v>-4</v>
      </c>
      <c r="N46" s="48">
        <f>SUM(N42:N45)</f>
        <v>0</v>
      </c>
      <c r="O46" s="49">
        <f>SUM(O42:O45)</f>
        <v>3</v>
      </c>
      <c r="P46" s="49">
        <f>SUM(P42:P45)</f>
        <v>0</v>
      </c>
      <c r="Q46" s="49">
        <f>SUM(Q42:Q45)</f>
        <v>2</v>
      </c>
      <c r="R46" s="50">
        <f t="shared" si="0"/>
        <v>1</v>
      </c>
      <c r="S46" s="51">
        <f>SUM(S42:S45)</f>
        <v>0</v>
      </c>
      <c r="T46" s="52">
        <f>SUM(T42:T45)</f>
        <v>3</v>
      </c>
      <c r="U46" s="52">
        <f>SUM(U42:U45)</f>
        <v>0</v>
      </c>
      <c r="V46" s="52">
        <f>SUM(V42:V45)</f>
        <v>1</v>
      </c>
      <c r="W46" s="53">
        <f t="shared" si="1"/>
        <v>2</v>
      </c>
      <c r="X46" s="51">
        <f>SUM(X42:X45)</f>
        <v>0</v>
      </c>
      <c r="Y46" s="52">
        <f>SUM(Y42:Y45)</f>
        <v>1</v>
      </c>
      <c r="Z46" s="52">
        <f>SUM(Z42:Z45)</f>
        <v>0</v>
      </c>
      <c r="AA46" s="52">
        <f>SUM(AA42:AA45)</f>
        <v>1</v>
      </c>
      <c r="AB46" s="53">
        <f t="shared" si="2"/>
        <v>0</v>
      </c>
      <c r="AC46" s="51">
        <f>SUM(AC42:AC45)</f>
        <v>0</v>
      </c>
      <c r="AD46" s="52">
        <f>SUM(AD42:AD45)</f>
        <v>1</v>
      </c>
      <c r="AE46" s="52">
        <f>SUM(AE42:AE45)</f>
        <v>0</v>
      </c>
      <c r="AF46" s="52">
        <f>SUM(AF42:AF45)</f>
        <v>0</v>
      </c>
      <c r="AG46" s="53">
        <f t="shared" si="3"/>
        <v>1</v>
      </c>
      <c r="AH46" s="1"/>
    </row>
    <row r="47" spans="1:37" ht="12.75" customHeight="1">
      <c r="A47" s="122" t="s">
        <v>58</v>
      </c>
      <c r="B47" s="64" t="s">
        <v>59</v>
      </c>
      <c r="C47" s="28">
        <f t="shared" si="4"/>
        <v>0</v>
      </c>
      <c r="D47" s="18">
        <f t="shared" si="5"/>
        <v>2</v>
      </c>
      <c r="E47" s="19">
        <f t="shared" si="6"/>
        <v>0</v>
      </c>
      <c r="F47" s="18">
        <f t="shared" si="7"/>
        <v>0</v>
      </c>
      <c r="G47" s="18">
        <f t="shared" si="8"/>
        <v>2</v>
      </c>
      <c r="H47" s="20">
        <f t="shared" si="9"/>
        <v>0</v>
      </c>
      <c r="I47" s="21">
        <f>[3]集計対象年データー貼付!B191</f>
        <v>0</v>
      </c>
      <c r="J47" s="22">
        <f>[3]集計対象年データー貼付!D191</f>
        <v>1</v>
      </c>
      <c r="K47" s="22">
        <f>[3]集計対象前年データー貼付!B191</f>
        <v>0</v>
      </c>
      <c r="L47" s="22">
        <f>[3]集計対象前年データー貼付!D191</f>
        <v>0</v>
      </c>
      <c r="M47" s="23">
        <f t="shared" si="10"/>
        <v>1</v>
      </c>
      <c r="N47" s="24">
        <f>[3]集計対象年データー貼付!E191</f>
        <v>0</v>
      </c>
      <c r="O47" s="18">
        <f>[3]集計対象年データー貼付!G191</f>
        <v>1</v>
      </c>
      <c r="P47" s="18">
        <f>[3]集計対象前年データー貼付!E191</f>
        <v>0</v>
      </c>
      <c r="Q47" s="18">
        <f>[3]集計対象前年データー貼付!G191</f>
        <v>0</v>
      </c>
      <c r="R47" s="25">
        <f t="shared" si="0"/>
        <v>1</v>
      </c>
      <c r="S47" s="21">
        <f>[3]集計対象年データー貼付!H191</f>
        <v>0</v>
      </c>
      <c r="T47" s="22">
        <f>[3]集計対象年データー貼付!J191</f>
        <v>0</v>
      </c>
      <c r="U47" s="22">
        <f>[3]集計対象前年データー貼付!H191</f>
        <v>0</v>
      </c>
      <c r="V47" s="22">
        <f>[3]集計対象前年データー貼付!J191</f>
        <v>0</v>
      </c>
      <c r="W47" s="26">
        <f t="shared" si="1"/>
        <v>0</v>
      </c>
      <c r="X47" s="21">
        <f>[3]集計対象年データー貼付!K191</f>
        <v>0</v>
      </c>
      <c r="Y47" s="22">
        <f>[3]集計対象年データー貼付!M191</f>
        <v>0</v>
      </c>
      <c r="Z47" s="22">
        <f>[3]集計対象前年データー貼付!K191</f>
        <v>0</v>
      </c>
      <c r="AA47" s="22">
        <f>[3]集計対象前年データー貼付!M191</f>
        <v>0</v>
      </c>
      <c r="AB47" s="26">
        <f t="shared" si="2"/>
        <v>0</v>
      </c>
      <c r="AC47" s="21">
        <f>[3]集計対象年データー貼付!N191</f>
        <v>0</v>
      </c>
      <c r="AD47" s="22">
        <f>[3]集計対象年データー貼付!P191</f>
        <v>0</v>
      </c>
      <c r="AE47" s="22">
        <f>[3]集計対象前年データー貼付!N191</f>
        <v>0</v>
      </c>
      <c r="AF47" s="22">
        <f>[3]集計対象前年データー貼付!P191</f>
        <v>0</v>
      </c>
      <c r="AG47" s="26">
        <f t="shared" si="3"/>
        <v>0</v>
      </c>
      <c r="AH47" s="1"/>
    </row>
    <row r="48" spans="1:37" ht="12.75" customHeight="1" thickBot="1">
      <c r="A48" s="123"/>
      <c r="B48" s="67" t="s">
        <v>60</v>
      </c>
      <c r="C48" s="33">
        <f t="shared" si="4"/>
        <v>0</v>
      </c>
      <c r="D48" s="34">
        <f t="shared" si="5"/>
        <v>0</v>
      </c>
      <c r="E48" s="35">
        <f t="shared" si="6"/>
        <v>0</v>
      </c>
      <c r="F48" s="34">
        <f t="shared" si="7"/>
        <v>1</v>
      </c>
      <c r="G48" s="36">
        <f t="shared" si="8"/>
        <v>-1</v>
      </c>
      <c r="H48" s="37">
        <f t="shared" si="9"/>
        <v>-1</v>
      </c>
      <c r="I48" s="21">
        <f>[3]集計対象年データー貼付!B194</f>
        <v>0</v>
      </c>
      <c r="J48" s="22">
        <f>[3]集計対象年データー貼付!D194</f>
        <v>0</v>
      </c>
      <c r="K48" s="22">
        <f>[3]集計対象前年データー貼付!B194</f>
        <v>0</v>
      </c>
      <c r="L48" s="22">
        <f>[3]集計対象前年データー貼付!D194</f>
        <v>1</v>
      </c>
      <c r="M48" s="68">
        <f t="shared" si="10"/>
        <v>-1</v>
      </c>
      <c r="N48" s="24">
        <f>[3]集計対象年データー貼付!E194</f>
        <v>0</v>
      </c>
      <c r="O48" s="18">
        <f>[3]集計対象年データー貼付!G194</f>
        <v>0</v>
      </c>
      <c r="P48" s="18">
        <f>[3]集計対象前年データー貼付!E194</f>
        <v>0</v>
      </c>
      <c r="Q48" s="18">
        <f>[3]集計対象前年データー貼付!G194</f>
        <v>0</v>
      </c>
      <c r="R48" s="61">
        <f t="shared" si="0"/>
        <v>0</v>
      </c>
      <c r="S48" s="21">
        <f>[3]集計対象年データー貼付!H194</f>
        <v>0</v>
      </c>
      <c r="T48" s="22">
        <f>[3]集計対象年データー貼付!J194</f>
        <v>0</v>
      </c>
      <c r="U48" s="22">
        <f>[3]集計対象前年データー貼付!H194</f>
        <v>0</v>
      </c>
      <c r="V48" s="22">
        <f>[3]集計対象前年データー貼付!J194</f>
        <v>0</v>
      </c>
      <c r="W48" s="38">
        <f t="shared" si="1"/>
        <v>0</v>
      </c>
      <c r="X48" s="21">
        <f>[3]集計対象年データー貼付!K194</f>
        <v>0</v>
      </c>
      <c r="Y48" s="22">
        <f>[3]集計対象年データー貼付!M194</f>
        <v>0</v>
      </c>
      <c r="Z48" s="22">
        <f>[3]集計対象前年データー貼付!K194</f>
        <v>0</v>
      </c>
      <c r="AA48" s="22">
        <f>[3]集計対象前年データー貼付!M194</f>
        <v>0</v>
      </c>
      <c r="AB48" s="38">
        <f t="shared" si="2"/>
        <v>0</v>
      </c>
      <c r="AC48" s="21">
        <f>[3]集計対象年データー貼付!N194</f>
        <v>0</v>
      </c>
      <c r="AD48" s="22">
        <f>[3]集計対象年データー貼付!P194</f>
        <v>0</v>
      </c>
      <c r="AE48" s="22">
        <f>[3]集計対象前年データー貼付!N194</f>
        <v>0</v>
      </c>
      <c r="AF48" s="22">
        <f>[3]集計対象前年データー貼付!P194</f>
        <v>0</v>
      </c>
      <c r="AG48" s="38">
        <f t="shared" si="3"/>
        <v>0</v>
      </c>
      <c r="AH48" s="1"/>
    </row>
    <row r="49" spans="1:34" ht="12.75" customHeight="1" thickBot="1">
      <c r="A49" s="124"/>
      <c r="B49" s="69" t="s">
        <v>61</v>
      </c>
      <c r="C49" s="40">
        <f t="shared" si="4"/>
        <v>0</v>
      </c>
      <c r="D49" s="41">
        <f t="shared" si="5"/>
        <v>2</v>
      </c>
      <c r="E49" s="54">
        <f t="shared" si="6"/>
        <v>0</v>
      </c>
      <c r="F49" s="41">
        <f t="shared" si="7"/>
        <v>1</v>
      </c>
      <c r="G49" s="41">
        <f t="shared" si="8"/>
        <v>1</v>
      </c>
      <c r="H49" s="44">
        <f t="shared" si="9"/>
        <v>1</v>
      </c>
      <c r="I49" s="46">
        <f>SUM(I47:I48)</f>
        <v>0</v>
      </c>
      <c r="J49" s="46">
        <f>SUM(J47:J48)</f>
        <v>1</v>
      </c>
      <c r="K49" s="46">
        <f>SUM(K47:K48)</f>
        <v>0</v>
      </c>
      <c r="L49" s="46">
        <f>SUM(L47:L48)</f>
        <v>1</v>
      </c>
      <c r="M49" s="47">
        <f t="shared" si="10"/>
        <v>0</v>
      </c>
      <c r="N49" s="48">
        <f>SUM(N47:N48)</f>
        <v>0</v>
      </c>
      <c r="O49" s="77">
        <f>SUM(O47:O48)</f>
        <v>1</v>
      </c>
      <c r="P49" s="49">
        <f>SUM(P47:P48)</f>
        <v>0</v>
      </c>
      <c r="Q49" s="49">
        <f>SUM(Q47:Q48)</f>
        <v>0</v>
      </c>
      <c r="R49" s="50">
        <f t="shared" si="0"/>
        <v>1</v>
      </c>
      <c r="S49" s="51">
        <f>SUM(S47:S48)</f>
        <v>0</v>
      </c>
      <c r="T49" s="52">
        <f>SUM(T47:T48)</f>
        <v>0</v>
      </c>
      <c r="U49" s="52">
        <f>SUM(U47:U48)</f>
        <v>0</v>
      </c>
      <c r="V49" s="52">
        <f>SUM(V47:V48)</f>
        <v>0</v>
      </c>
      <c r="W49" s="53">
        <f t="shared" si="1"/>
        <v>0</v>
      </c>
      <c r="X49" s="51">
        <f>SUM(X47:X48)</f>
        <v>0</v>
      </c>
      <c r="Y49" s="52">
        <f>SUM(Y47:Y48)</f>
        <v>0</v>
      </c>
      <c r="Z49" s="52">
        <f>SUM(Z47:Z48)</f>
        <v>0</v>
      </c>
      <c r="AA49" s="52">
        <f>SUM(AA47:AA48)</f>
        <v>0</v>
      </c>
      <c r="AB49" s="53">
        <f t="shared" si="2"/>
        <v>0</v>
      </c>
      <c r="AC49" s="51">
        <f>SUM(AC47:AC48)</f>
        <v>0</v>
      </c>
      <c r="AD49" s="52">
        <f>SUM(AD47:AD48)</f>
        <v>0</v>
      </c>
      <c r="AE49" s="52">
        <f>SUM(AE47:AE48)</f>
        <v>0</v>
      </c>
      <c r="AF49" s="52">
        <f>SUM(AF47:AF48)</f>
        <v>0</v>
      </c>
      <c r="AG49" s="53">
        <f t="shared" si="3"/>
        <v>0</v>
      </c>
      <c r="AH49" s="1"/>
    </row>
    <row r="50" spans="1:34" ht="12.75" customHeight="1" thickBot="1">
      <c r="A50" s="120" t="s">
        <v>62</v>
      </c>
      <c r="B50" s="121"/>
      <c r="C50" s="40">
        <f t="shared" si="4"/>
        <v>0</v>
      </c>
      <c r="D50" s="41">
        <f t="shared" si="5"/>
        <v>0</v>
      </c>
      <c r="E50" s="54">
        <f t="shared" si="6"/>
        <v>0</v>
      </c>
      <c r="F50" s="41">
        <f t="shared" si="7"/>
        <v>0</v>
      </c>
      <c r="G50" s="41">
        <f t="shared" si="8"/>
        <v>0</v>
      </c>
      <c r="H50" s="44">
        <f t="shared" si="9"/>
        <v>0</v>
      </c>
      <c r="I50" s="78">
        <f>[3]集計対象年データー貼付!B200</f>
        <v>0</v>
      </c>
      <c r="J50" s="79">
        <f>[3]集計対象年データー貼付!D200</f>
        <v>0</v>
      </c>
      <c r="K50" s="79">
        <f>[3]集計対象前年データー貼付!B200</f>
        <v>0</v>
      </c>
      <c r="L50" s="79">
        <f>[3]集計対象前年データー貼付!D200</f>
        <v>0</v>
      </c>
      <c r="M50" s="80">
        <f t="shared" si="10"/>
        <v>0</v>
      </c>
      <c r="N50" s="81">
        <f>[3]集計対象年データー貼付!E200</f>
        <v>0</v>
      </c>
      <c r="O50" s="34">
        <f>[3]集計対象年データー貼付!G200</f>
        <v>0</v>
      </c>
      <c r="P50" s="34">
        <f>[3]集計対象前年データー貼付!E200</f>
        <v>0</v>
      </c>
      <c r="Q50" s="34">
        <f>[3]集計対象前年データー貼付!G200</f>
        <v>0</v>
      </c>
      <c r="R50" s="82">
        <f t="shared" si="0"/>
        <v>0</v>
      </c>
      <c r="S50" s="78">
        <f>[3]集計対象年データー貼付!H200</f>
        <v>0</v>
      </c>
      <c r="T50" s="79">
        <f>[3]集計対象年データー貼付!J200</f>
        <v>0</v>
      </c>
      <c r="U50" s="79">
        <f>[3]集計対象前年データー貼付!H200</f>
        <v>0</v>
      </c>
      <c r="V50" s="79">
        <f>[3]集計対象前年データー貼付!J200</f>
        <v>0</v>
      </c>
      <c r="W50" s="83">
        <f t="shared" si="1"/>
        <v>0</v>
      </c>
      <c r="X50" s="78">
        <f>[3]集計対象年データー貼付!K200</f>
        <v>0</v>
      </c>
      <c r="Y50" s="79">
        <f>[3]集計対象年データー貼付!M200</f>
        <v>0</v>
      </c>
      <c r="Z50" s="79">
        <f>[3]集計対象前年データー貼付!K200</f>
        <v>0</v>
      </c>
      <c r="AA50" s="79">
        <f>[3]集計対象前年データー貼付!M200</f>
        <v>0</v>
      </c>
      <c r="AB50" s="83">
        <f t="shared" si="2"/>
        <v>0</v>
      </c>
      <c r="AC50" s="78">
        <f>[3]集計対象年データー貼付!N200</f>
        <v>0</v>
      </c>
      <c r="AD50" s="79">
        <f>[3]集計対象年データー貼付!P200</f>
        <v>0</v>
      </c>
      <c r="AE50" s="79">
        <f>[3]集計対象前年データー貼付!N200</f>
        <v>0</v>
      </c>
      <c r="AF50" s="79">
        <f>[3]集計対象前年データー貼付!P200</f>
        <v>0</v>
      </c>
      <c r="AG50" s="83">
        <f t="shared" si="3"/>
        <v>0</v>
      </c>
      <c r="AH50" s="1"/>
    </row>
    <row r="51" spans="1:34" ht="12.75" customHeight="1" thickBot="1">
      <c r="A51" s="120" t="s">
        <v>63</v>
      </c>
      <c r="B51" s="121"/>
      <c r="C51" s="40">
        <f t="shared" si="4"/>
        <v>0</v>
      </c>
      <c r="D51" s="41">
        <f t="shared" si="5"/>
        <v>4</v>
      </c>
      <c r="E51" s="54">
        <f t="shared" si="6"/>
        <v>0</v>
      </c>
      <c r="F51" s="41">
        <f t="shared" si="7"/>
        <v>8</v>
      </c>
      <c r="G51" s="41">
        <f t="shared" si="8"/>
        <v>-4</v>
      </c>
      <c r="H51" s="44">
        <f t="shared" si="9"/>
        <v>-0.5</v>
      </c>
      <c r="I51" s="55">
        <f>[3]集計対象年データー貼付!B203</f>
        <v>0</v>
      </c>
      <c r="J51" s="56">
        <f>[3]集計対象年データー貼付!D203</f>
        <v>2</v>
      </c>
      <c r="K51" s="56">
        <f>[3]集計対象前年データー貼付!B203</f>
        <v>0</v>
      </c>
      <c r="L51" s="56">
        <f>[3]集計対象前年データー貼付!D203</f>
        <v>2</v>
      </c>
      <c r="M51" s="57">
        <f t="shared" si="10"/>
        <v>0</v>
      </c>
      <c r="N51" s="58">
        <f>[3]集計対象年データー貼付!E203</f>
        <v>0</v>
      </c>
      <c r="O51" s="41">
        <f>[3]集計対象年データー貼付!G203</f>
        <v>0</v>
      </c>
      <c r="P51" s="41">
        <f>[3]集計対象前年データー貼付!E203</f>
        <v>0</v>
      </c>
      <c r="Q51" s="41">
        <f>[3]集計対象前年データー貼付!G203</f>
        <v>0</v>
      </c>
      <c r="R51" s="75">
        <f t="shared" si="0"/>
        <v>0</v>
      </c>
      <c r="S51" s="55">
        <f>[3]集計対象年データー貼付!H203</f>
        <v>0</v>
      </c>
      <c r="T51" s="56">
        <f>[3]集計対象年データー貼付!J203</f>
        <v>0</v>
      </c>
      <c r="U51" s="56">
        <f>[3]集計対象前年データー貼付!H203</f>
        <v>0</v>
      </c>
      <c r="V51" s="56">
        <f>[3]集計対象前年データー貼付!J203</f>
        <v>1</v>
      </c>
      <c r="W51" s="76">
        <f t="shared" si="1"/>
        <v>-1</v>
      </c>
      <c r="X51" s="55">
        <f>[3]集計対象年データー貼付!K203</f>
        <v>0</v>
      </c>
      <c r="Y51" s="56">
        <f>[3]集計対象年データー貼付!M203</f>
        <v>0</v>
      </c>
      <c r="Z51" s="56">
        <f>[3]集計対象前年データー貼付!K203</f>
        <v>0</v>
      </c>
      <c r="AA51" s="56">
        <f>[3]集計対象前年データー貼付!M203</f>
        <v>4</v>
      </c>
      <c r="AB51" s="76">
        <f t="shared" si="2"/>
        <v>-4</v>
      </c>
      <c r="AC51" s="55">
        <f>[3]集計対象年データー貼付!N203</f>
        <v>0</v>
      </c>
      <c r="AD51" s="56">
        <f>[3]集計対象年データー貼付!P203</f>
        <v>2</v>
      </c>
      <c r="AE51" s="56">
        <f>[3]集計対象前年データー貼付!N203</f>
        <v>0</v>
      </c>
      <c r="AF51" s="56">
        <f>[3]集計対象前年データー貼付!P203</f>
        <v>1</v>
      </c>
      <c r="AG51" s="76">
        <f t="shared" si="3"/>
        <v>1</v>
      </c>
      <c r="AH51" s="1"/>
    </row>
    <row r="52" spans="1:34" ht="12.75" customHeight="1" thickBot="1">
      <c r="A52" s="120" t="s">
        <v>64</v>
      </c>
      <c r="B52" s="121"/>
      <c r="C52" s="40">
        <f t="shared" si="4"/>
        <v>0</v>
      </c>
      <c r="D52" s="41">
        <f t="shared" si="5"/>
        <v>0</v>
      </c>
      <c r="E52" s="54">
        <f t="shared" si="6"/>
        <v>0</v>
      </c>
      <c r="F52" s="41">
        <f t="shared" si="7"/>
        <v>0</v>
      </c>
      <c r="G52" s="41">
        <f t="shared" si="8"/>
        <v>0</v>
      </c>
      <c r="H52" s="44">
        <f t="shared" si="9"/>
        <v>0</v>
      </c>
      <c r="I52" s="55">
        <f>[3]集計対象年データー貼付!B208</f>
        <v>0</v>
      </c>
      <c r="J52" s="56">
        <f>[3]集計対象年データー貼付!D208</f>
        <v>0</v>
      </c>
      <c r="K52" s="56">
        <f>[3]集計対象前年データー貼付!B208</f>
        <v>0</v>
      </c>
      <c r="L52" s="56">
        <f>[3]集計対象前年データー貼付!D208</f>
        <v>0</v>
      </c>
      <c r="M52" s="57">
        <f t="shared" si="10"/>
        <v>0</v>
      </c>
      <c r="N52" s="58">
        <f>[3]集計対象年データー貼付!E208</f>
        <v>0</v>
      </c>
      <c r="O52" s="41">
        <f>[3]集計対象年データー貼付!G208</f>
        <v>0</v>
      </c>
      <c r="P52" s="41">
        <f>[3]集計対象前年データー貼付!E208</f>
        <v>0</v>
      </c>
      <c r="Q52" s="41">
        <f>[3]集計対象前年データー貼付!G208</f>
        <v>0</v>
      </c>
      <c r="R52" s="75">
        <f t="shared" si="0"/>
        <v>0</v>
      </c>
      <c r="S52" s="55">
        <f>[3]集計対象年データー貼付!H208</f>
        <v>0</v>
      </c>
      <c r="T52" s="56">
        <f>[3]集計対象年データー貼付!J208</f>
        <v>0</v>
      </c>
      <c r="U52" s="56">
        <f>[3]集計対象前年データー貼付!H208</f>
        <v>0</v>
      </c>
      <c r="V52" s="56">
        <f>[3]集計対象前年データー貼付!J208</f>
        <v>0</v>
      </c>
      <c r="W52" s="76">
        <f t="shared" si="1"/>
        <v>0</v>
      </c>
      <c r="X52" s="55">
        <f>[3]集計対象年データー貼付!K208</f>
        <v>0</v>
      </c>
      <c r="Y52" s="56">
        <f>[3]集計対象年データー貼付!M208</f>
        <v>0</v>
      </c>
      <c r="Z52" s="56">
        <f>[3]集計対象前年データー貼付!K208</f>
        <v>0</v>
      </c>
      <c r="AA52" s="56">
        <f>[3]集計対象前年データー貼付!M208</f>
        <v>0</v>
      </c>
      <c r="AB52" s="76">
        <f t="shared" si="2"/>
        <v>0</v>
      </c>
      <c r="AC52" s="55">
        <f>[3]集計対象年データー貼付!N208</f>
        <v>0</v>
      </c>
      <c r="AD52" s="56">
        <f>[3]集計対象年データー貼付!P208</f>
        <v>0</v>
      </c>
      <c r="AE52" s="56">
        <f>[3]集計対象前年データー貼付!N208</f>
        <v>0</v>
      </c>
      <c r="AF52" s="56">
        <f>[3]集計対象前年データー貼付!P208</f>
        <v>0</v>
      </c>
      <c r="AG52" s="76">
        <f t="shared" si="3"/>
        <v>0</v>
      </c>
      <c r="AH52" s="1"/>
    </row>
    <row r="53" spans="1:34" ht="12.75" customHeight="1">
      <c r="A53" s="125" t="s">
        <v>65</v>
      </c>
      <c r="B53" s="64" t="s">
        <v>66</v>
      </c>
      <c r="C53" s="28">
        <f t="shared" si="4"/>
        <v>0</v>
      </c>
      <c r="D53" s="18">
        <f t="shared" si="5"/>
        <v>1</v>
      </c>
      <c r="E53" s="19">
        <f t="shared" si="6"/>
        <v>0</v>
      </c>
      <c r="F53" s="18">
        <f t="shared" si="7"/>
        <v>1</v>
      </c>
      <c r="G53" s="18">
        <f t="shared" si="8"/>
        <v>0</v>
      </c>
      <c r="H53" s="20">
        <f t="shared" si="9"/>
        <v>0</v>
      </c>
      <c r="I53" s="21">
        <f>[3]集計対象年データー貼付!B212</f>
        <v>0</v>
      </c>
      <c r="J53" s="22">
        <f>[3]集計対象年データー貼付!D212</f>
        <v>0</v>
      </c>
      <c r="K53" s="22">
        <f>[3]集計対象前年データー貼付!B212</f>
        <v>0</v>
      </c>
      <c r="L53" s="22">
        <f>[3]集計対象前年データー貼付!D212</f>
        <v>0</v>
      </c>
      <c r="M53" s="23">
        <f t="shared" si="10"/>
        <v>0</v>
      </c>
      <c r="N53" s="24">
        <f>[3]集計対象年データー貼付!E212</f>
        <v>0</v>
      </c>
      <c r="O53" s="18">
        <f>[3]集計対象年データー貼付!G212</f>
        <v>0</v>
      </c>
      <c r="P53" s="18">
        <f>[3]集計対象前年データー貼付!E212</f>
        <v>0</v>
      </c>
      <c r="Q53" s="18">
        <f>[3]集計対象前年データー貼付!G212</f>
        <v>0</v>
      </c>
      <c r="R53" s="25">
        <f t="shared" si="0"/>
        <v>0</v>
      </c>
      <c r="S53" s="21">
        <f>[3]集計対象年データー貼付!H212</f>
        <v>0</v>
      </c>
      <c r="T53" s="22">
        <f>[3]集計対象年データー貼付!J212</f>
        <v>0</v>
      </c>
      <c r="U53" s="22">
        <f>[3]集計対象前年データー貼付!H212</f>
        <v>0</v>
      </c>
      <c r="V53" s="22">
        <f>[3]集計対象前年データー貼付!J212</f>
        <v>0</v>
      </c>
      <c r="W53" s="26">
        <f t="shared" si="1"/>
        <v>0</v>
      </c>
      <c r="X53" s="21">
        <f>[3]集計対象年データー貼付!K212</f>
        <v>0</v>
      </c>
      <c r="Y53" s="22">
        <f>[3]集計対象年データー貼付!M212</f>
        <v>1</v>
      </c>
      <c r="Z53" s="22">
        <f>[3]集計対象前年データー貼付!K212</f>
        <v>0</v>
      </c>
      <c r="AA53" s="22">
        <f>[3]集計対象前年データー貼付!M212</f>
        <v>0</v>
      </c>
      <c r="AB53" s="26">
        <f t="shared" si="2"/>
        <v>1</v>
      </c>
      <c r="AC53" s="21">
        <f>[3]集計対象年データー貼付!N212</f>
        <v>0</v>
      </c>
      <c r="AD53" s="22">
        <f>[3]集計対象年データー貼付!P212</f>
        <v>0</v>
      </c>
      <c r="AE53" s="22">
        <f>[3]集計対象前年データー貼付!N212</f>
        <v>0</v>
      </c>
      <c r="AF53" s="22">
        <f>[3]集計対象前年データー貼付!P212</f>
        <v>1</v>
      </c>
      <c r="AG53" s="26">
        <f t="shared" si="3"/>
        <v>-1</v>
      </c>
      <c r="AH53" s="1"/>
    </row>
    <row r="54" spans="1:34" ht="12.75" customHeight="1">
      <c r="A54" s="126"/>
      <c r="B54" s="65" t="s">
        <v>67</v>
      </c>
      <c r="C54" s="28">
        <f t="shared" si="4"/>
        <v>0</v>
      </c>
      <c r="D54" s="18">
        <f t="shared" si="5"/>
        <v>14</v>
      </c>
      <c r="E54" s="19">
        <f t="shared" si="6"/>
        <v>0</v>
      </c>
      <c r="F54" s="18">
        <f t="shared" si="7"/>
        <v>14</v>
      </c>
      <c r="G54" s="29">
        <f t="shared" si="8"/>
        <v>0</v>
      </c>
      <c r="H54" s="20">
        <f t="shared" si="9"/>
        <v>0</v>
      </c>
      <c r="I54" s="21">
        <f>[3]集計対象年データー貼付!B214</f>
        <v>0</v>
      </c>
      <c r="J54" s="22">
        <f>[3]集計対象年データー貼付!D214</f>
        <v>6</v>
      </c>
      <c r="K54" s="22">
        <f>[3]集計対象前年データー貼付!B214</f>
        <v>0</v>
      </c>
      <c r="L54" s="22">
        <f>[3]集計対象前年データー貼付!D214</f>
        <v>10</v>
      </c>
      <c r="M54" s="66">
        <f t="shared" si="10"/>
        <v>-4</v>
      </c>
      <c r="N54" s="24">
        <f>[3]集計対象年データー貼付!E214</f>
        <v>0</v>
      </c>
      <c r="O54" s="18">
        <f>[3]集計対象年データー貼付!G214</f>
        <v>2</v>
      </c>
      <c r="P54" s="18">
        <f>[3]集計対象前年データー貼付!E214</f>
        <v>0</v>
      </c>
      <c r="Q54" s="18">
        <f>[3]集計対象前年データー貼付!G214</f>
        <v>2</v>
      </c>
      <c r="R54" s="60">
        <f t="shared" si="0"/>
        <v>0</v>
      </c>
      <c r="S54" s="21">
        <f>[3]集計対象年データー貼付!H214</f>
        <v>0</v>
      </c>
      <c r="T54" s="22">
        <f>[3]集計対象年データー貼付!J214</f>
        <v>3</v>
      </c>
      <c r="U54" s="22">
        <f>[3]集計対象前年データー貼付!H214</f>
        <v>0</v>
      </c>
      <c r="V54" s="22">
        <f>[3]集計対象前年データー貼付!J214</f>
        <v>0</v>
      </c>
      <c r="W54" s="30">
        <f t="shared" si="1"/>
        <v>3</v>
      </c>
      <c r="X54" s="21">
        <f>[3]集計対象年データー貼付!K214</f>
        <v>0</v>
      </c>
      <c r="Y54" s="22">
        <f>[3]集計対象年データー貼付!M214</f>
        <v>0</v>
      </c>
      <c r="Z54" s="22">
        <f>[3]集計対象前年データー貼付!K214</f>
        <v>0</v>
      </c>
      <c r="AA54" s="22">
        <f>[3]集計対象前年データー貼付!M214</f>
        <v>0</v>
      </c>
      <c r="AB54" s="30">
        <f t="shared" si="2"/>
        <v>0</v>
      </c>
      <c r="AC54" s="21">
        <f>[3]集計対象年データー貼付!N214</f>
        <v>0</v>
      </c>
      <c r="AD54" s="22">
        <f>[3]集計対象年データー貼付!P214</f>
        <v>3</v>
      </c>
      <c r="AE54" s="22">
        <f>[3]集計対象前年データー貼付!N214</f>
        <v>0</v>
      </c>
      <c r="AF54" s="22">
        <f>[3]集計対象前年データー貼付!P214</f>
        <v>2</v>
      </c>
      <c r="AG54" s="30">
        <f t="shared" si="3"/>
        <v>1</v>
      </c>
      <c r="AH54" s="1"/>
    </row>
    <row r="55" spans="1:34" ht="12.75" customHeight="1" thickBot="1">
      <c r="A55" s="126"/>
      <c r="B55" s="67" t="s">
        <v>68</v>
      </c>
      <c r="C55" s="33">
        <f t="shared" si="4"/>
        <v>0</v>
      </c>
      <c r="D55" s="34">
        <f t="shared" si="5"/>
        <v>0</v>
      </c>
      <c r="E55" s="35">
        <f t="shared" si="6"/>
        <v>0</v>
      </c>
      <c r="F55" s="34">
        <f t="shared" si="7"/>
        <v>0</v>
      </c>
      <c r="G55" s="36">
        <f t="shared" si="8"/>
        <v>0</v>
      </c>
      <c r="H55" s="37">
        <f t="shared" si="9"/>
        <v>0</v>
      </c>
      <c r="I55" s="21">
        <f>[3]集計対象年データー貼付!B217</f>
        <v>0</v>
      </c>
      <c r="J55" s="22">
        <f>[3]集計対象年データー貼付!D217</f>
        <v>0</v>
      </c>
      <c r="K55" s="22">
        <f>[3]集計対象前年データー貼付!B217</f>
        <v>0</v>
      </c>
      <c r="L55" s="22">
        <f>[3]集計対象前年データー貼付!D217</f>
        <v>0</v>
      </c>
      <c r="M55" s="68">
        <f t="shared" si="10"/>
        <v>0</v>
      </c>
      <c r="N55" s="24">
        <f>[3]集計対象年データー貼付!E217</f>
        <v>0</v>
      </c>
      <c r="O55" s="18">
        <f>[3]集計対象年データー貼付!G217</f>
        <v>0</v>
      </c>
      <c r="P55" s="18">
        <f>[3]集計対象前年データー貼付!E217</f>
        <v>0</v>
      </c>
      <c r="Q55" s="18">
        <f>[3]集計対象前年データー貼付!G217</f>
        <v>0</v>
      </c>
      <c r="R55" s="61">
        <f t="shared" si="0"/>
        <v>0</v>
      </c>
      <c r="S55" s="21">
        <f>[3]集計対象年データー貼付!H217</f>
        <v>0</v>
      </c>
      <c r="T55" s="22">
        <f>[3]集計対象年データー貼付!J217</f>
        <v>0</v>
      </c>
      <c r="U55" s="22">
        <f>[3]集計対象前年データー貼付!H217</f>
        <v>0</v>
      </c>
      <c r="V55" s="22">
        <f>[3]集計対象前年データー貼付!J217</f>
        <v>0</v>
      </c>
      <c r="W55" s="38">
        <f t="shared" si="1"/>
        <v>0</v>
      </c>
      <c r="X55" s="21">
        <f>[3]集計対象年データー貼付!K217</f>
        <v>0</v>
      </c>
      <c r="Y55" s="22">
        <f>[3]集計対象年データー貼付!M217</f>
        <v>0</v>
      </c>
      <c r="Z55" s="22">
        <f>[3]集計対象前年データー貼付!K217</f>
        <v>0</v>
      </c>
      <c r="AA55" s="22">
        <f>[3]集計対象前年データー貼付!M217</f>
        <v>0</v>
      </c>
      <c r="AB55" s="38">
        <f t="shared" si="2"/>
        <v>0</v>
      </c>
      <c r="AC55" s="21">
        <f>[3]集計対象年データー貼付!N217</f>
        <v>0</v>
      </c>
      <c r="AD55" s="22">
        <f>[3]集計対象年データー貼付!P217</f>
        <v>0</v>
      </c>
      <c r="AE55" s="22">
        <f>[3]集計対象前年データー貼付!N217</f>
        <v>0</v>
      </c>
      <c r="AF55" s="22">
        <f>[3]集計対象前年データー貼付!P217</f>
        <v>0</v>
      </c>
      <c r="AG55" s="38">
        <f t="shared" si="3"/>
        <v>0</v>
      </c>
      <c r="AH55" s="1"/>
    </row>
    <row r="56" spans="1:34" ht="12.75" customHeight="1" thickBot="1">
      <c r="A56" s="127"/>
      <c r="B56" s="69" t="s">
        <v>69</v>
      </c>
      <c r="C56" s="40">
        <f t="shared" si="4"/>
        <v>0</v>
      </c>
      <c r="D56" s="41">
        <f t="shared" si="5"/>
        <v>15</v>
      </c>
      <c r="E56" s="54">
        <f t="shared" si="6"/>
        <v>0</v>
      </c>
      <c r="F56" s="41">
        <f t="shared" si="7"/>
        <v>15</v>
      </c>
      <c r="G56" s="41">
        <f t="shared" si="8"/>
        <v>0</v>
      </c>
      <c r="H56" s="44">
        <f t="shared" si="9"/>
        <v>0</v>
      </c>
      <c r="I56" s="45">
        <f>SUM(I53:I55)</f>
        <v>0</v>
      </c>
      <c r="J56" s="46">
        <f>SUM(J53:J55)</f>
        <v>6</v>
      </c>
      <c r="K56" s="46">
        <f>SUM(K53:K55)</f>
        <v>0</v>
      </c>
      <c r="L56" s="46">
        <f>SUM(L53:L55)</f>
        <v>10</v>
      </c>
      <c r="M56" s="47">
        <f t="shared" si="10"/>
        <v>-4</v>
      </c>
      <c r="N56" s="48">
        <f>SUM(N53:N55)</f>
        <v>0</v>
      </c>
      <c r="O56" s="49">
        <f>SUM(O53:O55)</f>
        <v>2</v>
      </c>
      <c r="P56" s="49">
        <f>SUM(P53:P55)</f>
        <v>0</v>
      </c>
      <c r="Q56" s="49">
        <f>SUM(Q53:Q55)</f>
        <v>2</v>
      </c>
      <c r="R56" s="50">
        <f t="shared" si="0"/>
        <v>0</v>
      </c>
      <c r="S56" s="51">
        <f>SUM(S53:S55)</f>
        <v>0</v>
      </c>
      <c r="T56" s="52">
        <f>SUM(T53:T55)</f>
        <v>3</v>
      </c>
      <c r="U56" s="52">
        <f>SUM(U53:U55)</f>
        <v>0</v>
      </c>
      <c r="V56" s="52">
        <f>SUM(V53:V55)</f>
        <v>0</v>
      </c>
      <c r="W56" s="53">
        <f t="shared" si="1"/>
        <v>3</v>
      </c>
      <c r="X56" s="51">
        <f>SUM(X53:X55)</f>
        <v>0</v>
      </c>
      <c r="Y56" s="52">
        <f>SUM(Y53:Y55)</f>
        <v>1</v>
      </c>
      <c r="Z56" s="52">
        <f>SUM(Z53:Z55)</f>
        <v>0</v>
      </c>
      <c r="AA56" s="52">
        <f>SUM(AA53:AA55)</f>
        <v>0</v>
      </c>
      <c r="AB56" s="53">
        <f t="shared" si="2"/>
        <v>1</v>
      </c>
      <c r="AC56" s="51">
        <f>SUM(AC53:AC55)</f>
        <v>0</v>
      </c>
      <c r="AD56" s="52">
        <f>SUM(AD53:AD55)</f>
        <v>3</v>
      </c>
      <c r="AE56" s="52">
        <f>SUM(AE53:AE55)</f>
        <v>0</v>
      </c>
      <c r="AF56" s="52">
        <f>SUM(AF53:AF55)</f>
        <v>3</v>
      </c>
      <c r="AG56" s="53">
        <f t="shared" si="3"/>
        <v>0</v>
      </c>
      <c r="AH56" s="1"/>
    </row>
    <row r="57" spans="1:34" ht="12.75" customHeight="1">
      <c r="A57" s="125" t="s">
        <v>70</v>
      </c>
      <c r="B57" s="64" t="s">
        <v>71</v>
      </c>
      <c r="C57" s="28">
        <f t="shared" si="4"/>
        <v>0</v>
      </c>
      <c r="D57" s="18">
        <f t="shared" si="5"/>
        <v>2</v>
      </c>
      <c r="E57" s="19">
        <f t="shared" si="6"/>
        <v>0</v>
      </c>
      <c r="F57" s="18">
        <f t="shared" si="7"/>
        <v>4</v>
      </c>
      <c r="G57" s="18">
        <f t="shared" si="8"/>
        <v>-2</v>
      </c>
      <c r="H57" s="20">
        <f t="shared" si="9"/>
        <v>-0.5</v>
      </c>
      <c r="I57" s="21">
        <f>[3]集計対象年データー貼付!B220</f>
        <v>0</v>
      </c>
      <c r="J57" s="22">
        <f>[3]集計対象年データー貼付!D220</f>
        <v>1</v>
      </c>
      <c r="K57" s="22">
        <f>[3]集計対象前年データー貼付!B220</f>
        <v>0</v>
      </c>
      <c r="L57" s="22">
        <f>[3]集計対象前年データー貼付!D220</f>
        <v>1</v>
      </c>
      <c r="M57" s="23">
        <f t="shared" si="10"/>
        <v>0</v>
      </c>
      <c r="N57" s="24">
        <f>[3]集計対象年データー貼付!E220</f>
        <v>0</v>
      </c>
      <c r="O57" s="18">
        <f>[3]集計対象年データー貼付!G220</f>
        <v>0</v>
      </c>
      <c r="P57" s="18">
        <f>[3]集計対象前年データー貼付!E220</f>
        <v>0</v>
      </c>
      <c r="Q57" s="18">
        <f>[3]集計対象前年データー貼付!G220</f>
        <v>0</v>
      </c>
      <c r="R57" s="25">
        <f t="shared" si="0"/>
        <v>0</v>
      </c>
      <c r="S57" s="21">
        <f>[3]集計対象年データー貼付!H220</f>
        <v>0</v>
      </c>
      <c r="T57" s="22">
        <f>[3]集計対象年データー貼付!J220</f>
        <v>0</v>
      </c>
      <c r="U57" s="22">
        <f>[3]集計対象前年データー貼付!H220</f>
        <v>0</v>
      </c>
      <c r="V57" s="22">
        <f>[3]集計対象前年データー貼付!J220</f>
        <v>0</v>
      </c>
      <c r="W57" s="26">
        <f t="shared" si="1"/>
        <v>0</v>
      </c>
      <c r="X57" s="21">
        <f>[3]集計対象年データー貼付!K220</f>
        <v>0</v>
      </c>
      <c r="Y57" s="22">
        <f>[3]集計対象年データー貼付!M220</f>
        <v>0</v>
      </c>
      <c r="Z57" s="22">
        <f>[3]集計対象前年データー貼付!K220</f>
        <v>0</v>
      </c>
      <c r="AA57" s="22">
        <f>[3]集計対象前年データー貼付!M220</f>
        <v>2</v>
      </c>
      <c r="AB57" s="26">
        <f t="shared" si="2"/>
        <v>-2</v>
      </c>
      <c r="AC57" s="21">
        <f>[3]集計対象年データー貼付!N220</f>
        <v>0</v>
      </c>
      <c r="AD57" s="22">
        <f>[3]集計対象年データー貼付!P220</f>
        <v>1</v>
      </c>
      <c r="AE57" s="22">
        <f>[3]集計対象前年データー貼付!N220</f>
        <v>0</v>
      </c>
      <c r="AF57" s="22">
        <f>[3]集計対象前年データー貼付!P220</f>
        <v>1</v>
      </c>
      <c r="AG57" s="26">
        <f t="shared" si="3"/>
        <v>0</v>
      </c>
      <c r="AH57" s="1"/>
    </row>
    <row r="58" spans="1:34" ht="12.75" customHeight="1">
      <c r="A58" s="126"/>
      <c r="B58" s="65" t="s">
        <v>72</v>
      </c>
      <c r="C58" s="28">
        <f t="shared" si="4"/>
        <v>0</v>
      </c>
      <c r="D58" s="18">
        <f t="shared" si="5"/>
        <v>3</v>
      </c>
      <c r="E58" s="19">
        <f t="shared" si="6"/>
        <v>0</v>
      </c>
      <c r="F58" s="18">
        <f t="shared" si="7"/>
        <v>4</v>
      </c>
      <c r="G58" s="29">
        <f t="shared" si="8"/>
        <v>-1</v>
      </c>
      <c r="H58" s="20">
        <f t="shared" si="9"/>
        <v>-0.25</v>
      </c>
      <c r="I58" s="21">
        <f>[3]集計対象年データー貼付!B223</f>
        <v>0</v>
      </c>
      <c r="J58" s="22">
        <f>[3]集計対象年データー貼付!D223</f>
        <v>2</v>
      </c>
      <c r="K58" s="22">
        <f>[3]集計対象前年データー貼付!B223</f>
        <v>0</v>
      </c>
      <c r="L58" s="22">
        <f>[3]集計対象前年データー貼付!D223</f>
        <v>1</v>
      </c>
      <c r="M58" s="66">
        <f t="shared" si="10"/>
        <v>1</v>
      </c>
      <c r="N58" s="24">
        <f>[3]集計対象年データー貼付!E223</f>
        <v>0</v>
      </c>
      <c r="O58" s="18">
        <f>[3]集計対象年データー貼付!G223</f>
        <v>0</v>
      </c>
      <c r="P58" s="18">
        <f>[3]集計対象前年データー貼付!E223</f>
        <v>0</v>
      </c>
      <c r="Q58" s="18">
        <f>[3]集計対象前年データー貼付!G223</f>
        <v>0</v>
      </c>
      <c r="R58" s="60">
        <f t="shared" si="0"/>
        <v>0</v>
      </c>
      <c r="S58" s="21">
        <f>[3]集計対象年データー貼付!H223</f>
        <v>0</v>
      </c>
      <c r="T58" s="22">
        <f>[3]集計対象年データー貼付!J223</f>
        <v>0</v>
      </c>
      <c r="U58" s="22">
        <f>[3]集計対象前年データー貼付!H223</f>
        <v>0</v>
      </c>
      <c r="V58" s="22">
        <f>[3]集計対象前年データー貼付!J223</f>
        <v>3</v>
      </c>
      <c r="W58" s="30">
        <f t="shared" si="1"/>
        <v>-3</v>
      </c>
      <c r="X58" s="21">
        <f>[3]集計対象年データー貼付!K223</f>
        <v>0</v>
      </c>
      <c r="Y58" s="22">
        <f>[3]集計対象年データー貼付!M223</f>
        <v>1</v>
      </c>
      <c r="Z58" s="22">
        <f>[3]集計対象前年データー貼付!K223</f>
        <v>0</v>
      </c>
      <c r="AA58" s="22">
        <f>[3]集計対象前年データー貼付!M223</f>
        <v>0</v>
      </c>
      <c r="AB58" s="30">
        <f t="shared" si="2"/>
        <v>1</v>
      </c>
      <c r="AC58" s="21">
        <f>[3]集計対象年データー貼付!N223</f>
        <v>0</v>
      </c>
      <c r="AD58" s="22">
        <f>[3]集計対象年データー貼付!P223</f>
        <v>0</v>
      </c>
      <c r="AE58" s="22">
        <f>[3]集計対象前年データー貼付!N223</f>
        <v>0</v>
      </c>
      <c r="AF58" s="22">
        <f>[3]集計対象前年データー貼付!P223</f>
        <v>0</v>
      </c>
      <c r="AG58" s="30">
        <f t="shared" si="3"/>
        <v>0</v>
      </c>
      <c r="AH58" s="1"/>
    </row>
    <row r="59" spans="1:34" ht="12.75" customHeight="1" thickBot="1">
      <c r="A59" s="126"/>
      <c r="B59" s="67" t="s">
        <v>73</v>
      </c>
      <c r="C59" s="33">
        <f t="shared" si="4"/>
        <v>0</v>
      </c>
      <c r="D59" s="34">
        <f t="shared" si="5"/>
        <v>2</v>
      </c>
      <c r="E59" s="35">
        <f t="shared" si="6"/>
        <v>0</v>
      </c>
      <c r="F59" s="34">
        <f t="shared" si="7"/>
        <v>2</v>
      </c>
      <c r="G59" s="36">
        <f t="shared" si="8"/>
        <v>0</v>
      </c>
      <c r="H59" s="37">
        <f t="shared" si="9"/>
        <v>0</v>
      </c>
      <c r="I59" s="21">
        <f>[3]集計対象年データー貼付!B227</f>
        <v>0</v>
      </c>
      <c r="J59" s="22">
        <f>[3]集計対象年データー貼付!D227</f>
        <v>2</v>
      </c>
      <c r="K59" s="22">
        <f>[3]集計対象前年データー貼付!B227</f>
        <v>0</v>
      </c>
      <c r="L59" s="22">
        <f>[3]集計対象前年データー貼付!D227</f>
        <v>2</v>
      </c>
      <c r="M59" s="68">
        <f t="shared" si="10"/>
        <v>0</v>
      </c>
      <c r="N59" s="24">
        <f>[3]集計対象年データー貼付!E227</f>
        <v>0</v>
      </c>
      <c r="O59" s="18">
        <f>[3]集計対象年データー貼付!G227</f>
        <v>0</v>
      </c>
      <c r="P59" s="18">
        <f>[3]集計対象前年データー貼付!E227</f>
        <v>0</v>
      </c>
      <c r="Q59" s="18">
        <f>[3]集計対象前年データー貼付!G227</f>
        <v>0</v>
      </c>
      <c r="R59" s="61">
        <f t="shared" si="0"/>
        <v>0</v>
      </c>
      <c r="S59" s="21">
        <f>[3]集計対象年データー貼付!H227</f>
        <v>0</v>
      </c>
      <c r="T59" s="22">
        <f>[3]集計対象年データー貼付!J227</f>
        <v>0</v>
      </c>
      <c r="U59" s="22">
        <f>[3]集計対象前年データー貼付!H227</f>
        <v>0</v>
      </c>
      <c r="V59" s="22">
        <f>[3]集計対象前年データー貼付!J227</f>
        <v>0</v>
      </c>
      <c r="W59" s="38">
        <f t="shared" si="1"/>
        <v>0</v>
      </c>
      <c r="X59" s="21">
        <f>[3]集計対象年データー貼付!K227</f>
        <v>0</v>
      </c>
      <c r="Y59" s="22">
        <f>[3]集計対象年データー貼付!M227</f>
        <v>0</v>
      </c>
      <c r="Z59" s="22">
        <f>[3]集計対象前年データー貼付!K227</f>
        <v>0</v>
      </c>
      <c r="AA59" s="22">
        <f>[3]集計対象前年データー貼付!M227</f>
        <v>0</v>
      </c>
      <c r="AB59" s="38">
        <f t="shared" si="2"/>
        <v>0</v>
      </c>
      <c r="AC59" s="21">
        <f>[3]集計対象年データー貼付!N227</f>
        <v>0</v>
      </c>
      <c r="AD59" s="22">
        <f>[3]集計対象年データー貼付!P227</f>
        <v>0</v>
      </c>
      <c r="AE59" s="22">
        <f>[3]集計対象前年データー貼付!N227</f>
        <v>0</v>
      </c>
      <c r="AF59" s="22">
        <f>[3]集計対象前年データー貼付!P227</f>
        <v>0</v>
      </c>
      <c r="AG59" s="38">
        <f t="shared" si="3"/>
        <v>0</v>
      </c>
      <c r="AH59" s="1"/>
    </row>
    <row r="60" spans="1:34" ht="12.75" customHeight="1" thickBot="1">
      <c r="A60" s="127"/>
      <c r="B60" s="69" t="s">
        <v>74</v>
      </c>
      <c r="C60" s="40">
        <f t="shared" si="4"/>
        <v>0</v>
      </c>
      <c r="D60" s="41">
        <f t="shared" si="5"/>
        <v>7</v>
      </c>
      <c r="E60" s="54">
        <f t="shared" si="6"/>
        <v>0</v>
      </c>
      <c r="F60" s="41">
        <f t="shared" si="7"/>
        <v>10</v>
      </c>
      <c r="G60" s="41">
        <f t="shared" si="8"/>
        <v>-3</v>
      </c>
      <c r="H60" s="44">
        <f t="shared" si="9"/>
        <v>-0.3</v>
      </c>
      <c r="I60" s="45">
        <f>SUM(I57:I59)</f>
        <v>0</v>
      </c>
      <c r="J60" s="46">
        <f>SUM(J57:J59)</f>
        <v>5</v>
      </c>
      <c r="K60" s="46">
        <f>SUM(K57:K59)</f>
        <v>0</v>
      </c>
      <c r="L60" s="46">
        <f>SUM(L57:L59)</f>
        <v>4</v>
      </c>
      <c r="M60" s="47">
        <f t="shared" si="10"/>
        <v>1</v>
      </c>
      <c r="N60" s="48">
        <f>SUM(N57:N59)</f>
        <v>0</v>
      </c>
      <c r="O60" s="49">
        <f>SUM(O57:O59)</f>
        <v>0</v>
      </c>
      <c r="P60" s="49">
        <f>SUM(P57:P59)</f>
        <v>0</v>
      </c>
      <c r="Q60" s="49">
        <f>SUM(Q57:Q59)</f>
        <v>0</v>
      </c>
      <c r="R60" s="50">
        <f t="shared" si="0"/>
        <v>0</v>
      </c>
      <c r="S60" s="51">
        <f>SUM(S57:S59)</f>
        <v>0</v>
      </c>
      <c r="T60" s="52">
        <f>SUM(T57:T59)</f>
        <v>0</v>
      </c>
      <c r="U60" s="52">
        <f>SUM(U57:U59)</f>
        <v>0</v>
      </c>
      <c r="V60" s="52">
        <f>SUM(V57:V59)</f>
        <v>3</v>
      </c>
      <c r="W60" s="53">
        <f t="shared" si="1"/>
        <v>-3</v>
      </c>
      <c r="X60" s="51">
        <f>SUM(X57:X59)</f>
        <v>0</v>
      </c>
      <c r="Y60" s="52">
        <f>SUM(Y57:Y59)</f>
        <v>1</v>
      </c>
      <c r="Z60" s="52">
        <f>SUM(Z57:Z59)</f>
        <v>0</v>
      </c>
      <c r="AA60" s="52">
        <f>SUM(AA57:AA59)</f>
        <v>2</v>
      </c>
      <c r="AB60" s="53">
        <f t="shared" si="2"/>
        <v>-1</v>
      </c>
      <c r="AC60" s="51">
        <f>SUM(AC57:AC59)</f>
        <v>0</v>
      </c>
      <c r="AD60" s="52">
        <f>SUM(AD57:AD59)</f>
        <v>1</v>
      </c>
      <c r="AE60" s="52">
        <f>SUM(AE57:AE59)</f>
        <v>0</v>
      </c>
      <c r="AF60" s="52">
        <f>SUM(AF57:AF59)</f>
        <v>1</v>
      </c>
      <c r="AG60" s="53">
        <f t="shared" si="3"/>
        <v>0</v>
      </c>
      <c r="AH60" s="1"/>
    </row>
    <row r="61" spans="1:34" ht="12.75" customHeight="1" thickBot="1">
      <c r="A61" s="128" t="s">
        <v>75</v>
      </c>
      <c r="B61" s="129"/>
      <c r="C61" s="40">
        <f t="shared" si="4"/>
        <v>0</v>
      </c>
      <c r="D61" s="41">
        <f t="shared" si="5"/>
        <v>7</v>
      </c>
      <c r="E61" s="54">
        <f t="shared" si="6"/>
        <v>0</v>
      </c>
      <c r="F61" s="41">
        <f t="shared" si="7"/>
        <v>4</v>
      </c>
      <c r="G61" s="41">
        <f t="shared" si="8"/>
        <v>3</v>
      </c>
      <c r="H61" s="44">
        <f t="shared" si="9"/>
        <v>0.75</v>
      </c>
      <c r="I61" s="78">
        <f>[3]集計対象年データー貼付!B236</f>
        <v>0</v>
      </c>
      <c r="J61" s="79">
        <f>[3]集計対象年データー貼付!D236</f>
        <v>2</v>
      </c>
      <c r="K61" s="79">
        <f>[3]集計対象前年データー貼付!B236</f>
        <v>0</v>
      </c>
      <c r="L61" s="79">
        <f>[3]集計対象前年データー貼付!D236</f>
        <v>4</v>
      </c>
      <c r="M61" s="80">
        <f t="shared" si="10"/>
        <v>-2</v>
      </c>
      <c r="N61" s="81">
        <f>[3]集計対象年データー貼付!E236</f>
        <v>0</v>
      </c>
      <c r="O61" s="34">
        <f>[3]集計対象年データー貼付!G236</f>
        <v>1</v>
      </c>
      <c r="P61" s="34">
        <f>[3]集計対象前年データー貼付!E236</f>
        <v>0</v>
      </c>
      <c r="Q61" s="34">
        <f>[3]集計対象前年データー貼付!G236</f>
        <v>0</v>
      </c>
      <c r="R61" s="82">
        <f t="shared" si="0"/>
        <v>1</v>
      </c>
      <c r="S61" s="78">
        <f>[3]集計対象年データー貼付!H236</f>
        <v>0</v>
      </c>
      <c r="T61" s="79">
        <f>[3]集計対象年データー貼付!J236</f>
        <v>1</v>
      </c>
      <c r="U61" s="79">
        <f>[3]集計対象前年データー貼付!H236</f>
        <v>0</v>
      </c>
      <c r="V61" s="79">
        <f>[3]集計対象前年データー貼付!J236</f>
        <v>0</v>
      </c>
      <c r="W61" s="83">
        <f t="shared" si="1"/>
        <v>1</v>
      </c>
      <c r="X61" s="78">
        <f>[3]集計対象年データー貼付!K236</f>
        <v>0</v>
      </c>
      <c r="Y61" s="79">
        <f>[3]集計対象年データー貼付!M236</f>
        <v>3</v>
      </c>
      <c r="Z61" s="79">
        <f>[3]集計対象前年データー貼付!K236</f>
        <v>0</v>
      </c>
      <c r="AA61" s="79">
        <f>[3]集計対象前年データー貼付!M236</f>
        <v>0</v>
      </c>
      <c r="AB61" s="83">
        <f t="shared" si="2"/>
        <v>3</v>
      </c>
      <c r="AC61" s="78">
        <f>[3]集計対象年データー貼付!N236</f>
        <v>0</v>
      </c>
      <c r="AD61" s="79">
        <f>[3]集計対象年データー貼付!P236</f>
        <v>0</v>
      </c>
      <c r="AE61" s="79">
        <f>[3]集計対象前年データー貼付!N236</f>
        <v>0</v>
      </c>
      <c r="AF61" s="79">
        <f>[3]集計対象前年データー貼付!P236</f>
        <v>0</v>
      </c>
      <c r="AG61" s="83">
        <f t="shared" si="3"/>
        <v>0</v>
      </c>
      <c r="AH61" s="1"/>
    </row>
    <row r="62" spans="1:34" ht="12.75" customHeight="1" thickBot="1">
      <c r="A62" s="128" t="s">
        <v>76</v>
      </c>
      <c r="B62" s="129"/>
      <c r="C62" s="40">
        <f t="shared" si="4"/>
        <v>0</v>
      </c>
      <c r="D62" s="41">
        <f t="shared" si="5"/>
        <v>0</v>
      </c>
      <c r="E62" s="54">
        <f t="shared" si="6"/>
        <v>0</v>
      </c>
      <c r="F62" s="41">
        <f t="shared" si="7"/>
        <v>0</v>
      </c>
      <c r="G62" s="41">
        <f t="shared" si="8"/>
        <v>0</v>
      </c>
      <c r="H62" s="44">
        <f t="shared" si="9"/>
        <v>0</v>
      </c>
      <c r="I62" s="55">
        <f>[3]集計対象年データー貼付!B239</f>
        <v>0</v>
      </c>
      <c r="J62" s="56">
        <f>[3]集計対象年データー貼付!D239</f>
        <v>0</v>
      </c>
      <c r="K62" s="56">
        <f>[3]集計対象前年データー貼付!B239</f>
        <v>0</v>
      </c>
      <c r="L62" s="56">
        <f>[3]集計対象前年データー貼付!D239</f>
        <v>0</v>
      </c>
      <c r="M62" s="57">
        <f t="shared" si="10"/>
        <v>0</v>
      </c>
      <c r="N62" s="58">
        <f>[3]集計対象年データー貼付!E239</f>
        <v>0</v>
      </c>
      <c r="O62" s="41">
        <f>[3]集計対象年データー貼付!G239</f>
        <v>0</v>
      </c>
      <c r="P62" s="41">
        <f>[3]集計対象前年データー貼付!E239</f>
        <v>0</v>
      </c>
      <c r="Q62" s="41">
        <f>[3]集計対象前年データー貼付!G239</f>
        <v>0</v>
      </c>
      <c r="R62" s="75">
        <f t="shared" si="0"/>
        <v>0</v>
      </c>
      <c r="S62" s="55">
        <f>[3]集計対象年データー貼付!H239</f>
        <v>0</v>
      </c>
      <c r="T62" s="56">
        <f>[3]集計対象年データー貼付!J239</f>
        <v>0</v>
      </c>
      <c r="U62" s="56">
        <f>[3]集計対象前年データー貼付!H239</f>
        <v>0</v>
      </c>
      <c r="V62" s="56">
        <f>[3]集計対象前年データー貼付!J239</f>
        <v>0</v>
      </c>
      <c r="W62" s="76">
        <f t="shared" si="1"/>
        <v>0</v>
      </c>
      <c r="X62" s="55">
        <f>[3]集計対象年データー貼付!K67</f>
        <v>0</v>
      </c>
      <c r="Y62" s="56">
        <f>[3]集計対象年データー貼付!M239</f>
        <v>0</v>
      </c>
      <c r="Z62" s="56">
        <f>[3]集計対象前年データー貼付!K239</f>
        <v>0</v>
      </c>
      <c r="AA62" s="56">
        <f>[3]集計対象前年データー貼付!M239</f>
        <v>0</v>
      </c>
      <c r="AB62" s="76">
        <f t="shared" si="2"/>
        <v>0</v>
      </c>
      <c r="AC62" s="55">
        <f>[3]集計対象年データー貼付!N239</f>
        <v>0</v>
      </c>
      <c r="AD62" s="56">
        <f>[3]集計対象年データー貼付!P239</f>
        <v>0</v>
      </c>
      <c r="AE62" s="56">
        <f>[3]集計対象前年データー貼付!N239</f>
        <v>0</v>
      </c>
      <c r="AF62" s="56">
        <f>[3]集計対象前年データー貼付!P239</f>
        <v>0</v>
      </c>
      <c r="AG62" s="76">
        <f t="shared" si="3"/>
        <v>0</v>
      </c>
      <c r="AH62" s="1"/>
    </row>
    <row r="63" spans="1:34" ht="12.75" customHeight="1">
      <c r="A63" s="122" t="s">
        <v>77</v>
      </c>
      <c r="B63" s="64" t="s">
        <v>78</v>
      </c>
      <c r="C63" s="28">
        <f t="shared" si="4"/>
        <v>0</v>
      </c>
      <c r="D63" s="18">
        <f t="shared" si="5"/>
        <v>0</v>
      </c>
      <c r="E63" s="19">
        <f t="shared" si="6"/>
        <v>0</v>
      </c>
      <c r="F63" s="18">
        <f t="shared" si="7"/>
        <v>0</v>
      </c>
      <c r="G63" s="18">
        <f t="shared" si="8"/>
        <v>0</v>
      </c>
      <c r="H63" s="20">
        <f t="shared" si="9"/>
        <v>0</v>
      </c>
      <c r="I63" s="21">
        <f>[3]集計対象年データー貼付!B241</f>
        <v>0</v>
      </c>
      <c r="J63" s="22">
        <f>[3]集計対象年データー貼付!D241</f>
        <v>0</v>
      </c>
      <c r="K63" s="22">
        <f>[3]集計対象前年データー貼付!B241</f>
        <v>0</v>
      </c>
      <c r="L63" s="22">
        <f>[3]集計対象前年データー貼付!D241</f>
        <v>0</v>
      </c>
      <c r="M63" s="23">
        <f t="shared" si="10"/>
        <v>0</v>
      </c>
      <c r="N63" s="24">
        <f>[3]集計対象年データー貼付!E241</f>
        <v>0</v>
      </c>
      <c r="O63" s="18">
        <f>[3]集計対象年データー貼付!G241</f>
        <v>0</v>
      </c>
      <c r="P63" s="18">
        <f>[3]集計対象前年データー貼付!E241</f>
        <v>0</v>
      </c>
      <c r="Q63" s="18">
        <f>[3]集計対象前年データー貼付!G241</f>
        <v>0</v>
      </c>
      <c r="R63" s="25">
        <f t="shared" si="0"/>
        <v>0</v>
      </c>
      <c r="S63" s="21">
        <f>[3]集計対象年データー貼付!H241</f>
        <v>0</v>
      </c>
      <c r="T63" s="22">
        <f>[3]集計対象年データー貼付!J241</f>
        <v>0</v>
      </c>
      <c r="U63" s="22">
        <f>[3]集計対象前年データー貼付!H241</f>
        <v>0</v>
      </c>
      <c r="V63" s="22">
        <f>[3]集計対象前年データー貼付!J241</f>
        <v>0</v>
      </c>
      <c r="W63" s="26">
        <f t="shared" si="1"/>
        <v>0</v>
      </c>
      <c r="X63" s="21">
        <f>[3]集計対象年データー貼付!K241</f>
        <v>0</v>
      </c>
      <c r="Y63" s="22">
        <f>[3]集計対象年データー貼付!M241</f>
        <v>0</v>
      </c>
      <c r="Z63" s="22">
        <f>[3]集計対象前年データー貼付!K241</f>
        <v>0</v>
      </c>
      <c r="AA63" s="22">
        <f>[3]集計対象前年データー貼付!M241</f>
        <v>0</v>
      </c>
      <c r="AB63" s="26">
        <f t="shared" si="2"/>
        <v>0</v>
      </c>
      <c r="AC63" s="21">
        <f>[3]集計対象年データー貼付!N241</f>
        <v>0</v>
      </c>
      <c r="AD63" s="22">
        <f>[3]集計対象年データー貼付!P241</f>
        <v>0</v>
      </c>
      <c r="AE63" s="22">
        <f>[3]集計対象前年データー貼付!N241</f>
        <v>0</v>
      </c>
      <c r="AF63" s="22">
        <f>[3]集計対象前年データー貼付!P241</f>
        <v>0</v>
      </c>
      <c r="AG63" s="26">
        <f t="shared" si="3"/>
        <v>0</v>
      </c>
      <c r="AH63" s="1"/>
    </row>
    <row r="64" spans="1:34" ht="12.75" customHeight="1" thickBot="1">
      <c r="A64" s="123"/>
      <c r="B64" s="67" t="s">
        <v>77</v>
      </c>
      <c r="C64" s="33">
        <f t="shared" si="4"/>
        <v>0</v>
      </c>
      <c r="D64" s="34">
        <f t="shared" si="5"/>
        <v>7</v>
      </c>
      <c r="E64" s="35">
        <f t="shared" si="6"/>
        <v>0</v>
      </c>
      <c r="F64" s="34">
        <f t="shared" si="7"/>
        <v>4</v>
      </c>
      <c r="G64" s="36">
        <f t="shared" si="8"/>
        <v>3</v>
      </c>
      <c r="H64" s="37">
        <f t="shared" si="9"/>
        <v>0.75</v>
      </c>
      <c r="I64" s="21">
        <f>[3]集計対象年データー貼付!B245</f>
        <v>0</v>
      </c>
      <c r="J64" s="22">
        <f>[3]集計対象年データー貼付!D245</f>
        <v>4</v>
      </c>
      <c r="K64" s="22">
        <f>[3]集計対象前年データー貼付!B245</f>
        <v>0</v>
      </c>
      <c r="L64" s="22">
        <f>[3]集計対象前年データー貼付!D245</f>
        <v>3</v>
      </c>
      <c r="M64" s="68">
        <f t="shared" si="10"/>
        <v>1</v>
      </c>
      <c r="N64" s="24">
        <f>[3]集計対象年データー貼付!E245</f>
        <v>0</v>
      </c>
      <c r="O64" s="18">
        <f>[3]集計対象年データー貼付!G245</f>
        <v>0</v>
      </c>
      <c r="P64" s="18">
        <f>[3]集計対象前年データー貼付!E245</f>
        <v>0</v>
      </c>
      <c r="Q64" s="18">
        <f>[3]集計対象前年データー貼付!G245</f>
        <v>0</v>
      </c>
      <c r="R64" s="61">
        <f t="shared" si="0"/>
        <v>0</v>
      </c>
      <c r="S64" s="21">
        <f>[3]集計対象年データー貼付!H245</f>
        <v>0</v>
      </c>
      <c r="T64" s="22">
        <f>[3]集計対象年データー貼付!J245</f>
        <v>2</v>
      </c>
      <c r="U64" s="22">
        <f>[3]集計対象前年データー貼付!H245</f>
        <v>0</v>
      </c>
      <c r="V64" s="22">
        <f>[3]集計対象前年データー貼付!J245</f>
        <v>1</v>
      </c>
      <c r="W64" s="38">
        <f t="shared" si="1"/>
        <v>1</v>
      </c>
      <c r="X64" s="21">
        <f>[3]集計対象年データー貼付!K245</f>
        <v>0</v>
      </c>
      <c r="Y64" s="22">
        <f>[3]集計対象年データー貼付!M245</f>
        <v>0</v>
      </c>
      <c r="Z64" s="22">
        <f>[3]集計対象前年データー貼付!K245</f>
        <v>0</v>
      </c>
      <c r="AA64" s="22">
        <f>[3]集計対象前年データー貼付!M245</f>
        <v>0</v>
      </c>
      <c r="AB64" s="30">
        <f t="shared" si="2"/>
        <v>0</v>
      </c>
      <c r="AC64" s="21">
        <f>[3]集計対象年データー貼付!N245</f>
        <v>0</v>
      </c>
      <c r="AD64" s="22">
        <f>[3]集計対象年データー貼付!P245</f>
        <v>1</v>
      </c>
      <c r="AE64" s="22">
        <f>[3]集計対象前年データー貼付!N245</f>
        <v>0</v>
      </c>
      <c r="AF64" s="22">
        <f>[3]集計対象前年データー貼付!P245</f>
        <v>0</v>
      </c>
      <c r="AG64" s="38">
        <f t="shared" si="3"/>
        <v>1</v>
      </c>
      <c r="AH64" s="1"/>
    </row>
    <row r="65" spans="1:34" ht="12.75" customHeight="1" thickBot="1">
      <c r="A65" s="124"/>
      <c r="B65" s="69" t="s">
        <v>79</v>
      </c>
      <c r="C65" s="40">
        <f t="shared" si="4"/>
        <v>0</v>
      </c>
      <c r="D65" s="41">
        <f t="shared" si="5"/>
        <v>7</v>
      </c>
      <c r="E65" s="54">
        <f t="shared" si="6"/>
        <v>0</v>
      </c>
      <c r="F65" s="41">
        <f t="shared" si="7"/>
        <v>4</v>
      </c>
      <c r="G65" s="41">
        <f t="shared" si="8"/>
        <v>3</v>
      </c>
      <c r="H65" s="44">
        <f t="shared" si="9"/>
        <v>0.75</v>
      </c>
      <c r="I65" s="70">
        <f>SUM(I63:I64)</f>
        <v>0</v>
      </c>
      <c r="J65" s="46">
        <f>SUM(J63:J64)</f>
        <v>4</v>
      </c>
      <c r="K65" s="46">
        <f>SUM(K63:K64)</f>
        <v>0</v>
      </c>
      <c r="L65" s="84">
        <f>SUM(L63:L64)</f>
        <v>3</v>
      </c>
      <c r="M65" s="47">
        <f t="shared" si="10"/>
        <v>1</v>
      </c>
      <c r="N65" s="48">
        <f>SUM(N63:N64)</f>
        <v>0</v>
      </c>
      <c r="O65" s="49">
        <f>SUM(O63:O64)</f>
        <v>0</v>
      </c>
      <c r="P65" s="49">
        <f>SUM(P63:P64)</f>
        <v>0</v>
      </c>
      <c r="Q65" s="49">
        <f>SUM(Q63:Q64)</f>
        <v>0</v>
      </c>
      <c r="R65" s="50">
        <f t="shared" si="0"/>
        <v>0</v>
      </c>
      <c r="S65" s="51">
        <f>SUM(S63:S64)</f>
        <v>0</v>
      </c>
      <c r="T65" s="52">
        <f>SUM(T63:T64)</f>
        <v>2</v>
      </c>
      <c r="U65" s="52">
        <f>SUM(U63:U64)</f>
        <v>0</v>
      </c>
      <c r="V65" s="52">
        <f>SUM(V63:V64)</f>
        <v>1</v>
      </c>
      <c r="W65" s="53">
        <f t="shared" si="1"/>
        <v>1</v>
      </c>
      <c r="X65" s="51">
        <f>SUM(X63:X64)</f>
        <v>0</v>
      </c>
      <c r="Y65" s="52">
        <f>SUM(Y63:Y64)</f>
        <v>0</v>
      </c>
      <c r="Z65" s="52">
        <f>SUM(Z63:Z64)</f>
        <v>0</v>
      </c>
      <c r="AA65" s="52">
        <f>SUM(AA63:AA64)</f>
        <v>0</v>
      </c>
      <c r="AB65" s="53">
        <f t="shared" si="2"/>
        <v>0</v>
      </c>
      <c r="AC65" s="51">
        <f>SUM(AC63:AC64)</f>
        <v>0</v>
      </c>
      <c r="AD65" s="52">
        <f>SUM(AD63:AD64)</f>
        <v>1</v>
      </c>
      <c r="AE65" s="52">
        <f>SUM(AE63:AE64)</f>
        <v>0</v>
      </c>
      <c r="AF65" s="52">
        <f>SUM(AF63:AF64)</f>
        <v>0</v>
      </c>
      <c r="AG65" s="53">
        <f t="shared" si="3"/>
        <v>1</v>
      </c>
      <c r="AH65" s="1"/>
    </row>
    <row r="66" spans="1:34" ht="12.75" customHeight="1" thickBot="1">
      <c r="A66" s="118" t="s">
        <v>80</v>
      </c>
      <c r="B66" s="119"/>
      <c r="C66" s="40">
        <f t="shared" si="4"/>
        <v>3</v>
      </c>
      <c r="D66" s="85">
        <f t="shared" si="5"/>
        <v>177</v>
      </c>
      <c r="E66" s="86">
        <f t="shared" si="6"/>
        <v>2</v>
      </c>
      <c r="F66" s="85">
        <f t="shared" si="7"/>
        <v>169</v>
      </c>
      <c r="G66" s="41">
        <f t="shared" si="8"/>
        <v>8</v>
      </c>
      <c r="H66" s="44">
        <f t="shared" si="9"/>
        <v>4.7337278106508875E-2</v>
      </c>
      <c r="I66" s="45">
        <f>IF(ISERROR(I24+I25+I29+I34+I37+I40+I41+I46+I49+I50+I51+I52+I56+I60+I61+I62+I65),"",(I24+I25+I29+I34+I37+I40+I41+I46+I49+I50+I51+I52+I56+I60+I61+I62+I65))</f>
        <v>2</v>
      </c>
      <c r="J66" s="87">
        <f>J24+J25+J29+J34+J37+J40+J41+J46+J49+J50+J51+J52+J56+J60+J61+J62+J65</f>
        <v>74</v>
      </c>
      <c r="K66" s="46">
        <f>IF(ISERROR(K24+K25+K29+K34+K37+K40+K41+K46+K49+K50+K51+K52+K56+K60+K61+K62+K65),"",(K24+K25+K29+K34+K37+K40+K41+K46+K49+K50+K51+K52+K56+K60+K61+K62+K65))</f>
        <v>0</v>
      </c>
      <c r="L66" s="46">
        <f>IF(ISERROR(L24+L25+L29+L34+L37+L40+L41+L46+L49+L50+L51+L52+L56+L60+L61+L62+L65),"",(L24+L25+L29+L34+L37+L40+L41+L46+L49+L50+L51+L52+L56+L60+L61+L62+L65))</f>
        <v>71</v>
      </c>
      <c r="M66" s="47">
        <f t="shared" si="10"/>
        <v>3</v>
      </c>
      <c r="N66" s="48">
        <f>N24+N25+N29+N34+N37+N40+N41+N46+N49+N50+N51+N52+N56+N60+N61+N62+N65</f>
        <v>1</v>
      </c>
      <c r="O66" s="49">
        <f>SUM(O24+O25+O29+O34+O37+O40+O41+O46+O49+O50+O51+O52+O56+O60+O61+O62+O65)</f>
        <v>34</v>
      </c>
      <c r="P66" s="49">
        <f>P24+P25+P29+P34+P37+P40+P41+P46+P49+P50+P51+P52+P56+P60+P61+P62+P65</f>
        <v>2</v>
      </c>
      <c r="Q66" s="49">
        <f>Q24+Q25+Q29+Q34+Q37+Q40+Q41+Q46+Q49+Q50+Q51+Q52+Q56+Q60+Q61+Q62+Q65</f>
        <v>30</v>
      </c>
      <c r="R66" s="88">
        <f t="shared" si="0"/>
        <v>4</v>
      </c>
      <c r="S66" s="51">
        <f>S24+S25+S29+S34+S37+S40+S41+S46+S49+S50+S51+S52+S56+S60+S61+S62+S65</f>
        <v>0</v>
      </c>
      <c r="T66" s="52">
        <f>T24+T25+T29+T34+T37+T40+T41+T46+T49+T50+T51+T52+T56+T60+T61+T62+T65</f>
        <v>23</v>
      </c>
      <c r="U66" s="52">
        <f>U24+U25+U29+U34+U37+U40+U41+U46+U49+U50+U51+U52+U56+U60+U61+U62+U65</f>
        <v>0</v>
      </c>
      <c r="V66" s="52">
        <f>V24+V25+V29+V34+V37+V40+V41+V46+V49+V50+V51+V52+V56+V60+V61+V62+V65</f>
        <v>18</v>
      </c>
      <c r="W66" s="53">
        <f t="shared" si="1"/>
        <v>5</v>
      </c>
      <c r="X66" s="51">
        <f>X24+X25+X29+X34+X37+X40+X41+X46+X49+X50+X51+X52+X56+X60+X61+X62+X65</f>
        <v>0</v>
      </c>
      <c r="Y66" s="52">
        <f>Y24+Y25+Y29+Y34+Y37+Y40+Y41+Y46+Y49+Y50+Y51+Y52+Y56+Y60+Y61+Y62+Y65</f>
        <v>31</v>
      </c>
      <c r="Z66" s="52">
        <f>Z24+Z25+Z29+Z34+Z37+Z40+Z41+Z46+Z49+Z50+Z51+Z52+Z56+Z60+Z61+Z62+Z65</f>
        <v>0</v>
      </c>
      <c r="AA66" s="52">
        <f>AA24+AA25+AA29+AA34+AA37+AA40+AA41+AA46+AA49+AA50+AA51+AA52+AA56+AA60+AA61+AA62+AA65</f>
        <v>32</v>
      </c>
      <c r="AB66" s="53">
        <f t="shared" si="2"/>
        <v>-1</v>
      </c>
      <c r="AC66" s="51">
        <f>AC24+AC25+AC29+AC34+AC37+AC40+AC41+AC46+AC49+AC50+AC51+AC52+AC56+AC60+AC61+AC62+AC65</f>
        <v>0</v>
      </c>
      <c r="AD66" s="52">
        <f>AD24+AD25+AD29+AD34+AD37+AD40+AD41+AD46+AD49+AD50+AD51+AD52+AD56+AD60+AD61+AD62+AD65</f>
        <v>15</v>
      </c>
      <c r="AE66" s="52">
        <f>AE24+AE25+AE29+AE34+AE37+AE40+AE41+AE46+AE49+AE50+AE51+AE52+AE56+AE60+AE61+AE62+AE65</f>
        <v>0</v>
      </c>
      <c r="AF66" s="52">
        <f>AF24+AF25+AF29+AF34+AF37+AF40+AF41+AF46+AF49+AF50+AF51+AF52+AF56+AF60+AF61+AF62+AF65</f>
        <v>18</v>
      </c>
      <c r="AG66" s="53">
        <f t="shared" si="3"/>
        <v>-3</v>
      </c>
      <c r="AH66" s="1"/>
    </row>
    <row r="67" spans="1:34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 t="s">
        <v>81</v>
      </c>
      <c r="AE67" s="1"/>
      <c r="AF67" s="1"/>
      <c r="AG67" s="1"/>
      <c r="AH67" s="1"/>
    </row>
  </sheetData>
  <dataConsolidate/>
  <mergeCells count="44">
    <mergeCell ref="I1:T1"/>
    <mergeCell ref="Z1:AE1"/>
    <mergeCell ref="C4:H4"/>
    <mergeCell ref="I4:M4"/>
    <mergeCell ref="N4:R4"/>
    <mergeCell ref="S4:W4"/>
    <mergeCell ref="X4:AB4"/>
    <mergeCell ref="AC4:AG4"/>
    <mergeCell ref="AE5:AF5"/>
    <mergeCell ref="AG5:AG6"/>
    <mergeCell ref="N5:O5"/>
    <mergeCell ref="P5:Q5"/>
    <mergeCell ref="R5:R6"/>
    <mergeCell ref="S5:T5"/>
    <mergeCell ref="U5:V5"/>
    <mergeCell ref="W5:W6"/>
    <mergeCell ref="A38:A40"/>
    <mergeCell ref="X5:Y5"/>
    <mergeCell ref="Z5:AA5"/>
    <mergeCell ref="AB5:AB6"/>
    <mergeCell ref="AC5:AD5"/>
    <mergeCell ref="C5:D5"/>
    <mergeCell ref="E5:F5"/>
    <mergeCell ref="G5:G6"/>
    <mergeCell ref="I5:J5"/>
    <mergeCell ref="K5:L5"/>
    <mergeCell ref="M5:M6"/>
    <mergeCell ref="A7:A24"/>
    <mergeCell ref="A25:B25"/>
    <mergeCell ref="A26:A29"/>
    <mergeCell ref="A30:A34"/>
    <mergeCell ref="A35:A37"/>
    <mergeCell ref="A66:B66"/>
    <mergeCell ref="A41:B41"/>
    <mergeCell ref="A42:A46"/>
    <mergeCell ref="A47:A49"/>
    <mergeCell ref="A50:B50"/>
    <mergeCell ref="A51:B51"/>
    <mergeCell ref="A52:B52"/>
    <mergeCell ref="A53:A56"/>
    <mergeCell ref="A57:A60"/>
    <mergeCell ref="A61:B61"/>
    <mergeCell ref="A62:B62"/>
    <mergeCell ref="A63:A65"/>
  </mergeCells>
  <phoneticPr fontId="8"/>
  <pageMargins left="1.3779527559055118" right="0.98425196850393704" top="0.39370078740157483" bottom="0.19685039370078741" header="0.51181102362204722" footer="0.51181102362204722"/>
  <pageSetup paperSize="8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K67"/>
  <sheetViews>
    <sheetView showGridLines="0" showZeros="0" zoomScaleNormal="100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E6" sqref="E6"/>
    </sheetView>
  </sheetViews>
  <sheetFormatPr defaultRowHeight="13.5"/>
  <cols>
    <col min="1" max="1" width="6.6640625" style="3" customWidth="1"/>
    <col min="2" max="2" width="23" style="3" customWidth="1"/>
    <col min="3" max="3" width="5.5" style="3" customWidth="1"/>
    <col min="4" max="4" width="8.1640625" style="3" customWidth="1"/>
    <col min="5" max="5" width="5.6640625" style="89" customWidth="1"/>
    <col min="6" max="6" width="8.1640625" style="3" customWidth="1"/>
    <col min="7" max="7" width="6.5" style="3" customWidth="1"/>
    <col min="8" max="8" width="10.1640625" style="3" customWidth="1"/>
    <col min="9" max="9" width="5.5" style="3" customWidth="1"/>
    <col min="10" max="10" width="8.1640625" style="3" customWidth="1"/>
    <col min="11" max="11" width="5.5" style="3" customWidth="1"/>
    <col min="12" max="12" width="8.1640625" style="3" customWidth="1"/>
    <col min="13" max="13" width="6.33203125" style="3" customWidth="1"/>
    <col min="14" max="14" width="5.5" style="3" customWidth="1"/>
    <col min="15" max="15" width="8.1640625" style="3" customWidth="1"/>
    <col min="16" max="16" width="5.5" style="3" customWidth="1"/>
    <col min="17" max="17" width="8.1640625" style="3" customWidth="1"/>
    <col min="18" max="18" width="6" style="3" customWidth="1"/>
    <col min="19" max="19" width="5.5" style="3" customWidth="1"/>
    <col min="20" max="20" width="8.1640625" style="3" customWidth="1"/>
    <col min="21" max="21" width="5.5" style="3" customWidth="1"/>
    <col min="22" max="22" width="8.1640625" style="3" customWidth="1"/>
    <col min="23" max="23" width="6.1640625" style="3" customWidth="1"/>
    <col min="24" max="24" width="5.5" style="3" customWidth="1"/>
    <col min="25" max="25" width="8.1640625" style="3" customWidth="1"/>
    <col min="26" max="26" width="5.5" style="3" customWidth="1"/>
    <col min="27" max="27" width="8.1640625" style="3" customWidth="1"/>
    <col min="28" max="28" width="6.33203125" style="3" customWidth="1"/>
    <col min="29" max="29" width="5.5" style="3" customWidth="1"/>
    <col min="30" max="30" width="8.1640625" style="3" customWidth="1"/>
    <col min="31" max="31" width="5.5" style="3" customWidth="1"/>
    <col min="32" max="32" width="8.1640625" style="3" customWidth="1"/>
    <col min="33" max="33" width="6" style="3" customWidth="1"/>
    <col min="34" max="256" width="9.33203125" style="3"/>
    <col min="257" max="257" width="6.6640625" style="3" customWidth="1"/>
    <col min="258" max="258" width="23" style="3" customWidth="1"/>
    <col min="259" max="259" width="5.5" style="3" customWidth="1"/>
    <col min="260" max="260" width="8.1640625" style="3" customWidth="1"/>
    <col min="261" max="261" width="5.6640625" style="3" customWidth="1"/>
    <col min="262" max="262" width="8.1640625" style="3" customWidth="1"/>
    <col min="263" max="263" width="6.5" style="3" customWidth="1"/>
    <col min="264" max="264" width="10.1640625" style="3" customWidth="1"/>
    <col min="265" max="265" width="5.5" style="3" customWidth="1"/>
    <col min="266" max="266" width="8.1640625" style="3" customWidth="1"/>
    <col min="267" max="267" width="5.5" style="3" customWidth="1"/>
    <col min="268" max="268" width="8.1640625" style="3" customWidth="1"/>
    <col min="269" max="269" width="6.33203125" style="3" customWidth="1"/>
    <col min="270" max="270" width="5.5" style="3" customWidth="1"/>
    <col min="271" max="271" width="8.1640625" style="3" customWidth="1"/>
    <col min="272" max="272" width="5.5" style="3" customWidth="1"/>
    <col min="273" max="273" width="8.1640625" style="3" customWidth="1"/>
    <col min="274" max="274" width="6" style="3" customWidth="1"/>
    <col min="275" max="275" width="5.5" style="3" customWidth="1"/>
    <col min="276" max="276" width="8.1640625" style="3" customWidth="1"/>
    <col min="277" max="277" width="5.5" style="3" customWidth="1"/>
    <col min="278" max="278" width="8.1640625" style="3" customWidth="1"/>
    <col min="279" max="279" width="6.1640625" style="3" customWidth="1"/>
    <col min="280" max="280" width="5.5" style="3" customWidth="1"/>
    <col min="281" max="281" width="8.1640625" style="3" customWidth="1"/>
    <col min="282" max="282" width="5.5" style="3" customWidth="1"/>
    <col min="283" max="283" width="8.1640625" style="3" customWidth="1"/>
    <col min="284" max="284" width="6.33203125" style="3" customWidth="1"/>
    <col min="285" max="285" width="5.5" style="3" customWidth="1"/>
    <col min="286" max="286" width="8.1640625" style="3" customWidth="1"/>
    <col min="287" max="287" width="5.5" style="3" customWidth="1"/>
    <col min="288" max="288" width="8.1640625" style="3" customWidth="1"/>
    <col min="289" max="289" width="6" style="3" customWidth="1"/>
    <col min="290" max="512" width="9.33203125" style="3"/>
    <col min="513" max="513" width="6.6640625" style="3" customWidth="1"/>
    <col min="514" max="514" width="23" style="3" customWidth="1"/>
    <col min="515" max="515" width="5.5" style="3" customWidth="1"/>
    <col min="516" max="516" width="8.1640625" style="3" customWidth="1"/>
    <col min="517" max="517" width="5.6640625" style="3" customWidth="1"/>
    <col min="518" max="518" width="8.1640625" style="3" customWidth="1"/>
    <col min="519" max="519" width="6.5" style="3" customWidth="1"/>
    <col min="520" max="520" width="10.1640625" style="3" customWidth="1"/>
    <col min="521" max="521" width="5.5" style="3" customWidth="1"/>
    <col min="522" max="522" width="8.1640625" style="3" customWidth="1"/>
    <col min="523" max="523" width="5.5" style="3" customWidth="1"/>
    <col min="524" max="524" width="8.1640625" style="3" customWidth="1"/>
    <col min="525" max="525" width="6.33203125" style="3" customWidth="1"/>
    <col min="526" max="526" width="5.5" style="3" customWidth="1"/>
    <col min="527" max="527" width="8.1640625" style="3" customWidth="1"/>
    <col min="528" max="528" width="5.5" style="3" customWidth="1"/>
    <col min="529" max="529" width="8.1640625" style="3" customWidth="1"/>
    <col min="530" max="530" width="6" style="3" customWidth="1"/>
    <col min="531" max="531" width="5.5" style="3" customWidth="1"/>
    <col min="532" max="532" width="8.1640625" style="3" customWidth="1"/>
    <col min="533" max="533" width="5.5" style="3" customWidth="1"/>
    <col min="534" max="534" width="8.1640625" style="3" customWidth="1"/>
    <col min="535" max="535" width="6.1640625" style="3" customWidth="1"/>
    <col min="536" max="536" width="5.5" style="3" customWidth="1"/>
    <col min="537" max="537" width="8.1640625" style="3" customWidth="1"/>
    <col min="538" max="538" width="5.5" style="3" customWidth="1"/>
    <col min="539" max="539" width="8.1640625" style="3" customWidth="1"/>
    <col min="540" max="540" width="6.33203125" style="3" customWidth="1"/>
    <col min="541" max="541" width="5.5" style="3" customWidth="1"/>
    <col min="542" max="542" width="8.1640625" style="3" customWidth="1"/>
    <col min="543" max="543" width="5.5" style="3" customWidth="1"/>
    <col min="544" max="544" width="8.1640625" style="3" customWidth="1"/>
    <col min="545" max="545" width="6" style="3" customWidth="1"/>
    <col min="546" max="768" width="9.33203125" style="3"/>
    <col min="769" max="769" width="6.6640625" style="3" customWidth="1"/>
    <col min="770" max="770" width="23" style="3" customWidth="1"/>
    <col min="771" max="771" width="5.5" style="3" customWidth="1"/>
    <col min="772" max="772" width="8.1640625" style="3" customWidth="1"/>
    <col min="773" max="773" width="5.6640625" style="3" customWidth="1"/>
    <col min="774" max="774" width="8.1640625" style="3" customWidth="1"/>
    <col min="775" max="775" width="6.5" style="3" customWidth="1"/>
    <col min="776" max="776" width="10.1640625" style="3" customWidth="1"/>
    <col min="777" max="777" width="5.5" style="3" customWidth="1"/>
    <col min="778" max="778" width="8.1640625" style="3" customWidth="1"/>
    <col min="779" max="779" width="5.5" style="3" customWidth="1"/>
    <col min="780" max="780" width="8.1640625" style="3" customWidth="1"/>
    <col min="781" max="781" width="6.33203125" style="3" customWidth="1"/>
    <col min="782" max="782" width="5.5" style="3" customWidth="1"/>
    <col min="783" max="783" width="8.1640625" style="3" customWidth="1"/>
    <col min="784" max="784" width="5.5" style="3" customWidth="1"/>
    <col min="785" max="785" width="8.1640625" style="3" customWidth="1"/>
    <col min="786" max="786" width="6" style="3" customWidth="1"/>
    <col min="787" max="787" width="5.5" style="3" customWidth="1"/>
    <col min="788" max="788" width="8.1640625" style="3" customWidth="1"/>
    <col min="789" max="789" width="5.5" style="3" customWidth="1"/>
    <col min="790" max="790" width="8.1640625" style="3" customWidth="1"/>
    <col min="791" max="791" width="6.1640625" style="3" customWidth="1"/>
    <col min="792" max="792" width="5.5" style="3" customWidth="1"/>
    <col min="793" max="793" width="8.1640625" style="3" customWidth="1"/>
    <col min="794" max="794" width="5.5" style="3" customWidth="1"/>
    <col min="795" max="795" width="8.1640625" style="3" customWidth="1"/>
    <col min="796" max="796" width="6.33203125" style="3" customWidth="1"/>
    <col min="797" max="797" width="5.5" style="3" customWidth="1"/>
    <col min="798" max="798" width="8.1640625" style="3" customWidth="1"/>
    <col min="799" max="799" width="5.5" style="3" customWidth="1"/>
    <col min="800" max="800" width="8.1640625" style="3" customWidth="1"/>
    <col min="801" max="801" width="6" style="3" customWidth="1"/>
    <col min="802" max="1024" width="9.33203125" style="3"/>
    <col min="1025" max="1025" width="6.6640625" style="3" customWidth="1"/>
    <col min="1026" max="1026" width="23" style="3" customWidth="1"/>
    <col min="1027" max="1027" width="5.5" style="3" customWidth="1"/>
    <col min="1028" max="1028" width="8.1640625" style="3" customWidth="1"/>
    <col min="1029" max="1029" width="5.6640625" style="3" customWidth="1"/>
    <col min="1030" max="1030" width="8.1640625" style="3" customWidth="1"/>
    <col min="1031" max="1031" width="6.5" style="3" customWidth="1"/>
    <col min="1032" max="1032" width="10.1640625" style="3" customWidth="1"/>
    <col min="1033" max="1033" width="5.5" style="3" customWidth="1"/>
    <col min="1034" max="1034" width="8.1640625" style="3" customWidth="1"/>
    <col min="1035" max="1035" width="5.5" style="3" customWidth="1"/>
    <col min="1036" max="1036" width="8.1640625" style="3" customWidth="1"/>
    <col min="1037" max="1037" width="6.33203125" style="3" customWidth="1"/>
    <col min="1038" max="1038" width="5.5" style="3" customWidth="1"/>
    <col min="1039" max="1039" width="8.1640625" style="3" customWidth="1"/>
    <col min="1040" max="1040" width="5.5" style="3" customWidth="1"/>
    <col min="1041" max="1041" width="8.1640625" style="3" customWidth="1"/>
    <col min="1042" max="1042" width="6" style="3" customWidth="1"/>
    <col min="1043" max="1043" width="5.5" style="3" customWidth="1"/>
    <col min="1044" max="1044" width="8.1640625" style="3" customWidth="1"/>
    <col min="1045" max="1045" width="5.5" style="3" customWidth="1"/>
    <col min="1046" max="1046" width="8.1640625" style="3" customWidth="1"/>
    <col min="1047" max="1047" width="6.1640625" style="3" customWidth="1"/>
    <col min="1048" max="1048" width="5.5" style="3" customWidth="1"/>
    <col min="1049" max="1049" width="8.1640625" style="3" customWidth="1"/>
    <col min="1050" max="1050" width="5.5" style="3" customWidth="1"/>
    <col min="1051" max="1051" width="8.1640625" style="3" customWidth="1"/>
    <col min="1052" max="1052" width="6.33203125" style="3" customWidth="1"/>
    <col min="1053" max="1053" width="5.5" style="3" customWidth="1"/>
    <col min="1054" max="1054" width="8.1640625" style="3" customWidth="1"/>
    <col min="1055" max="1055" width="5.5" style="3" customWidth="1"/>
    <col min="1056" max="1056" width="8.1640625" style="3" customWidth="1"/>
    <col min="1057" max="1057" width="6" style="3" customWidth="1"/>
    <col min="1058" max="1280" width="9.33203125" style="3"/>
    <col min="1281" max="1281" width="6.6640625" style="3" customWidth="1"/>
    <col min="1282" max="1282" width="23" style="3" customWidth="1"/>
    <col min="1283" max="1283" width="5.5" style="3" customWidth="1"/>
    <col min="1284" max="1284" width="8.1640625" style="3" customWidth="1"/>
    <col min="1285" max="1285" width="5.6640625" style="3" customWidth="1"/>
    <col min="1286" max="1286" width="8.1640625" style="3" customWidth="1"/>
    <col min="1287" max="1287" width="6.5" style="3" customWidth="1"/>
    <col min="1288" max="1288" width="10.1640625" style="3" customWidth="1"/>
    <col min="1289" max="1289" width="5.5" style="3" customWidth="1"/>
    <col min="1290" max="1290" width="8.1640625" style="3" customWidth="1"/>
    <col min="1291" max="1291" width="5.5" style="3" customWidth="1"/>
    <col min="1292" max="1292" width="8.1640625" style="3" customWidth="1"/>
    <col min="1293" max="1293" width="6.33203125" style="3" customWidth="1"/>
    <col min="1294" max="1294" width="5.5" style="3" customWidth="1"/>
    <col min="1295" max="1295" width="8.1640625" style="3" customWidth="1"/>
    <col min="1296" max="1296" width="5.5" style="3" customWidth="1"/>
    <col min="1297" max="1297" width="8.1640625" style="3" customWidth="1"/>
    <col min="1298" max="1298" width="6" style="3" customWidth="1"/>
    <col min="1299" max="1299" width="5.5" style="3" customWidth="1"/>
    <col min="1300" max="1300" width="8.1640625" style="3" customWidth="1"/>
    <col min="1301" max="1301" width="5.5" style="3" customWidth="1"/>
    <col min="1302" max="1302" width="8.1640625" style="3" customWidth="1"/>
    <col min="1303" max="1303" width="6.1640625" style="3" customWidth="1"/>
    <col min="1304" max="1304" width="5.5" style="3" customWidth="1"/>
    <col min="1305" max="1305" width="8.1640625" style="3" customWidth="1"/>
    <col min="1306" max="1306" width="5.5" style="3" customWidth="1"/>
    <col min="1307" max="1307" width="8.1640625" style="3" customWidth="1"/>
    <col min="1308" max="1308" width="6.33203125" style="3" customWidth="1"/>
    <col min="1309" max="1309" width="5.5" style="3" customWidth="1"/>
    <col min="1310" max="1310" width="8.1640625" style="3" customWidth="1"/>
    <col min="1311" max="1311" width="5.5" style="3" customWidth="1"/>
    <col min="1312" max="1312" width="8.1640625" style="3" customWidth="1"/>
    <col min="1313" max="1313" width="6" style="3" customWidth="1"/>
    <col min="1314" max="1536" width="9.33203125" style="3"/>
    <col min="1537" max="1537" width="6.6640625" style="3" customWidth="1"/>
    <col min="1538" max="1538" width="23" style="3" customWidth="1"/>
    <col min="1539" max="1539" width="5.5" style="3" customWidth="1"/>
    <col min="1540" max="1540" width="8.1640625" style="3" customWidth="1"/>
    <col min="1541" max="1541" width="5.6640625" style="3" customWidth="1"/>
    <col min="1542" max="1542" width="8.1640625" style="3" customWidth="1"/>
    <col min="1543" max="1543" width="6.5" style="3" customWidth="1"/>
    <col min="1544" max="1544" width="10.1640625" style="3" customWidth="1"/>
    <col min="1545" max="1545" width="5.5" style="3" customWidth="1"/>
    <col min="1546" max="1546" width="8.1640625" style="3" customWidth="1"/>
    <col min="1547" max="1547" width="5.5" style="3" customWidth="1"/>
    <col min="1548" max="1548" width="8.1640625" style="3" customWidth="1"/>
    <col min="1549" max="1549" width="6.33203125" style="3" customWidth="1"/>
    <col min="1550" max="1550" width="5.5" style="3" customWidth="1"/>
    <col min="1551" max="1551" width="8.1640625" style="3" customWidth="1"/>
    <col min="1552" max="1552" width="5.5" style="3" customWidth="1"/>
    <col min="1553" max="1553" width="8.1640625" style="3" customWidth="1"/>
    <col min="1554" max="1554" width="6" style="3" customWidth="1"/>
    <col min="1555" max="1555" width="5.5" style="3" customWidth="1"/>
    <col min="1556" max="1556" width="8.1640625" style="3" customWidth="1"/>
    <col min="1557" max="1557" width="5.5" style="3" customWidth="1"/>
    <col min="1558" max="1558" width="8.1640625" style="3" customWidth="1"/>
    <col min="1559" max="1559" width="6.1640625" style="3" customWidth="1"/>
    <col min="1560" max="1560" width="5.5" style="3" customWidth="1"/>
    <col min="1561" max="1561" width="8.1640625" style="3" customWidth="1"/>
    <col min="1562" max="1562" width="5.5" style="3" customWidth="1"/>
    <col min="1563" max="1563" width="8.1640625" style="3" customWidth="1"/>
    <col min="1564" max="1564" width="6.33203125" style="3" customWidth="1"/>
    <col min="1565" max="1565" width="5.5" style="3" customWidth="1"/>
    <col min="1566" max="1566" width="8.1640625" style="3" customWidth="1"/>
    <col min="1567" max="1567" width="5.5" style="3" customWidth="1"/>
    <col min="1568" max="1568" width="8.1640625" style="3" customWidth="1"/>
    <col min="1569" max="1569" width="6" style="3" customWidth="1"/>
    <col min="1570" max="1792" width="9.33203125" style="3"/>
    <col min="1793" max="1793" width="6.6640625" style="3" customWidth="1"/>
    <col min="1794" max="1794" width="23" style="3" customWidth="1"/>
    <col min="1795" max="1795" width="5.5" style="3" customWidth="1"/>
    <col min="1796" max="1796" width="8.1640625" style="3" customWidth="1"/>
    <col min="1797" max="1797" width="5.6640625" style="3" customWidth="1"/>
    <col min="1798" max="1798" width="8.1640625" style="3" customWidth="1"/>
    <col min="1799" max="1799" width="6.5" style="3" customWidth="1"/>
    <col min="1800" max="1800" width="10.1640625" style="3" customWidth="1"/>
    <col min="1801" max="1801" width="5.5" style="3" customWidth="1"/>
    <col min="1802" max="1802" width="8.1640625" style="3" customWidth="1"/>
    <col min="1803" max="1803" width="5.5" style="3" customWidth="1"/>
    <col min="1804" max="1804" width="8.1640625" style="3" customWidth="1"/>
    <col min="1805" max="1805" width="6.33203125" style="3" customWidth="1"/>
    <col min="1806" max="1806" width="5.5" style="3" customWidth="1"/>
    <col min="1807" max="1807" width="8.1640625" style="3" customWidth="1"/>
    <col min="1808" max="1808" width="5.5" style="3" customWidth="1"/>
    <col min="1809" max="1809" width="8.1640625" style="3" customWidth="1"/>
    <col min="1810" max="1810" width="6" style="3" customWidth="1"/>
    <col min="1811" max="1811" width="5.5" style="3" customWidth="1"/>
    <col min="1812" max="1812" width="8.1640625" style="3" customWidth="1"/>
    <col min="1813" max="1813" width="5.5" style="3" customWidth="1"/>
    <col min="1814" max="1814" width="8.1640625" style="3" customWidth="1"/>
    <col min="1815" max="1815" width="6.1640625" style="3" customWidth="1"/>
    <col min="1816" max="1816" width="5.5" style="3" customWidth="1"/>
    <col min="1817" max="1817" width="8.1640625" style="3" customWidth="1"/>
    <col min="1818" max="1818" width="5.5" style="3" customWidth="1"/>
    <col min="1819" max="1819" width="8.1640625" style="3" customWidth="1"/>
    <col min="1820" max="1820" width="6.33203125" style="3" customWidth="1"/>
    <col min="1821" max="1821" width="5.5" style="3" customWidth="1"/>
    <col min="1822" max="1822" width="8.1640625" style="3" customWidth="1"/>
    <col min="1823" max="1823" width="5.5" style="3" customWidth="1"/>
    <col min="1824" max="1824" width="8.1640625" style="3" customWidth="1"/>
    <col min="1825" max="1825" width="6" style="3" customWidth="1"/>
    <col min="1826" max="2048" width="9.33203125" style="3"/>
    <col min="2049" max="2049" width="6.6640625" style="3" customWidth="1"/>
    <col min="2050" max="2050" width="23" style="3" customWidth="1"/>
    <col min="2051" max="2051" width="5.5" style="3" customWidth="1"/>
    <col min="2052" max="2052" width="8.1640625" style="3" customWidth="1"/>
    <col min="2053" max="2053" width="5.6640625" style="3" customWidth="1"/>
    <col min="2054" max="2054" width="8.1640625" style="3" customWidth="1"/>
    <col min="2055" max="2055" width="6.5" style="3" customWidth="1"/>
    <col min="2056" max="2056" width="10.1640625" style="3" customWidth="1"/>
    <col min="2057" max="2057" width="5.5" style="3" customWidth="1"/>
    <col min="2058" max="2058" width="8.1640625" style="3" customWidth="1"/>
    <col min="2059" max="2059" width="5.5" style="3" customWidth="1"/>
    <col min="2060" max="2060" width="8.1640625" style="3" customWidth="1"/>
    <col min="2061" max="2061" width="6.33203125" style="3" customWidth="1"/>
    <col min="2062" max="2062" width="5.5" style="3" customWidth="1"/>
    <col min="2063" max="2063" width="8.1640625" style="3" customWidth="1"/>
    <col min="2064" max="2064" width="5.5" style="3" customWidth="1"/>
    <col min="2065" max="2065" width="8.1640625" style="3" customWidth="1"/>
    <col min="2066" max="2066" width="6" style="3" customWidth="1"/>
    <col min="2067" max="2067" width="5.5" style="3" customWidth="1"/>
    <col min="2068" max="2068" width="8.1640625" style="3" customWidth="1"/>
    <col min="2069" max="2069" width="5.5" style="3" customWidth="1"/>
    <col min="2070" max="2070" width="8.1640625" style="3" customWidth="1"/>
    <col min="2071" max="2071" width="6.1640625" style="3" customWidth="1"/>
    <col min="2072" max="2072" width="5.5" style="3" customWidth="1"/>
    <col min="2073" max="2073" width="8.1640625" style="3" customWidth="1"/>
    <col min="2074" max="2074" width="5.5" style="3" customWidth="1"/>
    <col min="2075" max="2075" width="8.1640625" style="3" customWidth="1"/>
    <col min="2076" max="2076" width="6.33203125" style="3" customWidth="1"/>
    <col min="2077" max="2077" width="5.5" style="3" customWidth="1"/>
    <col min="2078" max="2078" width="8.1640625" style="3" customWidth="1"/>
    <col min="2079" max="2079" width="5.5" style="3" customWidth="1"/>
    <col min="2080" max="2080" width="8.1640625" style="3" customWidth="1"/>
    <col min="2081" max="2081" width="6" style="3" customWidth="1"/>
    <col min="2082" max="2304" width="9.33203125" style="3"/>
    <col min="2305" max="2305" width="6.6640625" style="3" customWidth="1"/>
    <col min="2306" max="2306" width="23" style="3" customWidth="1"/>
    <col min="2307" max="2307" width="5.5" style="3" customWidth="1"/>
    <col min="2308" max="2308" width="8.1640625" style="3" customWidth="1"/>
    <col min="2309" max="2309" width="5.6640625" style="3" customWidth="1"/>
    <col min="2310" max="2310" width="8.1640625" style="3" customWidth="1"/>
    <col min="2311" max="2311" width="6.5" style="3" customWidth="1"/>
    <col min="2312" max="2312" width="10.1640625" style="3" customWidth="1"/>
    <col min="2313" max="2313" width="5.5" style="3" customWidth="1"/>
    <col min="2314" max="2314" width="8.1640625" style="3" customWidth="1"/>
    <col min="2315" max="2315" width="5.5" style="3" customWidth="1"/>
    <col min="2316" max="2316" width="8.1640625" style="3" customWidth="1"/>
    <col min="2317" max="2317" width="6.33203125" style="3" customWidth="1"/>
    <col min="2318" max="2318" width="5.5" style="3" customWidth="1"/>
    <col min="2319" max="2319" width="8.1640625" style="3" customWidth="1"/>
    <col min="2320" max="2320" width="5.5" style="3" customWidth="1"/>
    <col min="2321" max="2321" width="8.1640625" style="3" customWidth="1"/>
    <col min="2322" max="2322" width="6" style="3" customWidth="1"/>
    <col min="2323" max="2323" width="5.5" style="3" customWidth="1"/>
    <col min="2324" max="2324" width="8.1640625" style="3" customWidth="1"/>
    <col min="2325" max="2325" width="5.5" style="3" customWidth="1"/>
    <col min="2326" max="2326" width="8.1640625" style="3" customWidth="1"/>
    <col min="2327" max="2327" width="6.1640625" style="3" customWidth="1"/>
    <col min="2328" max="2328" width="5.5" style="3" customWidth="1"/>
    <col min="2329" max="2329" width="8.1640625" style="3" customWidth="1"/>
    <col min="2330" max="2330" width="5.5" style="3" customWidth="1"/>
    <col min="2331" max="2331" width="8.1640625" style="3" customWidth="1"/>
    <col min="2332" max="2332" width="6.33203125" style="3" customWidth="1"/>
    <col min="2333" max="2333" width="5.5" style="3" customWidth="1"/>
    <col min="2334" max="2334" width="8.1640625" style="3" customWidth="1"/>
    <col min="2335" max="2335" width="5.5" style="3" customWidth="1"/>
    <col min="2336" max="2336" width="8.1640625" style="3" customWidth="1"/>
    <col min="2337" max="2337" width="6" style="3" customWidth="1"/>
    <col min="2338" max="2560" width="9.33203125" style="3"/>
    <col min="2561" max="2561" width="6.6640625" style="3" customWidth="1"/>
    <col min="2562" max="2562" width="23" style="3" customWidth="1"/>
    <col min="2563" max="2563" width="5.5" style="3" customWidth="1"/>
    <col min="2564" max="2564" width="8.1640625" style="3" customWidth="1"/>
    <col min="2565" max="2565" width="5.6640625" style="3" customWidth="1"/>
    <col min="2566" max="2566" width="8.1640625" style="3" customWidth="1"/>
    <col min="2567" max="2567" width="6.5" style="3" customWidth="1"/>
    <col min="2568" max="2568" width="10.1640625" style="3" customWidth="1"/>
    <col min="2569" max="2569" width="5.5" style="3" customWidth="1"/>
    <col min="2570" max="2570" width="8.1640625" style="3" customWidth="1"/>
    <col min="2571" max="2571" width="5.5" style="3" customWidth="1"/>
    <col min="2572" max="2572" width="8.1640625" style="3" customWidth="1"/>
    <col min="2573" max="2573" width="6.33203125" style="3" customWidth="1"/>
    <col min="2574" max="2574" width="5.5" style="3" customWidth="1"/>
    <col min="2575" max="2575" width="8.1640625" style="3" customWidth="1"/>
    <col min="2576" max="2576" width="5.5" style="3" customWidth="1"/>
    <col min="2577" max="2577" width="8.1640625" style="3" customWidth="1"/>
    <col min="2578" max="2578" width="6" style="3" customWidth="1"/>
    <col min="2579" max="2579" width="5.5" style="3" customWidth="1"/>
    <col min="2580" max="2580" width="8.1640625" style="3" customWidth="1"/>
    <col min="2581" max="2581" width="5.5" style="3" customWidth="1"/>
    <col min="2582" max="2582" width="8.1640625" style="3" customWidth="1"/>
    <col min="2583" max="2583" width="6.1640625" style="3" customWidth="1"/>
    <col min="2584" max="2584" width="5.5" style="3" customWidth="1"/>
    <col min="2585" max="2585" width="8.1640625" style="3" customWidth="1"/>
    <col min="2586" max="2586" width="5.5" style="3" customWidth="1"/>
    <col min="2587" max="2587" width="8.1640625" style="3" customWidth="1"/>
    <col min="2588" max="2588" width="6.33203125" style="3" customWidth="1"/>
    <col min="2589" max="2589" width="5.5" style="3" customWidth="1"/>
    <col min="2590" max="2590" width="8.1640625" style="3" customWidth="1"/>
    <col min="2591" max="2591" width="5.5" style="3" customWidth="1"/>
    <col min="2592" max="2592" width="8.1640625" style="3" customWidth="1"/>
    <col min="2593" max="2593" width="6" style="3" customWidth="1"/>
    <col min="2594" max="2816" width="9.33203125" style="3"/>
    <col min="2817" max="2817" width="6.6640625" style="3" customWidth="1"/>
    <col min="2818" max="2818" width="23" style="3" customWidth="1"/>
    <col min="2819" max="2819" width="5.5" style="3" customWidth="1"/>
    <col min="2820" max="2820" width="8.1640625" style="3" customWidth="1"/>
    <col min="2821" max="2821" width="5.6640625" style="3" customWidth="1"/>
    <col min="2822" max="2822" width="8.1640625" style="3" customWidth="1"/>
    <col min="2823" max="2823" width="6.5" style="3" customWidth="1"/>
    <col min="2824" max="2824" width="10.1640625" style="3" customWidth="1"/>
    <col min="2825" max="2825" width="5.5" style="3" customWidth="1"/>
    <col min="2826" max="2826" width="8.1640625" style="3" customWidth="1"/>
    <col min="2827" max="2827" width="5.5" style="3" customWidth="1"/>
    <col min="2828" max="2828" width="8.1640625" style="3" customWidth="1"/>
    <col min="2829" max="2829" width="6.33203125" style="3" customWidth="1"/>
    <col min="2830" max="2830" width="5.5" style="3" customWidth="1"/>
    <col min="2831" max="2831" width="8.1640625" style="3" customWidth="1"/>
    <col min="2832" max="2832" width="5.5" style="3" customWidth="1"/>
    <col min="2833" max="2833" width="8.1640625" style="3" customWidth="1"/>
    <col min="2834" max="2834" width="6" style="3" customWidth="1"/>
    <col min="2835" max="2835" width="5.5" style="3" customWidth="1"/>
    <col min="2836" max="2836" width="8.1640625" style="3" customWidth="1"/>
    <col min="2837" max="2837" width="5.5" style="3" customWidth="1"/>
    <col min="2838" max="2838" width="8.1640625" style="3" customWidth="1"/>
    <col min="2839" max="2839" width="6.1640625" style="3" customWidth="1"/>
    <col min="2840" max="2840" width="5.5" style="3" customWidth="1"/>
    <col min="2841" max="2841" width="8.1640625" style="3" customWidth="1"/>
    <col min="2842" max="2842" width="5.5" style="3" customWidth="1"/>
    <col min="2843" max="2843" width="8.1640625" style="3" customWidth="1"/>
    <col min="2844" max="2844" width="6.33203125" style="3" customWidth="1"/>
    <col min="2845" max="2845" width="5.5" style="3" customWidth="1"/>
    <col min="2846" max="2846" width="8.1640625" style="3" customWidth="1"/>
    <col min="2847" max="2847" width="5.5" style="3" customWidth="1"/>
    <col min="2848" max="2848" width="8.1640625" style="3" customWidth="1"/>
    <col min="2849" max="2849" width="6" style="3" customWidth="1"/>
    <col min="2850" max="3072" width="9.33203125" style="3"/>
    <col min="3073" max="3073" width="6.6640625" style="3" customWidth="1"/>
    <col min="3074" max="3074" width="23" style="3" customWidth="1"/>
    <col min="3075" max="3075" width="5.5" style="3" customWidth="1"/>
    <col min="3076" max="3076" width="8.1640625" style="3" customWidth="1"/>
    <col min="3077" max="3077" width="5.6640625" style="3" customWidth="1"/>
    <col min="3078" max="3078" width="8.1640625" style="3" customWidth="1"/>
    <col min="3079" max="3079" width="6.5" style="3" customWidth="1"/>
    <col min="3080" max="3080" width="10.1640625" style="3" customWidth="1"/>
    <col min="3081" max="3081" width="5.5" style="3" customWidth="1"/>
    <col min="3082" max="3082" width="8.1640625" style="3" customWidth="1"/>
    <col min="3083" max="3083" width="5.5" style="3" customWidth="1"/>
    <col min="3084" max="3084" width="8.1640625" style="3" customWidth="1"/>
    <col min="3085" max="3085" width="6.33203125" style="3" customWidth="1"/>
    <col min="3086" max="3086" width="5.5" style="3" customWidth="1"/>
    <col min="3087" max="3087" width="8.1640625" style="3" customWidth="1"/>
    <col min="3088" max="3088" width="5.5" style="3" customWidth="1"/>
    <col min="3089" max="3089" width="8.1640625" style="3" customWidth="1"/>
    <col min="3090" max="3090" width="6" style="3" customWidth="1"/>
    <col min="3091" max="3091" width="5.5" style="3" customWidth="1"/>
    <col min="3092" max="3092" width="8.1640625" style="3" customWidth="1"/>
    <col min="3093" max="3093" width="5.5" style="3" customWidth="1"/>
    <col min="3094" max="3094" width="8.1640625" style="3" customWidth="1"/>
    <col min="3095" max="3095" width="6.1640625" style="3" customWidth="1"/>
    <col min="3096" max="3096" width="5.5" style="3" customWidth="1"/>
    <col min="3097" max="3097" width="8.1640625" style="3" customWidth="1"/>
    <col min="3098" max="3098" width="5.5" style="3" customWidth="1"/>
    <col min="3099" max="3099" width="8.1640625" style="3" customWidth="1"/>
    <col min="3100" max="3100" width="6.33203125" style="3" customWidth="1"/>
    <col min="3101" max="3101" width="5.5" style="3" customWidth="1"/>
    <col min="3102" max="3102" width="8.1640625" style="3" customWidth="1"/>
    <col min="3103" max="3103" width="5.5" style="3" customWidth="1"/>
    <col min="3104" max="3104" width="8.1640625" style="3" customWidth="1"/>
    <col min="3105" max="3105" width="6" style="3" customWidth="1"/>
    <col min="3106" max="3328" width="9.33203125" style="3"/>
    <col min="3329" max="3329" width="6.6640625" style="3" customWidth="1"/>
    <col min="3330" max="3330" width="23" style="3" customWidth="1"/>
    <col min="3331" max="3331" width="5.5" style="3" customWidth="1"/>
    <col min="3332" max="3332" width="8.1640625" style="3" customWidth="1"/>
    <col min="3333" max="3333" width="5.6640625" style="3" customWidth="1"/>
    <col min="3334" max="3334" width="8.1640625" style="3" customWidth="1"/>
    <col min="3335" max="3335" width="6.5" style="3" customWidth="1"/>
    <col min="3336" max="3336" width="10.1640625" style="3" customWidth="1"/>
    <col min="3337" max="3337" width="5.5" style="3" customWidth="1"/>
    <col min="3338" max="3338" width="8.1640625" style="3" customWidth="1"/>
    <col min="3339" max="3339" width="5.5" style="3" customWidth="1"/>
    <col min="3340" max="3340" width="8.1640625" style="3" customWidth="1"/>
    <col min="3341" max="3341" width="6.33203125" style="3" customWidth="1"/>
    <col min="3342" max="3342" width="5.5" style="3" customWidth="1"/>
    <col min="3343" max="3343" width="8.1640625" style="3" customWidth="1"/>
    <col min="3344" max="3344" width="5.5" style="3" customWidth="1"/>
    <col min="3345" max="3345" width="8.1640625" style="3" customWidth="1"/>
    <col min="3346" max="3346" width="6" style="3" customWidth="1"/>
    <col min="3347" max="3347" width="5.5" style="3" customWidth="1"/>
    <col min="3348" max="3348" width="8.1640625" style="3" customWidth="1"/>
    <col min="3349" max="3349" width="5.5" style="3" customWidth="1"/>
    <col min="3350" max="3350" width="8.1640625" style="3" customWidth="1"/>
    <col min="3351" max="3351" width="6.1640625" style="3" customWidth="1"/>
    <col min="3352" max="3352" width="5.5" style="3" customWidth="1"/>
    <col min="3353" max="3353" width="8.1640625" style="3" customWidth="1"/>
    <col min="3354" max="3354" width="5.5" style="3" customWidth="1"/>
    <col min="3355" max="3355" width="8.1640625" style="3" customWidth="1"/>
    <col min="3356" max="3356" width="6.33203125" style="3" customWidth="1"/>
    <col min="3357" max="3357" width="5.5" style="3" customWidth="1"/>
    <col min="3358" max="3358" width="8.1640625" style="3" customWidth="1"/>
    <col min="3359" max="3359" width="5.5" style="3" customWidth="1"/>
    <col min="3360" max="3360" width="8.1640625" style="3" customWidth="1"/>
    <col min="3361" max="3361" width="6" style="3" customWidth="1"/>
    <col min="3362" max="3584" width="9.33203125" style="3"/>
    <col min="3585" max="3585" width="6.6640625" style="3" customWidth="1"/>
    <col min="3586" max="3586" width="23" style="3" customWidth="1"/>
    <col min="3587" max="3587" width="5.5" style="3" customWidth="1"/>
    <col min="3588" max="3588" width="8.1640625" style="3" customWidth="1"/>
    <col min="3589" max="3589" width="5.6640625" style="3" customWidth="1"/>
    <col min="3590" max="3590" width="8.1640625" style="3" customWidth="1"/>
    <col min="3591" max="3591" width="6.5" style="3" customWidth="1"/>
    <col min="3592" max="3592" width="10.1640625" style="3" customWidth="1"/>
    <col min="3593" max="3593" width="5.5" style="3" customWidth="1"/>
    <col min="3594" max="3594" width="8.1640625" style="3" customWidth="1"/>
    <col min="3595" max="3595" width="5.5" style="3" customWidth="1"/>
    <col min="3596" max="3596" width="8.1640625" style="3" customWidth="1"/>
    <col min="3597" max="3597" width="6.33203125" style="3" customWidth="1"/>
    <col min="3598" max="3598" width="5.5" style="3" customWidth="1"/>
    <col min="3599" max="3599" width="8.1640625" style="3" customWidth="1"/>
    <col min="3600" max="3600" width="5.5" style="3" customWidth="1"/>
    <col min="3601" max="3601" width="8.1640625" style="3" customWidth="1"/>
    <col min="3602" max="3602" width="6" style="3" customWidth="1"/>
    <col min="3603" max="3603" width="5.5" style="3" customWidth="1"/>
    <col min="3604" max="3604" width="8.1640625" style="3" customWidth="1"/>
    <col min="3605" max="3605" width="5.5" style="3" customWidth="1"/>
    <col min="3606" max="3606" width="8.1640625" style="3" customWidth="1"/>
    <col min="3607" max="3607" width="6.1640625" style="3" customWidth="1"/>
    <col min="3608" max="3608" width="5.5" style="3" customWidth="1"/>
    <col min="3609" max="3609" width="8.1640625" style="3" customWidth="1"/>
    <col min="3610" max="3610" width="5.5" style="3" customWidth="1"/>
    <col min="3611" max="3611" width="8.1640625" style="3" customWidth="1"/>
    <col min="3612" max="3612" width="6.33203125" style="3" customWidth="1"/>
    <col min="3613" max="3613" width="5.5" style="3" customWidth="1"/>
    <col min="3614" max="3614" width="8.1640625" style="3" customWidth="1"/>
    <col min="3615" max="3615" width="5.5" style="3" customWidth="1"/>
    <col min="3616" max="3616" width="8.1640625" style="3" customWidth="1"/>
    <col min="3617" max="3617" width="6" style="3" customWidth="1"/>
    <col min="3618" max="3840" width="9.33203125" style="3"/>
    <col min="3841" max="3841" width="6.6640625" style="3" customWidth="1"/>
    <col min="3842" max="3842" width="23" style="3" customWidth="1"/>
    <col min="3843" max="3843" width="5.5" style="3" customWidth="1"/>
    <col min="3844" max="3844" width="8.1640625" style="3" customWidth="1"/>
    <col min="3845" max="3845" width="5.6640625" style="3" customWidth="1"/>
    <col min="3846" max="3846" width="8.1640625" style="3" customWidth="1"/>
    <col min="3847" max="3847" width="6.5" style="3" customWidth="1"/>
    <col min="3848" max="3848" width="10.1640625" style="3" customWidth="1"/>
    <col min="3849" max="3849" width="5.5" style="3" customWidth="1"/>
    <col min="3850" max="3850" width="8.1640625" style="3" customWidth="1"/>
    <col min="3851" max="3851" width="5.5" style="3" customWidth="1"/>
    <col min="3852" max="3852" width="8.1640625" style="3" customWidth="1"/>
    <col min="3853" max="3853" width="6.33203125" style="3" customWidth="1"/>
    <col min="3854" max="3854" width="5.5" style="3" customWidth="1"/>
    <col min="3855" max="3855" width="8.1640625" style="3" customWidth="1"/>
    <col min="3856" max="3856" width="5.5" style="3" customWidth="1"/>
    <col min="3857" max="3857" width="8.1640625" style="3" customWidth="1"/>
    <col min="3858" max="3858" width="6" style="3" customWidth="1"/>
    <col min="3859" max="3859" width="5.5" style="3" customWidth="1"/>
    <col min="3860" max="3860" width="8.1640625" style="3" customWidth="1"/>
    <col min="3861" max="3861" width="5.5" style="3" customWidth="1"/>
    <col min="3862" max="3862" width="8.1640625" style="3" customWidth="1"/>
    <col min="3863" max="3863" width="6.1640625" style="3" customWidth="1"/>
    <col min="3864" max="3864" width="5.5" style="3" customWidth="1"/>
    <col min="3865" max="3865" width="8.1640625" style="3" customWidth="1"/>
    <col min="3866" max="3866" width="5.5" style="3" customWidth="1"/>
    <col min="3867" max="3867" width="8.1640625" style="3" customWidth="1"/>
    <col min="3868" max="3868" width="6.33203125" style="3" customWidth="1"/>
    <col min="3869" max="3869" width="5.5" style="3" customWidth="1"/>
    <col min="3870" max="3870" width="8.1640625" style="3" customWidth="1"/>
    <col min="3871" max="3871" width="5.5" style="3" customWidth="1"/>
    <col min="3872" max="3872" width="8.1640625" style="3" customWidth="1"/>
    <col min="3873" max="3873" width="6" style="3" customWidth="1"/>
    <col min="3874" max="4096" width="9.33203125" style="3"/>
    <col min="4097" max="4097" width="6.6640625" style="3" customWidth="1"/>
    <col min="4098" max="4098" width="23" style="3" customWidth="1"/>
    <col min="4099" max="4099" width="5.5" style="3" customWidth="1"/>
    <col min="4100" max="4100" width="8.1640625" style="3" customWidth="1"/>
    <col min="4101" max="4101" width="5.6640625" style="3" customWidth="1"/>
    <col min="4102" max="4102" width="8.1640625" style="3" customWidth="1"/>
    <col min="4103" max="4103" width="6.5" style="3" customWidth="1"/>
    <col min="4104" max="4104" width="10.1640625" style="3" customWidth="1"/>
    <col min="4105" max="4105" width="5.5" style="3" customWidth="1"/>
    <col min="4106" max="4106" width="8.1640625" style="3" customWidth="1"/>
    <col min="4107" max="4107" width="5.5" style="3" customWidth="1"/>
    <col min="4108" max="4108" width="8.1640625" style="3" customWidth="1"/>
    <col min="4109" max="4109" width="6.33203125" style="3" customWidth="1"/>
    <col min="4110" max="4110" width="5.5" style="3" customWidth="1"/>
    <col min="4111" max="4111" width="8.1640625" style="3" customWidth="1"/>
    <col min="4112" max="4112" width="5.5" style="3" customWidth="1"/>
    <col min="4113" max="4113" width="8.1640625" style="3" customWidth="1"/>
    <col min="4114" max="4114" width="6" style="3" customWidth="1"/>
    <col min="4115" max="4115" width="5.5" style="3" customWidth="1"/>
    <col min="4116" max="4116" width="8.1640625" style="3" customWidth="1"/>
    <col min="4117" max="4117" width="5.5" style="3" customWidth="1"/>
    <col min="4118" max="4118" width="8.1640625" style="3" customWidth="1"/>
    <col min="4119" max="4119" width="6.1640625" style="3" customWidth="1"/>
    <col min="4120" max="4120" width="5.5" style="3" customWidth="1"/>
    <col min="4121" max="4121" width="8.1640625" style="3" customWidth="1"/>
    <col min="4122" max="4122" width="5.5" style="3" customWidth="1"/>
    <col min="4123" max="4123" width="8.1640625" style="3" customWidth="1"/>
    <col min="4124" max="4124" width="6.33203125" style="3" customWidth="1"/>
    <col min="4125" max="4125" width="5.5" style="3" customWidth="1"/>
    <col min="4126" max="4126" width="8.1640625" style="3" customWidth="1"/>
    <col min="4127" max="4127" width="5.5" style="3" customWidth="1"/>
    <col min="4128" max="4128" width="8.1640625" style="3" customWidth="1"/>
    <col min="4129" max="4129" width="6" style="3" customWidth="1"/>
    <col min="4130" max="4352" width="9.33203125" style="3"/>
    <col min="4353" max="4353" width="6.6640625" style="3" customWidth="1"/>
    <col min="4354" max="4354" width="23" style="3" customWidth="1"/>
    <col min="4355" max="4355" width="5.5" style="3" customWidth="1"/>
    <col min="4356" max="4356" width="8.1640625" style="3" customWidth="1"/>
    <col min="4357" max="4357" width="5.6640625" style="3" customWidth="1"/>
    <col min="4358" max="4358" width="8.1640625" style="3" customWidth="1"/>
    <col min="4359" max="4359" width="6.5" style="3" customWidth="1"/>
    <col min="4360" max="4360" width="10.1640625" style="3" customWidth="1"/>
    <col min="4361" max="4361" width="5.5" style="3" customWidth="1"/>
    <col min="4362" max="4362" width="8.1640625" style="3" customWidth="1"/>
    <col min="4363" max="4363" width="5.5" style="3" customWidth="1"/>
    <col min="4364" max="4364" width="8.1640625" style="3" customWidth="1"/>
    <col min="4365" max="4365" width="6.33203125" style="3" customWidth="1"/>
    <col min="4366" max="4366" width="5.5" style="3" customWidth="1"/>
    <col min="4367" max="4367" width="8.1640625" style="3" customWidth="1"/>
    <col min="4368" max="4368" width="5.5" style="3" customWidth="1"/>
    <col min="4369" max="4369" width="8.1640625" style="3" customWidth="1"/>
    <col min="4370" max="4370" width="6" style="3" customWidth="1"/>
    <col min="4371" max="4371" width="5.5" style="3" customWidth="1"/>
    <col min="4372" max="4372" width="8.1640625" style="3" customWidth="1"/>
    <col min="4373" max="4373" width="5.5" style="3" customWidth="1"/>
    <col min="4374" max="4374" width="8.1640625" style="3" customWidth="1"/>
    <col min="4375" max="4375" width="6.1640625" style="3" customWidth="1"/>
    <col min="4376" max="4376" width="5.5" style="3" customWidth="1"/>
    <col min="4377" max="4377" width="8.1640625" style="3" customWidth="1"/>
    <col min="4378" max="4378" width="5.5" style="3" customWidth="1"/>
    <col min="4379" max="4379" width="8.1640625" style="3" customWidth="1"/>
    <col min="4380" max="4380" width="6.33203125" style="3" customWidth="1"/>
    <col min="4381" max="4381" width="5.5" style="3" customWidth="1"/>
    <col min="4382" max="4382" width="8.1640625" style="3" customWidth="1"/>
    <col min="4383" max="4383" width="5.5" style="3" customWidth="1"/>
    <col min="4384" max="4384" width="8.1640625" style="3" customWidth="1"/>
    <col min="4385" max="4385" width="6" style="3" customWidth="1"/>
    <col min="4386" max="4608" width="9.33203125" style="3"/>
    <col min="4609" max="4609" width="6.6640625" style="3" customWidth="1"/>
    <col min="4610" max="4610" width="23" style="3" customWidth="1"/>
    <col min="4611" max="4611" width="5.5" style="3" customWidth="1"/>
    <col min="4612" max="4612" width="8.1640625" style="3" customWidth="1"/>
    <col min="4613" max="4613" width="5.6640625" style="3" customWidth="1"/>
    <col min="4614" max="4614" width="8.1640625" style="3" customWidth="1"/>
    <col min="4615" max="4615" width="6.5" style="3" customWidth="1"/>
    <col min="4616" max="4616" width="10.1640625" style="3" customWidth="1"/>
    <col min="4617" max="4617" width="5.5" style="3" customWidth="1"/>
    <col min="4618" max="4618" width="8.1640625" style="3" customWidth="1"/>
    <col min="4619" max="4619" width="5.5" style="3" customWidth="1"/>
    <col min="4620" max="4620" width="8.1640625" style="3" customWidth="1"/>
    <col min="4621" max="4621" width="6.33203125" style="3" customWidth="1"/>
    <col min="4622" max="4622" width="5.5" style="3" customWidth="1"/>
    <col min="4623" max="4623" width="8.1640625" style="3" customWidth="1"/>
    <col min="4624" max="4624" width="5.5" style="3" customWidth="1"/>
    <col min="4625" max="4625" width="8.1640625" style="3" customWidth="1"/>
    <col min="4626" max="4626" width="6" style="3" customWidth="1"/>
    <col min="4627" max="4627" width="5.5" style="3" customWidth="1"/>
    <col min="4628" max="4628" width="8.1640625" style="3" customWidth="1"/>
    <col min="4629" max="4629" width="5.5" style="3" customWidth="1"/>
    <col min="4630" max="4630" width="8.1640625" style="3" customWidth="1"/>
    <col min="4631" max="4631" width="6.1640625" style="3" customWidth="1"/>
    <col min="4632" max="4632" width="5.5" style="3" customWidth="1"/>
    <col min="4633" max="4633" width="8.1640625" style="3" customWidth="1"/>
    <col min="4634" max="4634" width="5.5" style="3" customWidth="1"/>
    <col min="4635" max="4635" width="8.1640625" style="3" customWidth="1"/>
    <col min="4636" max="4636" width="6.33203125" style="3" customWidth="1"/>
    <col min="4637" max="4637" width="5.5" style="3" customWidth="1"/>
    <col min="4638" max="4638" width="8.1640625" style="3" customWidth="1"/>
    <col min="4639" max="4639" width="5.5" style="3" customWidth="1"/>
    <col min="4640" max="4640" width="8.1640625" style="3" customWidth="1"/>
    <col min="4641" max="4641" width="6" style="3" customWidth="1"/>
    <col min="4642" max="4864" width="9.33203125" style="3"/>
    <col min="4865" max="4865" width="6.6640625" style="3" customWidth="1"/>
    <col min="4866" max="4866" width="23" style="3" customWidth="1"/>
    <col min="4867" max="4867" width="5.5" style="3" customWidth="1"/>
    <col min="4868" max="4868" width="8.1640625" style="3" customWidth="1"/>
    <col min="4869" max="4869" width="5.6640625" style="3" customWidth="1"/>
    <col min="4870" max="4870" width="8.1640625" style="3" customWidth="1"/>
    <col min="4871" max="4871" width="6.5" style="3" customWidth="1"/>
    <col min="4872" max="4872" width="10.1640625" style="3" customWidth="1"/>
    <col min="4873" max="4873" width="5.5" style="3" customWidth="1"/>
    <col min="4874" max="4874" width="8.1640625" style="3" customWidth="1"/>
    <col min="4875" max="4875" width="5.5" style="3" customWidth="1"/>
    <col min="4876" max="4876" width="8.1640625" style="3" customWidth="1"/>
    <col min="4877" max="4877" width="6.33203125" style="3" customWidth="1"/>
    <col min="4878" max="4878" width="5.5" style="3" customWidth="1"/>
    <col min="4879" max="4879" width="8.1640625" style="3" customWidth="1"/>
    <col min="4880" max="4880" width="5.5" style="3" customWidth="1"/>
    <col min="4881" max="4881" width="8.1640625" style="3" customWidth="1"/>
    <col min="4882" max="4882" width="6" style="3" customWidth="1"/>
    <col min="4883" max="4883" width="5.5" style="3" customWidth="1"/>
    <col min="4884" max="4884" width="8.1640625" style="3" customWidth="1"/>
    <col min="4885" max="4885" width="5.5" style="3" customWidth="1"/>
    <col min="4886" max="4886" width="8.1640625" style="3" customWidth="1"/>
    <col min="4887" max="4887" width="6.1640625" style="3" customWidth="1"/>
    <col min="4888" max="4888" width="5.5" style="3" customWidth="1"/>
    <col min="4889" max="4889" width="8.1640625" style="3" customWidth="1"/>
    <col min="4890" max="4890" width="5.5" style="3" customWidth="1"/>
    <col min="4891" max="4891" width="8.1640625" style="3" customWidth="1"/>
    <col min="4892" max="4892" width="6.33203125" style="3" customWidth="1"/>
    <col min="4893" max="4893" width="5.5" style="3" customWidth="1"/>
    <col min="4894" max="4894" width="8.1640625" style="3" customWidth="1"/>
    <col min="4895" max="4895" width="5.5" style="3" customWidth="1"/>
    <col min="4896" max="4896" width="8.1640625" style="3" customWidth="1"/>
    <col min="4897" max="4897" width="6" style="3" customWidth="1"/>
    <col min="4898" max="5120" width="9.33203125" style="3"/>
    <col min="5121" max="5121" width="6.6640625" style="3" customWidth="1"/>
    <col min="5122" max="5122" width="23" style="3" customWidth="1"/>
    <col min="5123" max="5123" width="5.5" style="3" customWidth="1"/>
    <col min="5124" max="5124" width="8.1640625" style="3" customWidth="1"/>
    <col min="5125" max="5125" width="5.6640625" style="3" customWidth="1"/>
    <col min="5126" max="5126" width="8.1640625" style="3" customWidth="1"/>
    <col min="5127" max="5127" width="6.5" style="3" customWidth="1"/>
    <col min="5128" max="5128" width="10.1640625" style="3" customWidth="1"/>
    <col min="5129" max="5129" width="5.5" style="3" customWidth="1"/>
    <col min="5130" max="5130" width="8.1640625" style="3" customWidth="1"/>
    <col min="5131" max="5131" width="5.5" style="3" customWidth="1"/>
    <col min="5132" max="5132" width="8.1640625" style="3" customWidth="1"/>
    <col min="5133" max="5133" width="6.33203125" style="3" customWidth="1"/>
    <col min="5134" max="5134" width="5.5" style="3" customWidth="1"/>
    <col min="5135" max="5135" width="8.1640625" style="3" customWidth="1"/>
    <col min="5136" max="5136" width="5.5" style="3" customWidth="1"/>
    <col min="5137" max="5137" width="8.1640625" style="3" customWidth="1"/>
    <col min="5138" max="5138" width="6" style="3" customWidth="1"/>
    <col min="5139" max="5139" width="5.5" style="3" customWidth="1"/>
    <col min="5140" max="5140" width="8.1640625" style="3" customWidth="1"/>
    <col min="5141" max="5141" width="5.5" style="3" customWidth="1"/>
    <col min="5142" max="5142" width="8.1640625" style="3" customWidth="1"/>
    <col min="5143" max="5143" width="6.1640625" style="3" customWidth="1"/>
    <col min="5144" max="5144" width="5.5" style="3" customWidth="1"/>
    <col min="5145" max="5145" width="8.1640625" style="3" customWidth="1"/>
    <col min="5146" max="5146" width="5.5" style="3" customWidth="1"/>
    <col min="5147" max="5147" width="8.1640625" style="3" customWidth="1"/>
    <col min="5148" max="5148" width="6.33203125" style="3" customWidth="1"/>
    <col min="5149" max="5149" width="5.5" style="3" customWidth="1"/>
    <col min="5150" max="5150" width="8.1640625" style="3" customWidth="1"/>
    <col min="5151" max="5151" width="5.5" style="3" customWidth="1"/>
    <col min="5152" max="5152" width="8.1640625" style="3" customWidth="1"/>
    <col min="5153" max="5153" width="6" style="3" customWidth="1"/>
    <col min="5154" max="5376" width="9.33203125" style="3"/>
    <col min="5377" max="5377" width="6.6640625" style="3" customWidth="1"/>
    <col min="5378" max="5378" width="23" style="3" customWidth="1"/>
    <col min="5379" max="5379" width="5.5" style="3" customWidth="1"/>
    <col min="5380" max="5380" width="8.1640625" style="3" customWidth="1"/>
    <col min="5381" max="5381" width="5.6640625" style="3" customWidth="1"/>
    <col min="5382" max="5382" width="8.1640625" style="3" customWidth="1"/>
    <col min="5383" max="5383" width="6.5" style="3" customWidth="1"/>
    <col min="5384" max="5384" width="10.1640625" style="3" customWidth="1"/>
    <col min="5385" max="5385" width="5.5" style="3" customWidth="1"/>
    <col min="5386" max="5386" width="8.1640625" style="3" customWidth="1"/>
    <col min="5387" max="5387" width="5.5" style="3" customWidth="1"/>
    <col min="5388" max="5388" width="8.1640625" style="3" customWidth="1"/>
    <col min="5389" max="5389" width="6.33203125" style="3" customWidth="1"/>
    <col min="5390" max="5390" width="5.5" style="3" customWidth="1"/>
    <col min="5391" max="5391" width="8.1640625" style="3" customWidth="1"/>
    <col min="5392" max="5392" width="5.5" style="3" customWidth="1"/>
    <col min="5393" max="5393" width="8.1640625" style="3" customWidth="1"/>
    <col min="5394" max="5394" width="6" style="3" customWidth="1"/>
    <col min="5395" max="5395" width="5.5" style="3" customWidth="1"/>
    <col min="5396" max="5396" width="8.1640625" style="3" customWidth="1"/>
    <col min="5397" max="5397" width="5.5" style="3" customWidth="1"/>
    <col min="5398" max="5398" width="8.1640625" style="3" customWidth="1"/>
    <col min="5399" max="5399" width="6.1640625" style="3" customWidth="1"/>
    <col min="5400" max="5400" width="5.5" style="3" customWidth="1"/>
    <col min="5401" max="5401" width="8.1640625" style="3" customWidth="1"/>
    <col min="5402" max="5402" width="5.5" style="3" customWidth="1"/>
    <col min="5403" max="5403" width="8.1640625" style="3" customWidth="1"/>
    <col min="5404" max="5404" width="6.33203125" style="3" customWidth="1"/>
    <col min="5405" max="5405" width="5.5" style="3" customWidth="1"/>
    <col min="5406" max="5406" width="8.1640625" style="3" customWidth="1"/>
    <col min="5407" max="5407" width="5.5" style="3" customWidth="1"/>
    <col min="5408" max="5408" width="8.1640625" style="3" customWidth="1"/>
    <col min="5409" max="5409" width="6" style="3" customWidth="1"/>
    <col min="5410" max="5632" width="9.33203125" style="3"/>
    <col min="5633" max="5633" width="6.6640625" style="3" customWidth="1"/>
    <col min="5634" max="5634" width="23" style="3" customWidth="1"/>
    <col min="5635" max="5635" width="5.5" style="3" customWidth="1"/>
    <col min="5636" max="5636" width="8.1640625" style="3" customWidth="1"/>
    <col min="5637" max="5637" width="5.6640625" style="3" customWidth="1"/>
    <col min="5638" max="5638" width="8.1640625" style="3" customWidth="1"/>
    <col min="5639" max="5639" width="6.5" style="3" customWidth="1"/>
    <col min="5640" max="5640" width="10.1640625" style="3" customWidth="1"/>
    <col min="5641" max="5641" width="5.5" style="3" customWidth="1"/>
    <col min="5642" max="5642" width="8.1640625" style="3" customWidth="1"/>
    <col min="5643" max="5643" width="5.5" style="3" customWidth="1"/>
    <col min="5644" max="5644" width="8.1640625" style="3" customWidth="1"/>
    <col min="5645" max="5645" width="6.33203125" style="3" customWidth="1"/>
    <col min="5646" max="5646" width="5.5" style="3" customWidth="1"/>
    <col min="5647" max="5647" width="8.1640625" style="3" customWidth="1"/>
    <col min="5648" max="5648" width="5.5" style="3" customWidth="1"/>
    <col min="5649" max="5649" width="8.1640625" style="3" customWidth="1"/>
    <col min="5650" max="5650" width="6" style="3" customWidth="1"/>
    <col min="5651" max="5651" width="5.5" style="3" customWidth="1"/>
    <col min="5652" max="5652" width="8.1640625" style="3" customWidth="1"/>
    <col min="5653" max="5653" width="5.5" style="3" customWidth="1"/>
    <col min="5654" max="5654" width="8.1640625" style="3" customWidth="1"/>
    <col min="5655" max="5655" width="6.1640625" style="3" customWidth="1"/>
    <col min="5656" max="5656" width="5.5" style="3" customWidth="1"/>
    <col min="5657" max="5657" width="8.1640625" style="3" customWidth="1"/>
    <col min="5658" max="5658" width="5.5" style="3" customWidth="1"/>
    <col min="5659" max="5659" width="8.1640625" style="3" customWidth="1"/>
    <col min="5660" max="5660" width="6.33203125" style="3" customWidth="1"/>
    <col min="5661" max="5661" width="5.5" style="3" customWidth="1"/>
    <col min="5662" max="5662" width="8.1640625" style="3" customWidth="1"/>
    <col min="5663" max="5663" width="5.5" style="3" customWidth="1"/>
    <col min="5664" max="5664" width="8.1640625" style="3" customWidth="1"/>
    <col min="5665" max="5665" width="6" style="3" customWidth="1"/>
    <col min="5666" max="5888" width="9.33203125" style="3"/>
    <col min="5889" max="5889" width="6.6640625" style="3" customWidth="1"/>
    <col min="5890" max="5890" width="23" style="3" customWidth="1"/>
    <col min="5891" max="5891" width="5.5" style="3" customWidth="1"/>
    <col min="5892" max="5892" width="8.1640625" style="3" customWidth="1"/>
    <col min="5893" max="5893" width="5.6640625" style="3" customWidth="1"/>
    <col min="5894" max="5894" width="8.1640625" style="3" customWidth="1"/>
    <col min="5895" max="5895" width="6.5" style="3" customWidth="1"/>
    <col min="5896" max="5896" width="10.1640625" style="3" customWidth="1"/>
    <col min="5897" max="5897" width="5.5" style="3" customWidth="1"/>
    <col min="5898" max="5898" width="8.1640625" style="3" customWidth="1"/>
    <col min="5899" max="5899" width="5.5" style="3" customWidth="1"/>
    <col min="5900" max="5900" width="8.1640625" style="3" customWidth="1"/>
    <col min="5901" max="5901" width="6.33203125" style="3" customWidth="1"/>
    <col min="5902" max="5902" width="5.5" style="3" customWidth="1"/>
    <col min="5903" max="5903" width="8.1640625" style="3" customWidth="1"/>
    <col min="5904" max="5904" width="5.5" style="3" customWidth="1"/>
    <col min="5905" max="5905" width="8.1640625" style="3" customWidth="1"/>
    <col min="5906" max="5906" width="6" style="3" customWidth="1"/>
    <col min="5907" max="5907" width="5.5" style="3" customWidth="1"/>
    <col min="5908" max="5908" width="8.1640625" style="3" customWidth="1"/>
    <col min="5909" max="5909" width="5.5" style="3" customWidth="1"/>
    <col min="5910" max="5910" width="8.1640625" style="3" customWidth="1"/>
    <col min="5911" max="5911" width="6.1640625" style="3" customWidth="1"/>
    <col min="5912" max="5912" width="5.5" style="3" customWidth="1"/>
    <col min="5913" max="5913" width="8.1640625" style="3" customWidth="1"/>
    <col min="5914" max="5914" width="5.5" style="3" customWidth="1"/>
    <col min="5915" max="5915" width="8.1640625" style="3" customWidth="1"/>
    <col min="5916" max="5916" width="6.33203125" style="3" customWidth="1"/>
    <col min="5917" max="5917" width="5.5" style="3" customWidth="1"/>
    <col min="5918" max="5918" width="8.1640625" style="3" customWidth="1"/>
    <col min="5919" max="5919" width="5.5" style="3" customWidth="1"/>
    <col min="5920" max="5920" width="8.1640625" style="3" customWidth="1"/>
    <col min="5921" max="5921" width="6" style="3" customWidth="1"/>
    <col min="5922" max="6144" width="9.33203125" style="3"/>
    <col min="6145" max="6145" width="6.6640625" style="3" customWidth="1"/>
    <col min="6146" max="6146" width="23" style="3" customWidth="1"/>
    <col min="6147" max="6147" width="5.5" style="3" customWidth="1"/>
    <col min="6148" max="6148" width="8.1640625" style="3" customWidth="1"/>
    <col min="6149" max="6149" width="5.6640625" style="3" customWidth="1"/>
    <col min="6150" max="6150" width="8.1640625" style="3" customWidth="1"/>
    <col min="6151" max="6151" width="6.5" style="3" customWidth="1"/>
    <col min="6152" max="6152" width="10.1640625" style="3" customWidth="1"/>
    <col min="6153" max="6153" width="5.5" style="3" customWidth="1"/>
    <col min="6154" max="6154" width="8.1640625" style="3" customWidth="1"/>
    <col min="6155" max="6155" width="5.5" style="3" customWidth="1"/>
    <col min="6156" max="6156" width="8.1640625" style="3" customWidth="1"/>
    <col min="6157" max="6157" width="6.33203125" style="3" customWidth="1"/>
    <col min="6158" max="6158" width="5.5" style="3" customWidth="1"/>
    <col min="6159" max="6159" width="8.1640625" style="3" customWidth="1"/>
    <col min="6160" max="6160" width="5.5" style="3" customWidth="1"/>
    <col min="6161" max="6161" width="8.1640625" style="3" customWidth="1"/>
    <col min="6162" max="6162" width="6" style="3" customWidth="1"/>
    <col min="6163" max="6163" width="5.5" style="3" customWidth="1"/>
    <col min="6164" max="6164" width="8.1640625" style="3" customWidth="1"/>
    <col min="6165" max="6165" width="5.5" style="3" customWidth="1"/>
    <col min="6166" max="6166" width="8.1640625" style="3" customWidth="1"/>
    <col min="6167" max="6167" width="6.1640625" style="3" customWidth="1"/>
    <col min="6168" max="6168" width="5.5" style="3" customWidth="1"/>
    <col min="6169" max="6169" width="8.1640625" style="3" customWidth="1"/>
    <col min="6170" max="6170" width="5.5" style="3" customWidth="1"/>
    <col min="6171" max="6171" width="8.1640625" style="3" customWidth="1"/>
    <col min="6172" max="6172" width="6.33203125" style="3" customWidth="1"/>
    <col min="6173" max="6173" width="5.5" style="3" customWidth="1"/>
    <col min="6174" max="6174" width="8.1640625" style="3" customWidth="1"/>
    <col min="6175" max="6175" width="5.5" style="3" customWidth="1"/>
    <col min="6176" max="6176" width="8.1640625" style="3" customWidth="1"/>
    <col min="6177" max="6177" width="6" style="3" customWidth="1"/>
    <col min="6178" max="6400" width="9.33203125" style="3"/>
    <col min="6401" max="6401" width="6.6640625" style="3" customWidth="1"/>
    <col min="6402" max="6402" width="23" style="3" customWidth="1"/>
    <col min="6403" max="6403" width="5.5" style="3" customWidth="1"/>
    <col min="6404" max="6404" width="8.1640625" style="3" customWidth="1"/>
    <col min="6405" max="6405" width="5.6640625" style="3" customWidth="1"/>
    <col min="6406" max="6406" width="8.1640625" style="3" customWidth="1"/>
    <col min="6407" max="6407" width="6.5" style="3" customWidth="1"/>
    <col min="6408" max="6408" width="10.1640625" style="3" customWidth="1"/>
    <col min="6409" max="6409" width="5.5" style="3" customWidth="1"/>
    <col min="6410" max="6410" width="8.1640625" style="3" customWidth="1"/>
    <col min="6411" max="6411" width="5.5" style="3" customWidth="1"/>
    <col min="6412" max="6412" width="8.1640625" style="3" customWidth="1"/>
    <col min="6413" max="6413" width="6.33203125" style="3" customWidth="1"/>
    <col min="6414" max="6414" width="5.5" style="3" customWidth="1"/>
    <col min="6415" max="6415" width="8.1640625" style="3" customWidth="1"/>
    <col min="6416" max="6416" width="5.5" style="3" customWidth="1"/>
    <col min="6417" max="6417" width="8.1640625" style="3" customWidth="1"/>
    <col min="6418" max="6418" width="6" style="3" customWidth="1"/>
    <col min="6419" max="6419" width="5.5" style="3" customWidth="1"/>
    <col min="6420" max="6420" width="8.1640625" style="3" customWidth="1"/>
    <col min="6421" max="6421" width="5.5" style="3" customWidth="1"/>
    <col min="6422" max="6422" width="8.1640625" style="3" customWidth="1"/>
    <col min="6423" max="6423" width="6.1640625" style="3" customWidth="1"/>
    <col min="6424" max="6424" width="5.5" style="3" customWidth="1"/>
    <col min="6425" max="6425" width="8.1640625" style="3" customWidth="1"/>
    <col min="6426" max="6426" width="5.5" style="3" customWidth="1"/>
    <col min="6427" max="6427" width="8.1640625" style="3" customWidth="1"/>
    <col min="6428" max="6428" width="6.33203125" style="3" customWidth="1"/>
    <col min="6429" max="6429" width="5.5" style="3" customWidth="1"/>
    <col min="6430" max="6430" width="8.1640625" style="3" customWidth="1"/>
    <col min="6431" max="6431" width="5.5" style="3" customWidth="1"/>
    <col min="6432" max="6432" width="8.1640625" style="3" customWidth="1"/>
    <col min="6433" max="6433" width="6" style="3" customWidth="1"/>
    <col min="6434" max="6656" width="9.33203125" style="3"/>
    <col min="6657" max="6657" width="6.6640625" style="3" customWidth="1"/>
    <col min="6658" max="6658" width="23" style="3" customWidth="1"/>
    <col min="6659" max="6659" width="5.5" style="3" customWidth="1"/>
    <col min="6660" max="6660" width="8.1640625" style="3" customWidth="1"/>
    <col min="6661" max="6661" width="5.6640625" style="3" customWidth="1"/>
    <col min="6662" max="6662" width="8.1640625" style="3" customWidth="1"/>
    <col min="6663" max="6663" width="6.5" style="3" customWidth="1"/>
    <col min="6664" max="6664" width="10.1640625" style="3" customWidth="1"/>
    <col min="6665" max="6665" width="5.5" style="3" customWidth="1"/>
    <col min="6666" max="6666" width="8.1640625" style="3" customWidth="1"/>
    <col min="6667" max="6667" width="5.5" style="3" customWidth="1"/>
    <col min="6668" max="6668" width="8.1640625" style="3" customWidth="1"/>
    <col min="6669" max="6669" width="6.33203125" style="3" customWidth="1"/>
    <col min="6670" max="6670" width="5.5" style="3" customWidth="1"/>
    <col min="6671" max="6671" width="8.1640625" style="3" customWidth="1"/>
    <col min="6672" max="6672" width="5.5" style="3" customWidth="1"/>
    <col min="6673" max="6673" width="8.1640625" style="3" customWidth="1"/>
    <col min="6674" max="6674" width="6" style="3" customWidth="1"/>
    <col min="6675" max="6675" width="5.5" style="3" customWidth="1"/>
    <col min="6676" max="6676" width="8.1640625" style="3" customWidth="1"/>
    <col min="6677" max="6677" width="5.5" style="3" customWidth="1"/>
    <col min="6678" max="6678" width="8.1640625" style="3" customWidth="1"/>
    <col min="6679" max="6679" width="6.1640625" style="3" customWidth="1"/>
    <col min="6680" max="6680" width="5.5" style="3" customWidth="1"/>
    <col min="6681" max="6681" width="8.1640625" style="3" customWidth="1"/>
    <col min="6682" max="6682" width="5.5" style="3" customWidth="1"/>
    <col min="6683" max="6683" width="8.1640625" style="3" customWidth="1"/>
    <col min="6684" max="6684" width="6.33203125" style="3" customWidth="1"/>
    <col min="6685" max="6685" width="5.5" style="3" customWidth="1"/>
    <col min="6686" max="6686" width="8.1640625" style="3" customWidth="1"/>
    <col min="6687" max="6687" width="5.5" style="3" customWidth="1"/>
    <col min="6688" max="6688" width="8.1640625" style="3" customWidth="1"/>
    <col min="6689" max="6689" width="6" style="3" customWidth="1"/>
    <col min="6690" max="6912" width="9.33203125" style="3"/>
    <col min="6913" max="6913" width="6.6640625" style="3" customWidth="1"/>
    <col min="6914" max="6914" width="23" style="3" customWidth="1"/>
    <col min="6915" max="6915" width="5.5" style="3" customWidth="1"/>
    <col min="6916" max="6916" width="8.1640625" style="3" customWidth="1"/>
    <col min="6917" max="6917" width="5.6640625" style="3" customWidth="1"/>
    <col min="6918" max="6918" width="8.1640625" style="3" customWidth="1"/>
    <col min="6919" max="6919" width="6.5" style="3" customWidth="1"/>
    <col min="6920" max="6920" width="10.1640625" style="3" customWidth="1"/>
    <col min="6921" max="6921" width="5.5" style="3" customWidth="1"/>
    <col min="6922" max="6922" width="8.1640625" style="3" customWidth="1"/>
    <col min="6923" max="6923" width="5.5" style="3" customWidth="1"/>
    <col min="6924" max="6924" width="8.1640625" style="3" customWidth="1"/>
    <col min="6925" max="6925" width="6.33203125" style="3" customWidth="1"/>
    <col min="6926" max="6926" width="5.5" style="3" customWidth="1"/>
    <col min="6927" max="6927" width="8.1640625" style="3" customWidth="1"/>
    <col min="6928" max="6928" width="5.5" style="3" customWidth="1"/>
    <col min="6929" max="6929" width="8.1640625" style="3" customWidth="1"/>
    <col min="6930" max="6930" width="6" style="3" customWidth="1"/>
    <col min="6931" max="6931" width="5.5" style="3" customWidth="1"/>
    <col min="6932" max="6932" width="8.1640625" style="3" customWidth="1"/>
    <col min="6933" max="6933" width="5.5" style="3" customWidth="1"/>
    <col min="6934" max="6934" width="8.1640625" style="3" customWidth="1"/>
    <col min="6935" max="6935" width="6.1640625" style="3" customWidth="1"/>
    <col min="6936" max="6936" width="5.5" style="3" customWidth="1"/>
    <col min="6937" max="6937" width="8.1640625" style="3" customWidth="1"/>
    <col min="6938" max="6938" width="5.5" style="3" customWidth="1"/>
    <col min="6939" max="6939" width="8.1640625" style="3" customWidth="1"/>
    <col min="6940" max="6940" width="6.33203125" style="3" customWidth="1"/>
    <col min="6941" max="6941" width="5.5" style="3" customWidth="1"/>
    <col min="6942" max="6942" width="8.1640625" style="3" customWidth="1"/>
    <col min="6943" max="6943" width="5.5" style="3" customWidth="1"/>
    <col min="6944" max="6944" width="8.1640625" style="3" customWidth="1"/>
    <col min="6945" max="6945" width="6" style="3" customWidth="1"/>
    <col min="6946" max="7168" width="9.33203125" style="3"/>
    <col min="7169" max="7169" width="6.6640625" style="3" customWidth="1"/>
    <col min="7170" max="7170" width="23" style="3" customWidth="1"/>
    <col min="7171" max="7171" width="5.5" style="3" customWidth="1"/>
    <col min="7172" max="7172" width="8.1640625" style="3" customWidth="1"/>
    <col min="7173" max="7173" width="5.6640625" style="3" customWidth="1"/>
    <col min="7174" max="7174" width="8.1640625" style="3" customWidth="1"/>
    <col min="7175" max="7175" width="6.5" style="3" customWidth="1"/>
    <col min="7176" max="7176" width="10.1640625" style="3" customWidth="1"/>
    <col min="7177" max="7177" width="5.5" style="3" customWidth="1"/>
    <col min="7178" max="7178" width="8.1640625" style="3" customWidth="1"/>
    <col min="7179" max="7179" width="5.5" style="3" customWidth="1"/>
    <col min="7180" max="7180" width="8.1640625" style="3" customWidth="1"/>
    <col min="7181" max="7181" width="6.33203125" style="3" customWidth="1"/>
    <col min="7182" max="7182" width="5.5" style="3" customWidth="1"/>
    <col min="7183" max="7183" width="8.1640625" style="3" customWidth="1"/>
    <col min="7184" max="7184" width="5.5" style="3" customWidth="1"/>
    <col min="7185" max="7185" width="8.1640625" style="3" customWidth="1"/>
    <col min="7186" max="7186" width="6" style="3" customWidth="1"/>
    <col min="7187" max="7187" width="5.5" style="3" customWidth="1"/>
    <col min="7188" max="7188" width="8.1640625" style="3" customWidth="1"/>
    <col min="7189" max="7189" width="5.5" style="3" customWidth="1"/>
    <col min="7190" max="7190" width="8.1640625" style="3" customWidth="1"/>
    <col min="7191" max="7191" width="6.1640625" style="3" customWidth="1"/>
    <col min="7192" max="7192" width="5.5" style="3" customWidth="1"/>
    <col min="7193" max="7193" width="8.1640625" style="3" customWidth="1"/>
    <col min="7194" max="7194" width="5.5" style="3" customWidth="1"/>
    <col min="7195" max="7195" width="8.1640625" style="3" customWidth="1"/>
    <col min="7196" max="7196" width="6.33203125" style="3" customWidth="1"/>
    <col min="7197" max="7197" width="5.5" style="3" customWidth="1"/>
    <col min="7198" max="7198" width="8.1640625" style="3" customWidth="1"/>
    <col min="7199" max="7199" width="5.5" style="3" customWidth="1"/>
    <col min="7200" max="7200" width="8.1640625" style="3" customWidth="1"/>
    <col min="7201" max="7201" width="6" style="3" customWidth="1"/>
    <col min="7202" max="7424" width="9.33203125" style="3"/>
    <col min="7425" max="7425" width="6.6640625" style="3" customWidth="1"/>
    <col min="7426" max="7426" width="23" style="3" customWidth="1"/>
    <col min="7427" max="7427" width="5.5" style="3" customWidth="1"/>
    <col min="7428" max="7428" width="8.1640625" style="3" customWidth="1"/>
    <col min="7429" max="7429" width="5.6640625" style="3" customWidth="1"/>
    <col min="7430" max="7430" width="8.1640625" style="3" customWidth="1"/>
    <col min="7431" max="7431" width="6.5" style="3" customWidth="1"/>
    <col min="7432" max="7432" width="10.1640625" style="3" customWidth="1"/>
    <col min="7433" max="7433" width="5.5" style="3" customWidth="1"/>
    <col min="7434" max="7434" width="8.1640625" style="3" customWidth="1"/>
    <col min="7435" max="7435" width="5.5" style="3" customWidth="1"/>
    <col min="7436" max="7436" width="8.1640625" style="3" customWidth="1"/>
    <col min="7437" max="7437" width="6.33203125" style="3" customWidth="1"/>
    <col min="7438" max="7438" width="5.5" style="3" customWidth="1"/>
    <col min="7439" max="7439" width="8.1640625" style="3" customWidth="1"/>
    <col min="7440" max="7440" width="5.5" style="3" customWidth="1"/>
    <col min="7441" max="7441" width="8.1640625" style="3" customWidth="1"/>
    <col min="7442" max="7442" width="6" style="3" customWidth="1"/>
    <col min="7443" max="7443" width="5.5" style="3" customWidth="1"/>
    <col min="7444" max="7444" width="8.1640625" style="3" customWidth="1"/>
    <col min="7445" max="7445" width="5.5" style="3" customWidth="1"/>
    <col min="7446" max="7446" width="8.1640625" style="3" customWidth="1"/>
    <col min="7447" max="7447" width="6.1640625" style="3" customWidth="1"/>
    <col min="7448" max="7448" width="5.5" style="3" customWidth="1"/>
    <col min="7449" max="7449" width="8.1640625" style="3" customWidth="1"/>
    <col min="7450" max="7450" width="5.5" style="3" customWidth="1"/>
    <col min="7451" max="7451" width="8.1640625" style="3" customWidth="1"/>
    <col min="7452" max="7452" width="6.33203125" style="3" customWidth="1"/>
    <col min="7453" max="7453" width="5.5" style="3" customWidth="1"/>
    <col min="7454" max="7454" width="8.1640625" style="3" customWidth="1"/>
    <col min="7455" max="7455" width="5.5" style="3" customWidth="1"/>
    <col min="7456" max="7456" width="8.1640625" style="3" customWidth="1"/>
    <col min="7457" max="7457" width="6" style="3" customWidth="1"/>
    <col min="7458" max="7680" width="9.33203125" style="3"/>
    <col min="7681" max="7681" width="6.6640625" style="3" customWidth="1"/>
    <col min="7682" max="7682" width="23" style="3" customWidth="1"/>
    <col min="7683" max="7683" width="5.5" style="3" customWidth="1"/>
    <col min="7684" max="7684" width="8.1640625" style="3" customWidth="1"/>
    <col min="7685" max="7685" width="5.6640625" style="3" customWidth="1"/>
    <col min="7686" max="7686" width="8.1640625" style="3" customWidth="1"/>
    <col min="7687" max="7687" width="6.5" style="3" customWidth="1"/>
    <col min="7688" max="7688" width="10.1640625" style="3" customWidth="1"/>
    <col min="7689" max="7689" width="5.5" style="3" customWidth="1"/>
    <col min="7690" max="7690" width="8.1640625" style="3" customWidth="1"/>
    <col min="7691" max="7691" width="5.5" style="3" customWidth="1"/>
    <col min="7692" max="7692" width="8.1640625" style="3" customWidth="1"/>
    <col min="7693" max="7693" width="6.33203125" style="3" customWidth="1"/>
    <col min="7694" max="7694" width="5.5" style="3" customWidth="1"/>
    <col min="7695" max="7695" width="8.1640625" style="3" customWidth="1"/>
    <col min="7696" max="7696" width="5.5" style="3" customWidth="1"/>
    <col min="7697" max="7697" width="8.1640625" style="3" customWidth="1"/>
    <col min="7698" max="7698" width="6" style="3" customWidth="1"/>
    <col min="7699" max="7699" width="5.5" style="3" customWidth="1"/>
    <col min="7700" max="7700" width="8.1640625" style="3" customWidth="1"/>
    <col min="7701" max="7701" width="5.5" style="3" customWidth="1"/>
    <col min="7702" max="7702" width="8.1640625" style="3" customWidth="1"/>
    <col min="7703" max="7703" width="6.1640625" style="3" customWidth="1"/>
    <col min="7704" max="7704" width="5.5" style="3" customWidth="1"/>
    <col min="7705" max="7705" width="8.1640625" style="3" customWidth="1"/>
    <col min="7706" max="7706" width="5.5" style="3" customWidth="1"/>
    <col min="7707" max="7707" width="8.1640625" style="3" customWidth="1"/>
    <col min="7708" max="7708" width="6.33203125" style="3" customWidth="1"/>
    <col min="7709" max="7709" width="5.5" style="3" customWidth="1"/>
    <col min="7710" max="7710" width="8.1640625" style="3" customWidth="1"/>
    <col min="7711" max="7711" width="5.5" style="3" customWidth="1"/>
    <col min="7712" max="7712" width="8.1640625" style="3" customWidth="1"/>
    <col min="7713" max="7713" width="6" style="3" customWidth="1"/>
    <col min="7714" max="7936" width="9.33203125" style="3"/>
    <col min="7937" max="7937" width="6.6640625" style="3" customWidth="1"/>
    <col min="7938" max="7938" width="23" style="3" customWidth="1"/>
    <col min="7939" max="7939" width="5.5" style="3" customWidth="1"/>
    <col min="7940" max="7940" width="8.1640625" style="3" customWidth="1"/>
    <col min="7941" max="7941" width="5.6640625" style="3" customWidth="1"/>
    <col min="7942" max="7942" width="8.1640625" style="3" customWidth="1"/>
    <col min="7943" max="7943" width="6.5" style="3" customWidth="1"/>
    <col min="7944" max="7944" width="10.1640625" style="3" customWidth="1"/>
    <col min="7945" max="7945" width="5.5" style="3" customWidth="1"/>
    <col min="7946" max="7946" width="8.1640625" style="3" customWidth="1"/>
    <col min="7947" max="7947" width="5.5" style="3" customWidth="1"/>
    <col min="7948" max="7948" width="8.1640625" style="3" customWidth="1"/>
    <col min="7949" max="7949" width="6.33203125" style="3" customWidth="1"/>
    <col min="7950" max="7950" width="5.5" style="3" customWidth="1"/>
    <col min="7951" max="7951" width="8.1640625" style="3" customWidth="1"/>
    <col min="7952" max="7952" width="5.5" style="3" customWidth="1"/>
    <col min="7953" max="7953" width="8.1640625" style="3" customWidth="1"/>
    <col min="7954" max="7954" width="6" style="3" customWidth="1"/>
    <col min="7955" max="7955" width="5.5" style="3" customWidth="1"/>
    <col min="7956" max="7956" width="8.1640625" style="3" customWidth="1"/>
    <col min="7957" max="7957" width="5.5" style="3" customWidth="1"/>
    <col min="7958" max="7958" width="8.1640625" style="3" customWidth="1"/>
    <col min="7959" max="7959" width="6.1640625" style="3" customWidth="1"/>
    <col min="7960" max="7960" width="5.5" style="3" customWidth="1"/>
    <col min="7961" max="7961" width="8.1640625" style="3" customWidth="1"/>
    <col min="7962" max="7962" width="5.5" style="3" customWidth="1"/>
    <col min="7963" max="7963" width="8.1640625" style="3" customWidth="1"/>
    <col min="7964" max="7964" width="6.33203125" style="3" customWidth="1"/>
    <col min="7965" max="7965" width="5.5" style="3" customWidth="1"/>
    <col min="7966" max="7966" width="8.1640625" style="3" customWidth="1"/>
    <col min="7967" max="7967" width="5.5" style="3" customWidth="1"/>
    <col min="7968" max="7968" width="8.1640625" style="3" customWidth="1"/>
    <col min="7969" max="7969" width="6" style="3" customWidth="1"/>
    <col min="7970" max="8192" width="9.33203125" style="3"/>
    <col min="8193" max="8193" width="6.6640625" style="3" customWidth="1"/>
    <col min="8194" max="8194" width="23" style="3" customWidth="1"/>
    <col min="8195" max="8195" width="5.5" style="3" customWidth="1"/>
    <col min="8196" max="8196" width="8.1640625" style="3" customWidth="1"/>
    <col min="8197" max="8197" width="5.6640625" style="3" customWidth="1"/>
    <col min="8198" max="8198" width="8.1640625" style="3" customWidth="1"/>
    <col min="8199" max="8199" width="6.5" style="3" customWidth="1"/>
    <col min="8200" max="8200" width="10.1640625" style="3" customWidth="1"/>
    <col min="8201" max="8201" width="5.5" style="3" customWidth="1"/>
    <col min="8202" max="8202" width="8.1640625" style="3" customWidth="1"/>
    <col min="8203" max="8203" width="5.5" style="3" customWidth="1"/>
    <col min="8204" max="8204" width="8.1640625" style="3" customWidth="1"/>
    <col min="8205" max="8205" width="6.33203125" style="3" customWidth="1"/>
    <col min="8206" max="8206" width="5.5" style="3" customWidth="1"/>
    <col min="8207" max="8207" width="8.1640625" style="3" customWidth="1"/>
    <col min="8208" max="8208" width="5.5" style="3" customWidth="1"/>
    <col min="8209" max="8209" width="8.1640625" style="3" customWidth="1"/>
    <col min="8210" max="8210" width="6" style="3" customWidth="1"/>
    <col min="8211" max="8211" width="5.5" style="3" customWidth="1"/>
    <col min="8212" max="8212" width="8.1640625" style="3" customWidth="1"/>
    <col min="8213" max="8213" width="5.5" style="3" customWidth="1"/>
    <col min="8214" max="8214" width="8.1640625" style="3" customWidth="1"/>
    <col min="8215" max="8215" width="6.1640625" style="3" customWidth="1"/>
    <col min="8216" max="8216" width="5.5" style="3" customWidth="1"/>
    <col min="8217" max="8217" width="8.1640625" style="3" customWidth="1"/>
    <col min="8218" max="8218" width="5.5" style="3" customWidth="1"/>
    <col min="8219" max="8219" width="8.1640625" style="3" customWidth="1"/>
    <col min="8220" max="8220" width="6.33203125" style="3" customWidth="1"/>
    <col min="8221" max="8221" width="5.5" style="3" customWidth="1"/>
    <col min="8222" max="8222" width="8.1640625" style="3" customWidth="1"/>
    <col min="8223" max="8223" width="5.5" style="3" customWidth="1"/>
    <col min="8224" max="8224" width="8.1640625" style="3" customWidth="1"/>
    <col min="8225" max="8225" width="6" style="3" customWidth="1"/>
    <col min="8226" max="8448" width="9.33203125" style="3"/>
    <col min="8449" max="8449" width="6.6640625" style="3" customWidth="1"/>
    <col min="8450" max="8450" width="23" style="3" customWidth="1"/>
    <col min="8451" max="8451" width="5.5" style="3" customWidth="1"/>
    <col min="8452" max="8452" width="8.1640625" style="3" customWidth="1"/>
    <col min="8453" max="8453" width="5.6640625" style="3" customWidth="1"/>
    <col min="8454" max="8454" width="8.1640625" style="3" customWidth="1"/>
    <col min="8455" max="8455" width="6.5" style="3" customWidth="1"/>
    <col min="8456" max="8456" width="10.1640625" style="3" customWidth="1"/>
    <col min="8457" max="8457" width="5.5" style="3" customWidth="1"/>
    <col min="8458" max="8458" width="8.1640625" style="3" customWidth="1"/>
    <col min="8459" max="8459" width="5.5" style="3" customWidth="1"/>
    <col min="8460" max="8460" width="8.1640625" style="3" customWidth="1"/>
    <col min="8461" max="8461" width="6.33203125" style="3" customWidth="1"/>
    <col min="8462" max="8462" width="5.5" style="3" customWidth="1"/>
    <col min="8463" max="8463" width="8.1640625" style="3" customWidth="1"/>
    <col min="8464" max="8464" width="5.5" style="3" customWidth="1"/>
    <col min="8465" max="8465" width="8.1640625" style="3" customWidth="1"/>
    <col min="8466" max="8466" width="6" style="3" customWidth="1"/>
    <col min="8467" max="8467" width="5.5" style="3" customWidth="1"/>
    <col min="8468" max="8468" width="8.1640625" style="3" customWidth="1"/>
    <col min="8469" max="8469" width="5.5" style="3" customWidth="1"/>
    <col min="8470" max="8470" width="8.1640625" style="3" customWidth="1"/>
    <col min="8471" max="8471" width="6.1640625" style="3" customWidth="1"/>
    <col min="8472" max="8472" width="5.5" style="3" customWidth="1"/>
    <col min="8473" max="8473" width="8.1640625" style="3" customWidth="1"/>
    <col min="8474" max="8474" width="5.5" style="3" customWidth="1"/>
    <col min="8475" max="8475" width="8.1640625" style="3" customWidth="1"/>
    <col min="8476" max="8476" width="6.33203125" style="3" customWidth="1"/>
    <col min="8477" max="8477" width="5.5" style="3" customWidth="1"/>
    <col min="8478" max="8478" width="8.1640625" style="3" customWidth="1"/>
    <col min="8479" max="8479" width="5.5" style="3" customWidth="1"/>
    <col min="8480" max="8480" width="8.1640625" style="3" customWidth="1"/>
    <col min="8481" max="8481" width="6" style="3" customWidth="1"/>
    <col min="8482" max="8704" width="9.33203125" style="3"/>
    <col min="8705" max="8705" width="6.6640625" style="3" customWidth="1"/>
    <col min="8706" max="8706" width="23" style="3" customWidth="1"/>
    <col min="8707" max="8707" width="5.5" style="3" customWidth="1"/>
    <col min="8708" max="8708" width="8.1640625" style="3" customWidth="1"/>
    <col min="8709" max="8709" width="5.6640625" style="3" customWidth="1"/>
    <col min="8710" max="8710" width="8.1640625" style="3" customWidth="1"/>
    <col min="8711" max="8711" width="6.5" style="3" customWidth="1"/>
    <col min="8712" max="8712" width="10.1640625" style="3" customWidth="1"/>
    <col min="8713" max="8713" width="5.5" style="3" customWidth="1"/>
    <col min="8714" max="8714" width="8.1640625" style="3" customWidth="1"/>
    <col min="8715" max="8715" width="5.5" style="3" customWidth="1"/>
    <col min="8716" max="8716" width="8.1640625" style="3" customWidth="1"/>
    <col min="8717" max="8717" width="6.33203125" style="3" customWidth="1"/>
    <col min="8718" max="8718" width="5.5" style="3" customWidth="1"/>
    <col min="8719" max="8719" width="8.1640625" style="3" customWidth="1"/>
    <col min="8720" max="8720" width="5.5" style="3" customWidth="1"/>
    <col min="8721" max="8721" width="8.1640625" style="3" customWidth="1"/>
    <col min="8722" max="8722" width="6" style="3" customWidth="1"/>
    <col min="8723" max="8723" width="5.5" style="3" customWidth="1"/>
    <col min="8724" max="8724" width="8.1640625" style="3" customWidth="1"/>
    <col min="8725" max="8725" width="5.5" style="3" customWidth="1"/>
    <col min="8726" max="8726" width="8.1640625" style="3" customWidth="1"/>
    <col min="8727" max="8727" width="6.1640625" style="3" customWidth="1"/>
    <col min="8728" max="8728" width="5.5" style="3" customWidth="1"/>
    <col min="8729" max="8729" width="8.1640625" style="3" customWidth="1"/>
    <col min="8730" max="8730" width="5.5" style="3" customWidth="1"/>
    <col min="8731" max="8731" width="8.1640625" style="3" customWidth="1"/>
    <col min="8732" max="8732" width="6.33203125" style="3" customWidth="1"/>
    <col min="8733" max="8733" width="5.5" style="3" customWidth="1"/>
    <col min="8734" max="8734" width="8.1640625" style="3" customWidth="1"/>
    <col min="8735" max="8735" width="5.5" style="3" customWidth="1"/>
    <col min="8736" max="8736" width="8.1640625" style="3" customWidth="1"/>
    <col min="8737" max="8737" width="6" style="3" customWidth="1"/>
    <col min="8738" max="8960" width="9.33203125" style="3"/>
    <col min="8961" max="8961" width="6.6640625" style="3" customWidth="1"/>
    <col min="8962" max="8962" width="23" style="3" customWidth="1"/>
    <col min="8963" max="8963" width="5.5" style="3" customWidth="1"/>
    <col min="8964" max="8964" width="8.1640625" style="3" customWidth="1"/>
    <col min="8965" max="8965" width="5.6640625" style="3" customWidth="1"/>
    <col min="8966" max="8966" width="8.1640625" style="3" customWidth="1"/>
    <col min="8967" max="8967" width="6.5" style="3" customWidth="1"/>
    <col min="8968" max="8968" width="10.1640625" style="3" customWidth="1"/>
    <col min="8969" max="8969" width="5.5" style="3" customWidth="1"/>
    <col min="8970" max="8970" width="8.1640625" style="3" customWidth="1"/>
    <col min="8971" max="8971" width="5.5" style="3" customWidth="1"/>
    <col min="8972" max="8972" width="8.1640625" style="3" customWidth="1"/>
    <col min="8973" max="8973" width="6.33203125" style="3" customWidth="1"/>
    <col min="8974" max="8974" width="5.5" style="3" customWidth="1"/>
    <col min="8975" max="8975" width="8.1640625" style="3" customWidth="1"/>
    <col min="8976" max="8976" width="5.5" style="3" customWidth="1"/>
    <col min="8977" max="8977" width="8.1640625" style="3" customWidth="1"/>
    <col min="8978" max="8978" width="6" style="3" customWidth="1"/>
    <col min="8979" max="8979" width="5.5" style="3" customWidth="1"/>
    <col min="8980" max="8980" width="8.1640625" style="3" customWidth="1"/>
    <col min="8981" max="8981" width="5.5" style="3" customWidth="1"/>
    <col min="8982" max="8982" width="8.1640625" style="3" customWidth="1"/>
    <col min="8983" max="8983" width="6.1640625" style="3" customWidth="1"/>
    <col min="8984" max="8984" width="5.5" style="3" customWidth="1"/>
    <col min="8985" max="8985" width="8.1640625" style="3" customWidth="1"/>
    <col min="8986" max="8986" width="5.5" style="3" customWidth="1"/>
    <col min="8987" max="8987" width="8.1640625" style="3" customWidth="1"/>
    <col min="8988" max="8988" width="6.33203125" style="3" customWidth="1"/>
    <col min="8989" max="8989" width="5.5" style="3" customWidth="1"/>
    <col min="8990" max="8990" width="8.1640625" style="3" customWidth="1"/>
    <col min="8991" max="8991" width="5.5" style="3" customWidth="1"/>
    <col min="8992" max="8992" width="8.1640625" style="3" customWidth="1"/>
    <col min="8993" max="8993" width="6" style="3" customWidth="1"/>
    <col min="8994" max="9216" width="9.33203125" style="3"/>
    <col min="9217" max="9217" width="6.6640625" style="3" customWidth="1"/>
    <col min="9218" max="9218" width="23" style="3" customWidth="1"/>
    <col min="9219" max="9219" width="5.5" style="3" customWidth="1"/>
    <col min="9220" max="9220" width="8.1640625" style="3" customWidth="1"/>
    <col min="9221" max="9221" width="5.6640625" style="3" customWidth="1"/>
    <col min="9222" max="9222" width="8.1640625" style="3" customWidth="1"/>
    <col min="9223" max="9223" width="6.5" style="3" customWidth="1"/>
    <col min="9224" max="9224" width="10.1640625" style="3" customWidth="1"/>
    <col min="9225" max="9225" width="5.5" style="3" customWidth="1"/>
    <col min="9226" max="9226" width="8.1640625" style="3" customWidth="1"/>
    <col min="9227" max="9227" width="5.5" style="3" customWidth="1"/>
    <col min="9228" max="9228" width="8.1640625" style="3" customWidth="1"/>
    <col min="9229" max="9229" width="6.33203125" style="3" customWidth="1"/>
    <col min="9230" max="9230" width="5.5" style="3" customWidth="1"/>
    <col min="9231" max="9231" width="8.1640625" style="3" customWidth="1"/>
    <col min="9232" max="9232" width="5.5" style="3" customWidth="1"/>
    <col min="9233" max="9233" width="8.1640625" style="3" customWidth="1"/>
    <col min="9234" max="9234" width="6" style="3" customWidth="1"/>
    <col min="9235" max="9235" width="5.5" style="3" customWidth="1"/>
    <col min="9236" max="9236" width="8.1640625" style="3" customWidth="1"/>
    <col min="9237" max="9237" width="5.5" style="3" customWidth="1"/>
    <col min="9238" max="9238" width="8.1640625" style="3" customWidth="1"/>
    <col min="9239" max="9239" width="6.1640625" style="3" customWidth="1"/>
    <col min="9240" max="9240" width="5.5" style="3" customWidth="1"/>
    <col min="9241" max="9241" width="8.1640625" style="3" customWidth="1"/>
    <col min="9242" max="9242" width="5.5" style="3" customWidth="1"/>
    <col min="9243" max="9243" width="8.1640625" style="3" customWidth="1"/>
    <col min="9244" max="9244" width="6.33203125" style="3" customWidth="1"/>
    <col min="9245" max="9245" width="5.5" style="3" customWidth="1"/>
    <col min="9246" max="9246" width="8.1640625" style="3" customWidth="1"/>
    <col min="9247" max="9247" width="5.5" style="3" customWidth="1"/>
    <col min="9248" max="9248" width="8.1640625" style="3" customWidth="1"/>
    <col min="9249" max="9249" width="6" style="3" customWidth="1"/>
    <col min="9250" max="9472" width="9.33203125" style="3"/>
    <col min="9473" max="9473" width="6.6640625" style="3" customWidth="1"/>
    <col min="9474" max="9474" width="23" style="3" customWidth="1"/>
    <col min="9475" max="9475" width="5.5" style="3" customWidth="1"/>
    <col min="9476" max="9476" width="8.1640625" style="3" customWidth="1"/>
    <col min="9477" max="9477" width="5.6640625" style="3" customWidth="1"/>
    <col min="9478" max="9478" width="8.1640625" style="3" customWidth="1"/>
    <col min="9479" max="9479" width="6.5" style="3" customWidth="1"/>
    <col min="9480" max="9480" width="10.1640625" style="3" customWidth="1"/>
    <col min="9481" max="9481" width="5.5" style="3" customWidth="1"/>
    <col min="9482" max="9482" width="8.1640625" style="3" customWidth="1"/>
    <col min="9483" max="9483" width="5.5" style="3" customWidth="1"/>
    <col min="9484" max="9484" width="8.1640625" style="3" customWidth="1"/>
    <col min="9485" max="9485" width="6.33203125" style="3" customWidth="1"/>
    <col min="9486" max="9486" width="5.5" style="3" customWidth="1"/>
    <col min="9487" max="9487" width="8.1640625" style="3" customWidth="1"/>
    <col min="9488" max="9488" width="5.5" style="3" customWidth="1"/>
    <col min="9489" max="9489" width="8.1640625" style="3" customWidth="1"/>
    <col min="9490" max="9490" width="6" style="3" customWidth="1"/>
    <col min="9491" max="9491" width="5.5" style="3" customWidth="1"/>
    <col min="9492" max="9492" width="8.1640625" style="3" customWidth="1"/>
    <col min="9493" max="9493" width="5.5" style="3" customWidth="1"/>
    <col min="9494" max="9494" width="8.1640625" style="3" customWidth="1"/>
    <col min="9495" max="9495" width="6.1640625" style="3" customWidth="1"/>
    <col min="9496" max="9496" width="5.5" style="3" customWidth="1"/>
    <col min="9497" max="9497" width="8.1640625" style="3" customWidth="1"/>
    <col min="9498" max="9498" width="5.5" style="3" customWidth="1"/>
    <col min="9499" max="9499" width="8.1640625" style="3" customWidth="1"/>
    <col min="9500" max="9500" width="6.33203125" style="3" customWidth="1"/>
    <col min="9501" max="9501" width="5.5" style="3" customWidth="1"/>
    <col min="9502" max="9502" width="8.1640625" style="3" customWidth="1"/>
    <col min="9503" max="9503" width="5.5" style="3" customWidth="1"/>
    <col min="9504" max="9504" width="8.1640625" style="3" customWidth="1"/>
    <col min="9505" max="9505" width="6" style="3" customWidth="1"/>
    <col min="9506" max="9728" width="9.33203125" style="3"/>
    <col min="9729" max="9729" width="6.6640625" style="3" customWidth="1"/>
    <col min="9730" max="9730" width="23" style="3" customWidth="1"/>
    <col min="9731" max="9731" width="5.5" style="3" customWidth="1"/>
    <col min="9732" max="9732" width="8.1640625" style="3" customWidth="1"/>
    <col min="9733" max="9733" width="5.6640625" style="3" customWidth="1"/>
    <col min="9734" max="9734" width="8.1640625" style="3" customWidth="1"/>
    <col min="9735" max="9735" width="6.5" style="3" customWidth="1"/>
    <col min="9736" max="9736" width="10.1640625" style="3" customWidth="1"/>
    <col min="9737" max="9737" width="5.5" style="3" customWidth="1"/>
    <col min="9738" max="9738" width="8.1640625" style="3" customWidth="1"/>
    <col min="9739" max="9739" width="5.5" style="3" customWidth="1"/>
    <col min="9740" max="9740" width="8.1640625" style="3" customWidth="1"/>
    <col min="9741" max="9741" width="6.33203125" style="3" customWidth="1"/>
    <col min="9742" max="9742" width="5.5" style="3" customWidth="1"/>
    <col min="9743" max="9743" width="8.1640625" style="3" customWidth="1"/>
    <col min="9744" max="9744" width="5.5" style="3" customWidth="1"/>
    <col min="9745" max="9745" width="8.1640625" style="3" customWidth="1"/>
    <col min="9746" max="9746" width="6" style="3" customWidth="1"/>
    <col min="9747" max="9747" width="5.5" style="3" customWidth="1"/>
    <col min="9748" max="9748" width="8.1640625" style="3" customWidth="1"/>
    <col min="9749" max="9749" width="5.5" style="3" customWidth="1"/>
    <col min="9750" max="9750" width="8.1640625" style="3" customWidth="1"/>
    <col min="9751" max="9751" width="6.1640625" style="3" customWidth="1"/>
    <col min="9752" max="9752" width="5.5" style="3" customWidth="1"/>
    <col min="9753" max="9753" width="8.1640625" style="3" customWidth="1"/>
    <col min="9754" max="9754" width="5.5" style="3" customWidth="1"/>
    <col min="9755" max="9755" width="8.1640625" style="3" customWidth="1"/>
    <col min="9756" max="9756" width="6.33203125" style="3" customWidth="1"/>
    <col min="9757" max="9757" width="5.5" style="3" customWidth="1"/>
    <col min="9758" max="9758" width="8.1640625" style="3" customWidth="1"/>
    <col min="9759" max="9759" width="5.5" style="3" customWidth="1"/>
    <col min="9760" max="9760" width="8.1640625" style="3" customWidth="1"/>
    <col min="9761" max="9761" width="6" style="3" customWidth="1"/>
    <col min="9762" max="9984" width="9.33203125" style="3"/>
    <col min="9985" max="9985" width="6.6640625" style="3" customWidth="1"/>
    <col min="9986" max="9986" width="23" style="3" customWidth="1"/>
    <col min="9987" max="9987" width="5.5" style="3" customWidth="1"/>
    <col min="9988" max="9988" width="8.1640625" style="3" customWidth="1"/>
    <col min="9989" max="9989" width="5.6640625" style="3" customWidth="1"/>
    <col min="9990" max="9990" width="8.1640625" style="3" customWidth="1"/>
    <col min="9991" max="9991" width="6.5" style="3" customWidth="1"/>
    <col min="9992" max="9992" width="10.1640625" style="3" customWidth="1"/>
    <col min="9993" max="9993" width="5.5" style="3" customWidth="1"/>
    <col min="9994" max="9994" width="8.1640625" style="3" customWidth="1"/>
    <col min="9995" max="9995" width="5.5" style="3" customWidth="1"/>
    <col min="9996" max="9996" width="8.1640625" style="3" customWidth="1"/>
    <col min="9997" max="9997" width="6.33203125" style="3" customWidth="1"/>
    <col min="9998" max="9998" width="5.5" style="3" customWidth="1"/>
    <col min="9999" max="9999" width="8.1640625" style="3" customWidth="1"/>
    <col min="10000" max="10000" width="5.5" style="3" customWidth="1"/>
    <col min="10001" max="10001" width="8.1640625" style="3" customWidth="1"/>
    <col min="10002" max="10002" width="6" style="3" customWidth="1"/>
    <col min="10003" max="10003" width="5.5" style="3" customWidth="1"/>
    <col min="10004" max="10004" width="8.1640625" style="3" customWidth="1"/>
    <col min="10005" max="10005" width="5.5" style="3" customWidth="1"/>
    <col min="10006" max="10006" width="8.1640625" style="3" customWidth="1"/>
    <col min="10007" max="10007" width="6.1640625" style="3" customWidth="1"/>
    <col min="10008" max="10008" width="5.5" style="3" customWidth="1"/>
    <col min="10009" max="10009" width="8.1640625" style="3" customWidth="1"/>
    <col min="10010" max="10010" width="5.5" style="3" customWidth="1"/>
    <col min="10011" max="10011" width="8.1640625" style="3" customWidth="1"/>
    <col min="10012" max="10012" width="6.33203125" style="3" customWidth="1"/>
    <col min="10013" max="10013" width="5.5" style="3" customWidth="1"/>
    <col min="10014" max="10014" width="8.1640625" style="3" customWidth="1"/>
    <col min="10015" max="10015" width="5.5" style="3" customWidth="1"/>
    <col min="10016" max="10016" width="8.1640625" style="3" customWidth="1"/>
    <col min="10017" max="10017" width="6" style="3" customWidth="1"/>
    <col min="10018" max="10240" width="9.33203125" style="3"/>
    <col min="10241" max="10241" width="6.6640625" style="3" customWidth="1"/>
    <col min="10242" max="10242" width="23" style="3" customWidth="1"/>
    <col min="10243" max="10243" width="5.5" style="3" customWidth="1"/>
    <col min="10244" max="10244" width="8.1640625" style="3" customWidth="1"/>
    <col min="10245" max="10245" width="5.6640625" style="3" customWidth="1"/>
    <col min="10246" max="10246" width="8.1640625" style="3" customWidth="1"/>
    <col min="10247" max="10247" width="6.5" style="3" customWidth="1"/>
    <col min="10248" max="10248" width="10.1640625" style="3" customWidth="1"/>
    <col min="10249" max="10249" width="5.5" style="3" customWidth="1"/>
    <col min="10250" max="10250" width="8.1640625" style="3" customWidth="1"/>
    <col min="10251" max="10251" width="5.5" style="3" customWidth="1"/>
    <col min="10252" max="10252" width="8.1640625" style="3" customWidth="1"/>
    <col min="10253" max="10253" width="6.33203125" style="3" customWidth="1"/>
    <col min="10254" max="10254" width="5.5" style="3" customWidth="1"/>
    <col min="10255" max="10255" width="8.1640625" style="3" customWidth="1"/>
    <col min="10256" max="10256" width="5.5" style="3" customWidth="1"/>
    <col min="10257" max="10257" width="8.1640625" style="3" customWidth="1"/>
    <col min="10258" max="10258" width="6" style="3" customWidth="1"/>
    <col min="10259" max="10259" width="5.5" style="3" customWidth="1"/>
    <col min="10260" max="10260" width="8.1640625" style="3" customWidth="1"/>
    <col min="10261" max="10261" width="5.5" style="3" customWidth="1"/>
    <col min="10262" max="10262" width="8.1640625" style="3" customWidth="1"/>
    <col min="10263" max="10263" width="6.1640625" style="3" customWidth="1"/>
    <col min="10264" max="10264" width="5.5" style="3" customWidth="1"/>
    <col min="10265" max="10265" width="8.1640625" style="3" customWidth="1"/>
    <col min="10266" max="10266" width="5.5" style="3" customWidth="1"/>
    <col min="10267" max="10267" width="8.1640625" style="3" customWidth="1"/>
    <col min="10268" max="10268" width="6.33203125" style="3" customWidth="1"/>
    <col min="10269" max="10269" width="5.5" style="3" customWidth="1"/>
    <col min="10270" max="10270" width="8.1640625" style="3" customWidth="1"/>
    <col min="10271" max="10271" width="5.5" style="3" customWidth="1"/>
    <col min="10272" max="10272" width="8.1640625" style="3" customWidth="1"/>
    <col min="10273" max="10273" width="6" style="3" customWidth="1"/>
    <col min="10274" max="10496" width="9.33203125" style="3"/>
    <col min="10497" max="10497" width="6.6640625" style="3" customWidth="1"/>
    <col min="10498" max="10498" width="23" style="3" customWidth="1"/>
    <col min="10499" max="10499" width="5.5" style="3" customWidth="1"/>
    <col min="10500" max="10500" width="8.1640625" style="3" customWidth="1"/>
    <col min="10501" max="10501" width="5.6640625" style="3" customWidth="1"/>
    <col min="10502" max="10502" width="8.1640625" style="3" customWidth="1"/>
    <col min="10503" max="10503" width="6.5" style="3" customWidth="1"/>
    <col min="10504" max="10504" width="10.1640625" style="3" customWidth="1"/>
    <col min="10505" max="10505" width="5.5" style="3" customWidth="1"/>
    <col min="10506" max="10506" width="8.1640625" style="3" customWidth="1"/>
    <col min="10507" max="10507" width="5.5" style="3" customWidth="1"/>
    <col min="10508" max="10508" width="8.1640625" style="3" customWidth="1"/>
    <col min="10509" max="10509" width="6.33203125" style="3" customWidth="1"/>
    <col min="10510" max="10510" width="5.5" style="3" customWidth="1"/>
    <col min="10511" max="10511" width="8.1640625" style="3" customWidth="1"/>
    <col min="10512" max="10512" width="5.5" style="3" customWidth="1"/>
    <col min="10513" max="10513" width="8.1640625" style="3" customWidth="1"/>
    <col min="10514" max="10514" width="6" style="3" customWidth="1"/>
    <col min="10515" max="10515" width="5.5" style="3" customWidth="1"/>
    <col min="10516" max="10516" width="8.1640625" style="3" customWidth="1"/>
    <col min="10517" max="10517" width="5.5" style="3" customWidth="1"/>
    <col min="10518" max="10518" width="8.1640625" style="3" customWidth="1"/>
    <col min="10519" max="10519" width="6.1640625" style="3" customWidth="1"/>
    <col min="10520" max="10520" width="5.5" style="3" customWidth="1"/>
    <col min="10521" max="10521" width="8.1640625" style="3" customWidth="1"/>
    <col min="10522" max="10522" width="5.5" style="3" customWidth="1"/>
    <col min="10523" max="10523" width="8.1640625" style="3" customWidth="1"/>
    <col min="10524" max="10524" width="6.33203125" style="3" customWidth="1"/>
    <col min="10525" max="10525" width="5.5" style="3" customWidth="1"/>
    <col min="10526" max="10526" width="8.1640625" style="3" customWidth="1"/>
    <col min="10527" max="10527" width="5.5" style="3" customWidth="1"/>
    <col min="10528" max="10528" width="8.1640625" style="3" customWidth="1"/>
    <col min="10529" max="10529" width="6" style="3" customWidth="1"/>
    <col min="10530" max="10752" width="9.33203125" style="3"/>
    <col min="10753" max="10753" width="6.6640625" style="3" customWidth="1"/>
    <col min="10754" max="10754" width="23" style="3" customWidth="1"/>
    <col min="10755" max="10755" width="5.5" style="3" customWidth="1"/>
    <col min="10756" max="10756" width="8.1640625" style="3" customWidth="1"/>
    <col min="10757" max="10757" width="5.6640625" style="3" customWidth="1"/>
    <col min="10758" max="10758" width="8.1640625" style="3" customWidth="1"/>
    <col min="10759" max="10759" width="6.5" style="3" customWidth="1"/>
    <col min="10760" max="10760" width="10.1640625" style="3" customWidth="1"/>
    <col min="10761" max="10761" width="5.5" style="3" customWidth="1"/>
    <col min="10762" max="10762" width="8.1640625" style="3" customWidth="1"/>
    <col min="10763" max="10763" width="5.5" style="3" customWidth="1"/>
    <col min="10764" max="10764" width="8.1640625" style="3" customWidth="1"/>
    <col min="10765" max="10765" width="6.33203125" style="3" customWidth="1"/>
    <col min="10766" max="10766" width="5.5" style="3" customWidth="1"/>
    <col min="10767" max="10767" width="8.1640625" style="3" customWidth="1"/>
    <col min="10768" max="10768" width="5.5" style="3" customWidth="1"/>
    <col min="10769" max="10769" width="8.1640625" style="3" customWidth="1"/>
    <col min="10770" max="10770" width="6" style="3" customWidth="1"/>
    <col min="10771" max="10771" width="5.5" style="3" customWidth="1"/>
    <col min="10772" max="10772" width="8.1640625" style="3" customWidth="1"/>
    <col min="10773" max="10773" width="5.5" style="3" customWidth="1"/>
    <col min="10774" max="10774" width="8.1640625" style="3" customWidth="1"/>
    <col min="10775" max="10775" width="6.1640625" style="3" customWidth="1"/>
    <col min="10776" max="10776" width="5.5" style="3" customWidth="1"/>
    <col min="10777" max="10777" width="8.1640625" style="3" customWidth="1"/>
    <col min="10778" max="10778" width="5.5" style="3" customWidth="1"/>
    <col min="10779" max="10779" width="8.1640625" style="3" customWidth="1"/>
    <col min="10780" max="10780" width="6.33203125" style="3" customWidth="1"/>
    <col min="10781" max="10781" width="5.5" style="3" customWidth="1"/>
    <col min="10782" max="10782" width="8.1640625" style="3" customWidth="1"/>
    <col min="10783" max="10783" width="5.5" style="3" customWidth="1"/>
    <col min="10784" max="10784" width="8.1640625" style="3" customWidth="1"/>
    <col min="10785" max="10785" width="6" style="3" customWidth="1"/>
    <col min="10786" max="11008" width="9.33203125" style="3"/>
    <col min="11009" max="11009" width="6.6640625" style="3" customWidth="1"/>
    <col min="11010" max="11010" width="23" style="3" customWidth="1"/>
    <col min="11011" max="11011" width="5.5" style="3" customWidth="1"/>
    <col min="11012" max="11012" width="8.1640625" style="3" customWidth="1"/>
    <col min="11013" max="11013" width="5.6640625" style="3" customWidth="1"/>
    <col min="11014" max="11014" width="8.1640625" style="3" customWidth="1"/>
    <col min="11015" max="11015" width="6.5" style="3" customWidth="1"/>
    <col min="11016" max="11016" width="10.1640625" style="3" customWidth="1"/>
    <col min="11017" max="11017" width="5.5" style="3" customWidth="1"/>
    <col min="11018" max="11018" width="8.1640625" style="3" customWidth="1"/>
    <col min="11019" max="11019" width="5.5" style="3" customWidth="1"/>
    <col min="11020" max="11020" width="8.1640625" style="3" customWidth="1"/>
    <col min="11021" max="11021" width="6.33203125" style="3" customWidth="1"/>
    <col min="11022" max="11022" width="5.5" style="3" customWidth="1"/>
    <col min="11023" max="11023" width="8.1640625" style="3" customWidth="1"/>
    <col min="11024" max="11024" width="5.5" style="3" customWidth="1"/>
    <col min="11025" max="11025" width="8.1640625" style="3" customWidth="1"/>
    <col min="11026" max="11026" width="6" style="3" customWidth="1"/>
    <col min="11027" max="11027" width="5.5" style="3" customWidth="1"/>
    <col min="11028" max="11028" width="8.1640625" style="3" customWidth="1"/>
    <col min="11029" max="11029" width="5.5" style="3" customWidth="1"/>
    <col min="11030" max="11030" width="8.1640625" style="3" customWidth="1"/>
    <col min="11031" max="11031" width="6.1640625" style="3" customWidth="1"/>
    <col min="11032" max="11032" width="5.5" style="3" customWidth="1"/>
    <col min="11033" max="11033" width="8.1640625" style="3" customWidth="1"/>
    <col min="11034" max="11034" width="5.5" style="3" customWidth="1"/>
    <col min="11035" max="11035" width="8.1640625" style="3" customWidth="1"/>
    <col min="11036" max="11036" width="6.33203125" style="3" customWidth="1"/>
    <col min="11037" max="11037" width="5.5" style="3" customWidth="1"/>
    <col min="11038" max="11038" width="8.1640625" style="3" customWidth="1"/>
    <col min="11039" max="11039" width="5.5" style="3" customWidth="1"/>
    <col min="11040" max="11040" width="8.1640625" style="3" customWidth="1"/>
    <col min="11041" max="11041" width="6" style="3" customWidth="1"/>
    <col min="11042" max="11264" width="9.33203125" style="3"/>
    <col min="11265" max="11265" width="6.6640625" style="3" customWidth="1"/>
    <col min="11266" max="11266" width="23" style="3" customWidth="1"/>
    <col min="11267" max="11267" width="5.5" style="3" customWidth="1"/>
    <col min="11268" max="11268" width="8.1640625" style="3" customWidth="1"/>
    <col min="11269" max="11269" width="5.6640625" style="3" customWidth="1"/>
    <col min="11270" max="11270" width="8.1640625" style="3" customWidth="1"/>
    <col min="11271" max="11271" width="6.5" style="3" customWidth="1"/>
    <col min="11272" max="11272" width="10.1640625" style="3" customWidth="1"/>
    <col min="11273" max="11273" width="5.5" style="3" customWidth="1"/>
    <col min="11274" max="11274" width="8.1640625" style="3" customWidth="1"/>
    <col min="11275" max="11275" width="5.5" style="3" customWidth="1"/>
    <col min="11276" max="11276" width="8.1640625" style="3" customWidth="1"/>
    <col min="11277" max="11277" width="6.33203125" style="3" customWidth="1"/>
    <col min="11278" max="11278" width="5.5" style="3" customWidth="1"/>
    <col min="11279" max="11279" width="8.1640625" style="3" customWidth="1"/>
    <col min="11280" max="11280" width="5.5" style="3" customWidth="1"/>
    <col min="11281" max="11281" width="8.1640625" style="3" customWidth="1"/>
    <col min="11282" max="11282" width="6" style="3" customWidth="1"/>
    <col min="11283" max="11283" width="5.5" style="3" customWidth="1"/>
    <col min="11284" max="11284" width="8.1640625" style="3" customWidth="1"/>
    <col min="11285" max="11285" width="5.5" style="3" customWidth="1"/>
    <col min="11286" max="11286" width="8.1640625" style="3" customWidth="1"/>
    <col min="11287" max="11287" width="6.1640625" style="3" customWidth="1"/>
    <col min="11288" max="11288" width="5.5" style="3" customWidth="1"/>
    <col min="11289" max="11289" width="8.1640625" style="3" customWidth="1"/>
    <col min="11290" max="11290" width="5.5" style="3" customWidth="1"/>
    <col min="11291" max="11291" width="8.1640625" style="3" customWidth="1"/>
    <col min="11292" max="11292" width="6.33203125" style="3" customWidth="1"/>
    <col min="11293" max="11293" width="5.5" style="3" customWidth="1"/>
    <col min="11294" max="11294" width="8.1640625" style="3" customWidth="1"/>
    <col min="11295" max="11295" width="5.5" style="3" customWidth="1"/>
    <col min="11296" max="11296" width="8.1640625" style="3" customWidth="1"/>
    <col min="11297" max="11297" width="6" style="3" customWidth="1"/>
    <col min="11298" max="11520" width="9.33203125" style="3"/>
    <col min="11521" max="11521" width="6.6640625" style="3" customWidth="1"/>
    <col min="11522" max="11522" width="23" style="3" customWidth="1"/>
    <col min="11523" max="11523" width="5.5" style="3" customWidth="1"/>
    <col min="11524" max="11524" width="8.1640625" style="3" customWidth="1"/>
    <col min="11525" max="11525" width="5.6640625" style="3" customWidth="1"/>
    <col min="11526" max="11526" width="8.1640625" style="3" customWidth="1"/>
    <col min="11527" max="11527" width="6.5" style="3" customWidth="1"/>
    <col min="11528" max="11528" width="10.1640625" style="3" customWidth="1"/>
    <col min="11529" max="11529" width="5.5" style="3" customWidth="1"/>
    <col min="11530" max="11530" width="8.1640625" style="3" customWidth="1"/>
    <col min="11531" max="11531" width="5.5" style="3" customWidth="1"/>
    <col min="11532" max="11532" width="8.1640625" style="3" customWidth="1"/>
    <col min="11533" max="11533" width="6.33203125" style="3" customWidth="1"/>
    <col min="11534" max="11534" width="5.5" style="3" customWidth="1"/>
    <col min="11535" max="11535" width="8.1640625" style="3" customWidth="1"/>
    <col min="11536" max="11536" width="5.5" style="3" customWidth="1"/>
    <col min="11537" max="11537" width="8.1640625" style="3" customWidth="1"/>
    <col min="11538" max="11538" width="6" style="3" customWidth="1"/>
    <col min="11539" max="11539" width="5.5" style="3" customWidth="1"/>
    <col min="11540" max="11540" width="8.1640625" style="3" customWidth="1"/>
    <col min="11541" max="11541" width="5.5" style="3" customWidth="1"/>
    <col min="11542" max="11542" width="8.1640625" style="3" customWidth="1"/>
    <col min="11543" max="11543" width="6.1640625" style="3" customWidth="1"/>
    <col min="11544" max="11544" width="5.5" style="3" customWidth="1"/>
    <col min="11545" max="11545" width="8.1640625" style="3" customWidth="1"/>
    <col min="11546" max="11546" width="5.5" style="3" customWidth="1"/>
    <col min="11547" max="11547" width="8.1640625" style="3" customWidth="1"/>
    <col min="11548" max="11548" width="6.33203125" style="3" customWidth="1"/>
    <col min="11549" max="11549" width="5.5" style="3" customWidth="1"/>
    <col min="11550" max="11550" width="8.1640625" style="3" customWidth="1"/>
    <col min="11551" max="11551" width="5.5" style="3" customWidth="1"/>
    <col min="11552" max="11552" width="8.1640625" style="3" customWidth="1"/>
    <col min="11553" max="11553" width="6" style="3" customWidth="1"/>
    <col min="11554" max="11776" width="9.33203125" style="3"/>
    <col min="11777" max="11777" width="6.6640625" style="3" customWidth="1"/>
    <col min="11778" max="11778" width="23" style="3" customWidth="1"/>
    <col min="11779" max="11779" width="5.5" style="3" customWidth="1"/>
    <col min="11780" max="11780" width="8.1640625" style="3" customWidth="1"/>
    <col min="11781" max="11781" width="5.6640625" style="3" customWidth="1"/>
    <col min="11782" max="11782" width="8.1640625" style="3" customWidth="1"/>
    <col min="11783" max="11783" width="6.5" style="3" customWidth="1"/>
    <col min="11784" max="11784" width="10.1640625" style="3" customWidth="1"/>
    <col min="11785" max="11785" width="5.5" style="3" customWidth="1"/>
    <col min="11786" max="11786" width="8.1640625" style="3" customWidth="1"/>
    <col min="11787" max="11787" width="5.5" style="3" customWidth="1"/>
    <col min="11788" max="11788" width="8.1640625" style="3" customWidth="1"/>
    <col min="11789" max="11789" width="6.33203125" style="3" customWidth="1"/>
    <col min="11790" max="11790" width="5.5" style="3" customWidth="1"/>
    <col min="11791" max="11791" width="8.1640625" style="3" customWidth="1"/>
    <col min="11792" max="11792" width="5.5" style="3" customWidth="1"/>
    <col min="11793" max="11793" width="8.1640625" style="3" customWidth="1"/>
    <col min="11794" max="11794" width="6" style="3" customWidth="1"/>
    <col min="11795" max="11795" width="5.5" style="3" customWidth="1"/>
    <col min="11796" max="11796" width="8.1640625" style="3" customWidth="1"/>
    <col min="11797" max="11797" width="5.5" style="3" customWidth="1"/>
    <col min="11798" max="11798" width="8.1640625" style="3" customWidth="1"/>
    <col min="11799" max="11799" width="6.1640625" style="3" customWidth="1"/>
    <col min="11800" max="11800" width="5.5" style="3" customWidth="1"/>
    <col min="11801" max="11801" width="8.1640625" style="3" customWidth="1"/>
    <col min="11802" max="11802" width="5.5" style="3" customWidth="1"/>
    <col min="11803" max="11803" width="8.1640625" style="3" customWidth="1"/>
    <col min="11804" max="11804" width="6.33203125" style="3" customWidth="1"/>
    <col min="11805" max="11805" width="5.5" style="3" customWidth="1"/>
    <col min="11806" max="11806" width="8.1640625" style="3" customWidth="1"/>
    <col min="11807" max="11807" width="5.5" style="3" customWidth="1"/>
    <col min="11808" max="11808" width="8.1640625" style="3" customWidth="1"/>
    <col min="11809" max="11809" width="6" style="3" customWidth="1"/>
    <col min="11810" max="12032" width="9.33203125" style="3"/>
    <col min="12033" max="12033" width="6.6640625" style="3" customWidth="1"/>
    <col min="12034" max="12034" width="23" style="3" customWidth="1"/>
    <col min="12035" max="12035" width="5.5" style="3" customWidth="1"/>
    <col min="12036" max="12036" width="8.1640625" style="3" customWidth="1"/>
    <col min="12037" max="12037" width="5.6640625" style="3" customWidth="1"/>
    <col min="12038" max="12038" width="8.1640625" style="3" customWidth="1"/>
    <col min="12039" max="12039" width="6.5" style="3" customWidth="1"/>
    <col min="12040" max="12040" width="10.1640625" style="3" customWidth="1"/>
    <col min="12041" max="12041" width="5.5" style="3" customWidth="1"/>
    <col min="12042" max="12042" width="8.1640625" style="3" customWidth="1"/>
    <col min="12043" max="12043" width="5.5" style="3" customWidth="1"/>
    <col min="12044" max="12044" width="8.1640625" style="3" customWidth="1"/>
    <col min="12045" max="12045" width="6.33203125" style="3" customWidth="1"/>
    <col min="12046" max="12046" width="5.5" style="3" customWidth="1"/>
    <col min="12047" max="12047" width="8.1640625" style="3" customWidth="1"/>
    <col min="12048" max="12048" width="5.5" style="3" customWidth="1"/>
    <col min="12049" max="12049" width="8.1640625" style="3" customWidth="1"/>
    <col min="12050" max="12050" width="6" style="3" customWidth="1"/>
    <col min="12051" max="12051" width="5.5" style="3" customWidth="1"/>
    <col min="12052" max="12052" width="8.1640625" style="3" customWidth="1"/>
    <col min="12053" max="12053" width="5.5" style="3" customWidth="1"/>
    <col min="12054" max="12054" width="8.1640625" style="3" customWidth="1"/>
    <col min="12055" max="12055" width="6.1640625" style="3" customWidth="1"/>
    <col min="12056" max="12056" width="5.5" style="3" customWidth="1"/>
    <col min="12057" max="12057" width="8.1640625" style="3" customWidth="1"/>
    <col min="12058" max="12058" width="5.5" style="3" customWidth="1"/>
    <col min="12059" max="12059" width="8.1640625" style="3" customWidth="1"/>
    <col min="12060" max="12060" width="6.33203125" style="3" customWidth="1"/>
    <col min="12061" max="12061" width="5.5" style="3" customWidth="1"/>
    <col min="12062" max="12062" width="8.1640625" style="3" customWidth="1"/>
    <col min="12063" max="12063" width="5.5" style="3" customWidth="1"/>
    <col min="12064" max="12064" width="8.1640625" style="3" customWidth="1"/>
    <col min="12065" max="12065" width="6" style="3" customWidth="1"/>
    <col min="12066" max="12288" width="9.33203125" style="3"/>
    <col min="12289" max="12289" width="6.6640625" style="3" customWidth="1"/>
    <col min="12290" max="12290" width="23" style="3" customWidth="1"/>
    <col min="12291" max="12291" width="5.5" style="3" customWidth="1"/>
    <col min="12292" max="12292" width="8.1640625" style="3" customWidth="1"/>
    <col min="12293" max="12293" width="5.6640625" style="3" customWidth="1"/>
    <col min="12294" max="12294" width="8.1640625" style="3" customWidth="1"/>
    <col min="12295" max="12295" width="6.5" style="3" customWidth="1"/>
    <col min="12296" max="12296" width="10.1640625" style="3" customWidth="1"/>
    <col min="12297" max="12297" width="5.5" style="3" customWidth="1"/>
    <col min="12298" max="12298" width="8.1640625" style="3" customWidth="1"/>
    <col min="12299" max="12299" width="5.5" style="3" customWidth="1"/>
    <col min="12300" max="12300" width="8.1640625" style="3" customWidth="1"/>
    <col min="12301" max="12301" width="6.33203125" style="3" customWidth="1"/>
    <col min="12302" max="12302" width="5.5" style="3" customWidth="1"/>
    <col min="12303" max="12303" width="8.1640625" style="3" customWidth="1"/>
    <col min="12304" max="12304" width="5.5" style="3" customWidth="1"/>
    <col min="12305" max="12305" width="8.1640625" style="3" customWidth="1"/>
    <col min="12306" max="12306" width="6" style="3" customWidth="1"/>
    <col min="12307" max="12307" width="5.5" style="3" customWidth="1"/>
    <col min="12308" max="12308" width="8.1640625" style="3" customWidth="1"/>
    <col min="12309" max="12309" width="5.5" style="3" customWidth="1"/>
    <col min="12310" max="12310" width="8.1640625" style="3" customWidth="1"/>
    <col min="12311" max="12311" width="6.1640625" style="3" customWidth="1"/>
    <col min="12312" max="12312" width="5.5" style="3" customWidth="1"/>
    <col min="12313" max="12313" width="8.1640625" style="3" customWidth="1"/>
    <col min="12314" max="12314" width="5.5" style="3" customWidth="1"/>
    <col min="12315" max="12315" width="8.1640625" style="3" customWidth="1"/>
    <col min="12316" max="12316" width="6.33203125" style="3" customWidth="1"/>
    <col min="12317" max="12317" width="5.5" style="3" customWidth="1"/>
    <col min="12318" max="12318" width="8.1640625" style="3" customWidth="1"/>
    <col min="12319" max="12319" width="5.5" style="3" customWidth="1"/>
    <col min="12320" max="12320" width="8.1640625" style="3" customWidth="1"/>
    <col min="12321" max="12321" width="6" style="3" customWidth="1"/>
    <col min="12322" max="12544" width="9.33203125" style="3"/>
    <col min="12545" max="12545" width="6.6640625" style="3" customWidth="1"/>
    <col min="12546" max="12546" width="23" style="3" customWidth="1"/>
    <col min="12547" max="12547" width="5.5" style="3" customWidth="1"/>
    <col min="12548" max="12548" width="8.1640625" style="3" customWidth="1"/>
    <col min="12549" max="12549" width="5.6640625" style="3" customWidth="1"/>
    <col min="12550" max="12550" width="8.1640625" style="3" customWidth="1"/>
    <col min="12551" max="12551" width="6.5" style="3" customWidth="1"/>
    <col min="12552" max="12552" width="10.1640625" style="3" customWidth="1"/>
    <col min="12553" max="12553" width="5.5" style="3" customWidth="1"/>
    <col min="12554" max="12554" width="8.1640625" style="3" customWidth="1"/>
    <col min="12555" max="12555" width="5.5" style="3" customWidth="1"/>
    <col min="12556" max="12556" width="8.1640625" style="3" customWidth="1"/>
    <col min="12557" max="12557" width="6.33203125" style="3" customWidth="1"/>
    <col min="12558" max="12558" width="5.5" style="3" customWidth="1"/>
    <col min="12559" max="12559" width="8.1640625" style="3" customWidth="1"/>
    <col min="12560" max="12560" width="5.5" style="3" customWidth="1"/>
    <col min="12561" max="12561" width="8.1640625" style="3" customWidth="1"/>
    <col min="12562" max="12562" width="6" style="3" customWidth="1"/>
    <col min="12563" max="12563" width="5.5" style="3" customWidth="1"/>
    <col min="12564" max="12564" width="8.1640625" style="3" customWidth="1"/>
    <col min="12565" max="12565" width="5.5" style="3" customWidth="1"/>
    <col min="12566" max="12566" width="8.1640625" style="3" customWidth="1"/>
    <col min="12567" max="12567" width="6.1640625" style="3" customWidth="1"/>
    <col min="12568" max="12568" width="5.5" style="3" customWidth="1"/>
    <col min="12569" max="12569" width="8.1640625" style="3" customWidth="1"/>
    <col min="12570" max="12570" width="5.5" style="3" customWidth="1"/>
    <col min="12571" max="12571" width="8.1640625" style="3" customWidth="1"/>
    <col min="12572" max="12572" width="6.33203125" style="3" customWidth="1"/>
    <col min="12573" max="12573" width="5.5" style="3" customWidth="1"/>
    <col min="12574" max="12574" width="8.1640625" style="3" customWidth="1"/>
    <col min="12575" max="12575" width="5.5" style="3" customWidth="1"/>
    <col min="12576" max="12576" width="8.1640625" style="3" customWidth="1"/>
    <col min="12577" max="12577" width="6" style="3" customWidth="1"/>
    <col min="12578" max="12800" width="9.33203125" style="3"/>
    <col min="12801" max="12801" width="6.6640625" style="3" customWidth="1"/>
    <col min="12802" max="12802" width="23" style="3" customWidth="1"/>
    <col min="12803" max="12803" width="5.5" style="3" customWidth="1"/>
    <col min="12804" max="12804" width="8.1640625" style="3" customWidth="1"/>
    <col min="12805" max="12805" width="5.6640625" style="3" customWidth="1"/>
    <col min="12806" max="12806" width="8.1640625" style="3" customWidth="1"/>
    <col min="12807" max="12807" width="6.5" style="3" customWidth="1"/>
    <col min="12808" max="12808" width="10.1640625" style="3" customWidth="1"/>
    <col min="12809" max="12809" width="5.5" style="3" customWidth="1"/>
    <col min="12810" max="12810" width="8.1640625" style="3" customWidth="1"/>
    <col min="12811" max="12811" width="5.5" style="3" customWidth="1"/>
    <col min="12812" max="12812" width="8.1640625" style="3" customWidth="1"/>
    <col min="12813" max="12813" width="6.33203125" style="3" customWidth="1"/>
    <col min="12814" max="12814" width="5.5" style="3" customWidth="1"/>
    <col min="12815" max="12815" width="8.1640625" style="3" customWidth="1"/>
    <col min="12816" max="12816" width="5.5" style="3" customWidth="1"/>
    <col min="12817" max="12817" width="8.1640625" style="3" customWidth="1"/>
    <col min="12818" max="12818" width="6" style="3" customWidth="1"/>
    <col min="12819" max="12819" width="5.5" style="3" customWidth="1"/>
    <col min="12820" max="12820" width="8.1640625" style="3" customWidth="1"/>
    <col min="12821" max="12821" width="5.5" style="3" customWidth="1"/>
    <col min="12822" max="12822" width="8.1640625" style="3" customWidth="1"/>
    <col min="12823" max="12823" width="6.1640625" style="3" customWidth="1"/>
    <col min="12824" max="12824" width="5.5" style="3" customWidth="1"/>
    <col min="12825" max="12825" width="8.1640625" style="3" customWidth="1"/>
    <col min="12826" max="12826" width="5.5" style="3" customWidth="1"/>
    <col min="12827" max="12827" width="8.1640625" style="3" customWidth="1"/>
    <col min="12828" max="12828" width="6.33203125" style="3" customWidth="1"/>
    <col min="12829" max="12829" width="5.5" style="3" customWidth="1"/>
    <col min="12830" max="12830" width="8.1640625" style="3" customWidth="1"/>
    <col min="12831" max="12831" width="5.5" style="3" customWidth="1"/>
    <col min="12832" max="12832" width="8.1640625" style="3" customWidth="1"/>
    <col min="12833" max="12833" width="6" style="3" customWidth="1"/>
    <col min="12834" max="13056" width="9.33203125" style="3"/>
    <col min="13057" max="13057" width="6.6640625" style="3" customWidth="1"/>
    <col min="13058" max="13058" width="23" style="3" customWidth="1"/>
    <col min="13059" max="13059" width="5.5" style="3" customWidth="1"/>
    <col min="13060" max="13060" width="8.1640625" style="3" customWidth="1"/>
    <col min="13061" max="13061" width="5.6640625" style="3" customWidth="1"/>
    <col min="13062" max="13062" width="8.1640625" style="3" customWidth="1"/>
    <col min="13063" max="13063" width="6.5" style="3" customWidth="1"/>
    <col min="13064" max="13064" width="10.1640625" style="3" customWidth="1"/>
    <col min="13065" max="13065" width="5.5" style="3" customWidth="1"/>
    <col min="13066" max="13066" width="8.1640625" style="3" customWidth="1"/>
    <col min="13067" max="13067" width="5.5" style="3" customWidth="1"/>
    <col min="13068" max="13068" width="8.1640625" style="3" customWidth="1"/>
    <col min="13069" max="13069" width="6.33203125" style="3" customWidth="1"/>
    <col min="13070" max="13070" width="5.5" style="3" customWidth="1"/>
    <col min="13071" max="13071" width="8.1640625" style="3" customWidth="1"/>
    <col min="13072" max="13072" width="5.5" style="3" customWidth="1"/>
    <col min="13073" max="13073" width="8.1640625" style="3" customWidth="1"/>
    <col min="13074" max="13074" width="6" style="3" customWidth="1"/>
    <col min="13075" max="13075" width="5.5" style="3" customWidth="1"/>
    <col min="13076" max="13076" width="8.1640625" style="3" customWidth="1"/>
    <col min="13077" max="13077" width="5.5" style="3" customWidth="1"/>
    <col min="13078" max="13078" width="8.1640625" style="3" customWidth="1"/>
    <col min="13079" max="13079" width="6.1640625" style="3" customWidth="1"/>
    <col min="13080" max="13080" width="5.5" style="3" customWidth="1"/>
    <col min="13081" max="13081" width="8.1640625" style="3" customWidth="1"/>
    <col min="13082" max="13082" width="5.5" style="3" customWidth="1"/>
    <col min="13083" max="13083" width="8.1640625" style="3" customWidth="1"/>
    <col min="13084" max="13084" width="6.33203125" style="3" customWidth="1"/>
    <col min="13085" max="13085" width="5.5" style="3" customWidth="1"/>
    <col min="13086" max="13086" width="8.1640625" style="3" customWidth="1"/>
    <col min="13087" max="13087" width="5.5" style="3" customWidth="1"/>
    <col min="13088" max="13088" width="8.1640625" style="3" customWidth="1"/>
    <col min="13089" max="13089" width="6" style="3" customWidth="1"/>
    <col min="13090" max="13312" width="9.33203125" style="3"/>
    <col min="13313" max="13313" width="6.6640625" style="3" customWidth="1"/>
    <col min="13314" max="13314" width="23" style="3" customWidth="1"/>
    <col min="13315" max="13315" width="5.5" style="3" customWidth="1"/>
    <col min="13316" max="13316" width="8.1640625" style="3" customWidth="1"/>
    <col min="13317" max="13317" width="5.6640625" style="3" customWidth="1"/>
    <col min="13318" max="13318" width="8.1640625" style="3" customWidth="1"/>
    <col min="13319" max="13319" width="6.5" style="3" customWidth="1"/>
    <col min="13320" max="13320" width="10.1640625" style="3" customWidth="1"/>
    <col min="13321" max="13321" width="5.5" style="3" customWidth="1"/>
    <col min="13322" max="13322" width="8.1640625" style="3" customWidth="1"/>
    <col min="13323" max="13323" width="5.5" style="3" customWidth="1"/>
    <col min="13324" max="13324" width="8.1640625" style="3" customWidth="1"/>
    <col min="13325" max="13325" width="6.33203125" style="3" customWidth="1"/>
    <col min="13326" max="13326" width="5.5" style="3" customWidth="1"/>
    <col min="13327" max="13327" width="8.1640625" style="3" customWidth="1"/>
    <col min="13328" max="13328" width="5.5" style="3" customWidth="1"/>
    <col min="13329" max="13329" width="8.1640625" style="3" customWidth="1"/>
    <col min="13330" max="13330" width="6" style="3" customWidth="1"/>
    <col min="13331" max="13331" width="5.5" style="3" customWidth="1"/>
    <col min="13332" max="13332" width="8.1640625" style="3" customWidth="1"/>
    <col min="13333" max="13333" width="5.5" style="3" customWidth="1"/>
    <col min="13334" max="13334" width="8.1640625" style="3" customWidth="1"/>
    <col min="13335" max="13335" width="6.1640625" style="3" customWidth="1"/>
    <col min="13336" max="13336" width="5.5" style="3" customWidth="1"/>
    <col min="13337" max="13337" width="8.1640625" style="3" customWidth="1"/>
    <col min="13338" max="13338" width="5.5" style="3" customWidth="1"/>
    <col min="13339" max="13339" width="8.1640625" style="3" customWidth="1"/>
    <col min="13340" max="13340" width="6.33203125" style="3" customWidth="1"/>
    <col min="13341" max="13341" width="5.5" style="3" customWidth="1"/>
    <col min="13342" max="13342" width="8.1640625" style="3" customWidth="1"/>
    <col min="13343" max="13343" width="5.5" style="3" customWidth="1"/>
    <col min="13344" max="13344" width="8.1640625" style="3" customWidth="1"/>
    <col min="13345" max="13345" width="6" style="3" customWidth="1"/>
    <col min="13346" max="13568" width="9.33203125" style="3"/>
    <col min="13569" max="13569" width="6.6640625" style="3" customWidth="1"/>
    <col min="13570" max="13570" width="23" style="3" customWidth="1"/>
    <col min="13571" max="13571" width="5.5" style="3" customWidth="1"/>
    <col min="13572" max="13572" width="8.1640625" style="3" customWidth="1"/>
    <col min="13573" max="13573" width="5.6640625" style="3" customWidth="1"/>
    <col min="13574" max="13574" width="8.1640625" style="3" customWidth="1"/>
    <col min="13575" max="13575" width="6.5" style="3" customWidth="1"/>
    <col min="13576" max="13576" width="10.1640625" style="3" customWidth="1"/>
    <col min="13577" max="13577" width="5.5" style="3" customWidth="1"/>
    <col min="13578" max="13578" width="8.1640625" style="3" customWidth="1"/>
    <col min="13579" max="13579" width="5.5" style="3" customWidth="1"/>
    <col min="13580" max="13580" width="8.1640625" style="3" customWidth="1"/>
    <col min="13581" max="13581" width="6.33203125" style="3" customWidth="1"/>
    <col min="13582" max="13582" width="5.5" style="3" customWidth="1"/>
    <col min="13583" max="13583" width="8.1640625" style="3" customWidth="1"/>
    <col min="13584" max="13584" width="5.5" style="3" customWidth="1"/>
    <col min="13585" max="13585" width="8.1640625" style="3" customWidth="1"/>
    <col min="13586" max="13586" width="6" style="3" customWidth="1"/>
    <col min="13587" max="13587" width="5.5" style="3" customWidth="1"/>
    <col min="13588" max="13588" width="8.1640625" style="3" customWidth="1"/>
    <col min="13589" max="13589" width="5.5" style="3" customWidth="1"/>
    <col min="13590" max="13590" width="8.1640625" style="3" customWidth="1"/>
    <col min="13591" max="13591" width="6.1640625" style="3" customWidth="1"/>
    <col min="13592" max="13592" width="5.5" style="3" customWidth="1"/>
    <col min="13593" max="13593" width="8.1640625" style="3" customWidth="1"/>
    <col min="13594" max="13594" width="5.5" style="3" customWidth="1"/>
    <col min="13595" max="13595" width="8.1640625" style="3" customWidth="1"/>
    <col min="13596" max="13596" width="6.33203125" style="3" customWidth="1"/>
    <col min="13597" max="13597" width="5.5" style="3" customWidth="1"/>
    <col min="13598" max="13598" width="8.1640625" style="3" customWidth="1"/>
    <col min="13599" max="13599" width="5.5" style="3" customWidth="1"/>
    <col min="13600" max="13600" width="8.1640625" style="3" customWidth="1"/>
    <col min="13601" max="13601" width="6" style="3" customWidth="1"/>
    <col min="13602" max="13824" width="9.33203125" style="3"/>
    <col min="13825" max="13825" width="6.6640625" style="3" customWidth="1"/>
    <col min="13826" max="13826" width="23" style="3" customWidth="1"/>
    <col min="13827" max="13827" width="5.5" style="3" customWidth="1"/>
    <col min="13828" max="13828" width="8.1640625" style="3" customWidth="1"/>
    <col min="13829" max="13829" width="5.6640625" style="3" customWidth="1"/>
    <col min="13830" max="13830" width="8.1640625" style="3" customWidth="1"/>
    <col min="13831" max="13831" width="6.5" style="3" customWidth="1"/>
    <col min="13832" max="13832" width="10.1640625" style="3" customWidth="1"/>
    <col min="13833" max="13833" width="5.5" style="3" customWidth="1"/>
    <col min="13834" max="13834" width="8.1640625" style="3" customWidth="1"/>
    <col min="13835" max="13835" width="5.5" style="3" customWidth="1"/>
    <col min="13836" max="13836" width="8.1640625" style="3" customWidth="1"/>
    <col min="13837" max="13837" width="6.33203125" style="3" customWidth="1"/>
    <col min="13838" max="13838" width="5.5" style="3" customWidth="1"/>
    <col min="13839" max="13839" width="8.1640625" style="3" customWidth="1"/>
    <col min="13840" max="13840" width="5.5" style="3" customWidth="1"/>
    <col min="13841" max="13841" width="8.1640625" style="3" customWidth="1"/>
    <col min="13842" max="13842" width="6" style="3" customWidth="1"/>
    <col min="13843" max="13843" width="5.5" style="3" customWidth="1"/>
    <col min="13844" max="13844" width="8.1640625" style="3" customWidth="1"/>
    <col min="13845" max="13845" width="5.5" style="3" customWidth="1"/>
    <col min="13846" max="13846" width="8.1640625" style="3" customWidth="1"/>
    <col min="13847" max="13847" width="6.1640625" style="3" customWidth="1"/>
    <col min="13848" max="13848" width="5.5" style="3" customWidth="1"/>
    <col min="13849" max="13849" width="8.1640625" style="3" customWidth="1"/>
    <col min="13850" max="13850" width="5.5" style="3" customWidth="1"/>
    <col min="13851" max="13851" width="8.1640625" style="3" customWidth="1"/>
    <col min="13852" max="13852" width="6.33203125" style="3" customWidth="1"/>
    <col min="13853" max="13853" width="5.5" style="3" customWidth="1"/>
    <col min="13854" max="13854" width="8.1640625" style="3" customWidth="1"/>
    <col min="13855" max="13855" width="5.5" style="3" customWidth="1"/>
    <col min="13856" max="13856" width="8.1640625" style="3" customWidth="1"/>
    <col min="13857" max="13857" width="6" style="3" customWidth="1"/>
    <col min="13858" max="14080" width="9.33203125" style="3"/>
    <col min="14081" max="14081" width="6.6640625" style="3" customWidth="1"/>
    <col min="14082" max="14082" width="23" style="3" customWidth="1"/>
    <col min="14083" max="14083" width="5.5" style="3" customWidth="1"/>
    <col min="14084" max="14084" width="8.1640625" style="3" customWidth="1"/>
    <col min="14085" max="14085" width="5.6640625" style="3" customWidth="1"/>
    <col min="14086" max="14086" width="8.1640625" style="3" customWidth="1"/>
    <col min="14087" max="14087" width="6.5" style="3" customWidth="1"/>
    <col min="14088" max="14088" width="10.1640625" style="3" customWidth="1"/>
    <col min="14089" max="14089" width="5.5" style="3" customWidth="1"/>
    <col min="14090" max="14090" width="8.1640625" style="3" customWidth="1"/>
    <col min="14091" max="14091" width="5.5" style="3" customWidth="1"/>
    <col min="14092" max="14092" width="8.1640625" style="3" customWidth="1"/>
    <col min="14093" max="14093" width="6.33203125" style="3" customWidth="1"/>
    <col min="14094" max="14094" width="5.5" style="3" customWidth="1"/>
    <col min="14095" max="14095" width="8.1640625" style="3" customWidth="1"/>
    <col min="14096" max="14096" width="5.5" style="3" customWidth="1"/>
    <col min="14097" max="14097" width="8.1640625" style="3" customWidth="1"/>
    <col min="14098" max="14098" width="6" style="3" customWidth="1"/>
    <col min="14099" max="14099" width="5.5" style="3" customWidth="1"/>
    <col min="14100" max="14100" width="8.1640625" style="3" customWidth="1"/>
    <col min="14101" max="14101" width="5.5" style="3" customWidth="1"/>
    <col min="14102" max="14102" width="8.1640625" style="3" customWidth="1"/>
    <col min="14103" max="14103" width="6.1640625" style="3" customWidth="1"/>
    <col min="14104" max="14104" width="5.5" style="3" customWidth="1"/>
    <col min="14105" max="14105" width="8.1640625" style="3" customWidth="1"/>
    <col min="14106" max="14106" width="5.5" style="3" customWidth="1"/>
    <col min="14107" max="14107" width="8.1640625" style="3" customWidth="1"/>
    <col min="14108" max="14108" width="6.33203125" style="3" customWidth="1"/>
    <col min="14109" max="14109" width="5.5" style="3" customWidth="1"/>
    <col min="14110" max="14110" width="8.1640625" style="3" customWidth="1"/>
    <col min="14111" max="14111" width="5.5" style="3" customWidth="1"/>
    <col min="14112" max="14112" width="8.1640625" style="3" customWidth="1"/>
    <col min="14113" max="14113" width="6" style="3" customWidth="1"/>
    <col min="14114" max="14336" width="9.33203125" style="3"/>
    <col min="14337" max="14337" width="6.6640625" style="3" customWidth="1"/>
    <col min="14338" max="14338" width="23" style="3" customWidth="1"/>
    <col min="14339" max="14339" width="5.5" style="3" customWidth="1"/>
    <col min="14340" max="14340" width="8.1640625" style="3" customWidth="1"/>
    <col min="14341" max="14341" width="5.6640625" style="3" customWidth="1"/>
    <col min="14342" max="14342" width="8.1640625" style="3" customWidth="1"/>
    <col min="14343" max="14343" width="6.5" style="3" customWidth="1"/>
    <col min="14344" max="14344" width="10.1640625" style="3" customWidth="1"/>
    <col min="14345" max="14345" width="5.5" style="3" customWidth="1"/>
    <col min="14346" max="14346" width="8.1640625" style="3" customWidth="1"/>
    <col min="14347" max="14347" width="5.5" style="3" customWidth="1"/>
    <col min="14348" max="14348" width="8.1640625" style="3" customWidth="1"/>
    <col min="14349" max="14349" width="6.33203125" style="3" customWidth="1"/>
    <col min="14350" max="14350" width="5.5" style="3" customWidth="1"/>
    <col min="14351" max="14351" width="8.1640625" style="3" customWidth="1"/>
    <col min="14352" max="14352" width="5.5" style="3" customWidth="1"/>
    <col min="14353" max="14353" width="8.1640625" style="3" customWidth="1"/>
    <col min="14354" max="14354" width="6" style="3" customWidth="1"/>
    <col min="14355" max="14355" width="5.5" style="3" customWidth="1"/>
    <col min="14356" max="14356" width="8.1640625" style="3" customWidth="1"/>
    <col min="14357" max="14357" width="5.5" style="3" customWidth="1"/>
    <col min="14358" max="14358" width="8.1640625" style="3" customWidth="1"/>
    <col min="14359" max="14359" width="6.1640625" style="3" customWidth="1"/>
    <col min="14360" max="14360" width="5.5" style="3" customWidth="1"/>
    <col min="14361" max="14361" width="8.1640625" style="3" customWidth="1"/>
    <col min="14362" max="14362" width="5.5" style="3" customWidth="1"/>
    <col min="14363" max="14363" width="8.1640625" style="3" customWidth="1"/>
    <col min="14364" max="14364" width="6.33203125" style="3" customWidth="1"/>
    <col min="14365" max="14365" width="5.5" style="3" customWidth="1"/>
    <col min="14366" max="14366" width="8.1640625" style="3" customWidth="1"/>
    <col min="14367" max="14367" width="5.5" style="3" customWidth="1"/>
    <col min="14368" max="14368" width="8.1640625" style="3" customWidth="1"/>
    <col min="14369" max="14369" width="6" style="3" customWidth="1"/>
    <col min="14370" max="14592" width="9.33203125" style="3"/>
    <col min="14593" max="14593" width="6.6640625" style="3" customWidth="1"/>
    <col min="14594" max="14594" width="23" style="3" customWidth="1"/>
    <col min="14595" max="14595" width="5.5" style="3" customWidth="1"/>
    <col min="14596" max="14596" width="8.1640625" style="3" customWidth="1"/>
    <col min="14597" max="14597" width="5.6640625" style="3" customWidth="1"/>
    <col min="14598" max="14598" width="8.1640625" style="3" customWidth="1"/>
    <col min="14599" max="14599" width="6.5" style="3" customWidth="1"/>
    <col min="14600" max="14600" width="10.1640625" style="3" customWidth="1"/>
    <col min="14601" max="14601" width="5.5" style="3" customWidth="1"/>
    <col min="14602" max="14602" width="8.1640625" style="3" customWidth="1"/>
    <col min="14603" max="14603" width="5.5" style="3" customWidth="1"/>
    <col min="14604" max="14604" width="8.1640625" style="3" customWidth="1"/>
    <col min="14605" max="14605" width="6.33203125" style="3" customWidth="1"/>
    <col min="14606" max="14606" width="5.5" style="3" customWidth="1"/>
    <col min="14607" max="14607" width="8.1640625" style="3" customWidth="1"/>
    <col min="14608" max="14608" width="5.5" style="3" customWidth="1"/>
    <col min="14609" max="14609" width="8.1640625" style="3" customWidth="1"/>
    <col min="14610" max="14610" width="6" style="3" customWidth="1"/>
    <col min="14611" max="14611" width="5.5" style="3" customWidth="1"/>
    <col min="14612" max="14612" width="8.1640625" style="3" customWidth="1"/>
    <col min="14613" max="14613" width="5.5" style="3" customWidth="1"/>
    <col min="14614" max="14614" width="8.1640625" style="3" customWidth="1"/>
    <col min="14615" max="14615" width="6.1640625" style="3" customWidth="1"/>
    <col min="14616" max="14616" width="5.5" style="3" customWidth="1"/>
    <col min="14617" max="14617" width="8.1640625" style="3" customWidth="1"/>
    <col min="14618" max="14618" width="5.5" style="3" customWidth="1"/>
    <col min="14619" max="14619" width="8.1640625" style="3" customWidth="1"/>
    <col min="14620" max="14620" width="6.33203125" style="3" customWidth="1"/>
    <col min="14621" max="14621" width="5.5" style="3" customWidth="1"/>
    <col min="14622" max="14622" width="8.1640625" style="3" customWidth="1"/>
    <col min="14623" max="14623" width="5.5" style="3" customWidth="1"/>
    <col min="14624" max="14624" width="8.1640625" style="3" customWidth="1"/>
    <col min="14625" max="14625" width="6" style="3" customWidth="1"/>
    <col min="14626" max="14848" width="9.33203125" style="3"/>
    <col min="14849" max="14849" width="6.6640625" style="3" customWidth="1"/>
    <col min="14850" max="14850" width="23" style="3" customWidth="1"/>
    <col min="14851" max="14851" width="5.5" style="3" customWidth="1"/>
    <col min="14852" max="14852" width="8.1640625" style="3" customWidth="1"/>
    <col min="14853" max="14853" width="5.6640625" style="3" customWidth="1"/>
    <col min="14854" max="14854" width="8.1640625" style="3" customWidth="1"/>
    <col min="14855" max="14855" width="6.5" style="3" customWidth="1"/>
    <col min="14856" max="14856" width="10.1640625" style="3" customWidth="1"/>
    <col min="14857" max="14857" width="5.5" style="3" customWidth="1"/>
    <col min="14858" max="14858" width="8.1640625" style="3" customWidth="1"/>
    <col min="14859" max="14859" width="5.5" style="3" customWidth="1"/>
    <col min="14860" max="14860" width="8.1640625" style="3" customWidth="1"/>
    <col min="14861" max="14861" width="6.33203125" style="3" customWidth="1"/>
    <col min="14862" max="14862" width="5.5" style="3" customWidth="1"/>
    <col min="14863" max="14863" width="8.1640625" style="3" customWidth="1"/>
    <col min="14864" max="14864" width="5.5" style="3" customWidth="1"/>
    <col min="14865" max="14865" width="8.1640625" style="3" customWidth="1"/>
    <col min="14866" max="14866" width="6" style="3" customWidth="1"/>
    <col min="14867" max="14867" width="5.5" style="3" customWidth="1"/>
    <col min="14868" max="14868" width="8.1640625" style="3" customWidth="1"/>
    <col min="14869" max="14869" width="5.5" style="3" customWidth="1"/>
    <col min="14870" max="14870" width="8.1640625" style="3" customWidth="1"/>
    <col min="14871" max="14871" width="6.1640625" style="3" customWidth="1"/>
    <col min="14872" max="14872" width="5.5" style="3" customWidth="1"/>
    <col min="14873" max="14873" width="8.1640625" style="3" customWidth="1"/>
    <col min="14874" max="14874" width="5.5" style="3" customWidth="1"/>
    <col min="14875" max="14875" width="8.1640625" style="3" customWidth="1"/>
    <col min="14876" max="14876" width="6.33203125" style="3" customWidth="1"/>
    <col min="14877" max="14877" width="5.5" style="3" customWidth="1"/>
    <col min="14878" max="14878" width="8.1640625" style="3" customWidth="1"/>
    <col min="14879" max="14879" width="5.5" style="3" customWidth="1"/>
    <col min="14880" max="14880" width="8.1640625" style="3" customWidth="1"/>
    <col min="14881" max="14881" width="6" style="3" customWidth="1"/>
    <col min="14882" max="15104" width="9.33203125" style="3"/>
    <col min="15105" max="15105" width="6.6640625" style="3" customWidth="1"/>
    <col min="15106" max="15106" width="23" style="3" customWidth="1"/>
    <col min="15107" max="15107" width="5.5" style="3" customWidth="1"/>
    <col min="15108" max="15108" width="8.1640625" style="3" customWidth="1"/>
    <col min="15109" max="15109" width="5.6640625" style="3" customWidth="1"/>
    <col min="15110" max="15110" width="8.1640625" style="3" customWidth="1"/>
    <col min="15111" max="15111" width="6.5" style="3" customWidth="1"/>
    <col min="15112" max="15112" width="10.1640625" style="3" customWidth="1"/>
    <col min="15113" max="15113" width="5.5" style="3" customWidth="1"/>
    <col min="15114" max="15114" width="8.1640625" style="3" customWidth="1"/>
    <col min="15115" max="15115" width="5.5" style="3" customWidth="1"/>
    <col min="15116" max="15116" width="8.1640625" style="3" customWidth="1"/>
    <col min="15117" max="15117" width="6.33203125" style="3" customWidth="1"/>
    <col min="15118" max="15118" width="5.5" style="3" customWidth="1"/>
    <col min="15119" max="15119" width="8.1640625" style="3" customWidth="1"/>
    <col min="15120" max="15120" width="5.5" style="3" customWidth="1"/>
    <col min="15121" max="15121" width="8.1640625" style="3" customWidth="1"/>
    <col min="15122" max="15122" width="6" style="3" customWidth="1"/>
    <col min="15123" max="15123" width="5.5" style="3" customWidth="1"/>
    <col min="15124" max="15124" width="8.1640625" style="3" customWidth="1"/>
    <col min="15125" max="15125" width="5.5" style="3" customWidth="1"/>
    <col min="15126" max="15126" width="8.1640625" style="3" customWidth="1"/>
    <col min="15127" max="15127" width="6.1640625" style="3" customWidth="1"/>
    <col min="15128" max="15128" width="5.5" style="3" customWidth="1"/>
    <col min="15129" max="15129" width="8.1640625" style="3" customWidth="1"/>
    <col min="15130" max="15130" width="5.5" style="3" customWidth="1"/>
    <col min="15131" max="15131" width="8.1640625" style="3" customWidth="1"/>
    <col min="15132" max="15132" width="6.33203125" style="3" customWidth="1"/>
    <col min="15133" max="15133" width="5.5" style="3" customWidth="1"/>
    <col min="15134" max="15134" width="8.1640625" style="3" customWidth="1"/>
    <col min="15135" max="15135" width="5.5" style="3" customWidth="1"/>
    <col min="15136" max="15136" width="8.1640625" style="3" customWidth="1"/>
    <col min="15137" max="15137" width="6" style="3" customWidth="1"/>
    <col min="15138" max="15360" width="9.33203125" style="3"/>
    <col min="15361" max="15361" width="6.6640625" style="3" customWidth="1"/>
    <col min="15362" max="15362" width="23" style="3" customWidth="1"/>
    <col min="15363" max="15363" width="5.5" style="3" customWidth="1"/>
    <col min="15364" max="15364" width="8.1640625" style="3" customWidth="1"/>
    <col min="15365" max="15365" width="5.6640625" style="3" customWidth="1"/>
    <col min="15366" max="15366" width="8.1640625" style="3" customWidth="1"/>
    <col min="15367" max="15367" width="6.5" style="3" customWidth="1"/>
    <col min="15368" max="15368" width="10.1640625" style="3" customWidth="1"/>
    <col min="15369" max="15369" width="5.5" style="3" customWidth="1"/>
    <col min="15370" max="15370" width="8.1640625" style="3" customWidth="1"/>
    <col min="15371" max="15371" width="5.5" style="3" customWidth="1"/>
    <col min="15372" max="15372" width="8.1640625" style="3" customWidth="1"/>
    <col min="15373" max="15373" width="6.33203125" style="3" customWidth="1"/>
    <col min="15374" max="15374" width="5.5" style="3" customWidth="1"/>
    <col min="15375" max="15375" width="8.1640625" style="3" customWidth="1"/>
    <col min="15376" max="15376" width="5.5" style="3" customWidth="1"/>
    <col min="15377" max="15377" width="8.1640625" style="3" customWidth="1"/>
    <col min="15378" max="15378" width="6" style="3" customWidth="1"/>
    <col min="15379" max="15379" width="5.5" style="3" customWidth="1"/>
    <col min="15380" max="15380" width="8.1640625" style="3" customWidth="1"/>
    <col min="15381" max="15381" width="5.5" style="3" customWidth="1"/>
    <col min="15382" max="15382" width="8.1640625" style="3" customWidth="1"/>
    <col min="15383" max="15383" width="6.1640625" style="3" customWidth="1"/>
    <col min="15384" max="15384" width="5.5" style="3" customWidth="1"/>
    <col min="15385" max="15385" width="8.1640625" style="3" customWidth="1"/>
    <col min="15386" max="15386" width="5.5" style="3" customWidth="1"/>
    <col min="15387" max="15387" width="8.1640625" style="3" customWidth="1"/>
    <col min="15388" max="15388" width="6.33203125" style="3" customWidth="1"/>
    <col min="15389" max="15389" width="5.5" style="3" customWidth="1"/>
    <col min="15390" max="15390" width="8.1640625" style="3" customWidth="1"/>
    <col min="15391" max="15391" width="5.5" style="3" customWidth="1"/>
    <col min="15392" max="15392" width="8.1640625" style="3" customWidth="1"/>
    <col min="15393" max="15393" width="6" style="3" customWidth="1"/>
    <col min="15394" max="15616" width="9.33203125" style="3"/>
    <col min="15617" max="15617" width="6.6640625" style="3" customWidth="1"/>
    <col min="15618" max="15618" width="23" style="3" customWidth="1"/>
    <col min="15619" max="15619" width="5.5" style="3" customWidth="1"/>
    <col min="15620" max="15620" width="8.1640625" style="3" customWidth="1"/>
    <col min="15621" max="15621" width="5.6640625" style="3" customWidth="1"/>
    <col min="15622" max="15622" width="8.1640625" style="3" customWidth="1"/>
    <col min="15623" max="15623" width="6.5" style="3" customWidth="1"/>
    <col min="15624" max="15624" width="10.1640625" style="3" customWidth="1"/>
    <col min="15625" max="15625" width="5.5" style="3" customWidth="1"/>
    <col min="15626" max="15626" width="8.1640625" style="3" customWidth="1"/>
    <col min="15627" max="15627" width="5.5" style="3" customWidth="1"/>
    <col min="15628" max="15628" width="8.1640625" style="3" customWidth="1"/>
    <col min="15629" max="15629" width="6.33203125" style="3" customWidth="1"/>
    <col min="15630" max="15630" width="5.5" style="3" customWidth="1"/>
    <col min="15631" max="15631" width="8.1640625" style="3" customWidth="1"/>
    <col min="15632" max="15632" width="5.5" style="3" customWidth="1"/>
    <col min="15633" max="15633" width="8.1640625" style="3" customWidth="1"/>
    <col min="15634" max="15634" width="6" style="3" customWidth="1"/>
    <col min="15635" max="15635" width="5.5" style="3" customWidth="1"/>
    <col min="15636" max="15636" width="8.1640625" style="3" customWidth="1"/>
    <col min="15637" max="15637" width="5.5" style="3" customWidth="1"/>
    <col min="15638" max="15638" width="8.1640625" style="3" customWidth="1"/>
    <col min="15639" max="15639" width="6.1640625" style="3" customWidth="1"/>
    <col min="15640" max="15640" width="5.5" style="3" customWidth="1"/>
    <col min="15641" max="15641" width="8.1640625" style="3" customWidth="1"/>
    <col min="15642" max="15642" width="5.5" style="3" customWidth="1"/>
    <col min="15643" max="15643" width="8.1640625" style="3" customWidth="1"/>
    <col min="15644" max="15644" width="6.33203125" style="3" customWidth="1"/>
    <col min="15645" max="15645" width="5.5" style="3" customWidth="1"/>
    <col min="15646" max="15646" width="8.1640625" style="3" customWidth="1"/>
    <col min="15647" max="15647" width="5.5" style="3" customWidth="1"/>
    <col min="15648" max="15648" width="8.1640625" style="3" customWidth="1"/>
    <col min="15649" max="15649" width="6" style="3" customWidth="1"/>
    <col min="15650" max="15872" width="9.33203125" style="3"/>
    <col min="15873" max="15873" width="6.6640625" style="3" customWidth="1"/>
    <col min="15874" max="15874" width="23" style="3" customWidth="1"/>
    <col min="15875" max="15875" width="5.5" style="3" customWidth="1"/>
    <col min="15876" max="15876" width="8.1640625" style="3" customWidth="1"/>
    <col min="15877" max="15877" width="5.6640625" style="3" customWidth="1"/>
    <col min="15878" max="15878" width="8.1640625" style="3" customWidth="1"/>
    <col min="15879" max="15879" width="6.5" style="3" customWidth="1"/>
    <col min="15880" max="15880" width="10.1640625" style="3" customWidth="1"/>
    <col min="15881" max="15881" width="5.5" style="3" customWidth="1"/>
    <col min="15882" max="15882" width="8.1640625" style="3" customWidth="1"/>
    <col min="15883" max="15883" width="5.5" style="3" customWidth="1"/>
    <col min="15884" max="15884" width="8.1640625" style="3" customWidth="1"/>
    <col min="15885" max="15885" width="6.33203125" style="3" customWidth="1"/>
    <col min="15886" max="15886" width="5.5" style="3" customWidth="1"/>
    <col min="15887" max="15887" width="8.1640625" style="3" customWidth="1"/>
    <col min="15888" max="15888" width="5.5" style="3" customWidth="1"/>
    <col min="15889" max="15889" width="8.1640625" style="3" customWidth="1"/>
    <col min="15890" max="15890" width="6" style="3" customWidth="1"/>
    <col min="15891" max="15891" width="5.5" style="3" customWidth="1"/>
    <col min="15892" max="15892" width="8.1640625" style="3" customWidth="1"/>
    <col min="15893" max="15893" width="5.5" style="3" customWidth="1"/>
    <col min="15894" max="15894" width="8.1640625" style="3" customWidth="1"/>
    <col min="15895" max="15895" width="6.1640625" style="3" customWidth="1"/>
    <col min="15896" max="15896" width="5.5" style="3" customWidth="1"/>
    <col min="15897" max="15897" width="8.1640625" style="3" customWidth="1"/>
    <col min="15898" max="15898" width="5.5" style="3" customWidth="1"/>
    <col min="15899" max="15899" width="8.1640625" style="3" customWidth="1"/>
    <col min="15900" max="15900" width="6.33203125" style="3" customWidth="1"/>
    <col min="15901" max="15901" width="5.5" style="3" customWidth="1"/>
    <col min="15902" max="15902" width="8.1640625" style="3" customWidth="1"/>
    <col min="15903" max="15903" width="5.5" style="3" customWidth="1"/>
    <col min="15904" max="15904" width="8.1640625" style="3" customWidth="1"/>
    <col min="15905" max="15905" width="6" style="3" customWidth="1"/>
    <col min="15906" max="16128" width="9.33203125" style="3"/>
    <col min="16129" max="16129" width="6.6640625" style="3" customWidth="1"/>
    <col min="16130" max="16130" width="23" style="3" customWidth="1"/>
    <col min="16131" max="16131" width="5.5" style="3" customWidth="1"/>
    <col min="16132" max="16132" width="8.1640625" style="3" customWidth="1"/>
    <col min="16133" max="16133" width="5.6640625" style="3" customWidth="1"/>
    <col min="16134" max="16134" width="8.1640625" style="3" customWidth="1"/>
    <col min="16135" max="16135" width="6.5" style="3" customWidth="1"/>
    <col min="16136" max="16136" width="10.1640625" style="3" customWidth="1"/>
    <col min="16137" max="16137" width="5.5" style="3" customWidth="1"/>
    <col min="16138" max="16138" width="8.1640625" style="3" customWidth="1"/>
    <col min="16139" max="16139" width="5.5" style="3" customWidth="1"/>
    <col min="16140" max="16140" width="8.1640625" style="3" customWidth="1"/>
    <col min="16141" max="16141" width="6.33203125" style="3" customWidth="1"/>
    <col min="16142" max="16142" width="5.5" style="3" customWidth="1"/>
    <col min="16143" max="16143" width="8.1640625" style="3" customWidth="1"/>
    <col min="16144" max="16144" width="5.5" style="3" customWidth="1"/>
    <col min="16145" max="16145" width="8.1640625" style="3" customWidth="1"/>
    <col min="16146" max="16146" width="6" style="3" customWidth="1"/>
    <col min="16147" max="16147" width="5.5" style="3" customWidth="1"/>
    <col min="16148" max="16148" width="8.1640625" style="3" customWidth="1"/>
    <col min="16149" max="16149" width="5.5" style="3" customWidth="1"/>
    <col min="16150" max="16150" width="8.1640625" style="3" customWidth="1"/>
    <col min="16151" max="16151" width="6.1640625" style="3" customWidth="1"/>
    <col min="16152" max="16152" width="5.5" style="3" customWidth="1"/>
    <col min="16153" max="16153" width="8.1640625" style="3" customWidth="1"/>
    <col min="16154" max="16154" width="5.5" style="3" customWidth="1"/>
    <col min="16155" max="16155" width="8.1640625" style="3" customWidth="1"/>
    <col min="16156" max="16156" width="6.33203125" style="3" customWidth="1"/>
    <col min="16157" max="16157" width="5.5" style="3" customWidth="1"/>
    <col min="16158" max="16158" width="8.1640625" style="3" customWidth="1"/>
    <col min="16159" max="16159" width="5.5" style="3" customWidth="1"/>
    <col min="16160" max="16160" width="8.1640625" style="3" customWidth="1"/>
    <col min="16161" max="16161" width="6" style="3" customWidth="1"/>
    <col min="16162" max="16384" width="9.33203125" style="3"/>
  </cols>
  <sheetData>
    <row r="1" spans="1:34" ht="36" customHeight="1">
      <c r="A1" s="1"/>
      <c r="B1" s="1"/>
      <c r="C1" s="1"/>
      <c r="D1" s="1"/>
      <c r="E1" s="2"/>
      <c r="F1" s="1"/>
      <c r="G1" s="1"/>
      <c r="H1" s="1"/>
      <c r="I1" s="90" t="s">
        <v>84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"/>
      <c r="V1" s="1"/>
      <c r="W1" s="1"/>
      <c r="X1" s="1"/>
      <c r="Y1" s="1"/>
      <c r="Z1" s="91" t="s">
        <v>87</v>
      </c>
      <c r="AA1" s="91"/>
      <c r="AB1" s="91"/>
      <c r="AC1" s="91"/>
      <c r="AD1" s="91"/>
      <c r="AE1" s="91"/>
      <c r="AF1" s="1"/>
      <c r="AG1" s="1"/>
      <c r="AH1" s="1"/>
    </row>
    <row r="2" spans="1:34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thickBo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0</v>
      </c>
      <c r="AD3" s="1"/>
      <c r="AE3" s="1"/>
      <c r="AF3" s="1"/>
      <c r="AG3" s="1"/>
      <c r="AH3" s="1"/>
    </row>
    <row r="4" spans="1:34">
      <c r="A4" s="4"/>
      <c r="B4" s="5"/>
      <c r="C4" s="92" t="s">
        <v>1</v>
      </c>
      <c r="D4" s="93"/>
      <c r="E4" s="93"/>
      <c r="F4" s="93"/>
      <c r="G4" s="93"/>
      <c r="H4" s="94"/>
      <c r="I4" s="95" t="s">
        <v>2</v>
      </c>
      <c r="J4" s="96"/>
      <c r="K4" s="96"/>
      <c r="L4" s="96"/>
      <c r="M4" s="97"/>
      <c r="N4" s="95" t="s">
        <v>3</v>
      </c>
      <c r="O4" s="96"/>
      <c r="P4" s="96"/>
      <c r="Q4" s="96"/>
      <c r="R4" s="97"/>
      <c r="S4" s="95" t="s">
        <v>4</v>
      </c>
      <c r="T4" s="96"/>
      <c r="U4" s="96"/>
      <c r="V4" s="96"/>
      <c r="W4" s="97"/>
      <c r="X4" s="95" t="s">
        <v>5</v>
      </c>
      <c r="Y4" s="96"/>
      <c r="Z4" s="96"/>
      <c r="AA4" s="96"/>
      <c r="AB4" s="97"/>
      <c r="AC4" s="95" t="s">
        <v>6</v>
      </c>
      <c r="AD4" s="96"/>
      <c r="AE4" s="96"/>
      <c r="AF4" s="96"/>
      <c r="AG4" s="97"/>
      <c r="AH4" s="1"/>
    </row>
    <row r="5" spans="1:34" ht="12.75" customHeight="1">
      <c r="A5" s="6"/>
      <c r="B5" s="7"/>
      <c r="C5" s="102" t="s">
        <v>85</v>
      </c>
      <c r="D5" s="99"/>
      <c r="E5" s="106" t="s">
        <v>7</v>
      </c>
      <c r="F5" s="107"/>
      <c r="G5" s="108" t="s">
        <v>8</v>
      </c>
      <c r="H5" s="8" t="s">
        <v>9</v>
      </c>
      <c r="I5" s="102" t="str">
        <f>C5</f>
        <v>平成２７年</v>
      </c>
      <c r="J5" s="99"/>
      <c r="K5" s="98" t="str">
        <f>E5</f>
        <v>平成２６年</v>
      </c>
      <c r="L5" s="99"/>
      <c r="M5" s="100" t="s">
        <v>8</v>
      </c>
      <c r="N5" s="102" t="str">
        <f>C5</f>
        <v>平成２７年</v>
      </c>
      <c r="O5" s="99"/>
      <c r="P5" s="98" t="str">
        <f>E5</f>
        <v>平成２６年</v>
      </c>
      <c r="Q5" s="99"/>
      <c r="R5" s="100" t="s">
        <v>8</v>
      </c>
      <c r="S5" s="102" t="str">
        <f>C5</f>
        <v>平成２７年</v>
      </c>
      <c r="T5" s="99"/>
      <c r="U5" s="98" t="str">
        <f>E5</f>
        <v>平成２６年</v>
      </c>
      <c r="V5" s="99"/>
      <c r="W5" s="100" t="s">
        <v>8</v>
      </c>
      <c r="X5" s="102" t="str">
        <f>C5</f>
        <v>平成２７年</v>
      </c>
      <c r="Y5" s="99"/>
      <c r="Z5" s="98" t="str">
        <f>E5</f>
        <v>平成２６年</v>
      </c>
      <c r="AA5" s="99"/>
      <c r="AB5" s="100" t="s">
        <v>8</v>
      </c>
      <c r="AC5" s="102" t="str">
        <f>C5</f>
        <v>平成２７年</v>
      </c>
      <c r="AD5" s="99"/>
      <c r="AE5" s="98" t="str">
        <f>E5</f>
        <v>平成２６年</v>
      </c>
      <c r="AF5" s="99"/>
      <c r="AG5" s="100" t="s">
        <v>8</v>
      </c>
      <c r="AH5" s="1"/>
    </row>
    <row r="6" spans="1:34" ht="12.75" customHeight="1" thickBot="1">
      <c r="A6" s="9"/>
      <c r="B6" s="10"/>
      <c r="C6" s="11" t="s">
        <v>10</v>
      </c>
      <c r="D6" s="12" t="s">
        <v>11</v>
      </c>
      <c r="E6" s="13" t="s">
        <v>10</v>
      </c>
      <c r="F6" s="12" t="s">
        <v>11</v>
      </c>
      <c r="G6" s="109"/>
      <c r="H6" s="14"/>
      <c r="I6" s="15" t="s">
        <v>10</v>
      </c>
      <c r="J6" s="12" t="s">
        <v>11</v>
      </c>
      <c r="K6" s="12" t="s">
        <v>10</v>
      </c>
      <c r="L6" s="12" t="s">
        <v>11</v>
      </c>
      <c r="M6" s="101"/>
      <c r="N6" s="15" t="s">
        <v>10</v>
      </c>
      <c r="O6" s="12" t="s">
        <v>11</v>
      </c>
      <c r="P6" s="12" t="s">
        <v>10</v>
      </c>
      <c r="Q6" s="12" t="s">
        <v>11</v>
      </c>
      <c r="R6" s="101"/>
      <c r="S6" s="15" t="s">
        <v>10</v>
      </c>
      <c r="T6" s="12" t="s">
        <v>11</v>
      </c>
      <c r="U6" s="12" t="s">
        <v>10</v>
      </c>
      <c r="V6" s="12" t="s">
        <v>11</v>
      </c>
      <c r="W6" s="101"/>
      <c r="X6" s="15" t="s">
        <v>10</v>
      </c>
      <c r="Y6" s="12" t="s">
        <v>11</v>
      </c>
      <c r="Z6" s="12" t="s">
        <v>10</v>
      </c>
      <c r="AA6" s="12" t="s">
        <v>11</v>
      </c>
      <c r="AB6" s="101"/>
      <c r="AC6" s="15" t="s">
        <v>10</v>
      </c>
      <c r="AD6" s="12" t="s">
        <v>11</v>
      </c>
      <c r="AE6" s="12" t="s">
        <v>10</v>
      </c>
      <c r="AF6" s="12" t="s">
        <v>11</v>
      </c>
      <c r="AG6" s="101"/>
      <c r="AH6" s="1"/>
    </row>
    <row r="7" spans="1:34" ht="12.75" customHeight="1">
      <c r="A7" s="110" t="s">
        <v>12</v>
      </c>
      <c r="B7" s="16" t="s">
        <v>13</v>
      </c>
      <c r="C7" s="17">
        <f>IF(ISERROR(SUM(I7+N7+S7+X7+AC7)),"",SUM(I7+N7+S7+X7+AC7))</f>
        <v>0</v>
      </c>
      <c r="D7" s="18">
        <f>IF(ISERROR(SUM(J7+O7+T7+Y7+AD7))," ",(SUM(J7+O7+T7+Y7+AD7)))</f>
        <v>16</v>
      </c>
      <c r="E7" s="19">
        <f>IF(ISERROR(SUM(K7+P7+U7+Z7+AE7)),,SUM(K7+P7+U7+Z7+AE7))</f>
        <v>0</v>
      </c>
      <c r="F7" s="18">
        <f>IF(ISERROR(SUM(L7+Q7+V7+AA7+AF7))," ",SUM(L7+Q7+V7+AA7+AF7))</f>
        <v>14</v>
      </c>
      <c r="G7" s="18">
        <f>IF(ISERROR(D7-F7),  ,(D7-F7))</f>
        <v>2</v>
      </c>
      <c r="H7" s="20">
        <f>IF(ISERROR(IF(F7&lt;&gt;0,G7/F7,0)),"",(IF(F7&lt;&gt;0,G7/F7,0)))</f>
        <v>0.14285714285714285</v>
      </c>
      <c r="I7" s="21">
        <f>[4]集計対象年データー貼付!B12</f>
        <v>0</v>
      </c>
      <c r="J7" s="22">
        <f>[4]集計対象年データー貼付!D12</f>
        <v>6</v>
      </c>
      <c r="K7" s="22">
        <f>[4]集計対象前年データー貼付!B12</f>
        <v>0</v>
      </c>
      <c r="L7" s="22">
        <f>[4]集計対象前年データー貼付!D12</f>
        <v>5</v>
      </c>
      <c r="M7" s="23">
        <f>IF(ISERROR(J7-L7),"",(J7-L7))</f>
        <v>1</v>
      </c>
      <c r="N7" s="24">
        <f>[4]集計対象年データー貼付!E12</f>
        <v>0</v>
      </c>
      <c r="O7" s="18">
        <f>[4]集計対象年データー貼付!G12</f>
        <v>2</v>
      </c>
      <c r="P7" s="18">
        <f>[4]集計対象前年データー貼付!E12</f>
        <v>0</v>
      </c>
      <c r="Q7" s="18">
        <f>[4]集計対象前年データー貼付!G12</f>
        <v>1</v>
      </c>
      <c r="R7" s="25">
        <f t="shared" ref="R7:R66" si="0">O7-Q7</f>
        <v>1</v>
      </c>
      <c r="S7" s="21">
        <f>[4]集計対象年データー貼付!H12</f>
        <v>0</v>
      </c>
      <c r="T7" s="22">
        <f>[4]集計対象年データー貼付!J12</f>
        <v>3</v>
      </c>
      <c r="U7" s="22">
        <f>[4]集計対象前年データー貼付!H12</f>
        <v>0</v>
      </c>
      <c r="V7" s="22">
        <f>[4]集計対象前年データー貼付!J12</f>
        <v>1</v>
      </c>
      <c r="W7" s="26">
        <f t="shared" ref="W7:W66" si="1">T7-V7</f>
        <v>2</v>
      </c>
      <c r="X7" s="21">
        <f>[4]集計対象年データー貼付!K12</f>
        <v>0</v>
      </c>
      <c r="Y7" s="22">
        <f>[4]集計対象年データー貼付!M12</f>
        <v>5</v>
      </c>
      <c r="Z7" s="22">
        <f>[4]集計対象前年データー貼付!K12</f>
        <v>0</v>
      </c>
      <c r="AA7" s="22">
        <f>[4]集計対象前年データー貼付!M12</f>
        <v>5</v>
      </c>
      <c r="AB7" s="26">
        <f t="shared" ref="AB7:AB66" si="2">Y7-AA7</f>
        <v>0</v>
      </c>
      <c r="AC7" s="21">
        <f>[4]集計対象年データー貼付!N12</f>
        <v>0</v>
      </c>
      <c r="AD7" s="22">
        <f>[4]集計対象年データー貼付!P12</f>
        <v>0</v>
      </c>
      <c r="AE7" s="22">
        <f>[4]集計対象前年データー貼付!N12</f>
        <v>0</v>
      </c>
      <c r="AF7" s="22">
        <f>[4]集計対象前年データー貼付!P12</f>
        <v>2</v>
      </c>
      <c r="AG7" s="26">
        <f t="shared" ref="AG7:AG66" si="3">AD7-AF7</f>
        <v>-2</v>
      </c>
      <c r="AH7" s="1"/>
    </row>
    <row r="8" spans="1:34" ht="12.75" customHeight="1">
      <c r="A8" s="111"/>
      <c r="B8" s="27" t="s">
        <v>14</v>
      </c>
      <c r="C8" s="28">
        <f t="shared" ref="C8:C66" si="4">IF(ISERROR(SUM(I8+N8+S8+X8+AC8)),"",SUM(I8+N8+S8+X8+AC8))</f>
        <v>0</v>
      </c>
      <c r="D8" s="18">
        <f t="shared" ref="D8:D66" si="5">IF(ISERROR(SUM(J8+O8+T8+Y8+AD8))," ",(SUM(J8+O8+T8+Y8+AD8)))</f>
        <v>4</v>
      </c>
      <c r="E8" s="19">
        <f t="shared" ref="E8:E66" si="6">IF(ISERROR(SUM(K8+P8+U8+Z8+AE8)),,SUM(K8+P8+U8+Z8+AE8))</f>
        <v>0</v>
      </c>
      <c r="F8" s="18">
        <f t="shared" ref="F8:F66" si="7">IF(ISERROR(SUM(L8+Q8+V8+AA8+AF8))," ",SUM(L8+Q8+V8+AA8+AF8))</f>
        <v>4</v>
      </c>
      <c r="G8" s="29">
        <f t="shared" ref="G8:G66" si="8">IF(ISERROR(D8-F8),  ,(D8-F8))</f>
        <v>0</v>
      </c>
      <c r="H8" s="20">
        <f t="shared" ref="H8:H66" si="9">IF(ISERROR(IF(F8&lt;&gt;0,G8/F8,0)),"",(IF(F8&lt;&gt;0,G8/F8,0)))</f>
        <v>0</v>
      </c>
      <c r="I8" s="21">
        <f>[4]集計対象年データー貼付!B18</f>
        <v>0</v>
      </c>
      <c r="J8" s="22">
        <f>[4]集計対象年データー貼付!D18</f>
        <v>3</v>
      </c>
      <c r="K8" s="22">
        <f>[4]集計対象前年データー貼付!B18</f>
        <v>0</v>
      </c>
      <c r="L8" s="22">
        <f>[4]集計対象前年データー貼付!D18</f>
        <v>2</v>
      </c>
      <c r="M8" s="23">
        <f t="shared" ref="M8:M66" si="10">IF(ISERROR(J8-L8),"",(J8-L8))</f>
        <v>1</v>
      </c>
      <c r="N8" s="24">
        <f>[4]集計対象年データー貼付!E18</f>
        <v>0</v>
      </c>
      <c r="O8" s="18">
        <f>[4]集計対象年データー貼付!G18</f>
        <v>0</v>
      </c>
      <c r="P8" s="18">
        <f>[4]集計対象前年データー貼付!E18</f>
        <v>0</v>
      </c>
      <c r="Q8" s="18">
        <f>[4]集計対象前年データー貼付!G18</f>
        <v>1</v>
      </c>
      <c r="R8" s="25">
        <f t="shared" si="0"/>
        <v>-1</v>
      </c>
      <c r="S8" s="21">
        <f>[4]集計対象年データー貼付!H18</f>
        <v>0</v>
      </c>
      <c r="T8" s="22">
        <f>[4]集計対象年データー貼付!J18</f>
        <v>1</v>
      </c>
      <c r="U8" s="22">
        <f>[4]集計対象前年データー貼付!H18</f>
        <v>0</v>
      </c>
      <c r="V8" s="22">
        <f>[4]集計対象前年データー貼付!J18</f>
        <v>0</v>
      </c>
      <c r="W8" s="26">
        <f t="shared" si="1"/>
        <v>1</v>
      </c>
      <c r="X8" s="21">
        <f>[4]集計対象年データー貼付!K18</f>
        <v>0</v>
      </c>
      <c r="Y8" s="22">
        <f>[4]集計対象年データー貼付!M18</f>
        <v>0</v>
      </c>
      <c r="Z8" s="22">
        <f>[4]集計対象前年データー貼付!K18</f>
        <v>0</v>
      </c>
      <c r="AA8" s="22">
        <f>[4]集計対象前年データー貼付!M18</f>
        <v>1</v>
      </c>
      <c r="AB8" s="30">
        <f t="shared" si="2"/>
        <v>-1</v>
      </c>
      <c r="AC8" s="21">
        <f>[4]集計対象年データー貼付!N18</f>
        <v>0</v>
      </c>
      <c r="AD8" s="22">
        <f>[4]集計対象年データー貼付!P18</f>
        <v>0</v>
      </c>
      <c r="AE8" s="22">
        <f>[4]集計対象前年データー貼付!N18</f>
        <v>0</v>
      </c>
      <c r="AF8" s="22">
        <f>[4]集計対象前年データー貼付!P18</f>
        <v>0</v>
      </c>
      <c r="AG8" s="30">
        <f t="shared" si="3"/>
        <v>0</v>
      </c>
      <c r="AH8" s="1"/>
    </row>
    <row r="9" spans="1:34" ht="12.75" customHeight="1">
      <c r="A9" s="111"/>
      <c r="B9" s="27" t="s">
        <v>15</v>
      </c>
      <c r="C9" s="28">
        <f t="shared" si="4"/>
        <v>0</v>
      </c>
      <c r="D9" s="18">
        <f t="shared" si="5"/>
        <v>2</v>
      </c>
      <c r="E9" s="19">
        <f t="shared" si="6"/>
        <v>0</v>
      </c>
      <c r="F9" s="18">
        <f t="shared" si="7"/>
        <v>0</v>
      </c>
      <c r="G9" s="29">
        <f t="shared" si="8"/>
        <v>2</v>
      </c>
      <c r="H9" s="20">
        <f t="shared" si="9"/>
        <v>0</v>
      </c>
      <c r="I9" s="21">
        <f>[4]集計対象年データー貼付!B21</f>
        <v>0</v>
      </c>
      <c r="J9" s="22">
        <f>[4]集計対象年データー貼付!D21</f>
        <v>0</v>
      </c>
      <c r="K9" s="22">
        <f>[4]集計対象前年データー貼付!B21</f>
        <v>0</v>
      </c>
      <c r="L9" s="22">
        <f>[4]集計対象前年データー貼付!D21</f>
        <v>0</v>
      </c>
      <c r="M9" s="23">
        <f t="shared" si="10"/>
        <v>0</v>
      </c>
      <c r="N9" s="24">
        <f>[4]集計対象年データー貼付!E21</f>
        <v>0</v>
      </c>
      <c r="O9" s="18">
        <f>[4]集計対象年データー貼付!G21</f>
        <v>1</v>
      </c>
      <c r="P9" s="18">
        <f>[4]集計対象前年データー貼付!E21</f>
        <v>0</v>
      </c>
      <c r="Q9" s="18">
        <f>[4]集計対象前年データー貼付!G21</f>
        <v>0</v>
      </c>
      <c r="R9" s="25">
        <f t="shared" si="0"/>
        <v>1</v>
      </c>
      <c r="S9" s="21">
        <f>[4]集計対象年データー貼付!H21</f>
        <v>0</v>
      </c>
      <c r="T9" s="22">
        <f>[4]集計対象年データー貼付!J21</f>
        <v>1</v>
      </c>
      <c r="U9" s="22">
        <f>[4]集計対象前年データー貼付!H21</f>
        <v>0</v>
      </c>
      <c r="V9" s="22">
        <f>[4]集計対象前年データー貼付!J21</f>
        <v>0</v>
      </c>
      <c r="W9" s="26">
        <f t="shared" si="1"/>
        <v>1</v>
      </c>
      <c r="X9" s="21">
        <f>[4]集計対象年データー貼付!K21</f>
        <v>0</v>
      </c>
      <c r="Y9" s="22">
        <f>[4]集計対象年データー貼付!M21</f>
        <v>0</v>
      </c>
      <c r="Z9" s="22">
        <f>[4]集計対象前年データー貼付!K21</f>
        <v>0</v>
      </c>
      <c r="AA9" s="22">
        <f>[4]集計対象前年データー貼付!M21</f>
        <v>0</v>
      </c>
      <c r="AB9" s="30">
        <f t="shared" si="2"/>
        <v>0</v>
      </c>
      <c r="AC9" s="21">
        <f>[4]集計対象年データー貼付!N21</f>
        <v>0</v>
      </c>
      <c r="AD9" s="22">
        <f>[4]集計対象年データー貼付!P21</f>
        <v>0</v>
      </c>
      <c r="AE9" s="22">
        <f>[4]集計対象前年データー貼付!N21</f>
        <v>0</v>
      </c>
      <c r="AF9" s="22">
        <f>[4]集計対象前年データー貼付!P21</f>
        <v>0</v>
      </c>
      <c r="AG9" s="30">
        <f t="shared" si="3"/>
        <v>0</v>
      </c>
      <c r="AH9" s="1"/>
    </row>
    <row r="10" spans="1:34" ht="12.75" customHeight="1">
      <c r="A10" s="111"/>
      <c r="B10" s="27" t="s">
        <v>16</v>
      </c>
      <c r="C10" s="28">
        <f t="shared" si="4"/>
        <v>0</v>
      </c>
      <c r="D10" s="18">
        <f t="shared" si="5"/>
        <v>3</v>
      </c>
      <c r="E10" s="19">
        <f t="shared" si="6"/>
        <v>0</v>
      </c>
      <c r="F10" s="18">
        <f t="shared" si="7"/>
        <v>4</v>
      </c>
      <c r="G10" s="29">
        <f t="shared" si="8"/>
        <v>-1</v>
      </c>
      <c r="H10" s="20">
        <f t="shared" si="9"/>
        <v>-0.25</v>
      </c>
      <c r="I10" s="21">
        <f>[4]集計対象年データー貼付!B25</f>
        <v>0</v>
      </c>
      <c r="J10" s="22">
        <f>[4]集計対象年データー貼付!D25</f>
        <v>0</v>
      </c>
      <c r="K10" s="22">
        <f>[4]集計対象前年データー貼付!B25</f>
        <v>0</v>
      </c>
      <c r="L10" s="22">
        <f>[4]集計対象前年データー貼付!D25</f>
        <v>2</v>
      </c>
      <c r="M10" s="23">
        <f t="shared" si="10"/>
        <v>-2</v>
      </c>
      <c r="N10" s="24">
        <f>[4]集計対象年データー貼付!E25</f>
        <v>0</v>
      </c>
      <c r="O10" s="18">
        <f>[4]集計対象年データー貼付!G25</f>
        <v>1</v>
      </c>
      <c r="P10" s="18">
        <f>[4]集計対象前年データー貼付!E25</f>
        <v>0</v>
      </c>
      <c r="Q10" s="18">
        <f>[4]集計対象前年データー貼付!G25</f>
        <v>2</v>
      </c>
      <c r="R10" s="25">
        <f t="shared" si="0"/>
        <v>-1</v>
      </c>
      <c r="S10" s="21">
        <f>[4]集計対象年データー貼付!H25</f>
        <v>0</v>
      </c>
      <c r="T10" s="22">
        <f>[4]集計対象年データー貼付!J25</f>
        <v>1</v>
      </c>
      <c r="U10" s="22">
        <f>[4]集計対象前年データー貼付!H25</f>
        <v>0</v>
      </c>
      <c r="V10" s="22">
        <f>[4]集計対象前年データー貼付!J25</f>
        <v>0</v>
      </c>
      <c r="W10" s="26">
        <f t="shared" si="1"/>
        <v>1</v>
      </c>
      <c r="X10" s="21">
        <f>[4]集計対象年データー貼付!K25</f>
        <v>0</v>
      </c>
      <c r="Y10" s="22">
        <f>[4]集計対象年データー貼付!M25</f>
        <v>1</v>
      </c>
      <c r="Z10" s="22">
        <f>[4]集計対象前年データー貼付!K25</f>
        <v>0</v>
      </c>
      <c r="AA10" s="22">
        <f>[4]集計対象前年データー貼付!M25</f>
        <v>0</v>
      </c>
      <c r="AB10" s="30">
        <f t="shared" si="2"/>
        <v>1</v>
      </c>
      <c r="AC10" s="21">
        <f>[4]集計対象年データー貼付!N25</f>
        <v>0</v>
      </c>
      <c r="AD10" s="22">
        <f>[4]集計対象年データー貼付!P25</f>
        <v>0</v>
      </c>
      <c r="AE10" s="22">
        <f>[4]集計対象前年データー貼付!N25</f>
        <v>0</v>
      </c>
      <c r="AF10" s="22">
        <f>[4]集計対象前年データー貼付!P25</f>
        <v>0</v>
      </c>
      <c r="AG10" s="30">
        <f t="shared" si="3"/>
        <v>0</v>
      </c>
      <c r="AH10" s="1"/>
    </row>
    <row r="11" spans="1:34" ht="12.75" customHeight="1">
      <c r="A11" s="111"/>
      <c r="B11" s="27" t="s">
        <v>17</v>
      </c>
      <c r="C11" s="28">
        <f t="shared" si="4"/>
        <v>0</v>
      </c>
      <c r="D11" s="18">
        <f t="shared" si="5"/>
        <v>3</v>
      </c>
      <c r="E11" s="19">
        <f t="shared" si="6"/>
        <v>0</v>
      </c>
      <c r="F11" s="18">
        <f t="shared" si="7"/>
        <v>10</v>
      </c>
      <c r="G11" s="29">
        <f t="shared" si="8"/>
        <v>-7</v>
      </c>
      <c r="H11" s="20">
        <f t="shared" si="9"/>
        <v>-0.7</v>
      </c>
      <c r="I11" s="21">
        <f>[4]集計対象年データー貼付!B30</f>
        <v>0</v>
      </c>
      <c r="J11" s="22">
        <f>[4]集計対象年データー貼付!D30</f>
        <v>3</v>
      </c>
      <c r="K11" s="22">
        <f>[4]集計対象前年データー貼付!B30</f>
        <v>0</v>
      </c>
      <c r="L11" s="22">
        <f>[4]集計対象前年データー貼付!D30</f>
        <v>8</v>
      </c>
      <c r="M11" s="23">
        <f t="shared" si="10"/>
        <v>-5</v>
      </c>
      <c r="N11" s="24">
        <f>[4]集計対象年データー貼付!E30</f>
        <v>0</v>
      </c>
      <c r="O11" s="18">
        <f>[4]集計対象年データー貼付!G30</f>
        <v>0</v>
      </c>
      <c r="P11" s="18">
        <f>[4]集計対象前年データー貼付!E30</f>
        <v>0</v>
      </c>
      <c r="Q11" s="18">
        <f>[4]集計対象前年データー貼付!G30</f>
        <v>1</v>
      </c>
      <c r="R11" s="25">
        <f t="shared" si="0"/>
        <v>-1</v>
      </c>
      <c r="S11" s="21">
        <f>[4]集計対象年データー貼付!H30</f>
        <v>0</v>
      </c>
      <c r="T11" s="22">
        <f>[4]集計対象年データー貼付!J30</f>
        <v>0</v>
      </c>
      <c r="U11" s="22">
        <f>[4]集計対象前年データー貼付!H30</f>
        <v>0</v>
      </c>
      <c r="V11" s="22">
        <f>[4]集計対象前年データー貼付!J30</f>
        <v>0</v>
      </c>
      <c r="W11" s="26">
        <f t="shared" si="1"/>
        <v>0</v>
      </c>
      <c r="X11" s="21">
        <f>[4]集計対象年データー貼付!K30</f>
        <v>0</v>
      </c>
      <c r="Y11" s="22">
        <f>[4]集計対象年データー貼付!M30</f>
        <v>0</v>
      </c>
      <c r="Z11" s="22">
        <f>[4]集計対象前年データー貼付!K30</f>
        <v>0</v>
      </c>
      <c r="AA11" s="22">
        <f>[4]集計対象前年データー貼付!M30</f>
        <v>0</v>
      </c>
      <c r="AB11" s="30">
        <f t="shared" si="2"/>
        <v>0</v>
      </c>
      <c r="AC11" s="21">
        <f>[4]集計対象年データー貼付!N30</f>
        <v>0</v>
      </c>
      <c r="AD11" s="22">
        <f>[4]集計対象年データー貼付!P30</f>
        <v>0</v>
      </c>
      <c r="AE11" s="22">
        <f>[4]集計対象前年データー貼付!N30</f>
        <v>0</v>
      </c>
      <c r="AF11" s="22">
        <f>[4]集計対象前年データー貼付!P30</f>
        <v>1</v>
      </c>
      <c r="AG11" s="30">
        <f t="shared" si="3"/>
        <v>-1</v>
      </c>
      <c r="AH11" s="1"/>
    </row>
    <row r="12" spans="1:34" ht="12.75" customHeight="1">
      <c r="A12" s="111"/>
      <c r="B12" s="27" t="s">
        <v>18</v>
      </c>
      <c r="C12" s="28">
        <f t="shared" si="4"/>
        <v>0</v>
      </c>
      <c r="D12" s="18">
        <f t="shared" si="5"/>
        <v>0</v>
      </c>
      <c r="E12" s="19">
        <f t="shared" si="6"/>
        <v>0</v>
      </c>
      <c r="F12" s="18">
        <f t="shared" si="7"/>
        <v>1</v>
      </c>
      <c r="G12" s="29">
        <f t="shared" si="8"/>
        <v>-1</v>
      </c>
      <c r="H12" s="20">
        <f t="shared" si="9"/>
        <v>-1</v>
      </c>
      <c r="I12" s="21">
        <f>[4]集計対象年データー貼付!B34</f>
        <v>0</v>
      </c>
      <c r="J12" s="22">
        <f>[4]集計対象年データー貼付!D34</f>
        <v>0</v>
      </c>
      <c r="K12" s="22">
        <f>[4]集計対象前年データー貼付!B34</f>
        <v>0</v>
      </c>
      <c r="L12" s="22">
        <f>[4]集計対象前年データー貼付!D34</f>
        <v>0</v>
      </c>
      <c r="M12" s="23">
        <f t="shared" si="10"/>
        <v>0</v>
      </c>
      <c r="N12" s="24">
        <f>[4]集計対象年データー貼付!E34</f>
        <v>0</v>
      </c>
      <c r="O12" s="18">
        <f>[4]集計対象年データー貼付!G34</f>
        <v>0</v>
      </c>
      <c r="P12" s="18">
        <f>[4]集計対象前年データー貼付!E34</f>
        <v>0</v>
      </c>
      <c r="Q12" s="18">
        <f>[4]集計対象前年データー貼付!G34</f>
        <v>0</v>
      </c>
      <c r="R12" s="25">
        <f t="shared" si="0"/>
        <v>0</v>
      </c>
      <c r="S12" s="21">
        <f>[4]集計対象年データー貼付!H34</f>
        <v>0</v>
      </c>
      <c r="T12" s="22">
        <f>[4]集計対象年データー貼付!J34</f>
        <v>0</v>
      </c>
      <c r="U12" s="22">
        <f>[4]集計対象前年データー貼付!H34</f>
        <v>0</v>
      </c>
      <c r="V12" s="22">
        <f>[4]集計対象前年データー貼付!J34</f>
        <v>1</v>
      </c>
      <c r="W12" s="26">
        <f t="shared" si="1"/>
        <v>-1</v>
      </c>
      <c r="X12" s="21">
        <f>[4]集計対象年データー貼付!K34</f>
        <v>0</v>
      </c>
      <c r="Y12" s="22">
        <f>[4]集計対象年データー貼付!M34</f>
        <v>0</v>
      </c>
      <c r="Z12" s="22">
        <f>[4]集計対象前年データー貼付!K34</f>
        <v>0</v>
      </c>
      <c r="AA12" s="22">
        <f>[4]集計対象前年データー貼付!M34</f>
        <v>0</v>
      </c>
      <c r="AB12" s="30">
        <f t="shared" si="2"/>
        <v>0</v>
      </c>
      <c r="AC12" s="21">
        <f>[4]集計対象年データー貼付!N34</f>
        <v>0</v>
      </c>
      <c r="AD12" s="22">
        <f>[4]集計対象年データー貼付!P34</f>
        <v>0</v>
      </c>
      <c r="AE12" s="22">
        <f>[4]集計対象前年データー貼付!N34</f>
        <v>0</v>
      </c>
      <c r="AF12" s="22">
        <f>[4]集計対象前年データー貼付!P34</f>
        <v>0</v>
      </c>
      <c r="AG12" s="30">
        <f t="shared" si="3"/>
        <v>0</v>
      </c>
      <c r="AH12" s="1"/>
    </row>
    <row r="13" spans="1:34" ht="12.75" customHeight="1">
      <c r="A13" s="111"/>
      <c r="B13" s="27" t="s">
        <v>19</v>
      </c>
      <c r="C13" s="28">
        <f t="shared" si="4"/>
        <v>0</v>
      </c>
      <c r="D13" s="18">
        <f t="shared" si="5"/>
        <v>0</v>
      </c>
      <c r="E13" s="19">
        <f t="shared" si="6"/>
        <v>0</v>
      </c>
      <c r="F13" s="18">
        <f t="shared" si="7"/>
        <v>0</v>
      </c>
      <c r="G13" s="29">
        <f t="shared" si="8"/>
        <v>0</v>
      </c>
      <c r="H13" s="20">
        <f t="shared" si="9"/>
        <v>0</v>
      </c>
      <c r="I13" s="21">
        <f>[4]集計対象年データー貼付!B38</f>
        <v>0</v>
      </c>
      <c r="J13" s="22">
        <f>[4]集計対象年データー貼付!D38</f>
        <v>0</v>
      </c>
      <c r="K13" s="22">
        <f>[4]集計対象前年データー貼付!B38</f>
        <v>0</v>
      </c>
      <c r="L13" s="22">
        <f>[4]集計対象前年データー貼付!D38</f>
        <v>0</v>
      </c>
      <c r="M13" s="23">
        <f t="shared" si="10"/>
        <v>0</v>
      </c>
      <c r="N13" s="24">
        <f>[4]集計対象年データー貼付!E38</f>
        <v>0</v>
      </c>
      <c r="O13" s="18">
        <f>[4]集計対象年データー貼付!G38</f>
        <v>0</v>
      </c>
      <c r="P13" s="18">
        <f>[4]集計対象前年データー貼付!E38</f>
        <v>0</v>
      </c>
      <c r="Q13" s="18">
        <f>[4]集計対象前年データー貼付!G38</f>
        <v>0</v>
      </c>
      <c r="R13" s="25">
        <f t="shared" si="0"/>
        <v>0</v>
      </c>
      <c r="S13" s="21">
        <f>[4]集計対象年データー貼付!H38</f>
        <v>0</v>
      </c>
      <c r="T13" s="22">
        <f>[4]集計対象年データー貼付!J38</f>
        <v>0</v>
      </c>
      <c r="U13" s="22">
        <f>[4]集計対象前年データー貼付!H38</f>
        <v>0</v>
      </c>
      <c r="V13" s="22">
        <f>[4]集計対象前年データー貼付!J38</f>
        <v>0</v>
      </c>
      <c r="W13" s="26">
        <f t="shared" si="1"/>
        <v>0</v>
      </c>
      <c r="X13" s="21">
        <f>[4]集計対象年データー貼付!K38</f>
        <v>0</v>
      </c>
      <c r="Y13" s="22">
        <f>[4]集計対象年データー貼付!M38</f>
        <v>0</v>
      </c>
      <c r="Z13" s="22">
        <f>[4]集計対象前年データー貼付!K38</f>
        <v>0</v>
      </c>
      <c r="AA13" s="22">
        <f>[4]集計対象前年データー貼付!M38</f>
        <v>0</v>
      </c>
      <c r="AB13" s="30">
        <f t="shared" si="2"/>
        <v>0</v>
      </c>
      <c r="AC13" s="21">
        <f>[4]集計対象年データー貼付!N38</f>
        <v>0</v>
      </c>
      <c r="AD13" s="22">
        <f>[4]集計対象年データー貼付!P38</f>
        <v>0</v>
      </c>
      <c r="AE13" s="22">
        <f>[4]集計対象前年データー貼付!N38</f>
        <v>0</v>
      </c>
      <c r="AF13" s="22">
        <f>[4]集計対象前年データー貼付!P38</f>
        <v>0</v>
      </c>
      <c r="AG13" s="30">
        <f t="shared" si="3"/>
        <v>0</v>
      </c>
      <c r="AH13" s="1"/>
    </row>
    <row r="14" spans="1:34" ht="12.75" customHeight="1">
      <c r="A14" s="111"/>
      <c r="B14" s="27" t="s">
        <v>20</v>
      </c>
      <c r="C14" s="28">
        <f t="shared" si="4"/>
        <v>0</v>
      </c>
      <c r="D14" s="18">
        <f t="shared" si="5"/>
        <v>0</v>
      </c>
      <c r="E14" s="19">
        <f t="shared" si="6"/>
        <v>0</v>
      </c>
      <c r="F14" s="18">
        <f t="shared" si="7"/>
        <v>3</v>
      </c>
      <c r="G14" s="29">
        <f t="shared" si="8"/>
        <v>-3</v>
      </c>
      <c r="H14" s="20">
        <f t="shared" si="9"/>
        <v>-1</v>
      </c>
      <c r="I14" s="21">
        <f>[4]集計対象年データー貼付!B49</f>
        <v>0</v>
      </c>
      <c r="J14" s="22">
        <f>[4]集計対象年データー貼付!D49</f>
        <v>0</v>
      </c>
      <c r="K14" s="22">
        <f>[4]集計対象前年データー貼付!B49</f>
        <v>0</v>
      </c>
      <c r="L14" s="22">
        <f>[4]集計対象前年データー貼付!D49</f>
        <v>1</v>
      </c>
      <c r="M14" s="23">
        <f t="shared" si="10"/>
        <v>-1</v>
      </c>
      <c r="N14" s="24">
        <f>[4]集計対象年データー貼付!E49</f>
        <v>0</v>
      </c>
      <c r="O14" s="18">
        <f>[4]集計対象年データー貼付!G49</f>
        <v>0</v>
      </c>
      <c r="P14" s="18">
        <f>[4]集計対象前年データー貼付!E49</f>
        <v>0</v>
      </c>
      <c r="Q14" s="18">
        <f>[4]集計対象前年データー貼付!G49</f>
        <v>0</v>
      </c>
      <c r="R14" s="25">
        <f t="shared" si="0"/>
        <v>0</v>
      </c>
      <c r="S14" s="21">
        <f>[4]集計対象年データー貼付!H49</f>
        <v>0</v>
      </c>
      <c r="T14" s="22">
        <f>[4]集計対象年データー貼付!J49</f>
        <v>0</v>
      </c>
      <c r="U14" s="22">
        <f>[4]集計対象前年データー貼付!H49</f>
        <v>0</v>
      </c>
      <c r="V14" s="22">
        <f>[4]集計対象前年データー貼付!J49</f>
        <v>1</v>
      </c>
      <c r="W14" s="26">
        <f t="shared" si="1"/>
        <v>-1</v>
      </c>
      <c r="X14" s="21">
        <f>[4]集計対象年データー貼付!K49</f>
        <v>0</v>
      </c>
      <c r="Y14" s="22">
        <f>[4]集計対象年データー貼付!M49</f>
        <v>0</v>
      </c>
      <c r="Z14" s="22">
        <f>[4]集計対象前年データー貼付!K49</f>
        <v>0</v>
      </c>
      <c r="AA14" s="22">
        <f>[4]集計対象前年データー貼付!M49</f>
        <v>1</v>
      </c>
      <c r="AB14" s="30">
        <f t="shared" si="2"/>
        <v>-1</v>
      </c>
      <c r="AC14" s="21">
        <f>[4]集計対象年データー貼付!N49</f>
        <v>0</v>
      </c>
      <c r="AD14" s="22">
        <f>[4]集計対象年データー貼付!P49</f>
        <v>0</v>
      </c>
      <c r="AE14" s="22">
        <f>[4]集計対象前年データー貼付!N49</f>
        <v>0</v>
      </c>
      <c r="AF14" s="22">
        <f>[4]集計対象前年データー貼付!P49</f>
        <v>0</v>
      </c>
      <c r="AG14" s="30">
        <f t="shared" si="3"/>
        <v>0</v>
      </c>
      <c r="AH14" s="1"/>
    </row>
    <row r="15" spans="1:34" ht="12.75" customHeight="1">
      <c r="A15" s="111"/>
      <c r="B15" s="27" t="s">
        <v>21</v>
      </c>
      <c r="C15" s="28">
        <f t="shared" si="4"/>
        <v>0</v>
      </c>
      <c r="D15" s="18">
        <f t="shared" si="5"/>
        <v>7</v>
      </c>
      <c r="E15" s="19">
        <f t="shared" si="6"/>
        <v>0</v>
      </c>
      <c r="F15" s="18">
        <f t="shared" si="7"/>
        <v>5</v>
      </c>
      <c r="G15" s="29">
        <f t="shared" si="8"/>
        <v>2</v>
      </c>
      <c r="H15" s="20">
        <f t="shared" si="9"/>
        <v>0.4</v>
      </c>
      <c r="I15" s="21">
        <f>[4]集計対象年データー貼付!B56</f>
        <v>0</v>
      </c>
      <c r="J15" s="22">
        <f>[4]集計対象年データー貼付!D56</f>
        <v>4</v>
      </c>
      <c r="K15" s="22">
        <f>[4]集計対象前年データー貼付!B56</f>
        <v>0</v>
      </c>
      <c r="L15" s="22">
        <f>[4]集計対象前年データー貼付!D56</f>
        <v>1</v>
      </c>
      <c r="M15" s="23">
        <f t="shared" si="10"/>
        <v>3</v>
      </c>
      <c r="N15" s="24">
        <f>[4]集計対象年データー貼付!E56</f>
        <v>0</v>
      </c>
      <c r="O15" s="18">
        <f>[4]集計対象年データー貼付!G56</f>
        <v>1</v>
      </c>
      <c r="P15" s="18">
        <f>[4]集計対象前年データー貼付!E56</f>
        <v>0</v>
      </c>
      <c r="Q15" s="18">
        <f>[4]集計対象前年データー貼付!G56</f>
        <v>3</v>
      </c>
      <c r="R15" s="25">
        <f t="shared" si="0"/>
        <v>-2</v>
      </c>
      <c r="S15" s="21">
        <f>[4]集計対象年データー貼付!H56</f>
        <v>0</v>
      </c>
      <c r="T15" s="22">
        <f>[4]集計対象年データー貼付!J56</f>
        <v>0</v>
      </c>
      <c r="U15" s="22">
        <f>[4]集計対象前年データー貼付!H56</f>
        <v>0</v>
      </c>
      <c r="V15" s="22">
        <f>[4]集計対象前年データー貼付!J56</f>
        <v>1</v>
      </c>
      <c r="W15" s="26">
        <f t="shared" si="1"/>
        <v>-1</v>
      </c>
      <c r="X15" s="21">
        <f>[4]集計対象年データー貼付!K56</f>
        <v>0</v>
      </c>
      <c r="Y15" s="22">
        <f>[4]集計対象年データー貼付!M56</f>
        <v>2</v>
      </c>
      <c r="Z15" s="22">
        <f>[4]集計対象前年データー貼付!K56</f>
        <v>0</v>
      </c>
      <c r="AA15" s="22">
        <f>[4]集計対象前年データー貼付!M56</f>
        <v>0</v>
      </c>
      <c r="AB15" s="30">
        <f t="shared" si="2"/>
        <v>2</v>
      </c>
      <c r="AC15" s="21">
        <f>[4]集計対象年データー貼付!N56</f>
        <v>0</v>
      </c>
      <c r="AD15" s="22">
        <f>[4]集計対象年データー貼付!P56</f>
        <v>0</v>
      </c>
      <c r="AE15" s="22">
        <f>[4]集計対象前年データー貼付!N56</f>
        <v>0</v>
      </c>
      <c r="AF15" s="22">
        <f>[4]集計対象前年データー貼付!P56</f>
        <v>0</v>
      </c>
      <c r="AG15" s="30">
        <f t="shared" si="3"/>
        <v>0</v>
      </c>
      <c r="AH15" s="1"/>
    </row>
    <row r="16" spans="1:34" ht="12.75" customHeight="1">
      <c r="A16" s="111"/>
      <c r="B16" s="31" t="s">
        <v>22</v>
      </c>
      <c r="C16" s="28">
        <f t="shared" si="4"/>
        <v>0</v>
      </c>
      <c r="D16" s="18">
        <f t="shared" si="5"/>
        <v>2</v>
      </c>
      <c r="E16" s="19">
        <f t="shared" si="6"/>
        <v>0</v>
      </c>
      <c r="F16" s="18">
        <f t="shared" si="7"/>
        <v>3</v>
      </c>
      <c r="G16" s="29">
        <f t="shared" si="8"/>
        <v>-1</v>
      </c>
      <c r="H16" s="20">
        <f t="shared" si="9"/>
        <v>-0.33333333333333331</v>
      </c>
      <c r="I16" s="21">
        <f>[4]集計対象年データー貼付!B60</f>
        <v>0</v>
      </c>
      <c r="J16" s="22">
        <f>[4]集計対象年データー貼付!D60</f>
        <v>1</v>
      </c>
      <c r="K16" s="22">
        <f>[4]集計対象前年データー貼付!B60</f>
        <v>0</v>
      </c>
      <c r="L16" s="22">
        <f>[4]集計対象前年データー貼付!D60</f>
        <v>2</v>
      </c>
      <c r="M16" s="23">
        <f t="shared" si="10"/>
        <v>-1</v>
      </c>
      <c r="N16" s="24">
        <f>[4]集計対象年データー貼付!E60</f>
        <v>0</v>
      </c>
      <c r="O16" s="18">
        <f>[4]集計対象年データー貼付!G60</f>
        <v>1</v>
      </c>
      <c r="P16" s="18">
        <f>[4]集計対象前年データー貼付!E60</f>
        <v>0</v>
      </c>
      <c r="Q16" s="18">
        <f>[4]集計対象前年データー貼付!G60</f>
        <v>0</v>
      </c>
      <c r="R16" s="25">
        <f t="shared" si="0"/>
        <v>1</v>
      </c>
      <c r="S16" s="21">
        <f>[4]集計対象年データー貼付!H60</f>
        <v>0</v>
      </c>
      <c r="T16" s="22">
        <f>[4]集計対象年データー貼付!J60</f>
        <v>0</v>
      </c>
      <c r="U16" s="22">
        <f>[4]集計対象前年データー貼付!H60</f>
        <v>0</v>
      </c>
      <c r="V16" s="22">
        <f>[4]集計対象前年データー貼付!J60</f>
        <v>1</v>
      </c>
      <c r="W16" s="26">
        <f t="shared" si="1"/>
        <v>-1</v>
      </c>
      <c r="X16" s="21">
        <f>[4]集計対象年データー貼付!K60</f>
        <v>0</v>
      </c>
      <c r="Y16" s="22">
        <f>[4]集計対象年データー貼付!M60</f>
        <v>0</v>
      </c>
      <c r="Z16" s="22">
        <f>[4]集計対象前年データー貼付!K60</f>
        <v>0</v>
      </c>
      <c r="AA16" s="22">
        <f>[4]集計対象前年データー貼付!M60</f>
        <v>0</v>
      </c>
      <c r="AB16" s="30">
        <f t="shared" si="2"/>
        <v>0</v>
      </c>
      <c r="AC16" s="21">
        <f>[4]集計対象年データー貼付!N60</f>
        <v>0</v>
      </c>
      <c r="AD16" s="22">
        <f>[4]集計対象年データー貼付!P60</f>
        <v>0</v>
      </c>
      <c r="AE16" s="22">
        <f>[4]集計対象前年データー貼付!N60</f>
        <v>0</v>
      </c>
      <c r="AF16" s="22">
        <f>[4]集計対象前年データー貼付!P60</f>
        <v>0</v>
      </c>
      <c r="AG16" s="30">
        <f t="shared" si="3"/>
        <v>0</v>
      </c>
      <c r="AH16" s="1"/>
    </row>
    <row r="17" spans="1:34" ht="12.75" customHeight="1">
      <c r="A17" s="111"/>
      <c r="B17" s="31" t="s">
        <v>23</v>
      </c>
      <c r="C17" s="28">
        <f t="shared" si="4"/>
        <v>0</v>
      </c>
      <c r="D17" s="18">
        <f t="shared" si="5"/>
        <v>0</v>
      </c>
      <c r="E17" s="19">
        <f t="shared" si="6"/>
        <v>0</v>
      </c>
      <c r="F17" s="18">
        <f t="shared" si="7"/>
        <v>0</v>
      </c>
      <c r="G17" s="29">
        <f t="shared" si="8"/>
        <v>0</v>
      </c>
      <c r="H17" s="20">
        <f t="shared" si="9"/>
        <v>0</v>
      </c>
      <c r="I17" s="21">
        <f>[4]集計対象年データー貼付!B64</f>
        <v>0</v>
      </c>
      <c r="J17" s="22">
        <f>[4]集計対象年データー貼付!D64</f>
        <v>0</v>
      </c>
      <c r="K17" s="22">
        <f>[4]集計対象前年データー貼付!B64</f>
        <v>0</v>
      </c>
      <c r="L17" s="22">
        <f>[4]集計対象前年データー貼付!D64</f>
        <v>0</v>
      </c>
      <c r="M17" s="23">
        <f t="shared" si="10"/>
        <v>0</v>
      </c>
      <c r="N17" s="24">
        <f>[4]集計対象年データー貼付!E64</f>
        <v>0</v>
      </c>
      <c r="O17" s="18">
        <f>[4]集計対象年データー貼付!G64</f>
        <v>0</v>
      </c>
      <c r="P17" s="18">
        <f>[4]集計対象前年データー貼付!E64</f>
        <v>0</v>
      </c>
      <c r="Q17" s="18">
        <f>[4]集計対象前年データー貼付!G64</f>
        <v>0</v>
      </c>
      <c r="R17" s="25">
        <f t="shared" si="0"/>
        <v>0</v>
      </c>
      <c r="S17" s="21">
        <f>[4]集計対象年データー貼付!H64</f>
        <v>0</v>
      </c>
      <c r="T17" s="22">
        <f>[4]集計対象年データー貼付!J64</f>
        <v>0</v>
      </c>
      <c r="U17" s="22">
        <f>[4]集計対象前年データー貼付!H64</f>
        <v>0</v>
      </c>
      <c r="V17" s="22">
        <f>[4]集計対象前年データー貼付!J64</f>
        <v>0</v>
      </c>
      <c r="W17" s="26">
        <f t="shared" si="1"/>
        <v>0</v>
      </c>
      <c r="X17" s="21">
        <f>[4]集計対象年データー貼付!K64</f>
        <v>0</v>
      </c>
      <c r="Y17" s="22">
        <f>[4]集計対象年データー貼付!M64</f>
        <v>0</v>
      </c>
      <c r="Z17" s="22">
        <f>[4]集計対象前年データー貼付!K64</f>
        <v>0</v>
      </c>
      <c r="AA17" s="22">
        <f>[4]集計対象前年データー貼付!M64</f>
        <v>0</v>
      </c>
      <c r="AB17" s="30">
        <f t="shared" si="2"/>
        <v>0</v>
      </c>
      <c r="AC17" s="21">
        <f>[4]集計対象年データー貼付!N64</f>
        <v>0</v>
      </c>
      <c r="AD17" s="22">
        <f>[4]集計対象年データー貼付!P64</f>
        <v>0</v>
      </c>
      <c r="AE17" s="22">
        <f>[4]集計対象前年データー貼付!N64</f>
        <v>0</v>
      </c>
      <c r="AF17" s="22">
        <f>[4]集計対象前年データー貼付!P64</f>
        <v>0</v>
      </c>
      <c r="AG17" s="30">
        <f t="shared" si="3"/>
        <v>0</v>
      </c>
      <c r="AH17" s="1"/>
    </row>
    <row r="18" spans="1:34" ht="12.75" customHeight="1">
      <c r="A18" s="111"/>
      <c r="B18" s="31" t="s">
        <v>24</v>
      </c>
      <c r="C18" s="28">
        <f t="shared" si="4"/>
        <v>0</v>
      </c>
      <c r="D18" s="18">
        <f t="shared" si="5"/>
        <v>9</v>
      </c>
      <c r="E18" s="19">
        <f t="shared" si="6"/>
        <v>0</v>
      </c>
      <c r="F18" s="18">
        <f t="shared" si="7"/>
        <v>8</v>
      </c>
      <c r="G18" s="29">
        <f t="shared" si="8"/>
        <v>1</v>
      </c>
      <c r="H18" s="20">
        <f t="shared" si="9"/>
        <v>0.125</v>
      </c>
      <c r="I18" s="21">
        <f>[4]集計対象年データー貼付!B70</f>
        <v>0</v>
      </c>
      <c r="J18" s="22">
        <f>[4]集計対象年データー貼付!D70</f>
        <v>3</v>
      </c>
      <c r="K18" s="22">
        <f>[4]集計対象前年データー貼付!B70</f>
        <v>0</v>
      </c>
      <c r="L18" s="22">
        <f>[4]集計対象前年データー貼付!D70</f>
        <v>2</v>
      </c>
      <c r="M18" s="23">
        <f t="shared" si="10"/>
        <v>1</v>
      </c>
      <c r="N18" s="24">
        <f>[4]集計対象年データー貼付!E70</f>
        <v>0</v>
      </c>
      <c r="O18" s="18">
        <f>[4]集計対象年データー貼付!G70</f>
        <v>4</v>
      </c>
      <c r="P18" s="18">
        <f>[4]集計対象前年データー貼付!E70</f>
        <v>0</v>
      </c>
      <c r="Q18" s="18">
        <f>[4]集計対象前年データー貼付!G70</f>
        <v>3</v>
      </c>
      <c r="R18" s="25">
        <f t="shared" si="0"/>
        <v>1</v>
      </c>
      <c r="S18" s="21">
        <f>[4]集計対象年データー貼付!H70</f>
        <v>0</v>
      </c>
      <c r="T18" s="22">
        <f>[4]集計対象年データー貼付!J70</f>
        <v>2</v>
      </c>
      <c r="U18" s="22">
        <f>[4]集計対象前年データー貼付!H70</f>
        <v>0</v>
      </c>
      <c r="V18" s="22">
        <f>[4]集計対象前年データー貼付!J70</f>
        <v>2</v>
      </c>
      <c r="W18" s="26">
        <f t="shared" si="1"/>
        <v>0</v>
      </c>
      <c r="X18" s="21">
        <f>[4]集計対象年データー貼付!K70</f>
        <v>0</v>
      </c>
      <c r="Y18" s="22">
        <f>[4]集計対象年データー貼付!M70</f>
        <v>0</v>
      </c>
      <c r="Z18" s="22">
        <f>[4]集計対象前年データー貼付!K70</f>
        <v>0</v>
      </c>
      <c r="AA18" s="22">
        <f>[4]集計対象前年データー貼付!M70</f>
        <v>1</v>
      </c>
      <c r="AB18" s="30">
        <f t="shared" si="2"/>
        <v>-1</v>
      </c>
      <c r="AC18" s="21">
        <f>[4]集計対象年データー貼付!N70</f>
        <v>0</v>
      </c>
      <c r="AD18" s="22">
        <f>[4]集計対象年データー貼付!P70</f>
        <v>0</v>
      </c>
      <c r="AE18" s="22">
        <f>[4]集計対象前年データー貼付!N70</f>
        <v>0</v>
      </c>
      <c r="AF18" s="22">
        <f>[4]集計対象前年データー貼付!P70</f>
        <v>0</v>
      </c>
      <c r="AG18" s="30">
        <f t="shared" si="3"/>
        <v>0</v>
      </c>
      <c r="AH18" s="1"/>
    </row>
    <row r="19" spans="1:34" ht="12.75" customHeight="1">
      <c r="A19" s="111"/>
      <c r="B19" s="31" t="s">
        <v>25</v>
      </c>
      <c r="C19" s="28">
        <f t="shared" si="4"/>
        <v>0</v>
      </c>
      <c r="D19" s="18">
        <f t="shared" si="5"/>
        <v>5</v>
      </c>
      <c r="E19" s="19">
        <f t="shared" si="6"/>
        <v>0</v>
      </c>
      <c r="F19" s="18">
        <f t="shared" si="7"/>
        <v>1</v>
      </c>
      <c r="G19" s="29">
        <f t="shared" si="8"/>
        <v>4</v>
      </c>
      <c r="H19" s="20">
        <f t="shared" si="9"/>
        <v>4</v>
      </c>
      <c r="I19" s="21">
        <f>[4]集計対象年データー貼付!B76</f>
        <v>0</v>
      </c>
      <c r="J19" s="22">
        <f>[4]集計対象年データー貼付!D76</f>
        <v>4</v>
      </c>
      <c r="K19" s="22">
        <f>[4]集計対象前年データー貼付!B76</f>
        <v>0</v>
      </c>
      <c r="L19" s="22">
        <f>[4]集計対象前年データー貼付!D76</f>
        <v>0</v>
      </c>
      <c r="M19" s="23">
        <f t="shared" si="10"/>
        <v>4</v>
      </c>
      <c r="N19" s="24">
        <f>[4]集計対象年データー貼付!E76</f>
        <v>0</v>
      </c>
      <c r="O19" s="18">
        <f>[4]集計対象年データー貼付!G76</f>
        <v>0</v>
      </c>
      <c r="P19" s="18">
        <f>[4]集計対象前年データー貼付!E76</f>
        <v>0</v>
      </c>
      <c r="Q19" s="18">
        <f>[4]集計対象前年データー貼付!G76</f>
        <v>0</v>
      </c>
      <c r="R19" s="25">
        <f t="shared" si="0"/>
        <v>0</v>
      </c>
      <c r="S19" s="21">
        <f>[4]集計対象年データー貼付!H76</f>
        <v>0</v>
      </c>
      <c r="T19" s="22">
        <f>[4]集計対象年データー貼付!J76</f>
        <v>0</v>
      </c>
      <c r="U19" s="22">
        <f>[4]集計対象前年データー貼付!H76</f>
        <v>0</v>
      </c>
      <c r="V19" s="22">
        <f>[4]集計対象前年データー貼付!J76</f>
        <v>1</v>
      </c>
      <c r="W19" s="26">
        <f t="shared" si="1"/>
        <v>-1</v>
      </c>
      <c r="X19" s="21">
        <f>[4]集計対象年データー貼付!K76</f>
        <v>0</v>
      </c>
      <c r="Y19" s="22">
        <f>[4]集計対象年データー貼付!M76</f>
        <v>1</v>
      </c>
      <c r="Z19" s="22">
        <f>[4]集計対象前年データー貼付!K76</f>
        <v>0</v>
      </c>
      <c r="AA19" s="22">
        <f>[4]集計対象前年データー貼付!M76</f>
        <v>0</v>
      </c>
      <c r="AB19" s="30">
        <f t="shared" si="2"/>
        <v>1</v>
      </c>
      <c r="AC19" s="21">
        <f>[4]集計対象年データー貼付!N76</f>
        <v>0</v>
      </c>
      <c r="AD19" s="22">
        <f>[4]集計対象年データー貼付!P76</f>
        <v>0</v>
      </c>
      <c r="AE19" s="22">
        <f>[4]集計対象前年データー貼付!N76</f>
        <v>0</v>
      </c>
      <c r="AF19" s="22">
        <f>[4]集計対象前年データー貼付!P76</f>
        <v>0</v>
      </c>
      <c r="AG19" s="30">
        <f t="shared" si="3"/>
        <v>0</v>
      </c>
      <c r="AH19" s="1"/>
    </row>
    <row r="20" spans="1:34" ht="12.75" customHeight="1">
      <c r="A20" s="111"/>
      <c r="B20" s="31" t="s">
        <v>26</v>
      </c>
      <c r="C20" s="28">
        <f t="shared" si="4"/>
        <v>0</v>
      </c>
      <c r="D20" s="18">
        <f t="shared" si="5"/>
        <v>2</v>
      </c>
      <c r="E20" s="19">
        <f t="shared" si="6"/>
        <v>0</v>
      </c>
      <c r="F20" s="18">
        <f t="shared" si="7"/>
        <v>0</v>
      </c>
      <c r="G20" s="29">
        <f t="shared" si="8"/>
        <v>2</v>
      </c>
      <c r="H20" s="20">
        <f t="shared" si="9"/>
        <v>0</v>
      </c>
      <c r="I20" s="21">
        <f>[4]集計対象年データー貼付!B81</f>
        <v>0</v>
      </c>
      <c r="J20" s="22">
        <f>[4]集計対象年データー貼付!D81</f>
        <v>2</v>
      </c>
      <c r="K20" s="22">
        <f>[4]集計対象前年データー貼付!B81</f>
        <v>0</v>
      </c>
      <c r="L20" s="22">
        <f>[4]集計対象前年データー貼付!D81</f>
        <v>0</v>
      </c>
      <c r="M20" s="23">
        <f t="shared" si="10"/>
        <v>2</v>
      </c>
      <c r="N20" s="24">
        <f>[4]集計対象年データー貼付!E81</f>
        <v>0</v>
      </c>
      <c r="O20" s="18">
        <f>[4]集計対象年データー貼付!G81</f>
        <v>0</v>
      </c>
      <c r="P20" s="18">
        <f>[4]集計対象前年データー貼付!E81</f>
        <v>0</v>
      </c>
      <c r="Q20" s="18">
        <f>[4]集計対象前年データー貼付!G81</f>
        <v>0</v>
      </c>
      <c r="R20" s="25">
        <f t="shared" si="0"/>
        <v>0</v>
      </c>
      <c r="S20" s="21">
        <f>[4]集計対象年データー貼付!H81</f>
        <v>0</v>
      </c>
      <c r="T20" s="22">
        <f>[4]集計対象年データー貼付!J81</f>
        <v>0</v>
      </c>
      <c r="U20" s="22">
        <f>[4]集計対象前年データー貼付!H81</f>
        <v>0</v>
      </c>
      <c r="V20" s="22">
        <f>[4]集計対象前年データー貼付!J81</f>
        <v>0</v>
      </c>
      <c r="W20" s="26">
        <f t="shared" si="1"/>
        <v>0</v>
      </c>
      <c r="X20" s="21">
        <f>[4]集計対象年データー貼付!K81</f>
        <v>0</v>
      </c>
      <c r="Y20" s="22">
        <f>[4]集計対象年データー貼付!M81</f>
        <v>0</v>
      </c>
      <c r="Z20" s="22">
        <f>[4]集計対象前年データー貼付!K81</f>
        <v>0</v>
      </c>
      <c r="AA20" s="22">
        <f>[4]集計対象前年データー貼付!M81</f>
        <v>0</v>
      </c>
      <c r="AB20" s="30">
        <f t="shared" si="2"/>
        <v>0</v>
      </c>
      <c r="AC20" s="21">
        <f>[4]集計対象年データー貼付!N81</f>
        <v>0</v>
      </c>
      <c r="AD20" s="22">
        <f>[4]集計対象年データー貼付!P81</f>
        <v>0</v>
      </c>
      <c r="AE20" s="22">
        <f>[4]集計対象前年データー貼付!N81</f>
        <v>0</v>
      </c>
      <c r="AF20" s="22">
        <f>[4]集計対象前年データー貼付!P81</f>
        <v>0</v>
      </c>
      <c r="AG20" s="30">
        <f t="shared" si="3"/>
        <v>0</v>
      </c>
      <c r="AH20" s="1"/>
    </row>
    <row r="21" spans="1:34" ht="12.75" customHeight="1">
      <c r="A21" s="111"/>
      <c r="B21" s="31" t="s">
        <v>27</v>
      </c>
      <c r="C21" s="28">
        <f t="shared" si="4"/>
        <v>0</v>
      </c>
      <c r="D21" s="18">
        <f t="shared" si="5"/>
        <v>3</v>
      </c>
      <c r="E21" s="19">
        <f t="shared" si="6"/>
        <v>1</v>
      </c>
      <c r="F21" s="18">
        <f t="shared" si="7"/>
        <v>2</v>
      </c>
      <c r="G21" s="29">
        <f t="shared" si="8"/>
        <v>1</v>
      </c>
      <c r="H21" s="20">
        <f t="shared" si="9"/>
        <v>0.5</v>
      </c>
      <c r="I21" s="21">
        <f>[4]集計対象年データー貼付!B86</f>
        <v>0</v>
      </c>
      <c r="J21" s="22">
        <f>[4]集計対象年データー貼付!D86</f>
        <v>0</v>
      </c>
      <c r="K21" s="22">
        <f>[4]集計対象前年データー貼付!B86</f>
        <v>0</v>
      </c>
      <c r="L21" s="22">
        <f>[4]集計対象前年データー貼付!D86</f>
        <v>0</v>
      </c>
      <c r="M21" s="23">
        <f t="shared" si="10"/>
        <v>0</v>
      </c>
      <c r="N21" s="24">
        <f>[4]集計対象年データー貼付!E86</f>
        <v>0</v>
      </c>
      <c r="O21" s="18">
        <f>[4]集計対象年データー貼付!G86</f>
        <v>2</v>
      </c>
      <c r="P21" s="18">
        <f>[4]集計対象前年データー貼付!E86</f>
        <v>1</v>
      </c>
      <c r="Q21" s="18">
        <f>[4]集計対象前年データー貼付!G86</f>
        <v>2</v>
      </c>
      <c r="R21" s="25">
        <f t="shared" si="0"/>
        <v>0</v>
      </c>
      <c r="S21" s="21">
        <f>[4]集計対象年データー貼付!H86</f>
        <v>0</v>
      </c>
      <c r="T21" s="22">
        <f>[4]集計対象年データー貼付!J86</f>
        <v>1</v>
      </c>
      <c r="U21" s="22">
        <f>[4]集計対象前年データー貼付!H86</f>
        <v>0</v>
      </c>
      <c r="V21" s="22">
        <f>[4]集計対象前年データー貼付!J86</f>
        <v>0</v>
      </c>
      <c r="W21" s="26">
        <f t="shared" si="1"/>
        <v>1</v>
      </c>
      <c r="X21" s="21">
        <f>[4]集計対象年データー貼付!K86</f>
        <v>0</v>
      </c>
      <c r="Y21" s="22">
        <f>[4]集計対象年データー貼付!M86</f>
        <v>0</v>
      </c>
      <c r="Z21" s="22">
        <f>[4]集計対象前年データー貼付!K86</f>
        <v>0</v>
      </c>
      <c r="AA21" s="22">
        <f>[4]集計対象前年データー貼付!M86</f>
        <v>0</v>
      </c>
      <c r="AB21" s="30">
        <f t="shared" si="2"/>
        <v>0</v>
      </c>
      <c r="AC21" s="21">
        <f>[4]集計対象年データー貼付!N86</f>
        <v>0</v>
      </c>
      <c r="AD21" s="22">
        <f>[4]集計対象年データー貼付!P86</f>
        <v>0</v>
      </c>
      <c r="AE21" s="22">
        <f>[4]集計対象前年データー貼付!N86</f>
        <v>0</v>
      </c>
      <c r="AF21" s="22">
        <f>[4]集計対象前年データー貼付!P86</f>
        <v>0</v>
      </c>
      <c r="AG21" s="30">
        <f t="shared" si="3"/>
        <v>0</v>
      </c>
      <c r="AH21" s="1"/>
    </row>
    <row r="22" spans="1:34" ht="12.75" customHeight="1">
      <c r="A22" s="111"/>
      <c r="B22" s="31" t="s">
        <v>28</v>
      </c>
      <c r="C22" s="28">
        <f t="shared" si="4"/>
        <v>0</v>
      </c>
      <c r="D22" s="18">
        <f t="shared" si="5"/>
        <v>0</v>
      </c>
      <c r="E22" s="19">
        <f t="shared" si="6"/>
        <v>0</v>
      </c>
      <c r="F22" s="18">
        <f t="shared" si="7"/>
        <v>0</v>
      </c>
      <c r="G22" s="29">
        <f t="shared" si="8"/>
        <v>0</v>
      </c>
      <c r="H22" s="20">
        <f t="shared" si="9"/>
        <v>0</v>
      </c>
      <c r="I22" s="21">
        <f>[4]集計対象年データー貼付!B91</f>
        <v>0</v>
      </c>
      <c r="J22" s="22">
        <f>[4]集計対象年データー貼付!D91</f>
        <v>0</v>
      </c>
      <c r="K22" s="22">
        <f>[4]集計対象前年データー貼付!B91</f>
        <v>0</v>
      </c>
      <c r="L22" s="22">
        <f>[4]集計対象前年データー貼付!D91</f>
        <v>0</v>
      </c>
      <c r="M22" s="23">
        <f t="shared" si="10"/>
        <v>0</v>
      </c>
      <c r="N22" s="24">
        <f>[4]集計対象年データー貼付!E91</f>
        <v>0</v>
      </c>
      <c r="O22" s="18">
        <f>[4]集計対象年データー貼付!G91</f>
        <v>0</v>
      </c>
      <c r="P22" s="18">
        <f>[4]集計対象前年データー貼付!E91</f>
        <v>0</v>
      </c>
      <c r="Q22" s="18">
        <f>[4]集計対象前年データー貼付!G91</f>
        <v>0</v>
      </c>
      <c r="R22" s="25">
        <f t="shared" si="0"/>
        <v>0</v>
      </c>
      <c r="S22" s="21">
        <f>[4]集計対象年データー貼付!H91</f>
        <v>0</v>
      </c>
      <c r="T22" s="22">
        <f>[4]集計対象年データー貼付!J91</f>
        <v>0</v>
      </c>
      <c r="U22" s="22">
        <f>[4]集計対象前年データー貼付!H91</f>
        <v>0</v>
      </c>
      <c r="V22" s="22">
        <f>[4]集計対象前年データー貼付!J91</f>
        <v>0</v>
      </c>
      <c r="W22" s="26">
        <f t="shared" si="1"/>
        <v>0</v>
      </c>
      <c r="X22" s="21">
        <f>[4]集計対象年データー貼付!K91</f>
        <v>0</v>
      </c>
      <c r="Y22" s="22">
        <f>[4]集計対象年データー貼付!M91</f>
        <v>0</v>
      </c>
      <c r="Z22" s="22">
        <f>[4]集計対象前年データー貼付!K91</f>
        <v>0</v>
      </c>
      <c r="AA22" s="22">
        <f>[4]集計対象前年データー貼付!M91</f>
        <v>0</v>
      </c>
      <c r="AB22" s="30">
        <f t="shared" si="2"/>
        <v>0</v>
      </c>
      <c r="AC22" s="21">
        <f>[4]集計対象年データー貼付!N91</f>
        <v>0</v>
      </c>
      <c r="AD22" s="22">
        <f>[4]集計対象年データー貼付!P91</f>
        <v>0</v>
      </c>
      <c r="AE22" s="22">
        <f>[4]集計対象前年データー貼付!N91</f>
        <v>0</v>
      </c>
      <c r="AF22" s="22">
        <f>[4]集計対象前年データー貼付!P91</f>
        <v>0</v>
      </c>
      <c r="AG22" s="30">
        <f t="shared" si="3"/>
        <v>0</v>
      </c>
      <c r="AH22" s="1"/>
    </row>
    <row r="23" spans="1:34" ht="12.75" customHeight="1" thickBot="1">
      <c r="A23" s="111"/>
      <c r="B23" s="32" t="s">
        <v>29</v>
      </c>
      <c r="C23" s="33">
        <f t="shared" si="4"/>
        <v>1</v>
      </c>
      <c r="D23" s="34">
        <f t="shared" si="5"/>
        <v>7</v>
      </c>
      <c r="E23" s="35">
        <f t="shared" si="6"/>
        <v>0</v>
      </c>
      <c r="F23" s="34">
        <f t="shared" si="7"/>
        <v>6</v>
      </c>
      <c r="G23" s="36">
        <f t="shared" si="8"/>
        <v>1</v>
      </c>
      <c r="H23" s="37">
        <f t="shared" si="9"/>
        <v>0.16666666666666666</v>
      </c>
      <c r="I23" s="21">
        <f>[4]集計対象年データー貼付!B97</f>
        <v>1</v>
      </c>
      <c r="J23" s="22">
        <f>[4]集計対象年データー貼付!D97</f>
        <v>5</v>
      </c>
      <c r="K23" s="22">
        <f>[4]集計対象前年データー貼付!B97</f>
        <v>0</v>
      </c>
      <c r="L23" s="22">
        <f>[4]集計対象前年データー貼付!D97</f>
        <v>6</v>
      </c>
      <c r="M23" s="23">
        <f t="shared" si="10"/>
        <v>-1</v>
      </c>
      <c r="N23" s="24">
        <f>[4]集計対象年データー貼付!E97</f>
        <v>0</v>
      </c>
      <c r="O23" s="18">
        <f>[4]集計対象年データー貼付!G97</f>
        <v>2</v>
      </c>
      <c r="P23" s="18">
        <f>[4]集計対象前年データー貼付!E97</f>
        <v>0</v>
      </c>
      <c r="Q23" s="18">
        <f>[4]集計対象前年データー貼付!G97</f>
        <v>0</v>
      </c>
      <c r="R23" s="25">
        <f t="shared" si="0"/>
        <v>2</v>
      </c>
      <c r="S23" s="21">
        <f>[4]集計対象年データー貼付!H97</f>
        <v>0</v>
      </c>
      <c r="T23" s="22">
        <f>[4]集計対象年データー貼付!J97</f>
        <v>0</v>
      </c>
      <c r="U23" s="22">
        <f>[4]集計対象前年データー貼付!H97</f>
        <v>0</v>
      </c>
      <c r="V23" s="22">
        <f>[4]集計対象前年データー貼付!J97</f>
        <v>0</v>
      </c>
      <c r="W23" s="26">
        <f t="shared" si="1"/>
        <v>0</v>
      </c>
      <c r="X23" s="21">
        <f>[4]集計対象年データー貼付!K97</f>
        <v>0</v>
      </c>
      <c r="Y23" s="22">
        <f>[4]集計対象年データー貼付!M97</f>
        <v>0</v>
      </c>
      <c r="Z23" s="22">
        <f>[4]集計対象前年データー貼付!K97</f>
        <v>0</v>
      </c>
      <c r="AA23" s="22">
        <f>[4]集計対象前年データー貼付!M97</f>
        <v>0</v>
      </c>
      <c r="AB23" s="38">
        <f t="shared" si="2"/>
        <v>0</v>
      </c>
      <c r="AC23" s="21">
        <f>[4]集計対象年データー貼付!N97</f>
        <v>0</v>
      </c>
      <c r="AD23" s="22">
        <f>[4]集計対象年データー貼付!P97</f>
        <v>0</v>
      </c>
      <c r="AE23" s="22">
        <f>[4]集計対象前年データー貼付!N97</f>
        <v>0</v>
      </c>
      <c r="AF23" s="22">
        <f>[4]集計対象前年データー貼付!P97</f>
        <v>0</v>
      </c>
      <c r="AG23" s="38">
        <f t="shared" si="3"/>
        <v>0</v>
      </c>
      <c r="AH23" s="1"/>
    </row>
    <row r="24" spans="1:34" ht="12.75" customHeight="1" thickBot="1">
      <c r="A24" s="112"/>
      <c r="B24" s="39" t="s">
        <v>30</v>
      </c>
      <c r="C24" s="40">
        <f t="shared" si="4"/>
        <v>1</v>
      </c>
      <c r="D24" s="41">
        <f t="shared" si="5"/>
        <v>63</v>
      </c>
      <c r="E24" s="42">
        <f t="shared" si="6"/>
        <v>1</v>
      </c>
      <c r="F24" s="41">
        <f t="shared" si="7"/>
        <v>61</v>
      </c>
      <c r="G24" s="43">
        <f t="shared" si="8"/>
        <v>2</v>
      </c>
      <c r="H24" s="44">
        <f t="shared" si="9"/>
        <v>3.2786885245901641E-2</v>
      </c>
      <c r="I24" s="45">
        <f>SUM(I7:I23)</f>
        <v>1</v>
      </c>
      <c r="J24" s="46">
        <f>SUM(J7:J23)</f>
        <v>31</v>
      </c>
      <c r="K24" s="46">
        <f>SUM(K7:K23)</f>
        <v>0</v>
      </c>
      <c r="L24" s="46">
        <f>SUM(L7:L23)</f>
        <v>29</v>
      </c>
      <c r="M24" s="47">
        <f t="shared" si="10"/>
        <v>2</v>
      </c>
      <c r="N24" s="48">
        <f>SUM(N7:N23)</f>
        <v>0</v>
      </c>
      <c r="O24" s="49">
        <f>SUM(O7:O23)</f>
        <v>14</v>
      </c>
      <c r="P24" s="49">
        <f>SUM(P7:P23)</f>
        <v>1</v>
      </c>
      <c r="Q24" s="49">
        <f>SUM(Q7:Q23)</f>
        <v>13</v>
      </c>
      <c r="R24" s="50">
        <f t="shared" si="0"/>
        <v>1</v>
      </c>
      <c r="S24" s="51">
        <f>SUM(S7:S23)</f>
        <v>0</v>
      </c>
      <c r="T24" s="52">
        <f>SUM(T7:T23)</f>
        <v>9</v>
      </c>
      <c r="U24" s="52">
        <f>SUM(U7:U23)</f>
        <v>0</v>
      </c>
      <c r="V24" s="52">
        <f>SUM(V7:V23)</f>
        <v>8</v>
      </c>
      <c r="W24" s="53">
        <f t="shared" si="1"/>
        <v>1</v>
      </c>
      <c r="X24" s="51">
        <f>SUM(X7:X23)</f>
        <v>0</v>
      </c>
      <c r="Y24" s="52">
        <f>SUM(Y7:Y23)</f>
        <v>9</v>
      </c>
      <c r="Z24" s="52">
        <f>SUM(Z7:Z23)</f>
        <v>0</v>
      </c>
      <c r="AA24" s="52">
        <f>SUM(AA7:AA23)</f>
        <v>8</v>
      </c>
      <c r="AB24" s="53">
        <f t="shared" si="2"/>
        <v>1</v>
      </c>
      <c r="AC24" s="51">
        <f>SUM(AC7:AC23)</f>
        <v>0</v>
      </c>
      <c r="AD24" s="52">
        <f>SUM(AD7:AD23)</f>
        <v>0</v>
      </c>
      <c r="AE24" s="52">
        <f>SUM(AE7:AE23)</f>
        <v>0</v>
      </c>
      <c r="AF24" s="52">
        <f>SUM(AF7:AF23)</f>
        <v>3</v>
      </c>
      <c r="AG24" s="53">
        <f t="shared" si="3"/>
        <v>-3</v>
      </c>
      <c r="AH24" s="1"/>
    </row>
    <row r="25" spans="1:34" ht="12.75" customHeight="1" thickBot="1">
      <c r="A25" s="113" t="s">
        <v>31</v>
      </c>
      <c r="B25" s="114"/>
      <c r="C25" s="40">
        <f t="shared" si="4"/>
        <v>0</v>
      </c>
      <c r="D25" s="41">
        <f t="shared" si="5"/>
        <v>1</v>
      </c>
      <c r="E25" s="54">
        <f t="shared" si="6"/>
        <v>0</v>
      </c>
      <c r="F25" s="41">
        <f t="shared" si="7"/>
        <v>0</v>
      </c>
      <c r="G25" s="41">
        <f t="shared" si="8"/>
        <v>1</v>
      </c>
      <c r="H25" s="44">
        <f t="shared" si="9"/>
        <v>0</v>
      </c>
      <c r="I25" s="55">
        <f>[4]集計対象年データー貼付!B110</f>
        <v>0</v>
      </c>
      <c r="J25" s="56">
        <f>[4]集計対象年データー貼付!D110</f>
        <v>0</v>
      </c>
      <c r="K25" s="56">
        <f>[4]集計対象前年データー貼付!B110</f>
        <v>0</v>
      </c>
      <c r="L25" s="56">
        <f>[4]集計対象前年データー貼付!D110</f>
        <v>0</v>
      </c>
      <c r="M25" s="57">
        <f t="shared" si="10"/>
        <v>0</v>
      </c>
      <c r="N25" s="58">
        <f>[4]集計対象年データー貼付!E110</f>
        <v>0</v>
      </c>
      <c r="O25" s="41">
        <f>[4]集計対象年データー貼付!G110</f>
        <v>0</v>
      </c>
      <c r="P25" s="41">
        <f>[4]集計対象前年データー貼付!E110</f>
        <v>0</v>
      </c>
      <c r="Q25" s="41">
        <f>[4]集計対象前年データー貼付!G110</f>
        <v>0</v>
      </c>
      <c r="R25" s="57">
        <f t="shared" si="0"/>
        <v>0</v>
      </c>
      <c r="S25" s="55">
        <f>[4]集計対象年データー貼付!H110</f>
        <v>0</v>
      </c>
      <c r="T25" s="56">
        <f>[4]集計対象年データー貼付!J110</f>
        <v>1</v>
      </c>
      <c r="U25" s="56">
        <f>[4]集計対象前年データー貼付!H110</f>
        <v>0</v>
      </c>
      <c r="V25" s="56">
        <f>[4]集計対象前年データー貼付!J110</f>
        <v>0</v>
      </c>
      <c r="W25" s="57">
        <f t="shared" si="1"/>
        <v>1</v>
      </c>
      <c r="X25" s="55">
        <f>[4]集計対象年データー貼付!K110</f>
        <v>0</v>
      </c>
      <c r="Y25" s="56">
        <f>[4]集計対象年データー貼付!M110</f>
        <v>0</v>
      </c>
      <c r="Z25" s="56">
        <f>[4]集計対象前年データー貼付!K110</f>
        <v>0</v>
      </c>
      <c r="AA25" s="56">
        <f>[4]集計対象前年データー貼付!M110</f>
        <v>0</v>
      </c>
      <c r="AB25" s="57">
        <f t="shared" si="2"/>
        <v>0</v>
      </c>
      <c r="AC25" s="55">
        <f>[4]集計対象年データー貼付!N110</f>
        <v>0</v>
      </c>
      <c r="AD25" s="56">
        <f>[4]集計対象年データー貼付!P110</f>
        <v>0</v>
      </c>
      <c r="AE25" s="56">
        <f>[4]集計対象前年データー貼付!N110</f>
        <v>0</v>
      </c>
      <c r="AF25" s="56">
        <f>[4]集計対象前年データー貼付!P110</f>
        <v>0</v>
      </c>
      <c r="AG25" s="57">
        <f t="shared" si="3"/>
        <v>0</v>
      </c>
      <c r="AH25" s="1"/>
    </row>
    <row r="26" spans="1:34" ht="12.75" customHeight="1">
      <c r="A26" s="110" t="s">
        <v>32</v>
      </c>
      <c r="B26" s="59" t="s">
        <v>33</v>
      </c>
      <c r="C26" s="28">
        <f t="shared" si="4"/>
        <v>0</v>
      </c>
      <c r="D26" s="18">
        <f t="shared" si="5"/>
        <v>14</v>
      </c>
      <c r="E26" s="19">
        <f t="shared" si="6"/>
        <v>0</v>
      </c>
      <c r="F26" s="18">
        <f t="shared" si="7"/>
        <v>17</v>
      </c>
      <c r="G26" s="18">
        <f t="shared" si="8"/>
        <v>-3</v>
      </c>
      <c r="H26" s="20">
        <f t="shared" si="9"/>
        <v>-0.17647058823529413</v>
      </c>
      <c r="I26" s="21">
        <f>[4]集計対象年データー貼付!B123</f>
        <v>0</v>
      </c>
      <c r="J26" s="22">
        <f>[4]集計対象年データー貼付!D123</f>
        <v>3</v>
      </c>
      <c r="K26" s="22">
        <f>[4]集計対象前年データー貼付!B123</f>
        <v>0</v>
      </c>
      <c r="L26" s="22">
        <f>[4]集計対象前年データー貼付!D123</f>
        <v>4</v>
      </c>
      <c r="M26" s="23">
        <f t="shared" si="10"/>
        <v>-1</v>
      </c>
      <c r="N26" s="24">
        <f>[4]集計対象年データー貼付!E123</f>
        <v>0</v>
      </c>
      <c r="O26" s="18">
        <f>[4]集計対象年データー貼付!G123</f>
        <v>5</v>
      </c>
      <c r="P26" s="18">
        <f>[4]集計対象前年データー貼付!E123</f>
        <v>0</v>
      </c>
      <c r="Q26" s="18">
        <f>[4]集計対象前年データー貼付!G123</f>
        <v>4</v>
      </c>
      <c r="R26" s="25">
        <f t="shared" si="0"/>
        <v>1</v>
      </c>
      <c r="S26" s="21">
        <f>[4]集計対象年データー貼付!H123</f>
        <v>0</v>
      </c>
      <c r="T26" s="22">
        <f>[4]集計対象年データー貼付!J123</f>
        <v>2</v>
      </c>
      <c r="U26" s="22">
        <f>[4]集計対象前年データー貼付!H123</f>
        <v>0</v>
      </c>
      <c r="V26" s="22">
        <f>[4]集計対象前年データー貼付!J123</f>
        <v>3</v>
      </c>
      <c r="W26" s="26">
        <f t="shared" si="1"/>
        <v>-1</v>
      </c>
      <c r="X26" s="21">
        <f>[4]集計対象年データー貼付!K123</f>
        <v>0</v>
      </c>
      <c r="Y26" s="22">
        <f>[4]集計対象年データー貼付!M123</f>
        <v>2</v>
      </c>
      <c r="Z26" s="22">
        <f>[4]集計対象前年データー貼付!K123</f>
        <v>0</v>
      </c>
      <c r="AA26" s="22">
        <f>[4]集計対象前年データー貼付!M123</f>
        <v>4</v>
      </c>
      <c r="AB26" s="26">
        <f t="shared" si="2"/>
        <v>-2</v>
      </c>
      <c r="AC26" s="21">
        <f>[4]集計対象年データー貼付!N123</f>
        <v>0</v>
      </c>
      <c r="AD26" s="22">
        <f>[4]集計対象年データー貼付!P123</f>
        <v>2</v>
      </c>
      <c r="AE26" s="22">
        <f>[4]集計対象前年データー貼付!N123</f>
        <v>0</v>
      </c>
      <c r="AF26" s="22">
        <f>[4]集計対象前年データー貼付!P123</f>
        <v>2</v>
      </c>
      <c r="AG26" s="26">
        <f t="shared" si="3"/>
        <v>0</v>
      </c>
      <c r="AH26" s="1"/>
    </row>
    <row r="27" spans="1:34" ht="12.75" customHeight="1">
      <c r="A27" s="111"/>
      <c r="B27" s="31" t="s">
        <v>34</v>
      </c>
      <c r="C27" s="28">
        <f t="shared" si="4"/>
        <v>0</v>
      </c>
      <c r="D27" s="18">
        <f t="shared" si="5"/>
        <v>16</v>
      </c>
      <c r="E27" s="19">
        <f t="shared" si="6"/>
        <v>0</v>
      </c>
      <c r="F27" s="18">
        <f t="shared" si="7"/>
        <v>28</v>
      </c>
      <c r="G27" s="29">
        <f t="shared" si="8"/>
        <v>-12</v>
      </c>
      <c r="H27" s="20">
        <f t="shared" si="9"/>
        <v>-0.42857142857142855</v>
      </c>
      <c r="I27" s="21">
        <f>[4]集計対象年データー貼付!B128</f>
        <v>0</v>
      </c>
      <c r="J27" s="22">
        <f>[4]集計対象年データー貼付!D128</f>
        <v>8</v>
      </c>
      <c r="K27" s="22">
        <f>[4]集計対象前年データー貼付!B128</f>
        <v>0</v>
      </c>
      <c r="L27" s="22">
        <f>[4]集計対象前年データー貼付!D128</f>
        <v>6</v>
      </c>
      <c r="M27" s="23">
        <f t="shared" si="10"/>
        <v>2</v>
      </c>
      <c r="N27" s="24">
        <f>[4]集計対象年データー貼付!E128</f>
        <v>0</v>
      </c>
      <c r="O27" s="18">
        <f>[4]集計対象年データー貼付!G128</f>
        <v>3</v>
      </c>
      <c r="P27" s="18">
        <f>[4]集計対象前年データー貼付!E128</f>
        <v>0</v>
      </c>
      <c r="Q27" s="18">
        <f>[4]集計対象前年データー貼付!G128</f>
        <v>6</v>
      </c>
      <c r="R27" s="60">
        <f t="shared" si="0"/>
        <v>-3</v>
      </c>
      <c r="S27" s="21">
        <f>[4]集計対象年データー貼付!H128</f>
        <v>0</v>
      </c>
      <c r="T27" s="22">
        <f>[4]集計対象年データー貼付!J128</f>
        <v>1</v>
      </c>
      <c r="U27" s="22">
        <f>[4]集計対象前年データー貼付!H128</f>
        <v>0</v>
      </c>
      <c r="V27" s="22">
        <f>[4]集計対象前年データー貼付!J128</f>
        <v>4</v>
      </c>
      <c r="W27" s="30">
        <f t="shared" si="1"/>
        <v>-3</v>
      </c>
      <c r="X27" s="21">
        <f>[4]集計対象年データー貼付!K128</f>
        <v>0</v>
      </c>
      <c r="Y27" s="22">
        <f>[4]集計対象年データー貼付!M128</f>
        <v>3</v>
      </c>
      <c r="Z27" s="22">
        <f>[4]集計対象前年データー貼付!K128</f>
        <v>0</v>
      </c>
      <c r="AA27" s="22">
        <f>[4]集計対象前年データー貼付!M128</f>
        <v>7</v>
      </c>
      <c r="AB27" s="30">
        <f t="shared" si="2"/>
        <v>-4</v>
      </c>
      <c r="AC27" s="21">
        <f>[4]集計対象年データー貼付!N128</f>
        <v>0</v>
      </c>
      <c r="AD27" s="22">
        <f>[4]集計対象年データー貼付!P128</f>
        <v>1</v>
      </c>
      <c r="AE27" s="22">
        <f>[4]集計対象前年データー貼付!N128</f>
        <v>0</v>
      </c>
      <c r="AF27" s="22">
        <f>[4]集計対象前年データー貼付!P128</f>
        <v>5</v>
      </c>
      <c r="AG27" s="30">
        <f t="shared" si="3"/>
        <v>-4</v>
      </c>
      <c r="AH27" s="1"/>
    </row>
    <row r="28" spans="1:34" ht="12.75" customHeight="1" thickBot="1">
      <c r="A28" s="111"/>
      <c r="B28" s="32" t="s">
        <v>35</v>
      </c>
      <c r="C28" s="33">
        <f t="shared" si="4"/>
        <v>0</v>
      </c>
      <c r="D28" s="34">
        <f t="shared" si="5"/>
        <v>5</v>
      </c>
      <c r="E28" s="35">
        <f t="shared" si="6"/>
        <v>0</v>
      </c>
      <c r="F28" s="34">
        <f t="shared" si="7"/>
        <v>2</v>
      </c>
      <c r="G28" s="36">
        <f t="shared" si="8"/>
        <v>3</v>
      </c>
      <c r="H28" s="37">
        <f t="shared" si="9"/>
        <v>1.5</v>
      </c>
      <c r="I28" s="21">
        <f>[4]集計対象年データー貼付!B132</f>
        <v>0</v>
      </c>
      <c r="J28" s="22">
        <f>[4]集計対象年データー貼付!D132</f>
        <v>1</v>
      </c>
      <c r="K28" s="22">
        <f>[4]集計対象前年データー貼付!B132</f>
        <v>0</v>
      </c>
      <c r="L28" s="22">
        <f>[4]集計対象前年データー貼付!D132</f>
        <v>0</v>
      </c>
      <c r="M28" s="23">
        <f t="shared" si="10"/>
        <v>1</v>
      </c>
      <c r="N28" s="24">
        <f>[4]集計対象年データー貼付!E132</f>
        <v>0</v>
      </c>
      <c r="O28" s="18">
        <f>[4]集計対象年データー貼付!G132</f>
        <v>3</v>
      </c>
      <c r="P28" s="18">
        <f>[4]集計対象前年データー貼付!E132</f>
        <v>0</v>
      </c>
      <c r="Q28" s="18">
        <f>[4]集計対象前年データー貼付!G132</f>
        <v>0</v>
      </c>
      <c r="R28" s="61">
        <f t="shared" si="0"/>
        <v>3</v>
      </c>
      <c r="S28" s="21">
        <f>[4]集計対象年データー貼付!H132</f>
        <v>0</v>
      </c>
      <c r="T28" s="22">
        <f>[4]集計対象年データー貼付!J132</f>
        <v>1</v>
      </c>
      <c r="U28" s="22">
        <f>[4]集計対象前年データー貼付!H132</f>
        <v>0</v>
      </c>
      <c r="V28" s="22">
        <f>[4]集計対象前年データー貼付!J132</f>
        <v>0</v>
      </c>
      <c r="W28" s="38">
        <f t="shared" si="1"/>
        <v>1</v>
      </c>
      <c r="X28" s="21">
        <f>[4]集計対象年データー貼付!K132</f>
        <v>0</v>
      </c>
      <c r="Y28" s="22">
        <f>[4]集計対象年データー貼付!M132</f>
        <v>0</v>
      </c>
      <c r="Z28" s="22">
        <f>[4]集計対象前年データー貼付!K132</f>
        <v>0</v>
      </c>
      <c r="AA28" s="22">
        <f>[4]集計対象前年データー貼付!M132</f>
        <v>0</v>
      </c>
      <c r="AB28" s="62">
        <f>Y28-AA28</f>
        <v>0</v>
      </c>
      <c r="AC28" s="21">
        <f>[4]集計対象年データー貼付!N132</f>
        <v>0</v>
      </c>
      <c r="AD28" s="22">
        <f>[4]集計対象年データー貼付!P132</f>
        <v>0</v>
      </c>
      <c r="AE28" s="22">
        <f>[4]集計対象前年データー貼付!N132</f>
        <v>0</v>
      </c>
      <c r="AF28" s="22">
        <f>[4]集計対象前年データー貼付!P132</f>
        <v>2</v>
      </c>
      <c r="AG28" s="38">
        <f t="shared" si="3"/>
        <v>-2</v>
      </c>
      <c r="AH28" s="1"/>
    </row>
    <row r="29" spans="1:34" ht="12.75" customHeight="1" thickBot="1">
      <c r="A29" s="112"/>
      <c r="B29" s="63" t="s">
        <v>36</v>
      </c>
      <c r="C29" s="40">
        <f t="shared" si="4"/>
        <v>0</v>
      </c>
      <c r="D29" s="41">
        <f t="shared" si="5"/>
        <v>35</v>
      </c>
      <c r="E29" s="54">
        <f t="shared" si="6"/>
        <v>0</v>
      </c>
      <c r="F29" s="41">
        <f t="shared" si="7"/>
        <v>47</v>
      </c>
      <c r="G29" s="41">
        <f t="shared" si="8"/>
        <v>-12</v>
      </c>
      <c r="H29" s="44">
        <f t="shared" si="9"/>
        <v>-0.25531914893617019</v>
      </c>
      <c r="I29" s="45">
        <f>SUM(I26:I28)</f>
        <v>0</v>
      </c>
      <c r="J29" s="46">
        <f>SUM(J26:J28)</f>
        <v>12</v>
      </c>
      <c r="K29" s="46">
        <f>SUM(K26:K28)</f>
        <v>0</v>
      </c>
      <c r="L29" s="46">
        <f>SUM(L26:L28)</f>
        <v>10</v>
      </c>
      <c r="M29" s="47">
        <f t="shared" si="10"/>
        <v>2</v>
      </c>
      <c r="N29" s="48">
        <f>SUM(N26:N28)</f>
        <v>0</v>
      </c>
      <c r="O29" s="49">
        <f>SUM(O26:O28)</f>
        <v>11</v>
      </c>
      <c r="P29" s="49">
        <f>SUM(P26:P28)</f>
        <v>0</v>
      </c>
      <c r="Q29" s="49">
        <f>SUM(Q26:Q28)</f>
        <v>10</v>
      </c>
      <c r="R29" s="50">
        <f t="shared" si="0"/>
        <v>1</v>
      </c>
      <c r="S29" s="51">
        <f>SUM(S26:S28)</f>
        <v>0</v>
      </c>
      <c r="T29" s="52">
        <f>SUM(T26:T28)</f>
        <v>4</v>
      </c>
      <c r="U29" s="52">
        <f>SUM(U26:U28)</f>
        <v>0</v>
      </c>
      <c r="V29" s="52">
        <f>SUM(V26:V28)</f>
        <v>7</v>
      </c>
      <c r="W29" s="53">
        <f t="shared" si="1"/>
        <v>-3</v>
      </c>
      <c r="X29" s="51">
        <f>SUM(X26:X28)</f>
        <v>0</v>
      </c>
      <c r="Y29" s="52">
        <f>SUM(Y26:Y28)</f>
        <v>5</v>
      </c>
      <c r="Z29" s="52">
        <f>SUM(Z26:Z28)</f>
        <v>0</v>
      </c>
      <c r="AA29" s="52">
        <f>SUM(AA26:AA28)</f>
        <v>11</v>
      </c>
      <c r="AB29" s="53">
        <f t="shared" si="2"/>
        <v>-6</v>
      </c>
      <c r="AC29" s="51">
        <f>SUM(AC26:AC28)</f>
        <v>0</v>
      </c>
      <c r="AD29" s="52">
        <f>SUM(AD26:AD28)</f>
        <v>3</v>
      </c>
      <c r="AE29" s="52">
        <f>SUM(AE26:AE28)</f>
        <v>0</v>
      </c>
      <c r="AF29" s="52">
        <f>SUM(AF26:AF28)</f>
        <v>9</v>
      </c>
      <c r="AG29" s="53">
        <f t="shared" si="3"/>
        <v>-6</v>
      </c>
      <c r="AH29" s="1"/>
    </row>
    <row r="30" spans="1:34" ht="12.75" customHeight="1">
      <c r="A30" s="103" t="s">
        <v>37</v>
      </c>
      <c r="B30" s="64" t="s">
        <v>38</v>
      </c>
      <c r="C30" s="28">
        <f t="shared" si="4"/>
        <v>0</v>
      </c>
      <c r="D30" s="18">
        <f t="shared" si="5"/>
        <v>1</v>
      </c>
      <c r="E30" s="19">
        <f t="shared" si="6"/>
        <v>0</v>
      </c>
      <c r="F30" s="18">
        <f t="shared" si="7"/>
        <v>0</v>
      </c>
      <c r="G30" s="18">
        <f t="shared" si="8"/>
        <v>1</v>
      </c>
      <c r="H30" s="20">
        <f t="shared" si="9"/>
        <v>0</v>
      </c>
      <c r="I30" s="21">
        <f>[4]集計対象年データー貼付!B137</f>
        <v>0</v>
      </c>
      <c r="J30" s="22">
        <f>[4]集計対象年データー貼付!D137</f>
        <v>1</v>
      </c>
      <c r="K30" s="22">
        <f>[4]集計対象前年データー貼付!B137</f>
        <v>0</v>
      </c>
      <c r="L30" s="22">
        <f>[4]集計対象前年データー貼付!D137</f>
        <v>0</v>
      </c>
      <c r="M30" s="23">
        <f t="shared" si="10"/>
        <v>1</v>
      </c>
      <c r="N30" s="24">
        <f>[4]集計対象年データー貼付!E137</f>
        <v>0</v>
      </c>
      <c r="O30" s="18">
        <f>[4]集計対象年データー貼付!G137</f>
        <v>0</v>
      </c>
      <c r="P30" s="18">
        <f>[4]集計対象前年データー貼付!E137</f>
        <v>0</v>
      </c>
      <c r="Q30" s="18">
        <f>[4]集計対象前年データー貼付!G137</f>
        <v>0</v>
      </c>
      <c r="R30" s="25">
        <f t="shared" si="0"/>
        <v>0</v>
      </c>
      <c r="S30" s="21">
        <f>[4]集計対象年データー貼付!H137</f>
        <v>0</v>
      </c>
      <c r="T30" s="22">
        <f>[4]集計対象年データー貼付!J137</f>
        <v>0</v>
      </c>
      <c r="U30" s="22">
        <f>[4]集計対象前年データー貼付!H137</f>
        <v>0</v>
      </c>
      <c r="V30" s="22">
        <f>[4]集計対象前年データー貼付!J137</f>
        <v>0</v>
      </c>
      <c r="W30" s="26">
        <f t="shared" si="1"/>
        <v>0</v>
      </c>
      <c r="X30" s="21">
        <f>[4]集計対象年データー貼付!K137</f>
        <v>0</v>
      </c>
      <c r="Y30" s="22">
        <f>[4]集計対象年データー貼付!M137</f>
        <v>0</v>
      </c>
      <c r="Z30" s="22">
        <f>[4]集計対象前年データー貼付!K137</f>
        <v>0</v>
      </c>
      <c r="AA30" s="22">
        <f>[4]集計対象前年データー貼付!M137</f>
        <v>0</v>
      </c>
      <c r="AB30" s="26">
        <f t="shared" si="2"/>
        <v>0</v>
      </c>
      <c r="AC30" s="21">
        <f>[4]集計対象年データー貼付!N137</f>
        <v>0</v>
      </c>
      <c r="AD30" s="22">
        <f>[4]集計対象年データー貼付!P137</f>
        <v>0</v>
      </c>
      <c r="AE30" s="22">
        <f>[4]集計対象前年データー貼付!N137</f>
        <v>0</v>
      </c>
      <c r="AF30" s="22">
        <f>[4]集計対象前年データー貼付!P137</f>
        <v>0</v>
      </c>
      <c r="AG30" s="26">
        <f t="shared" si="3"/>
        <v>0</v>
      </c>
      <c r="AH30" s="1"/>
    </row>
    <row r="31" spans="1:34" ht="12.75" customHeight="1">
      <c r="A31" s="104"/>
      <c r="B31" s="65" t="s">
        <v>39</v>
      </c>
      <c r="C31" s="28">
        <f t="shared" si="4"/>
        <v>0</v>
      </c>
      <c r="D31" s="18">
        <f t="shared" si="5"/>
        <v>2</v>
      </c>
      <c r="E31" s="19">
        <f t="shared" si="6"/>
        <v>0</v>
      </c>
      <c r="F31" s="18">
        <f t="shared" si="7"/>
        <v>4</v>
      </c>
      <c r="G31" s="29">
        <f t="shared" si="8"/>
        <v>-2</v>
      </c>
      <c r="H31" s="20">
        <f t="shared" si="9"/>
        <v>-0.5</v>
      </c>
      <c r="I31" s="21">
        <f>[4]集計対象年データー貼付!B141</f>
        <v>0</v>
      </c>
      <c r="J31" s="22">
        <f>[4]集計対象年データー貼付!D141</f>
        <v>1</v>
      </c>
      <c r="K31" s="22">
        <f>[4]集計対象前年データー貼付!B141</f>
        <v>0</v>
      </c>
      <c r="L31" s="22">
        <f>[4]集計対象前年データー貼付!D141</f>
        <v>1</v>
      </c>
      <c r="M31" s="66">
        <f t="shared" si="10"/>
        <v>0</v>
      </c>
      <c r="N31" s="24">
        <f>[4]集計対象年データー貼付!E141</f>
        <v>0</v>
      </c>
      <c r="O31" s="18">
        <f>[4]集計対象年データー貼付!G141</f>
        <v>0</v>
      </c>
      <c r="P31" s="18">
        <f>[4]集計対象前年データー貼付!E141</f>
        <v>0</v>
      </c>
      <c r="Q31" s="18">
        <f>[4]集計対象前年データー貼付!G141</f>
        <v>0</v>
      </c>
      <c r="R31" s="60">
        <f t="shared" si="0"/>
        <v>0</v>
      </c>
      <c r="S31" s="21">
        <f>[4]集計対象年データー貼付!H141</f>
        <v>0</v>
      </c>
      <c r="T31" s="22">
        <f>[4]集計対象年データー貼付!J141</f>
        <v>0</v>
      </c>
      <c r="U31" s="22">
        <f>[4]集計対象前年データー貼付!H141</f>
        <v>0</v>
      </c>
      <c r="V31" s="22">
        <f>[4]集計対象前年データー貼付!J141</f>
        <v>0</v>
      </c>
      <c r="W31" s="30">
        <f t="shared" si="1"/>
        <v>0</v>
      </c>
      <c r="X31" s="21">
        <f>[4]集計対象年データー貼付!K141</f>
        <v>0</v>
      </c>
      <c r="Y31" s="22">
        <f>[4]集計対象年データー貼付!M141</f>
        <v>1</v>
      </c>
      <c r="Z31" s="22">
        <f>[4]集計対象前年データー貼付!K141</f>
        <v>0</v>
      </c>
      <c r="AA31" s="22">
        <f>[4]集計対象前年データー貼付!M141</f>
        <v>2</v>
      </c>
      <c r="AB31" s="30">
        <f t="shared" si="2"/>
        <v>-1</v>
      </c>
      <c r="AC31" s="21">
        <f>[4]集計対象年データー貼付!N141</f>
        <v>0</v>
      </c>
      <c r="AD31" s="22">
        <f>[4]集計対象年データー貼付!P141</f>
        <v>0</v>
      </c>
      <c r="AE31" s="22">
        <f>[4]集計対象前年データー貼付!N141</f>
        <v>0</v>
      </c>
      <c r="AF31" s="22">
        <f>[4]集計対象前年データー貼付!P141</f>
        <v>1</v>
      </c>
      <c r="AG31" s="30">
        <f t="shared" si="3"/>
        <v>-1</v>
      </c>
      <c r="AH31" s="1"/>
    </row>
    <row r="32" spans="1:34" ht="12.75" customHeight="1">
      <c r="A32" s="104"/>
      <c r="B32" s="65" t="s">
        <v>40</v>
      </c>
      <c r="C32" s="28">
        <f t="shared" si="4"/>
        <v>2</v>
      </c>
      <c r="D32" s="18">
        <f t="shared" si="5"/>
        <v>29</v>
      </c>
      <c r="E32" s="19">
        <f t="shared" si="6"/>
        <v>0</v>
      </c>
      <c r="F32" s="18">
        <f t="shared" si="7"/>
        <v>19</v>
      </c>
      <c r="G32" s="29">
        <f t="shared" si="8"/>
        <v>10</v>
      </c>
      <c r="H32" s="20">
        <f t="shared" si="9"/>
        <v>0.52631578947368418</v>
      </c>
      <c r="I32" s="21">
        <f>[4]集計対象年データー貼付!B146</f>
        <v>2</v>
      </c>
      <c r="J32" s="22">
        <f>[4]集計対象年データー貼付!D146</f>
        <v>15</v>
      </c>
      <c r="K32" s="22">
        <f>[4]集計対象前年データー貼付!B146</f>
        <v>0</v>
      </c>
      <c r="L32" s="22">
        <f>[4]集計対象前年データー貼付!D146</f>
        <v>12</v>
      </c>
      <c r="M32" s="66">
        <f t="shared" si="10"/>
        <v>3</v>
      </c>
      <c r="N32" s="24">
        <f>[4]集計対象年データー貼付!E146</f>
        <v>0</v>
      </c>
      <c r="O32" s="18">
        <f>[4]集計対象年データー貼付!G146</f>
        <v>5</v>
      </c>
      <c r="P32" s="18">
        <f>[4]集計対象前年データー貼付!E146</f>
        <v>0</v>
      </c>
      <c r="Q32" s="18">
        <f>[4]集計対象前年データー貼付!G146</f>
        <v>4</v>
      </c>
      <c r="R32" s="60">
        <f t="shared" si="0"/>
        <v>1</v>
      </c>
      <c r="S32" s="21">
        <f>[4]集計対象年データー貼付!H146</f>
        <v>0</v>
      </c>
      <c r="T32" s="22">
        <f>[4]集計対象年データー貼付!J146</f>
        <v>4</v>
      </c>
      <c r="U32" s="22">
        <f>[4]集計対象前年データー貼付!H146</f>
        <v>0</v>
      </c>
      <c r="V32" s="22">
        <f>[4]集計対象前年データー貼付!J146</f>
        <v>2</v>
      </c>
      <c r="W32" s="30">
        <f t="shared" si="1"/>
        <v>2</v>
      </c>
      <c r="X32" s="21">
        <f>[4]集計対象年データー貼付!K146</f>
        <v>0</v>
      </c>
      <c r="Y32" s="22">
        <f>[4]集計対象年データー貼付!M146</f>
        <v>2</v>
      </c>
      <c r="Z32" s="22">
        <f>[4]集計対象前年データー貼付!K146</f>
        <v>0</v>
      </c>
      <c r="AA32" s="22">
        <f>[4]集計対象前年データー貼付!M146</f>
        <v>1</v>
      </c>
      <c r="AB32" s="30">
        <f t="shared" si="2"/>
        <v>1</v>
      </c>
      <c r="AC32" s="21">
        <f>[4]集計対象年データー貼付!N146</f>
        <v>0</v>
      </c>
      <c r="AD32" s="22">
        <f>[4]集計対象年データー貼付!P146</f>
        <v>3</v>
      </c>
      <c r="AE32" s="22">
        <f>[4]集計対象前年データー貼付!N146</f>
        <v>0</v>
      </c>
      <c r="AF32" s="22">
        <f>[4]集計対象前年データー貼付!P146</f>
        <v>0</v>
      </c>
      <c r="AG32" s="30">
        <f t="shared" si="3"/>
        <v>3</v>
      </c>
      <c r="AH32" s="1"/>
    </row>
    <row r="33" spans="1:37" ht="12.75" customHeight="1" thickBot="1">
      <c r="A33" s="104"/>
      <c r="B33" s="67" t="s">
        <v>41</v>
      </c>
      <c r="C33" s="33">
        <f t="shared" si="4"/>
        <v>0</v>
      </c>
      <c r="D33" s="34">
        <f t="shared" si="5"/>
        <v>0</v>
      </c>
      <c r="E33" s="35">
        <f t="shared" si="6"/>
        <v>0</v>
      </c>
      <c r="F33" s="34">
        <f t="shared" si="7"/>
        <v>0</v>
      </c>
      <c r="G33" s="36">
        <f t="shared" si="8"/>
        <v>0</v>
      </c>
      <c r="H33" s="37">
        <f t="shared" si="9"/>
        <v>0</v>
      </c>
      <c r="I33" s="21">
        <f>[4]集計対象年データー貼付!B148</f>
        <v>0</v>
      </c>
      <c r="J33" s="22">
        <f>[4]集計対象年データー貼付!D148</f>
        <v>0</v>
      </c>
      <c r="K33" s="22">
        <f>[4]集計対象前年データー貼付!B148</f>
        <v>0</v>
      </c>
      <c r="L33" s="22">
        <f>[4]集計対象前年データー貼付!D148</f>
        <v>0</v>
      </c>
      <c r="M33" s="68">
        <f t="shared" si="10"/>
        <v>0</v>
      </c>
      <c r="N33" s="24">
        <f>[4]集計対象年データー貼付!E148</f>
        <v>0</v>
      </c>
      <c r="O33" s="18">
        <f>[4]集計対象年データー貼付!G148</f>
        <v>0</v>
      </c>
      <c r="P33" s="18">
        <f>[4]集計対象前年データー貼付!E148</f>
        <v>0</v>
      </c>
      <c r="Q33" s="18">
        <f>[4]集計対象前年データー貼付!G148</f>
        <v>0</v>
      </c>
      <c r="R33" s="61">
        <f t="shared" si="0"/>
        <v>0</v>
      </c>
      <c r="S33" s="21">
        <f>[4]集計対象年データー貼付!H148</f>
        <v>0</v>
      </c>
      <c r="T33" s="22">
        <f>[4]集計対象年データー貼付!J148</f>
        <v>0</v>
      </c>
      <c r="U33" s="22">
        <f>[4]集計対象前年データー貼付!H148</f>
        <v>0</v>
      </c>
      <c r="V33" s="22">
        <f>[4]集計対象前年データー貼付!J148</f>
        <v>0</v>
      </c>
      <c r="W33" s="38">
        <f t="shared" si="1"/>
        <v>0</v>
      </c>
      <c r="X33" s="21">
        <f>[4]集計対象年データー貼付!K148</f>
        <v>0</v>
      </c>
      <c r="Y33" s="22">
        <f>[4]集計対象年データー貼付!M148</f>
        <v>0</v>
      </c>
      <c r="Z33" s="22">
        <f>[4]集計対象前年データー貼付!K148</f>
        <v>0</v>
      </c>
      <c r="AA33" s="22">
        <f>[4]集計対象前年データー貼付!M148</f>
        <v>0</v>
      </c>
      <c r="AB33" s="38">
        <f t="shared" si="2"/>
        <v>0</v>
      </c>
      <c r="AC33" s="21">
        <f>[4]集計対象年データー貼付!N148</f>
        <v>0</v>
      </c>
      <c r="AD33" s="22">
        <f>[4]集計対象年データー貼付!P148</f>
        <v>0</v>
      </c>
      <c r="AE33" s="22">
        <f>[4]集計対象前年データー貼付!N148</f>
        <v>0</v>
      </c>
      <c r="AF33" s="22">
        <f>[4]集計対象前年データー貼付!P148</f>
        <v>0</v>
      </c>
      <c r="AG33" s="38">
        <f t="shared" si="3"/>
        <v>0</v>
      </c>
      <c r="AH33" s="1"/>
    </row>
    <row r="34" spans="1:37" ht="12.75" customHeight="1" thickBot="1">
      <c r="A34" s="105"/>
      <c r="B34" s="69" t="s">
        <v>42</v>
      </c>
      <c r="C34" s="40">
        <f t="shared" si="4"/>
        <v>2</v>
      </c>
      <c r="D34" s="41">
        <f t="shared" si="5"/>
        <v>32</v>
      </c>
      <c r="E34" s="54">
        <f t="shared" si="6"/>
        <v>0</v>
      </c>
      <c r="F34" s="41">
        <f t="shared" si="7"/>
        <v>23</v>
      </c>
      <c r="G34" s="41">
        <f t="shared" si="8"/>
        <v>9</v>
      </c>
      <c r="H34" s="44">
        <f t="shared" si="9"/>
        <v>0.39130434782608697</v>
      </c>
      <c r="I34" s="45">
        <f>SUM(I30:I33)</f>
        <v>2</v>
      </c>
      <c r="J34" s="46">
        <f>SUM(J30:J33)</f>
        <v>17</v>
      </c>
      <c r="K34" s="46">
        <f>SUM(K30:K33)</f>
        <v>0</v>
      </c>
      <c r="L34" s="46">
        <f>SUM(L30:L33)</f>
        <v>13</v>
      </c>
      <c r="M34" s="47">
        <f t="shared" si="10"/>
        <v>4</v>
      </c>
      <c r="N34" s="48">
        <f>SUM(N30:N33)</f>
        <v>0</v>
      </c>
      <c r="O34" s="49">
        <f>SUM(O30:O33)</f>
        <v>5</v>
      </c>
      <c r="P34" s="49">
        <f>SUM(P30:P33)</f>
        <v>0</v>
      </c>
      <c r="Q34" s="49">
        <f>SUM(Q30:Q33)</f>
        <v>4</v>
      </c>
      <c r="R34" s="50">
        <f t="shared" si="0"/>
        <v>1</v>
      </c>
      <c r="S34" s="51">
        <f>SUM(S30:S33)</f>
        <v>0</v>
      </c>
      <c r="T34" s="52">
        <f>SUM(T30:T33)</f>
        <v>4</v>
      </c>
      <c r="U34" s="52">
        <f>SUM(U30:U33)</f>
        <v>0</v>
      </c>
      <c r="V34" s="52">
        <f>SUM(V30:V33)</f>
        <v>2</v>
      </c>
      <c r="W34" s="53">
        <f t="shared" si="1"/>
        <v>2</v>
      </c>
      <c r="X34" s="51">
        <f>SUM(X30:X33)</f>
        <v>0</v>
      </c>
      <c r="Y34" s="52">
        <f>SUM(Y30:Y33)</f>
        <v>3</v>
      </c>
      <c r="Z34" s="52">
        <f>SUM(Z30:Z33)</f>
        <v>0</v>
      </c>
      <c r="AA34" s="52">
        <f>SUM(AA30:AA33)</f>
        <v>3</v>
      </c>
      <c r="AB34" s="53">
        <f t="shared" si="2"/>
        <v>0</v>
      </c>
      <c r="AC34" s="51">
        <f>SUM(AC30:AC33)</f>
        <v>0</v>
      </c>
      <c r="AD34" s="52">
        <f>SUM(AD30:AD33)</f>
        <v>3</v>
      </c>
      <c r="AE34" s="52">
        <f>SUM(AE30:AE33)</f>
        <v>0</v>
      </c>
      <c r="AF34" s="52">
        <f>SUM(AF30:AF33)</f>
        <v>1</v>
      </c>
      <c r="AG34" s="53">
        <f t="shared" si="3"/>
        <v>2</v>
      </c>
      <c r="AH34" s="1"/>
    </row>
    <row r="35" spans="1:37" ht="12.75" customHeight="1">
      <c r="A35" s="115" t="s">
        <v>43</v>
      </c>
      <c r="B35" s="64" t="s">
        <v>44</v>
      </c>
      <c r="C35" s="28">
        <f t="shared" si="4"/>
        <v>0</v>
      </c>
      <c r="D35" s="18">
        <f t="shared" si="5"/>
        <v>0</v>
      </c>
      <c r="E35" s="19">
        <f t="shared" si="6"/>
        <v>0</v>
      </c>
      <c r="F35" s="18">
        <f t="shared" si="7"/>
        <v>0</v>
      </c>
      <c r="G35" s="18">
        <f t="shared" si="8"/>
        <v>0</v>
      </c>
      <c r="H35" s="20">
        <f t="shared" si="9"/>
        <v>0</v>
      </c>
      <c r="I35" s="21">
        <f>[4]集計対象年データー貼付!B151</f>
        <v>0</v>
      </c>
      <c r="J35" s="22">
        <f>[4]集計対象年データー貼付!D151</f>
        <v>0</v>
      </c>
      <c r="K35" s="22">
        <f>[4]集計対象前年データー貼付!B151</f>
        <v>0</v>
      </c>
      <c r="L35" s="22">
        <f>[4]集計対象前年データー貼付!D151</f>
        <v>0</v>
      </c>
      <c r="M35" s="23">
        <f t="shared" si="10"/>
        <v>0</v>
      </c>
      <c r="N35" s="24">
        <f>[4]集計対象年データー貼付!E151</f>
        <v>0</v>
      </c>
      <c r="O35" s="18">
        <f>[4]集計対象年データー貼付!G151</f>
        <v>0</v>
      </c>
      <c r="P35" s="18">
        <f>[4]集計対象前年データー貼付!E151</f>
        <v>0</v>
      </c>
      <c r="Q35" s="18">
        <f>[4]集計対象前年データー貼付!G151</f>
        <v>0</v>
      </c>
      <c r="R35" s="25">
        <f t="shared" si="0"/>
        <v>0</v>
      </c>
      <c r="S35" s="21">
        <f>[4]集計対象年データー貼付!H151</f>
        <v>0</v>
      </c>
      <c r="T35" s="22">
        <f>[4]集計対象年データー貼付!J151</f>
        <v>0</v>
      </c>
      <c r="U35" s="22">
        <f>[4]集計対象前年データー貼付!H151</f>
        <v>0</v>
      </c>
      <c r="V35" s="22">
        <f>[4]集計対象前年データー貼付!J151</f>
        <v>0</v>
      </c>
      <c r="W35" s="26">
        <f t="shared" si="1"/>
        <v>0</v>
      </c>
      <c r="X35" s="21">
        <f>[4]集計対象年データー貼付!K151</f>
        <v>0</v>
      </c>
      <c r="Y35" s="22">
        <f>[4]集計対象年データー貼付!M151</f>
        <v>0</v>
      </c>
      <c r="Z35" s="22">
        <f>[4]集計対象前年データー貼付!K151</f>
        <v>0</v>
      </c>
      <c r="AA35" s="22">
        <f>[4]集計対象前年データー貼付!M151</f>
        <v>0</v>
      </c>
      <c r="AB35" s="26">
        <f t="shared" si="2"/>
        <v>0</v>
      </c>
      <c r="AC35" s="21">
        <f>[4]集計対象年データー貼付!N151</f>
        <v>0</v>
      </c>
      <c r="AD35" s="22">
        <f>[4]集計対象年データー貼付!P151</f>
        <v>0</v>
      </c>
      <c r="AE35" s="22">
        <f>[4]集計対象前年データー貼付!N151</f>
        <v>0</v>
      </c>
      <c r="AF35" s="22">
        <f>[4]集計対象前年データー貼付!P151</f>
        <v>0</v>
      </c>
      <c r="AG35" s="26">
        <f t="shared" si="3"/>
        <v>0</v>
      </c>
      <c r="AH35" s="1"/>
    </row>
    <row r="36" spans="1:37" ht="12.75" customHeight="1" thickBot="1">
      <c r="A36" s="116"/>
      <c r="B36" s="67" t="s">
        <v>45</v>
      </c>
      <c r="C36" s="33">
        <f t="shared" si="4"/>
        <v>0</v>
      </c>
      <c r="D36" s="34">
        <f t="shared" si="5"/>
        <v>1</v>
      </c>
      <c r="E36" s="35">
        <f t="shared" si="6"/>
        <v>0</v>
      </c>
      <c r="F36" s="34">
        <f t="shared" si="7"/>
        <v>0</v>
      </c>
      <c r="G36" s="36">
        <f t="shared" si="8"/>
        <v>1</v>
      </c>
      <c r="H36" s="37">
        <f t="shared" si="9"/>
        <v>0</v>
      </c>
      <c r="I36" s="21">
        <f>[4]集計対象年データー貼付!B155</f>
        <v>0</v>
      </c>
      <c r="J36" s="22">
        <f>[4]集計対象年データー貼付!D155</f>
        <v>0</v>
      </c>
      <c r="K36" s="22">
        <f>[4]集計対象前年データー貼付!B155</f>
        <v>0</v>
      </c>
      <c r="L36" s="22">
        <f>[4]集計対象前年データー貼付!D155</f>
        <v>0</v>
      </c>
      <c r="M36" s="68">
        <f t="shared" si="10"/>
        <v>0</v>
      </c>
      <c r="N36" s="24">
        <f>[4]集計対象年データー貼付!E155</f>
        <v>0</v>
      </c>
      <c r="O36" s="18">
        <f>[4]集計対象年データー貼付!G155</f>
        <v>0</v>
      </c>
      <c r="P36" s="18">
        <f>[4]集計対象前年データー貼付!E155</f>
        <v>0</v>
      </c>
      <c r="Q36" s="18">
        <f>[4]集計対象前年データー貼付!G155</f>
        <v>0</v>
      </c>
      <c r="R36" s="61">
        <f t="shared" si="0"/>
        <v>0</v>
      </c>
      <c r="S36" s="21">
        <f>[4]集計対象年データー貼付!H1155</f>
        <v>0</v>
      </c>
      <c r="T36" s="22">
        <f>[4]集計対象年データー貼付!J155</f>
        <v>0</v>
      </c>
      <c r="U36" s="22">
        <f>[4]集計対象前年データー貼付!H155</f>
        <v>0</v>
      </c>
      <c r="V36" s="22">
        <f>[4]集計対象前年データー貼付!J155</f>
        <v>0</v>
      </c>
      <c r="W36" s="38">
        <f t="shared" si="1"/>
        <v>0</v>
      </c>
      <c r="X36" s="21">
        <f>[4]集計対象年データー貼付!K155</f>
        <v>0</v>
      </c>
      <c r="Y36" s="22">
        <f>[4]集計対象年データー貼付!M155</f>
        <v>0</v>
      </c>
      <c r="Z36" s="22">
        <f>[4]集計対象前年データー貼付!K155</f>
        <v>0</v>
      </c>
      <c r="AA36" s="22">
        <f>[4]集計対象前年データー貼付!M155</f>
        <v>0</v>
      </c>
      <c r="AB36" s="38">
        <f t="shared" si="2"/>
        <v>0</v>
      </c>
      <c r="AC36" s="21">
        <f>[4]集計対象年データー貼付!N155</f>
        <v>0</v>
      </c>
      <c r="AD36" s="22">
        <f>[4]集計対象年データー貼付!P155</f>
        <v>1</v>
      </c>
      <c r="AE36" s="22">
        <f>[4]集計対象前年データー貼付!N155</f>
        <v>0</v>
      </c>
      <c r="AF36" s="22">
        <f>[4]集計対象前年データー貼付!P155</f>
        <v>0</v>
      </c>
      <c r="AG36" s="38">
        <f t="shared" si="3"/>
        <v>1</v>
      </c>
      <c r="AH36" s="1"/>
    </row>
    <row r="37" spans="1:37" ht="12.75" customHeight="1" thickBot="1">
      <c r="A37" s="117"/>
      <c r="B37" s="69" t="s">
        <v>46</v>
      </c>
      <c r="C37" s="40">
        <f t="shared" si="4"/>
        <v>0</v>
      </c>
      <c r="D37" s="41">
        <f t="shared" si="5"/>
        <v>1</v>
      </c>
      <c r="E37" s="54">
        <f t="shared" si="6"/>
        <v>0</v>
      </c>
      <c r="F37" s="41">
        <f t="shared" si="7"/>
        <v>0</v>
      </c>
      <c r="G37" s="41">
        <f t="shared" si="8"/>
        <v>1</v>
      </c>
      <c r="H37" s="44">
        <f t="shared" si="9"/>
        <v>0</v>
      </c>
      <c r="I37" s="70">
        <f>SUM(I35:I36)</f>
        <v>0</v>
      </c>
      <c r="J37" s="46">
        <f>SUM(J35:J36)</f>
        <v>0</v>
      </c>
      <c r="K37" s="46">
        <f>SUM(K35:K36)</f>
        <v>0</v>
      </c>
      <c r="L37" s="46">
        <f>SUM(L35:L36)</f>
        <v>0</v>
      </c>
      <c r="M37" s="47">
        <f t="shared" si="10"/>
        <v>0</v>
      </c>
      <c r="N37" s="48">
        <f>SUM(N35:N36)</f>
        <v>0</v>
      </c>
      <c r="O37" s="49">
        <f>SUM(O35:O36)</f>
        <v>0</v>
      </c>
      <c r="P37" s="49">
        <f>SUM(P35:P36)</f>
        <v>0</v>
      </c>
      <c r="Q37" s="49">
        <f>SUM(Q35:Q36)</f>
        <v>0</v>
      </c>
      <c r="R37" s="50">
        <f t="shared" si="0"/>
        <v>0</v>
      </c>
      <c r="S37" s="51">
        <f>SUM(S35:S36)</f>
        <v>0</v>
      </c>
      <c r="T37" s="52">
        <f>SUM(T35:T36)</f>
        <v>0</v>
      </c>
      <c r="U37" s="52">
        <f>SUM(U35:U36)</f>
        <v>0</v>
      </c>
      <c r="V37" s="52">
        <f>SUM(V35:V36)</f>
        <v>0</v>
      </c>
      <c r="W37" s="53">
        <f t="shared" si="1"/>
        <v>0</v>
      </c>
      <c r="X37" s="51">
        <f>SUM(X35:X36)</f>
        <v>0</v>
      </c>
      <c r="Y37" s="52">
        <f>SUM(Y35:Y36)</f>
        <v>0</v>
      </c>
      <c r="Z37" s="52">
        <f>SUM(Z35:Z36)</f>
        <v>0</v>
      </c>
      <c r="AA37" s="52">
        <f>SUM(AA35:AA36)</f>
        <v>0</v>
      </c>
      <c r="AB37" s="53">
        <f t="shared" si="2"/>
        <v>0</v>
      </c>
      <c r="AC37" s="51">
        <f>SUM(AC35:AC36)</f>
        <v>0</v>
      </c>
      <c r="AD37" s="52">
        <f>SUM(AD35:AD36)</f>
        <v>1</v>
      </c>
      <c r="AE37" s="52">
        <f>SUM(AE35:AE36)</f>
        <v>0</v>
      </c>
      <c r="AF37" s="52">
        <f>SUM(AF35:AF36)</f>
        <v>0</v>
      </c>
      <c r="AG37" s="53">
        <f t="shared" si="3"/>
        <v>1</v>
      </c>
      <c r="AH37" s="71"/>
      <c r="AI37" s="72"/>
      <c r="AJ37" s="72"/>
      <c r="AK37" s="72"/>
    </row>
    <row r="38" spans="1:37" ht="12.75" customHeight="1">
      <c r="A38" s="103" t="s">
        <v>47</v>
      </c>
      <c r="B38" s="64" t="s">
        <v>48</v>
      </c>
      <c r="C38" s="28">
        <f t="shared" si="4"/>
        <v>0</v>
      </c>
      <c r="D38" s="18">
        <f t="shared" si="5"/>
        <v>4</v>
      </c>
      <c r="E38" s="19">
        <f t="shared" si="6"/>
        <v>0</v>
      </c>
      <c r="F38" s="18">
        <f t="shared" si="7"/>
        <v>7</v>
      </c>
      <c r="G38" s="18">
        <f t="shared" si="8"/>
        <v>-3</v>
      </c>
      <c r="H38" s="20">
        <f t="shared" si="9"/>
        <v>-0.42857142857142855</v>
      </c>
      <c r="I38" s="21">
        <f>[4]集計対象年データー貼付!B158</f>
        <v>0</v>
      </c>
      <c r="J38" s="22">
        <f>[4]集計対象年データー貼付!D158</f>
        <v>0</v>
      </c>
      <c r="K38" s="22">
        <f>[4]集計対象前年データー貼付!B158</f>
        <v>0</v>
      </c>
      <c r="L38" s="22">
        <f>[4]集計対象前年データー貼付!D158</f>
        <v>0</v>
      </c>
      <c r="M38" s="23">
        <f t="shared" si="10"/>
        <v>0</v>
      </c>
      <c r="N38" s="24">
        <f>[4]集計対象年データー貼付!E158</f>
        <v>0</v>
      </c>
      <c r="O38" s="18">
        <f>[4]集計対象年データー貼付!G158</f>
        <v>2</v>
      </c>
      <c r="P38" s="18">
        <f>[4]集計対象前年データー貼付!E158</f>
        <v>0</v>
      </c>
      <c r="Q38" s="18">
        <f>[4]集計対象前年データー貼付!G158</f>
        <v>3</v>
      </c>
      <c r="R38" s="25">
        <f t="shared" si="0"/>
        <v>-1</v>
      </c>
      <c r="S38" s="21">
        <f>[4]集計対象年データー貼付!H158</f>
        <v>0</v>
      </c>
      <c r="T38" s="22">
        <f>[4]集計対象年データー貼付!J158</f>
        <v>0</v>
      </c>
      <c r="U38" s="22">
        <f>[4]集計対象前年データー貼付!H158</f>
        <v>0</v>
      </c>
      <c r="V38" s="22">
        <f>[4]集計対象前年データー貼付!J158</f>
        <v>0</v>
      </c>
      <c r="W38" s="26">
        <f t="shared" si="1"/>
        <v>0</v>
      </c>
      <c r="X38" s="21">
        <f>[4]集計対象年データー貼付!K158</f>
        <v>0</v>
      </c>
      <c r="Y38" s="22">
        <f>[4]集計対象年データー貼付!M158</f>
        <v>2</v>
      </c>
      <c r="Z38" s="22">
        <f>[4]集計対象前年データー貼付!K158</f>
        <v>0</v>
      </c>
      <c r="AA38" s="22">
        <f>[4]集計対象前年データー貼付!M158</f>
        <v>4</v>
      </c>
      <c r="AB38" s="26">
        <f t="shared" si="2"/>
        <v>-2</v>
      </c>
      <c r="AC38" s="21">
        <f>[4]集計対象年データー貼付!N158</f>
        <v>0</v>
      </c>
      <c r="AD38" s="22">
        <f>[4]集計対象年データー貼付!P158</f>
        <v>0</v>
      </c>
      <c r="AE38" s="22">
        <f>[4]集計対象前年データー貼付!N158</f>
        <v>0</v>
      </c>
      <c r="AF38" s="22">
        <f>[4]集計対象前年データー貼付!P158</f>
        <v>0</v>
      </c>
      <c r="AG38" s="73">
        <f t="shared" si="3"/>
        <v>0</v>
      </c>
      <c r="AH38" s="1"/>
    </row>
    <row r="39" spans="1:37" ht="12.75" customHeight="1" thickBot="1">
      <c r="A39" s="104"/>
      <c r="B39" s="67" t="s">
        <v>49</v>
      </c>
      <c r="C39" s="33">
        <f t="shared" si="4"/>
        <v>0</v>
      </c>
      <c r="D39" s="34">
        <f t="shared" si="5"/>
        <v>18</v>
      </c>
      <c r="E39" s="35">
        <f t="shared" si="6"/>
        <v>0</v>
      </c>
      <c r="F39" s="34">
        <f t="shared" si="7"/>
        <v>15</v>
      </c>
      <c r="G39" s="36">
        <f t="shared" si="8"/>
        <v>3</v>
      </c>
      <c r="H39" s="37">
        <f t="shared" si="9"/>
        <v>0.2</v>
      </c>
      <c r="I39" s="21">
        <f>[4]集計対象年データー貼付!B161</f>
        <v>0</v>
      </c>
      <c r="J39" s="22">
        <f>[4]集計対象年データー貼付!D161</f>
        <v>0</v>
      </c>
      <c r="K39" s="22">
        <f>[4]集計対象前年データー貼付!B161</f>
        <v>0</v>
      </c>
      <c r="L39" s="22">
        <f>[4]集計対象前年データー貼付!D161</f>
        <v>0</v>
      </c>
      <c r="M39" s="68">
        <f t="shared" si="10"/>
        <v>0</v>
      </c>
      <c r="N39" s="24">
        <f>[4]集計対象年データー貼付!E161</f>
        <v>0</v>
      </c>
      <c r="O39" s="18">
        <f>[4]集計対象年データー貼付!G161</f>
        <v>1</v>
      </c>
      <c r="P39" s="18">
        <f>[4]集計対象前年データー貼付!E161</f>
        <v>0</v>
      </c>
      <c r="Q39" s="18">
        <f>[4]集計対象前年データー貼付!G161</f>
        <v>2</v>
      </c>
      <c r="R39" s="61">
        <f t="shared" si="0"/>
        <v>-1</v>
      </c>
      <c r="S39" s="21">
        <f>[4]集計対象年データー貼付!H161</f>
        <v>0</v>
      </c>
      <c r="T39" s="22">
        <f>[4]集計対象年データー貼付!J161</f>
        <v>4</v>
      </c>
      <c r="U39" s="22">
        <f>[4]集計対象前年データー貼付!H161</f>
        <v>0</v>
      </c>
      <c r="V39" s="22">
        <f>[4]集計対象前年データー貼付!J161</f>
        <v>0</v>
      </c>
      <c r="W39" s="38">
        <f t="shared" si="1"/>
        <v>4</v>
      </c>
      <c r="X39" s="21">
        <f>[4]集計対象年データー貼付!K161</f>
        <v>0</v>
      </c>
      <c r="Y39" s="22">
        <f>[4]集計対象年データー貼付!M161</f>
        <v>10</v>
      </c>
      <c r="Z39" s="22">
        <f>[4]集計対象前年データー貼付!K161</f>
        <v>0</v>
      </c>
      <c r="AA39" s="22">
        <f>[4]集計対象前年データー貼付!M161</f>
        <v>9</v>
      </c>
      <c r="AB39" s="38">
        <f t="shared" si="2"/>
        <v>1</v>
      </c>
      <c r="AC39" s="21">
        <f>[4]集計対象年データー貼付!N161</f>
        <v>0</v>
      </c>
      <c r="AD39" s="22">
        <f>[4]集計対象年データー貼付!P161</f>
        <v>3</v>
      </c>
      <c r="AE39" s="22">
        <f>[4]集計対象前年データー貼付!N161</f>
        <v>0</v>
      </c>
      <c r="AF39" s="22">
        <f>[4]集計対象前年データー貼付!P161</f>
        <v>4</v>
      </c>
      <c r="AG39" s="74">
        <f t="shared" si="3"/>
        <v>-1</v>
      </c>
      <c r="AH39" s="1"/>
    </row>
    <row r="40" spans="1:37" ht="12.75" customHeight="1" thickBot="1">
      <c r="A40" s="105"/>
      <c r="B40" s="69" t="s">
        <v>50</v>
      </c>
      <c r="C40" s="40">
        <f t="shared" si="4"/>
        <v>0</v>
      </c>
      <c r="D40" s="41">
        <f t="shared" si="5"/>
        <v>22</v>
      </c>
      <c r="E40" s="54">
        <f t="shared" si="6"/>
        <v>0</v>
      </c>
      <c r="F40" s="41">
        <f t="shared" si="7"/>
        <v>22</v>
      </c>
      <c r="G40" s="41">
        <f t="shared" si="8"/>
        <v>0</v>
      </c>
      <c r="H40" s="44">
        <f t="shared" si="9"/>
        <v>0</v>
      </c>
      <c r="I40" s="46">
        <f>SUM(I38:I39)</f>
        <v>0</v>
      </c>
      <c r="J40" s="46">
        <f>SUM(J38:J39)</f>
        <v>0</v>
      </c>
      <c r="K40" s="46">
        <f>SUM(K38:K39)</f>
        <v>0</v>
      </c>
      <c r="L40" s="46">
        <f>SUM(L38:L39)</f>
        <v>0</v>
      </c>
      <c r="M40" s="47">
        <f t="shared" si="10"/>
        <v>0</v>
      </c>
      <c r="N40" s="48">
        <f>SUM(N38:N39)</f>
        <v>0</v>
      </c>
      <c r="O40" s="49">
        <f>SUM(O38:O39)</f>
        <v>3</v>
      </c>
      <c r="P40" s="49">
        <f>SUM(P38:P39)</f>
        <v>0</v>
      </c>
      <c r="Q40" s="49">
        <f>SUM(Q38:Q39)</f>
        <v>5</v>
      </c>
      <c r="R40" s="50">
        <f t="shared" si="0"/>
        <v>-2</v>
      </c>
      <c r="S40" s="51">
        <f>SUM(S38:S39)</f>
        <v>0</v>
      </c>
      <c r="T40" s="52">
        <f>SUM(T38:T39)</f>
        <v>4</v>
      </c>
      <c r="U40" s="52">
        <f>SUM(U38:U39)</f>
        <v>0</v>
      </c>
      <c r="V40" s="52">
        <f>SUM(V38:V39)</f>
        <v>0</v>
      </c>
      <c r="W40" s="53">
        <f t="shared" si="1"/>
        <v>4</v>
      </c>
      <c r="X40" s="51">
        <f>SUM(X38:X39)</f>
        <v>0</v>
      </c>
      <c r="Y40" s="52">
        <f>SUM(Y38:Y39)</f>
        <v>12</v>
      </c>
      <c r="Z40" s="52">
        <f>SUM(Z38:Z39)</f>
        <v>0</v>
      </c>
      <c r="AA40" s="52">
        <f>SUM(AA38:AA39)</f>
        <v>13</v>
      </c>
      <c r="AB40" s="53">
        <f t="shared" si="2"/>
        <v>-1</v>
      </c>
      <c r="AC40" s="51">
        <f>SUM(AC38:AC39)</f>
        <v>0</v>
      </c>
      <c r="AD40" s="52">
        <f>SUM(AD38:AD39)</f>
        <v>3</v>
      </c>
      <c r="AE40" s="52">
        <f>SUM(AE38:AE39)</f>
        <v>0</v>
      </c>
      <c r="AF40" s="52">
        <f>SUM(AF38:AF39)</f>
        <v>4</v>
      </c>
      <c r="AG40" s="53">
        <f t="shared" si="3"/>
        <v>-1</v>
      </c>
      <c r="AH40" s="1"/>
    </row>
    <row r="41" spans="1:37" ht="12.75" customHeight="1" thickBot="1">
      <c r="A41" s="120" t="s">
        <v>51</v>
      </c>
      <c r="B41" s="121"/>
      <c r="C41" s="40">
        <f t="shared" si="4"/>
        <v>1</v>
      </c>
      <c r="D41" s="41">
        <f t="shared" si="5"/>
        <v>6</v>
      </c>
      <c r="E41" s="54">
        <f t="shared" si="6"/>
        <v>1</v>
      </c>
      <c r="F41" s="41">
        <f t="shared" si="7"/>
        <v>6</v>
      </c>
      <c r="G41" s="41">
        <f t="shared" si="8"/>
        <v>0</v>
      </c>
      <c r="H41" s="44">
        <f t="shared" si="9"/>
        <v>0</v>
      </c>
      <c r="I41" s="55">
        <f>[4]集計対象年データー貼付!B168</f>
        <v>0</v>
      </c>
      <c r="J41" s="56">
        <f>[4]集計対象年データー貼付!D168</f>
        <v>0</v>
      </c>
      <c r="K41" s="56">
        <f>[4]集計対象前年データー貼付!B168</f>
        <v>0</v>
      </c>
      <c r="L41" s="56">
        <f>[4]集計対象前年データー貼付!D168</f>
        <v>0</v>
      </c>
      <c r="M41" s="57">
        <f t="shared" si="10"/>
        <v>0</v>
      </c>
      <c r="N41" s="58">
        <f>[4]集計対象年データー貼付!E168</f>
        <v>1</v>
      </c>
      <c r="O41" s="41">
        <f>[4]集計対象年データー貼付!G168</f>
        <v>1</v>
      </c>
      <c r="P41" s="41">
        <f>[4]集計対象前年データー貼付!E168</f>
        <v>1</v>
      </c>
      <c r="Q41" s="41">
        <f>[4]集計対象前年データー貼付!G168</f>
        <v>3</v>
      </c>
      <c r="R41" s="75">
        <f t="shared" si="0"/>
        <v>-2</v>
      </c>
      <c r="S41" s="55">
        <f>[4]集計対象年データー貼付!H168</f>
        <v>0</v>
      </c>
      <c r="T41" s="56">
        <f>[4]集計対象年データー貼付!J168</f>
        <v>0</v>
      </c>
      <c r="U41" s="56">
        <f>[4]集計対象前年データー貼付!H168</f>
        <v>0</v>
      </c>
      <c r="V41" s="56">
        <f>[4]集計対象前年データー貼付!J168</f>
        <v>0</v>
      </c>
      <c r="W41" s="76">
        <f t="shared" si="1"/>
        <v>0</v>
      </c>
      <c r="X41" s="55">
        <f>[4]集計対象年データー貼付!K168</f>
        <v>0</v>
      </c>
      <c r="Y41" s="56">
        <f>[4]集計対象年データー貼付!M168</f>
        <v>4</v>
      </c>
      <c r="Z41" s="56">
        <f>[4]集計対象前年データー貼付!K168</f>
        <v>0</v>
      </c>
      <c r="AA41" s="56">
        <f>[4]集計対象前年データー貼付!M168</f>
        <v>1</v>
      </c>
      <c r="AB41" s="76">
        <f t="shared" si="2"/>
        <v>3</v>
      </c>
      <c r="AC41" s="55">
        <f>[4]集計対象年データー貼付!N168</f>
        <v>0</v>
      </c>
      <c r="AD41" s="56">
        <f>[4]集計対象年データー貼付!P168</f>
        <v>1</v>
      </c>
      <c r="AE41" s="56">
        <f>[4]集計対象前年データー貼付!N168</f>
        <v>0</v>
      </c>
      <c r="AF41" s="56">
        <f>[4]集計対象前年データー貼付!P168</f>
        <v>2</v>
      </c>
      <c r="AG41" s="76">
        <f t="shared" si="3"/>
        <v>-1</v>
      </c>
      <c r="AH41" s="1"/>
    </row>
    <row r="42" spans="1:37" ht="12.75" customHeight="1">
      <c r="A42" s="110" t="s">
        <v>52</v>
      </c>
      <c r="B42" s="64" t="s">
        <v>53</v>
      </c>
      <c r="C42" s="28">
        <f t="shared" si="4"/>
        <v>0</v>
      </c>
      <c r="D42" s="18">
        <f t="shared" si="5"/>
        <v>8</v>
      </c>
      <c r="E42" s="19">
        <f t="shared" si="6"/>
        <v>0</v>
      </c>
      <c r="F42" s="18">
        <f t="shared" si="7"/>
        <v>4</v>
      </c>
      <c r="G42" s="18">
        <f t="shared" si="8"/>
        <v>4</v>
      </c>
      <c r="H42" s="20">
        <f t="shared" si="9"/>
        <v>1</v>
      </c>
      <c r="I42" s="21">
        <f>[4]集計対象年データー貼付!B172</f>
        <v>0</v>
      </c>
      <c r="J42" s="22">
        <f>[4]集計対象年データー貼付!D172</f>
        <v>4</v>
      </c>
      <c r="K42" s="22">
        <f>[4]集計対象前年データー貼付!B172</f>
        <v>0</v>
      </c>
      <c r="L42" s="22">
        <f>[4]集計対象前年データー貼付!D172</f>
        <v>4</v>
      </c>
      <c r="M42" s="23">
        <f t="shared" si="10"/>
        <v>0</v>
      </c>
      <c r="N42" s="24">
        <f>[4]集計対象年データー貼付!E172</f>
        <v>0</v>
      </c>
      <c r="O42" s="18">
        <f>[4]集計対象年データー貼付!G172</f>
        <v>2</v>
      </c>
      <c r="P42" s="18">
        <f>[4]集計対象前年データー貼付!E172</f>
        <v>0</v>
      </c>
      <c r="Q42" s="18">
        <f>[4]集計対象前年データー貼付!G172</f>
        <v>0</v>
      </c>
      <c r="R42" s="25">
        <f t="shared" si="0"/>
        <v>2</v>
      </c>
      <c r="S42" s="21">
        <f>[4]集計対象年データー貼付!H172</f>
        <v>0</v>
      </c>
      <c r="T42" s="22">
        <f>[4]集計対象年データー貼付!J172</f>
        <v>1</v>
      </c>
      <c r="U42" s="22">
        <f>[4]集計対象前年データー貼付!H172</f>
        <v>0</v>
      </c>
      <c r="V42" s="22">
        <f>[4]集計対象前年データー貼付!J172</f>
        <v>0</v>
      </c>
      <c r="W42" s="26">
        <f t="shared" si="1"/>
        <v>1</v>
      </c>
      <c r="X42" s="21">
        <f>[4]集計対象年データー貼付!K172</f>
        <v>0</v>
      </c>
      <c r="Y42" s="22">
        <f>[4]集計対象年データー貼付!M172</f>
        <v>0</v>
      </c>
      <c r="Z42" s="22">
        <f>[4]集計対象前年データー貼付!K172</f>
        <v>0</v>
      </c>
      <c r="AA42" s="22">
        <f>[4]集計対象前年データー貼付!M172</f>
        <v>0</v>
      </c>
      <c r="AB42" s="26">
        <f t="shared" si="2"/>
        <v>0</v>
      </c>
      <c r="AC42" s="21">
        <f>[4]集計対象年データー貼付!N172</f>
        <v>0</v>
      </c>
      <c r="AD42" s="22">
        <f>[4]集計対象年データー貼付!P172</f>
        <v>1</v>
      </c>
      <c r="AE42" s="22">
        <f>[4]集計対象前年データー貼付!N172</f>
        <v>0</v>
      </c>
      <c r="AF42" s="22">
        <f>[4]集計対象前年データー貼付!P172</f>
        <v>0</v>
      </c>
      <c r="AG42" s="26">
        <f t="shared" si="3"/>
        <v>1</v>
      </c>
      <c r="AH42" s="1"/>
    </row>
    <row r="43" spans="1:37" ht="12.75" customHeight="1">
      <c r="A43" s="111"/>
      <c r="B43" s="65" t="s">
        <v>54</v>
      </c>
      <c r="C43" s="28">
        <f t="shared" si="4"/>
        <v>0</v>
      </c>
      <c r="D43" s="18">
        <f t="shared" si="5"/>
        <v>20</v>
      </c>
      <c r="E43" s="19">
        <f t="shared" si="6"/>
        <v>0</v>
      </c>
      <c r="F43" s="18">
        <f t="shared" si="7"/>
        <v>21</v>
      </c>
      <c r="G43" s="29">
        <f t="shared" si="8"/>
        <v>-1</v>
      </c>
      <c r="H43" s="20">
        <f t="shared" si="9"/>
        <v>-4.7619047619047616E-2</v>
      </c>
      <c r="I43" s="21">
        <f>[4]集計対象年データー貼付!B179</f>
        <v>0</v>
      </c>
      <c r="J43" s="22">
        <f>[4]集計対象年データー貼付!D179</f>
        <v>12</v>
      </c>
      <c r="K43" s="22">
        <f>[4]集計対象前年データー貼付!B179</f>
        <v>0</v>
      </c>
      <c r="L43" s="22">
        <f>[4]集計対象前年データー貼付!D179</f>
        <v>14</v>
      </c>
      <c r="M43" s="66">
        <f t="shared" si="10"/>
        <v>-2</v>
      </c>
      <c r="N43" s="24">
        <f>[4]集計対象年データー貼付!E179</f>
        <v>0</v>
      </c>
      <c r="O43" s="18">
        <f>[4]集計対象年データー貼付!G179</f>
        <v>2</v>
      </c>
      <c r="P43" s="18">
        <f>[4]集計対象前年データー貼付!E179</f>
        <v>0</v>
      </c>
      <c r="Q43" s="18">
        <f>[4]集計対象前年データー貼付!G179</f>
        <v>4</v>
      </c>
      <c r="R43" s="60">
        <f t="shared" si="0"/>
        <v>-2</v>
      </c>
      <c r="S43" s="21">
        <f>[4]集計対象年データー貼付!H179</f>
        <v>0</v>
      </c>
      <c r="T43" s="22">
        <f>[4]集計対象年データー貼付!J179</f>
        <v>3</v>
      </c>
      <c r="U43" s="22">
        <f>[4]集計対象前年データー貼付!H179</f>
        <v>0</v>
      </c>
      <c r="V43" s="22">
        <f>[4]集計対象前年データー貼付!J179</f>
        <v>2</v>
      </c>
      <c r="W43" s="30">
        <f t="shared" si="1"/>
        <v>1</v>
      </c>
      <c r="X43" s="21">
        <f>[4]集計対象年データー貼付!K179</f>
        <v>0</v>
      </c>
      <c r="Y43" s="22">
        <f>[4]集計対象年データー貼付!M179</f>
        <v>1</v>
      </c>
      <c r="Z43" s="22">
        <f>[4]集計対象前年データー貼付!K179</f>
        <v>0</v>
      </c>
      <c r="AA43" s="22">
        <f>[4]集計対象前年データー貼付!M179</f>
        <v>1</v>
      </c>
      <c r="AB43" s="30">
        <f t="shared" si="2"/>
        <v>0</v>
      </c>
      <c r="AC43" s="21">
        <f>[4]集計対象年データー貼付!N179</f>
        <v>0</v>
      </c>
      <c r="AD43" s="22">
        <f>[4]集計対象年データー貼付!P179</f>
        <v>2</v>
      </c>
      <c r="AE43" s="22">
        <f>[4]集計対象前年データー貼付!N179</f>
        <v>0</v>
      </c>
      <c r="AF43" s="22">
        <f>[4]集計対象前年データー貼付!P179</f>
        <v>0</v>
      </c>
      <c r="AG43" s="30">
        <f t="shared" si="3"/>
        <v>2</v>
      </c>
      <c r="AH43" s="1"/>
    </row>
    <row r="44" spans="1:37" ht="12.75" customHeight="1">
      <c r="A44" s="111"/>
      <c r="B44" s="65" t="s">
        <v>55</v>
      </c>
      <c r="C44" s="28">
        <f t="shared" si="4"/>
        <v>0</v>
      </c>
      <c r="D44" s="18">
        <f t="shared" si="5"/>
        <v>0</v>
      </c>
      <c r="E44" s="19">
        <f t="shared" si="6"/>
        <v>0</v>
      </c>
      <c r="F44" s="18">
        <f t="shared" si="7"/>
        <v>0</v>
      </c>
      <c r="G44" s="29">
        <f t="shared" si="8"/>
        <v>0</v>
      </c>
      <c r="H44" s="20">
        <f t="shared" si="9"/>
        <v>0</v>
      </c>
      <c r="I44" s="21">
        <f>[4]集計対象年データー貼付!B182</f>
        <v>0</v>
      </c>
      <c r="J44" s="22">
        <f>[4]集計対象年データー貼付!D182</f>
        <v>0</v>
      </c>
      <c r="K44" s="22">
        <f>[4]集計対象前年データー貼付!B182</f>
        <v>0</v>
      </c>
      <c r="L44" s="22">
        <f>[4]集計対象前年データー貼付!D182</f>
        <v>0</v>
      </c>
      <c r="M44" s="66">
        <f t="shared" si="10"/>
        <v>0</v>
      </c>
      <c r="N44" s="24">
        <f>[4]集計対象年データー貼付!E182</f>
        <v>0</v>
      </c>
      <c r="O44" s="18">
        <f>[4]集計対象年データー貼付!G182</f>
        <v>0</v>
      </c>
      <c r="P44" s="18">
        <f>[4]集計対象前年データー貼付!E182</f>
        <v>0</v>
      </c>
      <c r="Q44" s="18">
        <f>[4]集計対象前年データー貼付!G182</f>
        <v>0</v>
      </c>
      <c r="R44" s="60">
        <f t="shared" si="0"/>
        <v>0</v>
      </c>
      <c r="S44" s="21">
        <f>[4]集計対象年データー貼付!H182</f>
        <v>0</v>
      </c>
      <c r="T44" s="22">
        <f>[4]集計対象年データー貼付!J182</f>
        <v>0</v>
      </c>
      <c r="U44" s="22">
        <f>[4]集計対象前年データー貼付!H182</f>
        <v>0</v>
      </c>
      <c r="V44" s="22">
        <f>[4]集計対象前年データー貼付!J182</f>
        <v>0</v>
      </c>
      <c r="W44" s="30">
        <f t="shared" si="1"/>
        <v>0</v>
      </c>
      <c r="X44" s="21">
        <f>[4]集計対象年データー貼付!K182</f>
        <v>0</v>
      </c>
      <c r="Y44" s="22">
        <f>[4]集計対象年データー貼付!M182</f>
        <v>0</v>
      </c>
      <c r="Z44" s="22">
        <f>[4]集計対象前年データー貼付!K182</f>
        <v>0</v>
      </c>
      <c r="AA44" s="22">
        <f>[4]集計対象前年データー貼付!M182</f>
        <v>0</v>
      </c>
      <c r="AB44" s="30">
        <f t="shared" si="2"/>
        <v>0</v>
      </c>
      <c r="AC44" s="21">
        <f>[4]集計対象年データー貼付!N182</f>
        <v>0</v>
      </c>
      <c r="AD44" s="22">
        <f>[4]集計対象年データー貼付!P182</f>
        <v>0</v>
      </c>
      <c r="AE44" s="22">
        <f>[4]集計対象前年データー貼付!N182</f>
        <v>0</v>
      </c>
      <c r="AF44" s="22">
        <f>[4]集計対象前年データー貼付!P182</f>
        <v>0</v>
      </c>
      <c r="AG44" s="30">
        <f t="shared" si="3"/>
        <v>0</v>
      </c>
      <c r="AH44" s="1"/>
    </row>
    <row r="45" spans="1:37" ht="12.75" customHeight="1" thickBot="1">
      <c r="A45" s="111"/>
      <c r="B45" s="67" t="s">
        <v>56</v>
      </c>
      <c r="C45" s="33">
        <f t="shared" si="4"/>
        <v>0</v>
      </c>
      <c r="D45" s="34">
        <f t="shared" si="5"/>
        <v>1</v>
      </c>
      <c r="E45" s="35">
        <f t="shared" si="6"/>
        <v>0</v>
      </c>
      <c r="F45" s="34">
        <f t="shared" si="7"/>
        <v>1</v>
      </c>
      <c r="G45" s="36">
        <f t="shared" si="8"/>
        <v>0</v>
      </c>
      <c r="H45" s="37">
        <f t="shared" si="9"/>
        <v>0</v>
      </c>
      <c r="I45" s="21">
        <f>[4]集計対象年データー貼付!B185</f>
        <v>0</v>
      </c>
      <c r="J45" s="22">
        <f>[4]集計対象年データー貼付!D185</f>
        <v>0</v>
      </c>
      <c r="K45" s="22">
        <f>[4]集計対象前年データー貼付!B185</f>
        <v>0</v>
      </c>
      <c r="L45" s="22">
        <f>[4]集計対象前年データー貼付!D185</f>
        <v>1</v>
      </c>
      <c r="M45" s="68">
        <f t="shared" si="10"/>
        <v>-1</v>
      </c>
      <c r="N45" s="24">
        <f>[4]集計対象年データー貼付!E185</f>
        <v>0</v>
      </c>
      <c r="O45" s="18">
        <f>[4]集計対象年データー貼付!G185</f>
        <v>1</v>
      </c>
      <c r="P45" s="18">
        <f>[4]集計対象前年データー貼付!E185</f>
        <v>0</v>
      </c>
      <c r="Q45" s="18">
        <f>[4]集計対象前年データー貼付!G185</f>
        <v>0</v>
      </c>
      <c r="R45" s="61">
        <f t="shared" si="0"/>
        <v>1</v>
      </c>
      <c r="S45" s="21">
        <f>[4]集計対象年データー貼付!H185</f>
        <v>0</v>
      </c>
      <c r="T45" s="22">
        <f>[4]集計対象年データー貼付!J185</f>
        <v>0</v>
      </c>
      <c r="U45" s="22">
        <f>[4]集計対象前年データー貼付!H185</f>
        <v>0</v>
      </c>
      <c r="V45" s="22">
        <f>[4]集計対象前年データー貼付!J185</f>
        <v>0</v>
      </c>
      <c r="W45" s="38">
        <f t="shared" si="1"/>
        <v>0</v>
      </c>
      <c r="X45" s="21">
        <f>[4]集計対象年データー貼付!K185</f>
        <v>0</v>
      </c>
      <c r="Y45" s="22">
        <f>[4]集計対象年データー貼付!M185</f>
        <v>0</v>
      </c>
      <c r="Z45" s="22">
        <f>[4]集計対象前年データー貼付!K185</f>
        <v>0</v>
      </c>
      <c r="AA45" s="22">
        <f>[4]集計対象前年データー貼付!M185</f>
        <v>0</v>
      </c>
      <c r="AB45" s="38">
        <f t="shared" si="2"/>
        <v>0</v>
      </c>
      <c r="AC45" s="21">
        <f>[4]集計対象年データー貼付!N185</f>
        <v>0</v>
      </c>
      <c r="AD45" s="22">
        <f>[4]集計対象年データー貼付!P185</f>
        <v>0</v>
      </c>
      <c r="AE45" s="22">
        <f>[4]集計対象前年データー貼付!N185</f>
        <v>0</v>
      </c>
      <c r="AF45" s="22">
        <f>[4]集計対象前年データー貼付!P185</f>
        <v>0</v>
      </c>
      <c r="AG45" s="38">
        <f t="shared" si="3"/>
        <v>0</v>
      </c>
      <c r="AH45" s="1"/>
    </row>
    <row r="46" spans="1:37" ht="12.75" customHeight="1" thickBot="1">
      <c r="A46" s="112"/>
      <c r="B46" s="69" t="s">
        <v>57</v>
      </c>
      <c r="C46" s="40">
        <f t="shared" si="4"/>
        <v>0</v>
      </c>
      <c r="D46" s="41">
        <f t="shared" si="5"/>
        <v>29</v>
      </c>
      <c r="E46" s="54">
        <f t="shared" si="6"/>
        <v>0</v>
      </c>
      <c r="F46" s="41">
        <f t="shared" si="7"/>
        <v>26</v>
      </c>
      <c r="G46" s="41">
        <f t="shared" si="8"/>
        <v>3</v>
      </c>
      <c r="H46" s="44">
        <f t="shared" si="9"/>
        <v>0.11538461538461539</v>
      </c>
      <c r="I46" s="46">
        <f>SUM(I42:I45)</f>
        <v>0</v>
      </c>
      <c r="J46" s="46">
        <f>SUM(J42:J45)</f>
        <v>16</v>
      </c>
      <c r="K46" s="46">
        <f>SUM(K42:K45)</f>
        <v>0</v>
      </c>
      <c r="L46" s="46">
        <f>SUM(L42:L45)</f>
        <v>19</v>
      </c>
      <c r="M46" s="47">
        <f t="shared" si="10"/>
        <v>-3</v>
      </c>
      <c r="N46" s="48">
        <f>SUM(N42:N45)</f>
        <v>0</v>
      </c>
      <c r="O46" s="49">
        <f>SUM(O42:O45)</f>
        <v>5</v>
      </c>
      <c r="P46" s="49">
        <f>SUM(P42:P45)</f>
        <v>0</v>
      </c>
      <c r="Q46" s="49">
        <f>SUM(Q42:Q45)</f>
        <v>4</v>
      </c>
      <c r="R46" s="50">
        <f t="shared" si="0"/>
        <v>1</v>
      </c>
      <c r="S46" s="51">
        <f>SUM(S42:S45)</f>
        <v>0</v>
      </c>
      <c r="T46" s="52">
        <f>SUM(T42:T45)</f>
        <v>4</v>
      </c>
      <c r="U46" s="52">
        <f>SUM(U42:U45)</f>
        <v>0</v>
      </c>
      <c r="V46" s="52">
        <f>SUM(V42:V45)</f>
        <v>2</v>
      </c>
      <c r="W46" s="53">
        <f t="shared" si="1"/>
        <v>2</v>
      </c>
      <c r="X46" s="51">
        <f>SUM(X42:X45)</f>
        <v>0</v>
      </c>
      <c r="Y46" s="52">
        <f>SUM(Y42:Y45)</f>
        <v>1</v>
      </c>
      <c r="Z46" s="52">
        <f>SUM(Z42:Z45)</f>
        <v>0</v>
      </c>
      <c r="AA46" s="52">
        <f>SUM(AA42:AA45)</f>
        <v>1</v>
      </c>
      <c r="AB46" s="53">
        <f t="shared" si="2"/>
        <v>0</v>
      </c>
      <c r="AC46" s="51">
        <f>SUM(AC42:AC45)</f>
        <v>0</v>
      </c>
      <c r="AD46" s="52">
        <f>SUM(AD42:AD45)</f>
        <v>3</v>
      </c>
      <c r="AE46" s="52">
        <f>SUM(AE42:AE45)</f>
        <v>0</v>
      </c>
      <c r="AF46" s="52">
        <f>SUM(AF42:AF45)</f>
        <v>0</v>
      </c>
      <c r="AG46" s="53">
        <f t="shared" si="3"/>
        <v>3</v>
      </c>
      <c r="AH46" s="1"/>
    </row>
    <row r="47" spans="1:37" ht="12.75" customHeight="1">
      <c r="A47" s="122" t="s">
        <v>58</v>
      </c>
      <c r="B47" s="64" t="s">
        <v>59</v>
      </c>
      <c r="C47" s="28">
        <f t="shared" si="4"/>
        <v>0</v>
      </c>
      <c r="D47" s="18">
        <f t="shared" si="5"/>
        <v>2</v>
      </c>
      <c r="E47" s="19">
        <f t="shared" si="6"/>
        <v>0</v>
      </c>
      <c r="F47" s="18">
        <f t="shared" si="7"/>
        <v>0</v>
      </c>
      <c r="G47" s="18">
        <f t="shared" si="8"/>
        <v>2</v>
      </c>
      <c r="H47" s="20">
        <f t="shared" si="9"/>
        <v>0</v>
      </c>
      <c r="I47" s="21">
        <f>[4]集計対象年データー貼付!B191</f>
        <v>0</v>
      </c>
      <c r="J47" s="22">
        <f>[4]集計対象年データー貼付!D191</f>
        <v>1</v>
      </c>
      <c r="K47" s="22">
        <f>[4]集計対象前年データー貼付!B191</f>
        <v>0</v>
      </c>
      <c r="L47" s="22">
        <f>[4]集計対象前年データー貼付!D191</f>
        <v>0</v>
      </c>
      <c r="M47" s="23">
        <f t="shared" si="10"/>
        <v>1</v>
      </c>
      <c r="N47" s="24">
        <f>[4]集計対象年データー貼付!E191</f>
        <v>0</v>
      </c>
      <c r="O47" s="18">
        <f>[4]集計対象年データー貼付!G191</f>
        <v>1</v>
      </c>
      <c r="P47" s="18">
        <f>[4]集計対象前年データー貼付!E191</f>
        <v>0</v>
      </c>
      <c r="Q47" s="18">
        <f>[4]集計対象前年データー貼付!G191</f>
        <v>0</v>
      </c>
      <c r="R47" s="25">
        <f t="shared" si="0"/>
        <v>1</v>
      </c>
      <c r="S47" s="21">
        <f>[4]集計対象年データー貼付!H191</f>
        <v>0</v>
      </c>
      <c r="T47" s="22">
        <f>[4]集計対象年データー貼付!J191</f>
        <v>0</v>
      </c>
      <c r="U47" s="22">
        <f>[4]集計対象前年データー貼付!H191</f>
        <v>0</v>
      </c>
      <c r="V47" s="22">
        <f>[4]集計対象前年データー貼付!J191</f>
        <v>0</v>
      </c>
      <c r="W47" s="26">
        <f t="shared" si="1"/>
        <v>0</v>
      </c>
      <c r="X47" s="21">
        <f>[4]集計対象年データー貼付!K191</f>
        <v>0</v>
      </c>
      <c r="Y47" s="22">
        <f>[4]集計対象年データー貼付!M191</f>
        <v>0</v>
      </c>
      <c r="Z47" s="22">
        <f>[4]集計対象前年データー貼付!K191</f>
        <v>0</v>
      </c>
      <c r="AA47" s="22">
        <f>[4]集計対象前年データー貼付!M191</f>
        <v>0</v>
      </c>
      <c r="AB47" s="26">
        <f t="shared" si="2"/>
        <v>0</v>
      </c>
      <c r="AC47" s="21">
        <f>[4]集計対象年データー貼付!N191</f>
        <v>0</v>
      </c>
      <c r="AD47" s="22">
        <f>[4]集計対象年データー貼付!P191</f>
        <v>0</v>
      </c>
      <c r="AE47" s="22">
        <f>[4]集計対象前年データー貼付!N191</f>
        <v>0</v>
      </c>
      <c r="AF47" s="22">
        <f>[4]集計対象前年データー貼付!P191</f>
        <v>0</v>
      </c>
      <c r="AG47" s="26">
        <f t="shared" si="3"/>
        <v>0</v>
      </c>
      <c r="AH47" s="1"/>
    </row>
    <row r="48" spans="1:37" ht="12.75" customHeight="1" thickBot="1">
      <c r="A48" s="123"/>
      <c r="B48" s="67" t="s">
        <v>60</v>
      </c>
      <c r="C48" s="33">
        <f t="shared" si="4"/>
        <v>0</v>
      </c>
      <c r="D48" s="34">
        <f t="shared" si="5"/>
        <v>0</v>
      </c>
      <c r="E48" s="35">
        <f t="shared" si="6"/>
        <v>0</v>
      </c>
      <c r="F48" s="34">
        <f t="shared" si="7"/>
        <v>1</v>
      </c>
      <c r="G48" s="36">
        <f t="shared" si="8"/>
        <v>-1</v>
      </c>
      <c r="H48" s="37">
        <f t="shared" si="9"/>
        <v>-1</v>
      </c>
      <c r="I48" s="21">
        <f>[4]集計対象年データー貼付!B194</f>
        <v>0</v>
      </c>
      <c r="J48" s="22">
        <f>[4]集計対象年データー貼付!D194</f>
        <v>0</v>
      </c>
      <c r="K48" s="22">
        <f>[4]集計対象前年データー貼付!B194</f>
        <v>0</v>
      </c>
      <c r="L48" s="22">
        <f>[4]集計対象前年データー貼付!D194</f>
        <v>1</v>
      </c>
      <c r="M48" s="68">
        <f t="shared" si="10"/>
        <v>-1</v>
      </c>
      <c r="N48" s="24">
        <f>[4]集計対象年データー貼付!E194</f>
        <v>0</v>
      </c>
      <c r="O48" s="18">
        <f>[4]集計対象年データー貼付!G194</f>
        <v>0</v>
      </c>
      <c r="P48" s="18">
        <f>[4]集計対象前年データー貼付!E194</f>
        <v>0</v>
      </c>
      <c r="Q48" s="18">
        <f>[4]集計対象前年データー貼付!G194</f>
        <v>0</v>
      </c>
      <c r="R48" s="61">
        <f t="shared" si="0"/>
        <v>0</v>
      </c>
      <c r="S48" s="21">
        <f>[4]集計対象年データー貼付!H194</f>
        <v>0</v>
      </c>
      <c r="T48" s="22">
        <f>[4]集計対象年データー貼付!J194</f>
        <v>0</v>
      </c>
      <c r="U48" s="22">
        <f>[4]集計対象前年データー貼付!H194</f>
        <v>0</v>
      </c>
      <c r="V48" s="22">
        <f>[4]集計対象前年データー貼付!J194</f>
        <v>0</v>
      </c>
      <c r="W48" s="38">
        <f t="shared" si="1"/>
        <v>0</v>
      </c>
      <c r="X48" s="21">
        <f>[4]集計対象年データー貼付!K194</f>
        <v>0</v>
      </c>
      <c r="Y48" s="22">
        <f>[4]集計対象年データー貼付!M194</f>
        <v>0</v>
      </c>
      <c r="Z48" s="22">
        <f>[4]集計対象前年データー貼付!K194</f>
        <v>0</v>
      </c>
      <c r="AA48" s="22">
        <f>[4]集計対象前年データー貼付!M194</f>
        <v>0</v>
      </c>
      <c r="AB48" s="38">
        <f t="shared" si="2"/>
        <v>0</v>
      </c>
      <c r="AC48" s="21">
        <f>[4]集計対象年データー貼付!N194</f>
        <v>0</v>
      </c>
      <c r="AD48" s="22">
        <f>[4]集計対象年データー貼付!P194</f>
        <v>0</v>
      </c>
      <c r="AE48" s="22">
        <f>[4]集計対象前年データー貼付!N194</f>
        <v>0</v>
      </c>
      <c r="AF48" s="22">
        <f>[4]集計対象前年データー貼付!P194</f>
        <v>0</v>
      </c>
      <c r="AG48" s="38">
        <f t="shared" si="3"/>
        <v>0</v>
      </c>
      <c r="AH48" s="1"/>
    </row>
    <row r="49" spans="1:34" ht="12.75" customHeight="1" thickBot="1">
      <c r="A49" s="124"/>
      <c r="B49" s="69" t="s">
        <v>61</v>
      </c>
      <c r="C49" s="40">
        <f t="shared" si="4"/>
        <v>0</v>
      </c>
      <c r="D49" s="41">
        <f t="shared" si="5"/>
        <v>2</v>
      </c>
      <c r="E49" s="54">
        <f t="shared" si="6"/>
        <v>0</v>
      </c>
      <c r="F49" s="41">
        <f t="shared" si="7"/>
        <v>1</v>
      </c>
      <c r="G49" s="41">
        <f t="shared" si="8"/>
        <v>1</v>
      </c>
      <c r="H49" s="44">
        <f t="shared" si="9"/>
        <v>1</v>
      </c>
      <c r="I49" s="46">
        <f>SUM(I47:I48)</f>
        <v>0</v>
      </c>
      <c r="J49" s="46">
        <f>SUM(J47:J48)</f>
        <v>1</v>
      </c>
      <c r="K49" s="46">
        <f>SUM(K47:K48)</f>
        <v>0</v>
      </c>
      <c r="L49" s="46">
        <f>SUM(L47:L48)</f>
        <v>1</v>
      </c>
      <c r="M49" s="47">
        <f t="shared" si="10"/>
        <v>0</v>
      </c>
      <c r="N49" s="48">
        <f>SUM(N47:N48)</f>
        <v>0</v>
      </c>
      <c r="O49" s="77">
        <f>SUM(O47:O48)</f>
        <v>1</v>
      </c>
      <c r="P49" s="49">
        <f>SUM(P47:P48)</f>
        <v>0</v>
      </c>
      <c r="Q49" s="49">
        <f>SUM(Q47:Q48)</f>
        <v>0</v>
      </c>
      <c r="R49" s="50">
        <f t="shared" si="0"/>
        <v>1</v>
      </c>
      <c r="S49" s="51">
        <f>SUM(S47:S48)</f>
        <v>0</v>
      </c>
      <c r="T49" s="52">
        <f>SUM(T47:T48)</f>
        <v>0</v>
      </c>
      <c r="U49" s="52">
        <f>SUM(U47:U48)</f>
        <v>0</v>
      </c>
      <c r="V49" s="52">
        <f>SUM(V47:V48)</f>
        <v>0</v>
      </c>
      <c r="W49" s="53">
        <f t="shared" si="1"/>
        <v>0</v>
      </c>
      <c r="X49" s="51">
        <f>SUM(X47:X48)</f>
        <v>0</v>
      </c>
      <c r="Y49" s="52">
        <f>SUM(Y47:Y48)</f>
        <v>0</v>
      </c>
      <c r="Z49" s="52">
        <f>SUM(Z47:Z48)</f>
        <v>0</v>
      </c>
      <c r="AA49" s="52">
        <f>SUM(AA47:AA48)</f>
        <v>0</v>
      </c>
      <c r="AB49" s="53">
        <f t="shared" si="2"/>
        <v>0</v>
      </c>
      <c r="AC49" s="51">
        <f>SUM(AC47:AC48)</f>
        <v>0</v>
      </c>
      <c r="AD49" s="52">
        <f>SUM(AD47:AD48)</f>
        <v>0</v>
      </c>
      <c r="AE49" s="52">
        <f>SUM(AE47:AE48)</f>
        <v>0</v>
      </c>
      <c r="AF49" s="52">
        <f>SUM(AF47:AF48)</f>
        <v>0</v>
      </c>
      <c r="AG49" s="53">
        <f t="shared" si="3"/>
        <v>0</v>
      </c>
      <c r="AH49" s="1"/>
    </row>
    <row r="50" spans="1:34" ht="12.75" customHeight="1" thickBot="1">
      <c r="A50" s="120" t="s">
        <v>62</v>
      </c>
      <c r="B50" s="121"/>
      <c r="C50" s="40">
        <f t="shared" si="4"/>
        <v>0</v>
      </c>
      <c r="D50" s="41">
        <f t="shared" si="5"/>
        <v>0</v>
      </c>
      <c r="E50" s="54">
        <f t="shared" si="6"/>
        <v>0</v>
      </c>
      <c r="F50" s="41">
        <f t="shared" si="7"/>
        <v>0</v>
      </c>
      <c r="G50" s="41">
        <f t="shared" si="8"/>
        <v>0</v>
      </c>
      <c r="H50" s="44">
        <f t="shared" si="9"/>
        <v>0</v>
      </c>
      <c r="I50" s="78">
        <f>[4]集計対象年データー貼付!B200</f>
        <v>0</v>
      </c>
      <c r="J50" s="79">
        <f>[4]集計対象年データー貼付!D200</f>
        <v>0</v>
      </c>
      <c r="K50" s="79">
        <f>[4]集計対象前年データー貼付!B200</f>
        <v>0</v>
      </c>
      <c r="L50" s="79">
        <f>[4]集計対象前年データー貼付!D200</f>
        <v>0</v>
      </c>
      <c r="M50" s="80">
        <f t="shared" si="10"/>
        <v>0</v>
      </c>
      <c r="N50" s="81">
        <f>[4]集計対象年データー貼付!E200</f>
        <v>0</v>
      </c>
      <c r="O50" s="34">
        <f>[4]集計対象年データー貼付!G200</f>
        <v>0</v>
      </c>
      <c r="P50" s="34">
        <f>[4]集計対象前年データー貼付!E200</f>
        <v>0</v>
      </c>
      <c r="Q50" s="34">
        <f>[4]集計対象前年データー貼付!G200</f>
        <v>0</v>
      </c>
      <c r="R50" s="82">
        <f t="shared" si="0"/>
        <v>0</v>
      </c>
      <c r="S50" s="78">
        <f>[4]集計対象年データー貼付!H200</f>
        <v>0</v>
      </c>
      <c r="T50" s="79">
        <f>[4]集計対象年データー貼付!J200</f>
        <v>0</v>
      </c>
      <c r="U50" s="79">
        <f>[4]集計対象前年データー貼付!H200</f>
        <v>0</v>
      </c>
      <c r="V50" s="79">
        <f>[4]集計対象前年データー貼付!J200</f>
        <v>0</v>
      </c>
      <c r="W50" s="83">
        <f t="shared" si="1"/>
        <v>0</v>
      </c>
      <c r="X50" s="78">
        <f>[4]集計対象年データー貼付!K200</f>
        <v>0</v>
      </c>
      <c r="Y50" s="79">
        <f>[4]集計対象年データー貼付!M200</f>
        <v>0</v>
      </c>
      <c r="Z50" s="79">
        <f>[4]集計対象前年データー貼付!K200</f>
        <v>0</v>
      </c>
      <c r="AA50" s="79">
        <f>[4]集計対象前年データー貼付!M200</f>
        <v>0</v>
      </c>
      <c r="AB50" s="83">
        <f t="shared" si="2"/>
        <v>0</v>
      </c>
      <c r="AC50" s="78">
        <f>[4]集計対象年データー貼付!N200</f>
        <v>0</v>
      </c>
      <c r="AD50" s="79">
        <f>[4]集計対象年データー貼付!P200</f>
        <v>0</v>
      </c>
      <c r="AE50" s="79">
        <f>[4]集計対象前年データー貼付!N200</f>
        <v>0</v>
      </c>
      <c r="AF50" s="79">
        <f>[4]集計対象前年データー貼付!P200</f>
        <v>0</v>
      </c>
      <c r="AG50" s="83">
        <f t="shared" si="3"/>
        <v>0</v>
      </c>
      <c r="AH50" s="1"/>
    </row>
    <row r="51" spans="1:34" ht="12.75" customHeight="1" thickBot="1">
      <c r="A51" s="120" t="s">
        <v>63</v>
      </c>
      <c r="B51" s="121"/>
      <c r="C51" s="40">
        <f t="shared" si="4"/>
        <v>0</v>
      </c>
      <c r="D51" s="41">
        <f t="shared" si="5"/>
        <v>6</v>
      </c>
      <c r="E51" s="54">
        <f t="shared" si="6"/>
        <v>0</v>
      </c>
      <c r="F51" s="41">
        <f t="shared" si="7"/>
        <v>8</v>
      </c>
      <c r="G51" s="41">
        <f t="shared" si="8"/>
        <v>-2</v>
      </c>
      <c r="H51" s="44">
        <f t="shared" si="9"/>
        <v>-0.25</v>
      </c>
      <c r="I51" s="55">
        <f>[4]集計対象年データー貼付!B203</f>
        <v>0</v>
      </c>
      <c r="J51" s="56">
        <f>[4]集計対象年データー貼付!D203</f>
        <v>3</v>
      </c>
      <c r="K51" s="56">
        <f>[4]集計対象前年データー貼付!B203</f>
        <v>0</v>
      </c>
      <c r="L51" s="56">
        <f>[4]集計対象前年データー貼付!D203</f>
        <v>2</v>
      </c>
      <c r="M51" s="57">
        <f t="shared" si="10"/>
        <v>1</v>
      </c>
      <c r="N51" s="58">
        <f>[4]集計対象年データー貼付!E203</f>
        <v>0</v>
      </c>
      <c r="O51" s="41">
        <f>[4]集計対象年データー貼付!G203</f>
        <v>0</v>
      </c>
      <c r="P51" s="41">
        <f>[4]集計対象前年データー貼付!E203</f>
        <v>0</v>
      </c>
      <c r="Q51" s="41">
        <f>[4]集計対象前年データー貼付!G203</f>
        <v>0</v>
      </c>
      <c r="R51" s="75">
        <f t="shared" si="0"/>
        <v>0</v>
      </c>
      <c r="S51" s="55">
        <f>[4]集計対象年データー貼付!H203</f>
        <v>0</v>
      </c>
      <c r="T51" s="56">
        <f>[4]集計対象年データー貼付!J203</f>
        <v>1</v>
      </c>
      <c r="U51" s="56">
        <f>[4]集計対象前年データー貼付!H203</f>
        <v>0</v>
      </c>
      <c r="V51" s="56">
        <f>[4]集計対象前年データー貼付!J203</f>
        <v>1</v>
      </c>
      <c r="W51" s="76">
        <f t="shared" si="1"/>
        <v>0</v>
      </c>
      <c r="X51" s="55">
        <f>[4]集計対象年データー貼付!K203</f>
        <v>0</v>
      </c>
      <c r="Y51" s="56">
        <f>[4]集計対象年データー貼付!M203</f>
        <v>0</v>
      </c>
      <c r="Z51" s="56">
        <f>[4]集計対象前年データー貼付!K203</f>
        <v>0</v>
      </c>
      <c r="AA51" s="56">
        <f>[4]集計対象前年データー貼付!M203</f>
        <v>4</v>
      </c>
      <c r="AB51" s="76">
        <f t="shared" si="2"/>
        <v>-4</v>
      </c>
      <c r="AC51" s="55">
        <f>[4]集計対象年データー貼付!N203</f>
        <v>0</v>
      </c>
      <c r="AD51" s="56">
        <f>[4]集計対象年データー貼付!P203</f>
        <v>2</v>
      </c>
      <c r="AE51" s="56">
        <f>[4]集計対象前年データー貼付!N203</f>
        <v>0</v>
      </c>
      <c r="AF51" s="56">
        <f>[4]集計対象前年データー貼付!P203</f>
        <v>1</v>
      </c>
      <c r="AG51" s="76">
        <f t="shared" si="3"/>
        <v>1</v>
      </c>
      <c r="AH51" s="1"/>
    </row>
    <row r="52" spans="1:34" ht="12.75" customHeight="1" thickBot="1">
      <c r="A52" s="120" t="s">
        <v>64</v>
      </c>
      <c r="B52" s="121"/>
      <c r="C52" s="40">
        <f t="shared" si="4"/>
        <v>0</v>
      </c>
      <c r="D52" s="41">
        <f t="shared" si="5"/>
        <v>1</v>
      </c>
      <c r="E52" s="54">
        <f t="shared" si="6"/>
        <v>0</v>
      </c>
      <c r="F52" s="41">
        <f t="shared" si="7"/>
        <v>0</v>
      </c>
      <c r="G52" s="41">
        <f t="shared" si="8"/>
        <v>1</v>
      </c>
      <c r="H52" s="44">
        <f t="shared" si="9"/>
        <v>0</v>
      </c>
      <c r="I52" s="55">
        <f>[4]集計対象年データー貼付!B208</f>
        <v>0</v>
      </c>
      <c r="J52" s="56">
        <f>[4]集計対象年データー貼付!D208</f>
        <v>1</v>
      </c>
      <c r="K52" s="56">
        <f>[4]集計対象前年データー貼付!B208</f>
        <v>0</v>
      </c>
      <c r="L52" s="56">
        <f>[4]集計対象前年データー貼付!D208</f>
        <v>0</v>
      </c>
      <c r="M52" s="57">
        <f t="shared" si="10"/>
        <v>1</v>
      </c>
      <c r="N52" s="58">
        <f>[4]集計対象年データー貼付!E208</f>
        <v>0</v>
      </c>
      <c r="O52" s="41">
        <f>[4]集計対象年データー貼付!G208</f>
        <v>0</v>
      </c>
      <c r="P52" s="41">
        <f>[4]集計対象前年データー貼付!E208</f>
        <v>0</v>
      </c>
      <c r="Q52" s="41">
        <f>[4]集計対象前年データー貼付!G208</f>
        <v>0</v>
      </c>
      <c r="R52" s="75">
        <f t="shared" si="0"/>
        <v>0</v>
      </c>
      <c r="S52" s="55">
        <f>[4]集計対象年データー貼付!H208</f>
        <v>0</v>
      </c>
      <c r="T52" s="56">
        <f>[4]集計対象年データー貼付!J208</f>
        <v>0</v>
      </c>
      <c r="U52" s="56">
        <f>[4]集計対象前年データー貼付!H208</f>
        <v>0</v>
      </c>
      <c r="V52" s="56">
        <f>[4]集計対象前年データー貼付!J208</f>
        <v>0</v>
      </c>
      <c r="W52" s="76">
        <f t="shared" si="1"/>
        <v>0</v>
      </c>
      <c r="X52" s="55">
        <f>[4]集計対象年データー貼付!K208</f>
        <v>0</v>
      </c>
      <c r="Y52" s="56">
        <f>[4]集計対象年データー貼付!M208</f>
        <v>0</v>
      </c>
      <c r="Z52" s="56">
        <f>[4]集計対象前年データー貼付!K208</f>
        <v>0</v>
      </c>
      <c r="AA52" s="56">
        <f>[4]集計対象前年データー貼付!M208</f>
        <v>0</v>
      </c>
      <c r="AB52" s="76">
        <f t="shared" si="2"/>
        <v>0</v>
      </c>
      <c r="AC52" s="55">
        <f>[4]集計対象年データー貼付!N208</f>
        <v>0</v>
      </c>
      <c r="AD52" s="56">
        <f>[4]集計対象年データー貼付!P208</f>
        <v>0</v>
      </c>
      <c r="AE52" s="56">
        <f>[4]集計対象前年データー貼付!N208</f>
        <v>0</v>
      </c>
      <c r="AF52" s="56">
        <f>[4]集計対象前年データー貼付!P208</f>
        <v>0</v>
      </c>
      <c r="AG52" s="76">
        <f t="shared" si="3"/>
        <v>0</v>
      </c>
      <c r="AH52" s="1"/>
    </row>
    <row r="53" spans="1:34" ht="12.75" customHeight="1">
      <c r="A53" s="125" t="s">
        <v>65</v>
      </c>
      <c r="B53" s="64" t="s">
        <v>66</v>
      </c>
      <c r="C53" s="28">
        <f t="shared" si="4"/>
        <v>0</v>
      </c>
      <c r="D53" s="18">
        <f t="shared" si="5"/>
        <v>3</v>
      </c>
      <c r="E53" s="19">
        <f t="shared" si="6"/>
        <v>0</v>
      </c>
      <c r="F53" s="18">
        <f t="shared" si="7"/>
        <v>2</v>
      </c>
      <c r="G53" s="18">
        <f t="shared" si="8"/>
        <v>1</v>
      </c>
      <c r="H53" s="20">
        <f t="shared" si="9"/>
        <v>0.5</v>
      </c>
      <c r="I53" s="21">
        <f>[4]集計対象年データー貼付!B212</f>
        <v>0</v>
      </c>
      <c r="J53" s="22">
        <f>[4]集計対象年データー貼付!D212</f>
        <v>0</v>
      </c>
      <c r="K53" s="22">
        <f>[4]集計対象前年データー貼付!B212</f>
        <v>0</v>
      </c>
      <c r="L53" s="22">
        <f>[4]集計対象前年データー貼付!D212</f>
        <v>1</v>
      </c>
      <c r="M53" s="23">
        <f t="shared" si="10"/>
        <v>-1</v>
      </c>
      <c r="N53" s="24">
        <f>[4]集計対象年データー貼付!E212</f>
        <v>0</v>
      </c>
      <c r="O53" s="18">
        <f>[4]集計対象年データー貼付!G212</f>
        <v>0</v>
      </c>
      <c r="P53" s="18">
        <f>[4]集計対象前年データー貼付!E212</f>
        <v>0</v>
      </c>
      <c r="Q53" s="18">
        <f>[4]集計対象前年データー貼付!G212</f>
        <v>0</v>
      </c>
      <c r="R53" s="25">
        <f t="shared" si="0"/>
        <v>0</v>
      </c>
      <c r="S53" s="21">
        <f>[4]集計対象年データー貼付!H212</f>
        <v>0</v>
      </c>
      <c r="T53" s="22">
        <f>[4]集計対象年データー貼付!J212</f>
        <v>0</v>
      </c>
      <c r="U53" s="22">
        <f>[4]集計対象前年データー貼付!H212</f>
        <v>0</v>
      </c>
      <c r="V53" s="22">
        <f>[4]集計対象前年データー貼付!J212</f>
        <v>0</v>
      </c>
      <c r="W53" s="26">
        <f t="shared" si="1"/>
        <v>0</v>
      </c>
      <c r="X53" s="21">
        <f>[4]集計対象年データー貼付!K212</f>
        <v>0</v>
      </c>
      <c r="Y53" s="22">
        <f>[4]集計対象年データー貼付!M212</f>
        <v>1</v>
      </c>
      <c r="Z53" s="22">
        <f>[4]集計対象前年データー貼付!K212</f>
        <v>0</v>
      </c>
      <c r="AA53" s="22">
        <f>[4]集計対象前年データー貼付!M212</f>
        <v>0</v>
      </c>
      <c r="AB53" s="26">
        <f t="shared" si="2"/>
        <v>1</v>
      </c>
      <c r="AC53" s="21">
        <f>[4]集計対象年データー貼付!N212</f>
        <v>0</v>
      </c>
      <c r="AD53" s="22">
        <f>[4]集計対象年データー貼付!P212</f>
        <v>2</v>
      </c>
      <c r="AE53" s="22">
        <f>[4]集計対象前年データー貼付!N212</f>
        <v>0</v>
      </c>
      <c r="AF53" s="22">
        <f>[4]集計対象前年データー貼付!P212</f>
        <v>1</v>
      </c>
      <c r="AG53" s="26">
        <f t="shared" si="3"/>
        <v>1</v>
      </c>
      <c r="AH53" s="1"/>
    </row>
    <row r="54" spans="1:34" ht="12.75" customHeight="1">
      <c r="A54" s="126"/>
      <c r="B54" s="65" t="s">
        <v>67</v>
      </c>
      <c r="C54" s="28">
        <f t="shared" si="4"/>
        <v>0</v>
      </c>
      <c r="D54" s="18">
        <f t="shared" si="5"/>
        <v>18</v>
      </c>
      <c r="E54" s="19">
        <f t="shared" si="6"/>
        <v>0</v>
      </c>
      <c r="F54" s="18">
        <f t="shared" si="7"/>
        <v>18</v>
      </c>
      <c r="G54" s="29">
        <f t="shared" si="8"/>
        <v>0</v>
      </c>
      <c r="H54" s="20">
        <f t="shared" si="9"/>
        <v>0</v>
      </c>
      <c r="I54" s="21">
        <f>[4]集計対象年データー貼付!B214</f>
        <v>0</v>
      </c>
      <c r="J54" s="22">
        <f>[4]集計対象年データー貼付!D214</f>
        <v>7</v>
      </c>
      <c r="K54" s="22">
        <f>[4]集計対象前年データー貼付!B214</f>
        <v>0</v>
      </c>
      <c r="L54" s="22">
        <f>[4]集計対象前年データー貼付!D214</f>
        <v>12</v>
      </c>
      <c r="M54" s="66">
        <f t="shared" si="10"/>
        <v>-5</v>
      </c>
      <c r="N54" s="24">
        <f>[4]集計対象年データー貼付!E214</f>
        <v>0</v>
      </c>
      <c r="O54" s="18">
        <f>[4]集計対象年データー貼付!G214</f>
        <v>2</v>
      </c>
      <c r="P54" s="18">
        <f>[4]集計対象前年データー貼付!E214</f>
        <v>0</v>
      </c>
      <c r="Q54" s="18">
        <f>[4]集計対象前年データー貼付!G214</f>
        <v>3</v>
      </c>
      <c r="R54" s="60">
        <f t="shared" si="0"/>
        <v>-1</v>
      </c>
      <c r="S54" s="21">
        <f>[4]集計対象年データー貼付!H214</f>
        <v>0</v>
      </c>
      <c r="T54" s="22">
        <f>[4]集計対象年データー貼付!J214</f>
        <v>4</v>
      </c>
      <c r="U54" s="22">
        <f>[4]集計対象前年データー貼付!H214</f>
        <v>0</v>
      </c>
      <c r="V54" s="22">
        <f>[4]集計対象前年データー貼付!J214</f>
        <v>0</v>
      </c>
      <c r="W54" s="30">
        <f t="shared" si="1"/>
        <v>4</v>
      </c>
      <c r="X54" s="21">
        <f>[4]集計対象年データー貼付!K214</f>
        <v>0</v>
      </c>
      <c r="Y54" s="22">
        <f>[4]集計対象年データー貼付!M214</f>
        <v>1</v>
      </c>
      <c r="Z54" s="22">
        <f>[4]集計対象前年データー貼付!K214</f>
        <v>0</v>
      </c>
      <c r="AA54" s="22">
        <f>[4]集計対象前年データー貼付!M214</f>
        <v>0</v>
      </c>
      <c r="AB54" s="30">
        <f t="shared" si="2"/>
        <v>1</v>
      </c>
      <c r="AC54" s="21">
        <f>[4]集計対象年データー貼付!N214</f>
        <v>0</v>
      </c>
      <c r="AD54" s="22">
        <f>[4]集計対象年データー貼付!P214</f>
        <v>4</v>
      </c>
      <c r="AE54" s="22">
        <f>[4]集計対象前年データー貼付!N214</f>
        <v>0</v>
      </c>
      <c r="AF54" s="22">
        <f>[4]集計対象前年データー貼付!P214</f>
        <v>3</v>
      </c>
      <c r="AG54" s="30">
        <f t="shared" si="3"/>
        <v>1</v>
      </c>
      <c r="AH54" s="1"/>
    </row>
    <row r="55" spans="1:34" ht="12.75" customHeight="1" thickBot="1">
      <c r="A55" s="126"/>
      <c r="B55" s="67" t="s">
        <v>68</v>
      </c>
      <c r="C55" s="33">
        <f t="shared" si="4"/>
        <v>0</v>
      </c>
      <c r="D55" s="34">
        <f t="shared" si="5"/>
        <v>0</v>
      </c>
      <c r="E55" s="35">
        <f t="shared" si="6"/>
        <v>0</v>
      </c>
      <c r="F55" s="34">
        <f t="shared" si="7"/>
        <v>0</v>
      </c>
      <c r="G55" s="36">
        <f t="shared" si="8"/>
        <v>0</v>
      </c>
      <c r="H55" s="37">
        <f t="shared" si="9"/>
        <v>0</v>
      </c>
      <c r="I55" s="21">
        <f>[4]集計対象年データー貼付!B217</f>
        <v>0</v>
      </c>
      <c r="J55" s="22">
        <f>[4]集計対象年データー貼付!D217</f>
        <v>0</v>
      </c>
      <c r="K55" s="22">
        <f>[4]集計対象前年データー貼付!B217</f>
        <v>0</v>
      </c>
      <c r="L55" s="22">
        <f>[4]集計対象前年データー貼付!D217</f>
        <v>0</v>
      </c>
      <c r="M55" s="68">
        <f t="shared" si="10"/>
        <v>0</v>
      </c>
      <c r="N55" s="24">
        <f>[4]集計対象年データー貼付!E217</f>
        <v>0</v>
      </c>
      <c r="O55" s="18">
        <f>[4]集計対象年データー貼付!G217</f>
        <v>0</v>
      </c>
      <c r="P55" s="18">
        <f>[4]集計対象前年データー貼付!E217</f>
        <v>0</v>
      </c>
      <c r="Q55" s="18">
        <f>[4]集計対象前年データー貼付!G217</f>
        <v>0</v>
      </c>
      <c r="R55" s="61">
        <f t="shared" si="0"/>
        <v>0</v>
      </c>
      <c r="S55" s="21">
        <f>[4]集計対象年データー貼付!H217</f>
        <v>0</v>
      </c>
      <c r="T55" s="22">
        <f>[4]集計対象年データー貼付!J217</f>
        <v>0</v>
      </c>
      <c r="U55" s="22">
        <f>[4]集計対象前年データー貼付!H217</f>
        <v>0</v>
      </c>
      <c r="V55" s="22">
        <f>[4]集計対象前年データー貼付!J217</f>
        <v>0</v>
      </c>
      <c r="W55" s="38">
        <f t="shared" si="1"/>
        <v>0</v>
      </c>
      <c r="X55" s="21">
        <f>[4]集計対象年データー貼付!K217</f>
        <v>0</v>
      </c>
      <c r="Y55" s="22">
        <f>[4]集計対象年データー貼付!M217</f>
        <v>0</v>
      </c>
      <c r="Z55" s="22">
        <f>[4]集計対象前年データー貼付!K217</f>
        <v>0</v>
      </c>
      <c r="AA55" s="22">
        <f>[4]集計対象前年データー貼付!M217</f>
        <v>0</v>
      </c>
      <c r="AB55" s="38">
        <f t="shared" si="2"/>
        <v>0</v>
      </c>
      <c r="AC55" s="21">
        <f>[4]集計対象年データー貼付!N217</f>
        <v>0</v>
      </c>
      <c r="AD55" s="22">
        <f>[4]集計対象年データー貼付!P217</f>
        <v>0</v>
      </c>
      <c r="AE55" s="22">
        <f>[4]集計対象前年データー貼付!N217</f>
        <v>0</v>
      </c>
      <c r="AF55" s="22">
        <f>[4]集計対象前年データー貼付!P217</f>
        <v>0</v>
      </c>
      <c r="AG55" s="38">
        <f t="shared" si="3"/>
        <v>0</v>
      </c>
      <c r="AH55" s="1"/>
    </row>
    <row r="56" spans="1:34" ht="12.75" customHeight="1" thickBot="1">
      <c r="A56" s="127"/>
      <c r="B56" s="69" t="s">
        <v>69</v>
      </c>
      <c r="C56" s="40">
        <f t="shared" si="4"/>
        <v>0</v>
      </c>
      <c r="D56" s="41">
        <f t="shared" si="5"/>
        <v>21</v>
      </c>
      <c r="E56" s="54">
        <f t="shared" si="6"/>
        <v>0</v>
      </c>
      <c r="F56" s="41">
        <f t="shared" si="7"/>
        <v>20</v>
      </c>
      <c r="G56" s="41">
        <f t="shared" si="8"/>
        <v>1</v>
      </c>
      <c r="H56" s="44">
        <f t="shared" si="9"/>
        <v>0.05</v>
      </c>
      <c r="I56" s="45">
        <f>SUM(I53:I55)</f>
        <v>0</v>
      </c>
      <c r="J56" s="46">
        <f>SUM(J53:J55)</f>
        <v>7</v>
      </c>
      <c r="K56" s="46">
        <f>SUM(K53:K55)</f>
        <v>0</v>
      </c>
      <c r="L56" s="46">
        <f>SUM(L53:L55)</f>
        <v>13</v>
      </c>
      <c r="M56" s="47">
        <f t="shared" si="10"/>
        <v>-6</v>
      </c>
      <c r="N56" s="48">
        <f>SUM(N53:N55)</f>
        <v>0</v>
      </c>
      <c r="O56" s="49">
        <f>SUM(O53:O55)</f>
        <v>2</v>
      </c>
      <c r="P56" s="49">
        <f>SUM(P53:P55)</f>
        <v>0</v>
      </c>
      <c r="Q56" s="49">
        <f>SUM(Q53:Q55)</f>
        <v>3</v>
      </c>
      <c r="R56" s="50">
        <f t="shared" si="0"/>
        <v>-1</v>
      </c>
      <c r="S56" s="51">
        <f>SUM(S53:S55)</f>
        <v>0</v>
      </c>
      <c r="T56" s="52">
        <f>SUM(T53:T55)</f>
        <v>4</v>
      </c>
      <c r="U56" s="52">
        <f>SUM(U53:U55)</f>
        <v>0</v>
      </c>
      <c r="V56" s="52">
        <f>SUM(V53:V55)</f>
        <v>0</v>
      </c>
      <c r="W56" s="53">
        <f t="shared" si="1"/>
        <v>4</v>
      </c>
      <c r="X56" s="51">
        <f>SUM(X53:X55)</f>
        <v>0</v>
      </c>
      <c r="Y56" s="52">
        <f>SUM(Y53:Y55)</f>
        <v>2</v>
      </c>
      <c r="Z56" s="52">
        <f>SUM(Z53:Z55)</f>
        <v>0</v>
      </c>
      <c r="AA56" s="52">
        <f>SUM(AA53:AA55)</f>
        <v>0</v>
      </c>
      <c r="AB56" s="53">
        <f t="shared" si="2"/>
        <v>2</v>
      </c>
      <c r="AC56" s="51">
        <f>SUM(AC53:AC55)</f>
        <v>0</v>
      </c>
      <c r="AD56" s="52">
        <f>SUM(AD53:AD55)</f>
        <v>6</v>
      </c>
      <c r="AE56" s="52">
        <f>SUM(AE53:AE55)</f>
        <v>0</v>
      </c>
      <c r="AF56" s="52">
        <f>SUM(AF53:AF55)</f>
        <v>4</v>
      </c>
      <c r="AG56" s="53">
        <f t="shared" si="3"/>
        <v>2</v>
      </c>
      <c r="AH56" s="1"/>
    </row>
    <row r="57" spans="1:34" ht="12.75" customHeight="1">
      <c r="A57" s="125" t="s">
        <v>70</v>
      </c>
      <c r="B57" s="64" t="s">
        <v>71</v>
      </c>
      <c r="C57" s="28">
        <f t="shared" si="4"/>
        <v>0</v>
      </c>
      <c r="D57" s="18">
        <f t="shared" si="5"/>
        <v>3</v>
      </c>
      <c r="E57" s="19">
        <f t="shared" si="6"/>
        <v>0</v>
      </c>
      <c r="F57" s="18">
        <f t="shared" si="7"/>
        <v>4</v>
      </c>
      <c r="G57" s="18">
        <f t="shared" si="8"/>
        <v>-1</v>
      </c>
      <c r="H57" s="20">
        <f t="shared" si="9"/>
        <v>-0.25</v>
      </c>
      <c r="I57" s="21">
        <f>[4]集計対象年データー貼付!B220</f>
        <v>0</v>
      </c>
      <c r="J57" s="22">
        <f>[4]集計対象年データー貼付!D220</f>
        <v>1</v>
      </c>
      <c r="K57" s="22">
        <f>[4]集計対象前年データー貼付!B220</f>
        <v>0</v>
      </c>
      <c r="L57" s="22">
        <f>[4]集計対象前年データー貼付!D220</f>
        <v>1</v>
      </c>
      <c r="M57" s="23">
        <f t="shared" si="10"/>
        <v>0</v>
      </c>
      <c r="N57" s="24">
        <f>[4]集計対象年データー貼付!E220</f>
        <v>0</v>
      </c>
      <c r="O57" s="18">
        <f>[4]集計対象年データー貼付!G220</f>
        <v>0</v>
      </c>
      <c r="P57" s="18">
        <f>[4]集計対象前年データー貼付!E220</f>
        <v>0</v>
      </c>
      <c r="Q57" s="18">
        <f>[4]集計対象前年データー貼付!G220</f>
        <v>0</v>
      </c>
      <c r="R57" s="25">
        <f t="shared" si="0"/>
        <v>0</v>
      </c>
      <c r="S57" s="21">
        <f>[4]集計対象年データー貼付!H220</f>
        <v>0</v>
      </c>
      <c r="T57" s="22">
        <f>[4]集計対象年データー貼付!J220</f>
        <v>1</v>
      </c>
      <c r="U57" s="22">
        <f>[4]集計対象前年データー貼付!H220</f>
        <v>0</v>
      </c>
      <c r="V57" s="22">
        <f>[4]集計対象前年データー貼付!J220</f>
        <v>0</v>
      </c>
      <c r="W57" s="26">
        <f t="shared" si="1"/>
        <v>1</v>
      </c>
      <c r="X57" s="21">
        <f>[4]集計対象年データー貼付!K220</f>
        <v>0</v>
      </c>
      <c r="Y57" s="22">
        <f>[4]集計対象年データー貼付!M220</f>
        <v>0</v>
      </c>
      <c r="Z57" s="22">
        <f>[4]集計対象前年データー貼付!K220</f>
        <v>0</v>
      </c>
      <c r="AA57" s="22">
        <f>[4]集計対象前年データー貼付!M220</f>
        <v>2</v>
      </c>
      <c r="AB57" s="26">
        <f t="shared" si="2"/>
        <v>-2</v>
      </c>
      <c r="AC57" s="21">
        <f>[4]集計対象年データー貼付!N220</f>
        <v>0</v>
      </c>
      <c r="AD57" s="22">
        <f>[4]集計対象年データー貼付!P220</f>
        <v>1</v>
      </c>
      <c r="AE57" s="22">
        <f>[4]集計対象前年データー貼付!N220</f>
        <v>0</v>
      </c>
      <c r="AF57" s="22">
        <f>[4]集計対象前年データー貼付!P220</f>
        <v>1</v>
      </c>
      <c r="AG57" s="26">
        <f t="shared" si="3"/>
        <v>0</v>
      </c>
      <c r="AH57" s="1"/>
    </row>
    <row r="58" spans="1:34" ht="12.75" customHeight="1">
      <c r="A58" s="126"/>
      <c r="B58" s="65" t="s">
        <v>72</v>
      </c>
      <c r="C58" s="28">
        <f t="shared" si="4"/>
        <v>0</v>
      </c>
      <c r="D58" s="18">
        <f t="shared" si="5"/>
        <v>5</v>
      </c>
      <c r="E58" s="19">
        <f t="shared" si="6"/>
        <v>0</v>
      </c>
      <c r="F58" s="18">
        <f t="shared" si="7"/>
        <v>5</v>
      </c>
      <c r="G58" s="29">
        <f t="shared" si="8"/>
        <v>0</v>
      </c>
      <c r="H58" s="20">
        <f t="shared" si="9"/>
        <v>0</v>
      </c>
      <c r="I58" s="21">
        <f>[4]集計対象年データー貼付!B223</f>
        <v>0</v>
      </c>
      <c r="J58" s="22">
        <f>[4]集計対象年データー貼付!D223</f>
        <v>2</v>
      </c>
      <c r="K58" s="22">
        <f>[4]集計対象前年データー貼付!B223</f>
        <v>0</v>
      </c>
      <c r="L58" s="22">
        <f>[4]集計対象前年データー貼付!D223</f>
        <v>1</v>
      </c>
      <c r="M58" s="66">
        <f t="shared" si="10"/>
        <v>1</v>
      </c>
      <c r="N58" s="24">
        <f>[4]集計対象年データー貼付!E223</f>
        <v>0</v>
      </c>
      <c r="O58" s="18">
        <f>[4]集計対象年データー貼付!G223</f>
        <v>1</v>
      </c>
      <c r="P58" s="18">
        <f>[4]集計対象前年データー貼付!E223</f>
        <v>0</v>
      </c>
      <c r="Q58" s="18">
        <f>[4]集計対象前年データー貼付!G223</f>
        <v>0</v>
      </c>
      <c r="R58" s="60">
        <f t="shared" si="0"/>
        <v>1</v>
      </c>
      <c r="S58" s="21">
        <f>[4]集計対象年データー貼付!H223</f>
        <v>0</v>
      </c>
      <c r="T58" s="22">
        <f>[4]集計対象年データー貼付!J223</f>
        <v>0</v>
      </c>
      <c r="U58" s="22">
        <f>[4]集計対象前年データー貼付!H223</f>
        <v>0</v>
      </c>
      <c r="V58" s="22">
        <f>[4]集計対象前年データー貼付!J223</f>
        <v>3</v>
      </c>
      <c r="W58" s="30">
        <f t="shared" si="1"/>
        <v>-3</v>
      </c>
      <c r="X58" s="21">
        <f>[4]集計対象年データー貼付!K223</f>
        <v>0</v>
      </c>
      <c r="Y58" s="22">
        <f>[4]集計対象年データー貼付!M223</f>
        <v>1</v>
      </c>
      <c r="Z58" s="22">
        <f>[4]集計対象前年データー貼付!K223</f>
        <v>0</v>
      </c>
      <c r="AA58" s="22">
        <f>[4]集計対象前年データー貼付!M223</f>
        <v>1</v>
      </c>
      <c r="AB58" s="30">
        <f t="shared" si="2"/>
        <v>0</v>
      </c>
      <c r="AC58" s="21">
        <f>[4]集計対象年データー貼付!N223</f>
        <v>0</v>
      </c>
      <c r="AD58" s="22">
        <f>[4]集計対象年データー貼付!P223</f>
        <v>1</v>
      </c>
      <c r="AE58" s="22">
        <f>[4]集計対象前年データー貼付!N223</f>
        <v>0</v>
      </c>
      <c r="AF58" s="22">
        <f>[4]集計対象前年データー貼付!P223</f>
        <v>0</v>
      </c>
      <c r="AG58" s="30">
        <f t="shared" si="3"/>
        <v>1</v>
      </c>
      <c r="AH58" s="1"/>
    </row>
    <row r="59" spans="1:34" ht="12.75" customHeight="1" thickBot="1">
      <c r="A59" s="126"/>
      <c r="B59" s="67" t="s">
        <v>73</v>
      </c>
      <c r="C59" s="33">
        <f t="shared" si="4"/>
        <v>0</v>
      </c>
      <c r="D59" s="34">
        <f t="shared" si="5"/>
        <v>3</v>
      </c>
      <c r="E59" s="35">
        <f t="shared" si="6"/>
        <v>0</v>
      </c>
      <c r="F59" s="34">
        <f t="shared" si="7"/>
        <v>2</v>
      </c>
      <c r="G59" s="36">
        <f t="shared" si="8"/>
        <v>1</v>
      </c>
      <c r="H59" s="37">
        <f t="shared" si="9"/>
        <v>0.5</v>
      </c>
      <c r="I59" s="21">
        <f>[4]集計対象年データー貼付!B227</f>
        <v>0</v>
      </c>
      <c r="J59" s="22">
        <f>[4]集計対象年データー貼付!D227</f>
        <v>3</v>
      </c>
      <c r="K59" s="22">
        <f>[4]集計対象前年データー貼付!B227</f>
        <v>0</v>
      </c>
      <c r="L59" s="22">
        <f>[4]集計対象前年データー貼付!D227</f>
        <v>2</v>
      </c>
      <c r="M59" s="68">
        <f t="shared" si="10"/>
        <v>1</v>
      </c>
      <c r="N59" s="24">
        <f>[4]集計対象年データー貼付!E227</f>
        <v>0</v>
      </c>
      <c r="O59" s="18">
        <f>[4]集計対象年データー貼付!G227</f>
        <v>0</v>
      </c>
      <c r="P59" s="18">
        <f>[4]集計対象前年データー貼付!E227</f>
        <v>0</v>
      </c>
      <c r="Q59" s="18">
        <f>[4]集計対象前年データー貼付!G227</f>
        <v>0</v>
      </c>
      <c r="R59" s="61">
        <f t="shared" si="0"/>
        <v>0</v>
      </c>
      <c r="S59" s="21">
        <f>[4]集計対象年データー貼付!H227</f>
        <v>0</v>
      </c>
      <c r="T59" s="22">
        <f>[4]集計対象年データー貼付!J227</f>
        <v>0</v>
      </c>
      <c r="U59" s="22">
        <f>[4]集計対象前年データー貼付!H227</f>
        <v>0</v>
      </c>
      <c r="V59" s="22">
        <f>[4]集計対象前年データー貼付!J227</f>
        <v>0</v>
      </c>
      <c r="W59" s="38">
        <f t="shared" si="1"/>
        <v>0</v>
      </c>
      <c r="X59" s="21">
        <f>[4]集計対象年データー貼付!K227</f>
        <v>0</v>
      </c>
      <c r="Y59" s="22">
        <f>[4]集計対象年データー貼付!M227</f>
        <v>0</v>
      </c>
      <c r="Z59" s="22">
        <f>[4]集計対象前年データー貼付!K227</f>
        <v>0</v>
      </c>
      <c r="AA59" s="22">
        <f>[4]集計対象前年データー貼付!M227</f>
        <v>0</v>
      </c>
      <c r="AB59" s="38">
        <f t="shared" si="2"/>
        <v>0</v>
      </c>
      <c r="AC59" s="21">
        <f>[4]集計対象年データー貼付!N227</f>
        <v>0</v>
      </c>
      <c r="AD59" s="22">
        <f>[4]集計対象年データー貼付!P227</f>
        <v>0</v>
      </c>
      <c r="AE59" s="22">
        <f>[4]集計対象前年データー貼付!N227</f>
        <v>0</v>
      </c>
      <c r="AF59" s="22">
        <f>[4]集計対象前年データー貼付!P227</f>
        <v>0</v>
      </c>
      <c r="AG59" s="38">
        <f t="shared" si="3"/>
        <v>0</v>
      </c>
      <c r="AH59" s="1"/>
    </row>
    <row r="60" spans="1:34" ht="12.75" customHeight="1" thickBot="1">
      <c r="A60" s="127"/>
      <c r="B60" s="69" t="s">
        <v>74</v>
      </c>
      <c r="C60" s="40">
        <f t="shared" si="4"/>
        <v>0</v>
      </c>
      <c r="D60" s="41">
        <f t="shared" si="5"/>
        <v>11</v>
      </c>
      <c r="E60" s="54">
        <f t="shared" si="6"/>
        <v>0</v>
      </c>
      <c r="F60" s="41">
        <f t="shared" si="7"/>
        <v>11</v>
      </c>
      <c r="G60" s="41">
        <f t="shared" si="8"/>
        <v>0</v>
      </c>
      <c r="H60" s="44">
        <f t="shared" si="9"/>
        <v>0</v>
      </c>
      <c r="I60" s="45">
        <f>SUM(I57:I59)</f>
        <v>0</v>
      </c>
      <c r="J60" s="46">
        <f>SUM(J57:J59)</f>
        <v>6</v>
      </c>
      <c r="K60" s="46">
        <f>SUM(K57:K59)</f>
        <v>0</v>
      </c>
      <c r="L60" s="46">
        <f>SUM(L57:L59)</f>
        <v>4</v>
      </c>
      <c r="M60" s="47">
        <f t="shared" si="10"/>
        <v>2</v>
      </c>
      <c r="N60" s="48">
        <f>SUM(N57:N59)</f>
        <v>0</v>
      </c>
      <c r="O60" s="49">
        <f>SUM(O57:O59)</f>
        <v>1</v>
      </c>
      <c r="P60" s="49">
        <f>SUM(P57:P59)</f>
        <v>0</v>
      </c>
      <c r="Q60" s="49">
        <f>SUM(Q57:Q59)</f>
        <v>0</v>
      </c>
      <c r="R60" s="50">
        <f t="shared" si="0"/>
        <v>1</v>
      </c>
      <c r="S60" s="51">
        <f>SUM(S57:S59)</f>
        <v>0</v>
      </c>
      <c r="T60" s="52">
        <f>SUM(T57:T59)</f>
        <v>1</v>
      </c>
      <c r="U60" s="52">
        <f>SUM(U57:U59)</f>
        <v>0</v>
      </c>
      <c r="V60" s="52">
        <f>SUM(V57:V59)</f>
        <v>3</v>
      </c>
      <c r="W60" s="53">
        <f t="shared" si="1"/>
        <v>-2</v>
      </c>
      <c r="X60" s="51">
        <f>SUM(X57:X59)</f>
        <v>0</v>
      </c>
      <c r="Y60" s="52">
        <f>SUM(Y57:Y59)</f>
        <v>1</v>
      </c>
      <c r="Z60" s="52">
        <f>SUM(Z57:Z59)</f>
        <v>0</v>
      </c>
      <c r="AA60" s="52">
        <f>SUM(AA57:AA59)</f>
        <v>3</v>
      </c>
      <c r="AB60" s="53">
        <f t="shared" si="2"/>
        <v>-2</v>
      </c>
      <c r="AC60" s="51">
        <f>SUM(AC57:AC59)</f>
        <v>0</v>
      </c>
      <c r="AD60" s="52">
        <f>SUM(AD57:AD59)</f>
        <v>2</v>
      </c>
      <c r="AE60" s="52">
        <f>SUM(AE57:AE59)</f>
        <v>0</v>
      </c>
      <c r="AF60" s="52">
        <f>SUM(AF57:AF59)</f>
        <v>1</v>
      </c>
      <c r="AG60" s="53">
        <f t="shared" si="3"/>
        <v>1</v>
      </c>
      <c r="AH60" s="1"/>
    </row>
    <row r="61" spans="1:34" ht="12.75" customHeight="1" thickBot="1">
      <c r="A61" s="128" t="s">
        <v>75</v>
      </c>
      <c r="B61" s="129"/>
      <c r="C61" s="40">
        <f t="shared" si="4"/>
        <v>0</v>
      </c>
      <c r="D61" s="41">
        <f t="shared" si="5"/>
        <v>10</v>
      </c>
      <c r="E61" s="54">
        <f t="shared" si="6"/>
        <v>0</v>
      </c>
      <c r="F61" s="41">
        <f t="shared" si="7"/>
        <v>4</v>
      </c>
      <c r="G61" s="41">
        <f t="shared" si="8"/>
        <v>6</v>
      </c>
      <c r="H61" s="44">
        <f t="shared" si="9"/>
        <v>1.5</v>
      </c>
      <c r="I61" s="78">
        <f>[4]集計対象年データー貼付!B236</f>
        <v>0</v>
      </c>
      <c r="J61" s="79">
        <f>[4]集計対象年データー貼付!D236</f>
        <v>3</v>
      </c>
      <c r="K61" s="79">
        <f>[4]集計対象前年データー貼付!B236</f>
        <v>0</v>
      </c>
      <c r="L61" s="79">
        <f>[4]集計対象前年データー貼付!D236</f>
        <v>4</v>
      </c>
      <c r="M61" s="80">
        <f t="shared" si="10"/>
        <v>-1</v>
      </c>
      <c r="N61" s="81">
        <f>[4]集計対象年データー貼付!E236</f>
        <v>0</v>
      </c>
      <c r="O61" s="34">
        <f>[4]集計対象年データー貼付!G236</f>
        <v>2</v>
      </c>
      <c r="P61" s="34">
        <f>[4]集計対象前年データー貼付!E236</f>
        <v>0</v>
      </c>
      <c r="Q61" s="34">
        <f>[4]集計対象前年データー貼付!G236</f>
        <v>0</v>
      </c>
      <c r="R61" s="82">
        <f t="shared" si="0"/>
        <v>2</v>
      </c>
      <c r="S61" s="78">
        <f>[4]集計対象年データー貼付!H236</f>
        <v>0</v>
      </c>
      <c r="T61" s="79">
        <f>[4]集計対象年データー貼付!J236</f>
        <v>2</v>
      </c>
      <c r="U61" s="79">
        <f>[4]集計対象前年データー貼付!H236</f>
        <v>0</v>
      </c>
      <c r="V61" s="79">
        <f>[4]集計対象前年データー貼付!J236</f>
        <v>0</v>
      </c>
      <c r="W61" s="83">
        <f t="shared" si="1"/>
        <v>2</v>
      </c>
      <c r="X61" s="78">
        <f>[4]集計対象年データー貼付!K236</f>
        <v>0</v>
      </c>
      <c r="Y61" s="79">
        <f>[4]集計対象年データー貼付!M236</f>
        <v>3</v>
      </c>
      <c r="Z61" s="79">
        <f>[4]集計対象前年データー貼付!K236</f>
        <v>0</v>
      </c>
      <c r="AA61" s="79">
        <f>[4]集計対象前年データー貼付!M236</f>
        <v>0</v>
      </c>
      <c r="AB61" s="83">
        <f t="shared" si="2"/>
        <v>3</v>
      </c>
      <c r="AC61" s="78">
        <f>[4]集計対象年データー貼付!N236</f>
        <v>0</v>
      </c>
      <c r="AD61" s="79">
        <f>[4]集計対象年データー貼付!P236</f>
        <v>0</v>
      </c>
      <c r="AE61" s="79">
        <f>[4]集計対象前年データー貼付!N236</f>
        <v>0</v>
      </c>
      <c r="AF61" s="79">
        <f>[4]集計対象前年データー貼付!P236</f>
        <v>0</v>
      </c>
      <c r="AG61" s="83">
        <f t="shared" si="3"/>
        <v>0</v>
      </c>
      <c r="AH61" s="1"/>
    </row>
    <row r="62" spans="1:34" ht="12.75" customHeight="1" thickBot="1">
      <c r="A62" s="128" t="s">
        <v>76</v>
      </c>
      <c r="B62" s="129"/>
      <c r="C62" s="40">
        <f t="shared" si="4"/>
        <v>0</v>
      </c>
      <c r="D62" s="41">
        <f t="shared" si="5"/>
        <v>0</v>
      </c>
      <c r="E62" s="54">
        <f t="shared" si="6"/>
        <v>0</v>
      </c>
      <c r="F62" s="41">
        <f t="shared" si="7"/>
        <v>0</v>
      </c>
      <c r="G62" s="41">
        <f t="shared" si="8"/>
        <v>0</v>
      </c>
      <c r="H62" s="44">
        <f t="shared" si="9"/>
        <v>0</v>
      </c>
      <c r="I62" s="55">
        <f>[4]集計対象年データー貼付!B239</f>
        <v>0</v>
      </c>
      <c r="J62" s="56">
        <f>[4]集計対象年データー貼付!D239</f>
        <v>0</v>
      </c>
      <c r="K62" s="56">
        <f>[4]集計対象前年データー貼付!B239</f>
        <v>0</v>
      </c>
      <c r="L62" s="56">
        <f>[4]集計対象前年データー貼付!D239</f>
        <v>0</v>
      </c>
      <c r="M62" s="57">
        <f t="shared" si="10"/>
        <v>0</v>
      </c>
      <c r="N62" s="58">
        <f>[4]集計対象年データー貼付!E239</f>
        <v>0</v>
      </c>
      <c r="O62" s="41">
        <f>[4]集計対象年データー貼付!G239</f>
        <v>0</v>
      </c>
      <c r="P62" s="41">
        <f>[4]集計対象前年データー貼付!E239</f>
        <v>0</v>
      </c>
      <c r="Q62" s="41">
        <f>[4]集計対象前年データー貼付!G239</f>
        <v>0</v>
      </c>
      <c r="R62" s="75">
        <f t="shared" si="0"/>
        <v>0</v>
      </c>
      <c r="S62" s="55">
        <f>[4]集計対象年データー貼付!H239</f>
        <v>0</v>
      </c>
      <c r="T62" s="56">
        <f>[4]集計対象年データー貼付!J239</f>
        <v>0</v>
      </c>
      <c r="U62" s="56">
        <f>[4]集計対象前年データー貼付!H239</f>
        <v>0</v>
      </c>
      <c r="V62" s="56">
        <f>[4]集計対象前年データー貼付!J239</f>
        <v>0</v>
      </c>
      <c r="W62" s="76">
        <f t="shared" si="1"/>
        <v>0</v>
      </c>
      <c r="X62" s="55">
        <f>[4]集計対象年データー貼付!K67</f>
        <v>0</v>
      </c>
      <c r="Y62" s="56">
        <f>[4]集計対象年データー貼付!M239</f>
        <v>0</v>
      </c>
      <c r="Z62" s="56">
        <f>[4]集計対象前年データー貼付!K239</f>
        <v>0</v>
      </c>
      <c r="AA62" s="56">
        <f>[4]集計対象前年データー貼付!M239</f>
        <v>0</v>
      </c>
      <c r="AB62" s="76">
        <f t="shared" si="2"/>
        <v>0</v>
      </c>
      <c r="AC62" s="55">
        <f>[4]集計対象年データー貼付!N239</f>
        <v>0</v>
      </c>
      <c r="AD62" s="56">
        <f>[4]集計対象年データー貼付!P239</f>
        <v>0</v>
      </c>
      <c r="AE62" s="56">
        <f>[4]集計対象前年データー貼付!N239</f>
        <v>0</v>
      </c>
      <c r="AF62" s="56">
        <f>[4]集計対象前年データー貼付!P239</f>
        <v>0</v>
      </c>
      <c r="AG62" s="76">
        <f t="shared" si="3"/>
        <v>0</v>
      </c>
      <c r="AH62" s="1"/>
    </row>
    <row r="63" spans="1:34" ht="12.75" customHeight="1">
      <c r="A63" s="122" t="s">
        <v>77</v>
      </c>
      <c r="B63" s="64" t="s">
        <v>78</v>
      </c>
      <c r="C63" s="28">
        <f t="shared" si="4"/>
        <v>0</v>
      </c>
      <c r="D63" s="18">
        <f t="shared" si="5"/>
        <v>1</v>
      </c>
      <c r="E63" s="19">
        <f t="shared" si="6"/>
        <v>0</v>
      </c>
      <c r="F63" s="18">
        <f t="shared" si="7"/>
        <v>0</v>
      </c>
      <c r="G63" s="18">
        <f t="shared" si="8"/>
        <v>1</v>
      </c>
      <c r="H63" s="20">
        <f t="shared" si="9"/>
        <v>0</v>
      </c>
      <c r="I63" s="21">
        <f>[4]集計対象年データー貼付!B241</f>
        <v>0</v>
      </c>
      <c r="J63" s="22">
        <f>[4]集計対象年データー貼付!D241</f>
        <v>1</v>
      </c>
      <c r="K63" s="22">
        <f>[4]集計対象前年データー貼付!B241</f>
        <v>0</v>
      </c>
      <c r="L63" s="22">
        <f>[4]集計対象前年データー貼付!D241</f>
        <v>0</v>
      </c>
      <c r="M63" s="23">
        <f t="shared" si="10"/>
        <v>1</v>
      </c>
      <c r="N63" s="24">
        <f>[4]集計対象年データー貼付!E241</f>
        <v>0</v>
      </c>
      <c r="O63" s="18">
        <f>[4]集計対象年データー貼付!G241</f>
        <v>0</v>
      </c>
      <c r="P63" s="18">
        <f>[4]集計対象前年データー貼付!E241</f>
        <v>0</v>
      </c>
      <c r="Q63" s="18">
        <f>[4]集計対象前年データー貼付!G241</f>
        <v>0</v>
      </c>
      <c r="R63" s="25">
        <f t="shared" si="0"/>
        <v>0</v>
      </c>
      <c r="S63" s="21">
        <f>[4]集計対象年データー貼付!H241</f>
        <v>0</v>
      </c>
      <c r="T63" s="22">
        <f>[4]集計対象年データー貼付!J241</f>
        <v>0</v>
      </c>
      <c r="U63" s="22">
        <f>[4]集計対象前年データー貼付!H241</f>
        <v>0</v>
      </c>
      <c r="V63" s="22">
        <f>[4]集計対象前年データー貼付!J241</f>
        <v>0</v>
      </c>
      <c r="W63" s="26">
        <f t="shared" si="1"/>
        <v>0</v>
      </c>
      <c r="X63" s="21">
        <f>[4]集計対象年データー貼付!K241</f>
        <v>0</v>
      </c>
      <c r="Y63" s="22">
        <f>[4]集計対象年データー貼付!M241</f>
        <v>0</v>
      </c>
      <c r="Z63" s="22">
        <f>[4]集計対象前年データー貼付!K241</f>
        <v>0</v>
      </c>
      <c r="AA63" s="22">
        <f>[4]集計対象前年データー貼付!M241</f>
        <v>0</v>
      </c>
      <c r="AB63" s="26">
        <f t="shared" si="2"/>
        <v>0</v>
      </c>
      <c r="AC63" s="21">
        <f>[4]集計対象年データー貼付!N241</f>
        <v>0</v>
      </c>
      <c r="AD63" s="22">
        <f>[4]集計対象年データー貼付!P241</f>
        <v>0</v>
      </c>
      <c r="AE63" s="22">
        <f>[4]集計対象前年データー貼付!N241</f>
        <v>0</v>
      </c>
      <c r="AF63" s="22">
        <f>[4]集計対象前年データー貼付!P241</f>
        <v>0</v>
      </c>
      <c r="AG63" s="26">
        <f t="shared" si="3"/>
        <v>0</v>
      </c>
      <c r="AH63" s="1"/>
    </row>
    <row r="64" spans="1:34" ht="12.75" customHeight="1" thickBot="1">
      <c r="A64" s="123"/>
      <c r="B64" s="67" t="s">
        <v>77</v>
      </c>
      <c r="C64" s="33">
        <f t="shared" si="4"/>
        <v>0</v>
      </c>
      <c r="D64" s="34">
        <f t="shared" si="5"/>
        <v>9</v>
      </c>
      <c r="E64" s="35">
        <f t="shared" si="6"/>
        <v>0</v>
      </c>
      <c r="F64" s="34">
        <f t="shared" si="7"/>
        <v>6</v>
      </c>
      <c r="G64" s="36">
        <f t="shared" si="8"/>
        <v>3</v>
      </c>
      <c r="H64" s="37">
        <f t="shared" si="9"/>
        <v>0.5</v>
      </c>
      <c r="I64" s="21">
        <f>[4]集計対象年データー貼付!B245</f>
        <v>0</v>
      </c>
      <c r="J64" s="22">
        <f>[4]集計対象年データー貼付!D245</f>
        <v>6</v>
      </c>
      <c r="K64" s="22">
        <f>[4]集計対象前年データー貼付!B245</f>
        <v>0</v>
      </c>
      <c r="L64" s="22">
        <f>[4]集計対象前年データー貼付!D245</f>
        <v>4</v>
      </c>
      <c r="M64" s="68">
        <f t="shared" si="10"/>
        <v>2</v>
      </c>
      <c r="N64" s="24">
        <f>[4]集計対象年データー貼付!E245</f>
        <v>0</v>
      </c>
      <c r="O64" s="18">
        <f>[4]集計対象年データー貼付!G245</f>
        <v>0</v>
      </c>
      <c r="P64" s="18">
        <f>[4]集計対象前年データー貼付!E245</f>
        <v>0</v>
      </c>
      <c r="Q64" s="18">
        <f>[4]集計対象前年データー貼付!G245</f>
        <v>0</v>
      </c>
      <c r="R64" s="61">
        <f t="shared" si="0"/>
        <v>0</v>
      </c>
      <c r="S64" s="21">
        <f>[4]集計対象年データー貼付!H245</f>
        <v>0</v>
      </c>
      <c r="T64" s="22">
        <f>[4]集計対象年データー貼付!J245</f>
        <v>2</v>
      </c>
      <c r="U64" s="22">
        <f>[4]集計対象前年データー貼付!H245</f>
        <v>0</v>
      </c>
      <c r="V64" s="22">
        <f>[4]集計対象前年データー貼付!J245</f>
        <v>2</v>
      </c>
      <c r="W64" s="38">
        <f t="shared" si="1"/>
        <v>0</v>
      </c>
      <c r="X64" s="21">
        <f>[4]集計対象年データー貼付!K245</f>
        <v>0</v>
      </c>
      <c r="Y64" s="22">
        <f>[4]集計対象年データー貼付!M245</f>
        <v>0</v>
      </c>
      <c r="Z64" s="22">
        <f>[4]集計対象前年データー貼付!K245</f>
        <v>0</v>
      </c>
      <c r="AA64" s="22">
        <f>[4]集計対象前年データー貼付!M245</f>
        <v>0</v>
      </c>
      <c r="AB64" s="30">
        <f t="shared" si="2"/>
        <v>0</v>
      </c>
      <c r="AC64" s="21">
        <f>[4]集計対象年データー貼付!N245</f>
        <v>0</v>
      </c>
      <c r="AD64" s="22">
        <f>[4]集計対象年データー貼付!P245</f>
        <v>1</v>
      </c>
      <c r="AE64" s="22">
        <f>[4]集計対象前年データー貼付!N245</f>
        <v>0</v>
      </c>
      <c r="AF64" s="22">
        <f>[4]集計対象前年データー貼付!P245</f>
        <v>0</v>
      </c>
      <c r="AG64" s="38">
        <f t="shared" si="3"/>
        <v>1</v>
      </c>
      <c r="AH64" s="1"/>
    </row>
    <row r="65" spans="1:34" ht="12.75" customHeight="1" thickBot="1">
      <c r="A65" s="124"/>
      <c r="B65" s="69" t="s">
        <v>79</v>
      </c>
      <c r="C65" s="40">
        <f t="shared" si="4"/>
        <v>0</v>
      </c>
      <c r="D65" s="41">
        <f t="shared" si="5"/>
        <v>10</v>
      </c>
      <c r="E65" s="54">
        <f t="shared" si="6"/>
        <v>0</v>
      </c>
      <c r="F65" s="41">
        <f t="shared" si="7"/>
        <v>6</v>
      </c>
      <c r="G65" s="41">
        <f t="shared" si="8"/>
        <v>4</v>
      </c>
      <c r="H65" s="44">
        <f t="shared" si="9"/>
        <v>0.66666666666666663</v>
      </c>
      <c r="I65" s="70">
        <f>SUM(I63:I64)</f>
        <v>0</v>
      </c>
      <c r="J65" s="46">
        <f>SUM(J63:J64)</f>
        <v>7</v>
      </c>
      <c r="K65" s="46">
        <f>SUM(K63:K64)</f>
        <v>0</v>
      </c>
      <c r="L65" s="84">
        <f>SUM(L63:L64)</f>
        <v>4</v>
      </c>
      <c r="M65" s="47">
        <f t="shared" si="10"/>
        <v>3</v>
      </c>
      <c r="N65" s="48">
        <f>SUM(N63:N64)</f>
        <v>0</v>
      </c>
      <c r="O65" s="49">
        <f>SUM(O63:O64)</f>
        <v>0</v>
      </c>
      <c r="P65" s="49">
        <f>SUM(P63:P64)</f>
        <v>0</v>
      </c>
      <c r="Q65" s="49">
        <f>SUM(Q63:Q64)</f>
        <v>0</v>
      </c>
      <c r="R65" s="50">
        <f t="shared" si="0"/>
        <v>0</v>
      </c>
      <c r="S65" s="51">
        <f>SUM(S63:S64)</f>
        <v>0</v>
      </c>
      <c r="T65" s="52">
        <f>SUM(T63:T64)</f>
        <v>2</v>
      </c>
      <c r="U65" s="52">
        <f>SUM(U63:U64)</f>
        <v>0</v>
      </c>
      <c r="V65" s="52">
        <f>SUM(V63:V64)</f>
        <v>2</v>
      </c>
      <c r="W65" s="53">
        <f t="shared" si="1"/>
        <v>0</v>
      </c>
      <c r="X65" s="51">
        <f>SUM(X63:X64)</f>
        <v>0</v>
      </c>
      <c r="Y65" s="52">
        <f>SUM(Y63:Y64)</f>
        <v>0</v>
      </c>
      <c r="Z65" s="52">
        <f>SUM(Z63:Z64)</f>
        <v>0</v>
      </c>
      <c r="AA65" s="52">
        <f>SUM(AA63:AA64)</f>
        <v>0</v>
      </c>
      <c r="AB65" s="53">
        <f t="shared" si="2"/>
        <v>0</v>
      </c>
      <c r="AC65" s="51">
        <f>SUM(AC63:AC64)</f>
        <v>0</v>
      </c>
      <c r="AD65" s="52">
        <f>SUM(AD63:AD64)</f>
        <v>1</v>
      </c>
      <c r="AE65" s="52">
        <f>SUM(AE63:AE64)</f>
        <v>0</v>
      </c>
      <c r="AF65" s="52">
        <f>SUM(AF63:AF64)</f>
        <v>0</v>
      </c>
      <c r="AG65" s="53">
        <f t="shared" si="3"/>
        <v>1</v>
      </c>
      <c r="AH65" s="1"/>
    </row>
    <row r="66" spans="1:34" ht="12.75" customHeight="1" thickBot="1">
      <c r="A66" s="118" t="s">
        <v>80</v>
      </c>
      <c r="B66" s="119"/>
      <c r="C66" s="40">
        <f t="shared" si="4"/>
        <v>4</v>
      </c>
      <c r="D66" s="85">
        <f t="shared" si="5"/>
        <v>250</v>
      </c>
      <c r="E66" s="86">
        <f t="shared" si="6"/>
        <v>2</v>
      </c>
      <c r="F66" s="85">
        <f t="shared" si="7"/>
        <v>235</v>
      </c>
      <c r="G66" s="41">
        <f t="shared" si="8"/>
        <v>15</v>
      </c>
      <c r="H66" s="44">
        <f t="shared" si="9"/>
        <v>6.3829787234042548E-2</v>
      </c>
      <c r="I66" s="45">
        <f>IF(ISERROR(I24+I25+I29+I34+I37+I40+I41+I46+I49+I50+I51+I52+I56+I60+I61+I62+I65),"",(I24+I25+I29+I34+I37+I40+I41+I46+I49+I50+I51+I52+I56+I60+I61+I62+I65))</f>
        <v>3</v>
      </c>
      <c r="J66" s="87">
        <f>J24+J25+J29+J34+J37+J40+J41+J46+J49+J50+J51+J52+J56+J60+J61+J62+J65</f>
        <v>104</v>
      </c>
      <c r="K66" s="46">
        <f>IF(ISERROR(K24+K25+K29+K34+K37+K40+K41+K46+K49+K50+K51+K52+K56+K60+K61+K62+K65),"",(K24+K25+K29+K34+K37+K40+K41+K46+K49+K50+K51+K52+K56+K60+K61+K62+K65))</f>
        <v>0</v>
      </c>
      <c r="L66" s="46">
        <f>IF(ISERROR(L24+L25+L29+L34+L37+L40+L41+L46+L49+L50+L51+L52+L56+L60+L61+L62+L65),"",(L24+L25+L29+L34+L37+L40+L41+L46+L49+L50+L51+L52+L56+L60+L61+L62+L65))</f>
        <v>99</v>
      </c>
      <c r="M66" s="47">
        <f t="shared" si="10"/>
        <v>5</v>
      </c>
      <c r="N66" s="48">
        <f>N24+N25+N29+N34+N37+N40+N41+N46+N49+N50+N51+N52+N56+N60+N61+N62+N65</f>
        <v>1</v>
      </c>
      <c r="O66" s="49">
        <f>SUM(O24+O25+O29+O34+O37+O40+O41+O46+O49+O50+O51+O52+O56+O60+O61+O62+O65)</f>
        <v>45</v>
      </c>
      <c r="P66" s="49">
        <f>P24+P25+P29+P34+P37+P40+P41+P46+P49+P50+P51+P52+P56+P60+P61+P62+P65</f>
        <v>2</v>
      </c>
      <c r="Q66" s="49">
        <f>Q24+Q25+Q29+Q34+Q37+Q40+Q41+Q46+Q49+Q50+Q51+Q52+Q56+Q60+Q61+Q62+Q65</f>
        <v>42</v>
      </c>
      <c r="R66" s="88">
        <f t="shared" si="0"/>
        <v>3</v>
      </c>
      <c r="S66" s="51">
        <f>S24+S25+S29+S34+S37+S40+S41+S46+S49+S50+S51+S52+S56+S60+S61+S62+S65</f>
        <v>0</v>
      </c>
      <c r="T66" s="52">
        <f>T24+T25+T29+T34+T37+T40+T41+T46+T49+T50+T51+T52+T56+T60+T61+T62+T65</f>
        <v>36</v>
      </c>
      <c r="U66" s="52">
        <f>U24+U25+U29+U34+U37+U40+U41+U46+U49+U50+U51+U52+U56+U60+U61+U62+U65</f>
        <v>0</v>
      </c>
      <c r="V66" s="52">
        <f>V24+V25+V29+V34+V37+V40+V41+V46+V49+V50+V51+V52+V56+V60+V61+V62+V65</f>
        <v>25</v>
      </c>
      <c r="W66" s="53">
        <f t="shared" si="1"/>
        <v>11</v>
      </c>
      <c r="X66" s="51">
        <f>X24+X25+X29+X34+X37+X40+X41+X46+X49+X50+X51+X52+X56+X60+X61+X62+X65</f>
        <v>0</v>
      </c>
      <c r="Y66" s="52">
        <f>Y24+Y25+Y29+Y34+Y37+Y40+Y41+Y46+Y49+Y50+Y51+Y52+Y56+Y60+Y61+Y62+Y65</f>
        <v>40</v>
      </c>
      <c r="Z66" s="52">
        <f>Z24+Z25+Z29+Z34+Z37+Z40+Z41+Z46+Z49+Z50+Z51+Z52+Z56+Z60+Z61+Z62+Z65</f>
        <v>0</v>
      </c>
      <c r="AA66" s="52">
        <f>AA24+AA25+AA29+AA34+AA37+AA40+AA41+AA46+AA49+AA50+AA51+AA52+AA56+AA60+AA61+AA62+AA65</f>
        <v>44</v>
      </c>
      <c r="AB66" s="53">
        <f t="shared" si="2"/>
        <v>-4</v>
      </c>
      <c r="AC66" s="51">
        <f>AC24+AC25+AC29+AC34+AC37+AC40+AC41+AC46+AC49+AC50+AC51+AC52+AC56+AC60+AC61+AC62+AC65</f>
        <v>0</v>
      </c>
      <c r="AD66" s="52">
        <f>AD24+AD25+AD29+AD34+AD37+AD40+AD41+AD46+AD49+AD50+AD51+AD52+AD56+AD60+AD61+AD62+AD65</f>
        <v>25</v>
      </c>
      <c r="AE66" s="52">
        <f>AE24+AE25+AE29+AE34+AE37+AE40+AE41+AE46+AE49+AE50+AE51+AE52+AE56+AE60+AE61+AE62+AE65</f>
        <v>0</v>
      </c>
      <c r="AF66" s="52">
        <f>AF24+AF25+AF29+AF34+AF37+AF40+AF41+AF46+AF49+AF50+AF51+AF52+AF56+AF60+AF61+AF62+AF65</f>
        <v>25</v>
      </c>
      <c r="AG66" s="53">
        <f t="shared" si="3"/>
        <v>0</v>
      </c>
      <c r="AH66" s="1"/>
    </row>
    <row r="67" spans="1:34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 t="s">
        <v>81</v>
      </c>
      <c r="AE67" s="1"/>
      <c r="AF67" s="1"/>
      <c r="AG67" s="1"/>
      <c r="AH67" s="1"/>
    </row>
  </sheetData>
  <sheetProtection sheet="1"/>
  <dataConsolidate/>
  <mergeCells count="44">
    <mergeCell ref="A66:B66"/>
    <mergeCell ref="A41:B41"/>
    <mergeCell ref="A42:A46"/>
    <mergeCell ref="A47:A49"/>
    <mergeCell ref="A50:B50"/>
    <mergeCell ref="A51:B51"/>
    <mergeCell ref="A52:B52"/>
    <mergeCell ref="A53:A56"/>
    <mergeCell ref="A57:A60"/>
    <mergeCell ref="A61:B61"/>
    <mergeCell ref="A62:B62"/>
    <mergeCell ref="A63:A65"/>
    <mergeCell ref="A38:A40"/>
    <mergeCell ref="X5:Y5"/>
    <mergeCell ref="Z5:AA5"/>
    <mergeCell ref="AB5:AB6"/>
    <mergeCell ref="AC5:AD5"/>
    <mergeCell ref="C5:D5"/>
    <mergeCell ref="E5:F5"/>
    <mergeCell ref="G5:G6"/>
    <mergeCell ref="I5:J5"/>
    <mergeCell ref="K5:L5"/>
    <mergeCell ref="M5:M6"/>
    <mergeCell ref="A7:A24"/>
    <mergeCell ref="A25:B25"/>
    <mergeCell ref="A26:A29"/>
    <mergeCell ref="A30:A34"/>
    <mergeCell ref="A35:A37"/>
    <mergeCell ref="AE5:AF5"/>
    <mergeCell ref="AG5:AG6"/>
    <mergeCell ref="N5:O5"/>
    <mergeCell ref="P5:Q5"/>
    <mergeCell ref="R5:R6"/>
    <mergeCell ref="S5:T5"/>
    <mergeCell ref="U5:V5"/>
    <mergeCell ref="W5:W6"/>
    <mergeCell ref="I1:T1"/>
    <mergeCell ref="Z1:AE1"/>
    <mergeCell ref="C4:H4"/>
    <mergeCell ref="I4:M4"/>
    <mergeCell ref="N4:R4"/>
    <mergeCell ref="S4:W4"/>
    <mergeCell ref="X4:AB4"/>
    <mergeCell ref="AC4:AG4"/>
  </mergeCells>
  <phoneticPr fontId="8"/>
  <pageMargins left="1.3779527559055118" right="0.98425196850393704" top="0.39370078740157483" bottom="0.19685039370078741" header="0.51181102362204722" footer="0.51181102362204722"/>
  <pageSetup paperSize="8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K67"/>
  <sheetViews>
    <sheetView showGridLines="0" showZeros="0" zoomScaleNormal="100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Z2" sqref="Z2"/>
    </sheetView>
  </sheetViews>
  <sheetFormatPr defaultRowHeight="13.5"/>
  <cols>
    <col min="1" max="1" width="6.6640625" style="3" customWidth="1"/>
    <col min="2" max="2" width="23" style="3" customWidth="1"/>
    <col min="3" max="3" width="5.5" style="3" customWidth="1"/>
    <col min="4" max="4" width="8.1640625" style="3" customWidth="1"/>
    <col min="5" max="5" width="5.6640625" style="89" customWidth="1"/>
    <col min="6" max="6" width="8.1640625" style="3" customWidth="1"/>
    <col min="7" max="7" width="6.5" style="3" customWidth="1"/>
    <col min="8" max="8" width="10.1640625" style="3" customWidth="1"/>
    <col min="9" max="9" width="5.5" style="3" customWidth="1"/>
    <col min="10" max="10" width="8.1640625" style="3" customWidth="1"/>
    <col min="11" max="11" width="5.5" style="3" customWidth="1"/>
    <col min="12" max="12" width="8.1640625" style="3" customWidth="1"/>
    <col min="13" max="13" width="6.33203125" style="3" customWidth="1"/>
    <col min="14" max="14" width="5.5" style="3" customWidth="1"/>
    <col min="15" max="15" width="8.1640625" style="3" customWidth="1"/>
    <col min="16" max="16" width="5.5" style="3" customWidth="1"/>
    <col min="17" max="17" width="8.1640625" style="3" customWidth="1"/>
    <col min="18" max="18" width="6" style="3" customWidth="1"/>
    <col min="19" max="19" width="5.5" style="3" customWidth="1"/>
    <col min="20" max="20" width="8.1640625" style="3" customWidth="1"/>
    <col min="21" max="21" width="5.5" style="3" customWidth="1"/>
    <col min="22" max="22" width="8.1640625" style="3" customWidth="1"/>
    <col min="23" max="23" width="6.1640625" style="3" customWidth="1"/>
    <col min="24" max="24" width="5.5" style="3" customWidth="1"/>
    <col min="25" max="25" width="8.1640625" style="3" customWidth="1"/>
    <col min="26" max="26" width="5.5" style="3" customWidth="1"/>
    <col min="27" max="27" width="8.1640625" style="3" customWidth="1"/>
    <col min="28" max="28" width="6.33203125" style="3" customWidth="1"/>
    <col min="29" max="29" width="5.5" style="3" customWidth="1"/>
    <col min="30" max="30" width="8.1640625" style="3" customWidth="1"/>
    <col min="31" max="31" width="5.5" style="3" customWidth="1"/>
    <col min="32" max="32" width="8.1640625" style="3" customWidth="1"/>
    <col min="33" max="33" width="6" style="3" customWidth="1"/>
    <col min="34" max="256" width="9.33203125" style="3"/>
    <col min="257" max="257" width="6.6640625" style="3" customWidth="1"/>
    <col min="258" max="258" width="23" style="3" customWidth="1"/>
    <col min="259" max="259" width="5.5" style="3" customWidth="1"/>
    <col min="260" max="260" width="8.1640625" style="3" customWidth="1"/>
    <col min="261" max="261" width="5.6640625" style="3" customWidth="1"/>
    <col min="262" max="262" width="8.1640625" style="3" customWidth="1"/>
    <col min="263" max="263" width="6.5" style="3" customWidth="1"/>
    <col min="264" max="264" width="10.1640625" style="3" customWidth="1"/>
    <col min="265" max="265" width="5.5" style="3" customWidth="1"/>
    <col min="266" max="266" width="8.1640625" style="3" customWidth="1"/>
    <col min="267" max="267" width="5.5" style="3" customWidth="1"/>
    <col min="268" max="268" width="8.1640625" style="3" customWidth="1"/>
    <col min="269" max="269" width="6.33203125" style="3" customWidth="1"/>
    <col min="270" max="270" width="5.5" style="3" customWidth="1"/>
    <col min="271" max="271" width="8.1640625" style="3" customWidth="1"/>
    <col min="272" max="272" width="5.5" style="3" customWidth="1"/>
    <col min="273" max="273" width="8.1640625" style="3" customWidth="1"/>
    <col min="274" max="274" width="6" style="3" customWidth="1"/>
    <col min="275" max="275" width="5.5" style="3" customWidth="1"/>
    <col min="276" max="276" width="8.1640625" style="3" customWidth="1"/>
    <col min="277" max="277" width="5.5" style="3" customWidth="1"/>
    <col min="278" max="278" width="8.1640625" style="3" customWidth="1"/>
    <col min="279" max="279" width="6.1640625" style="3" customWidth="1"/>
    <col min="280" max="280" width="5.5" style="3" customWidth="1"/>
    <col min="281" max="281" width="8.1640625" style="3" customWidth="1"/>
    <col min="282" max="282" width="5.5" style="3" customWidth="1"/>
    <col min="283" max="283" width="8.1640625" style="3" customWidth="1"/>
    <col min="284" max="284" width="6.33203125" style="3" customWidth="1"/>
    <col min="285" max="285" width="5.5" style="3" customWidth="1"/>
    <col min="286" max="286" width="8.1640625" style="3" customWidth="1"/>
    <col min="287" max="287" width="5.5" style="3" customWidth="1"/>
    <col min="288" max="288" width="8.1640625" style="3" customWidth="1"/>
    <col min="289" max="289" width="6" style="3" customWidth="1"/>
    <col min="290" max="512" width="9.33203125" style="3"/>
    <col min="513" max="513" width="6.6640625" style="3" customWidth="1"/>
    <col min="514" max="514" width="23" style="3" customWidth="1"/>
    <col min="515" max="515" width="5.5" style="3" customWidth="1"/>
    <col min="516" max="516" width="8.1640625" style="3" customWidth="1"/>
    <col min="517" max="517" width="5.6640625" style="3" customWidth="1"/>
    <col min="518" max="518" width="8.1640625" style="3" customWidth="1"/>
    <col min="519" max="519" width="6.5" style="3" customWidth="1"/>
    <col min="520" max="520" width="10.1640625" style="3" customWidth="1"/>
    <col min="521" max="521" width="5.5" style="3" customWidth="1"/>
    <col min="522" max="522" width="8.1640625" style="3" customWidth="1"/>
    <col min="523" max="523" width="5.5" style="3" customWidth="1"/>
    <col min="524" max="524" width="8.1640625" style="3" customWidth="1"/>
    <col min="525" max="525" width="6.33203125" style="3" customWidth="1"/>
    <col min="526" max="526" width="5.5" style="3" customWidth="1"/>
    <col min="527" max="527" width="8.1640625" style="3" customWidth="1"/>
    <col min="528" max="528" width="5.5" style="3" customWidth="1"/>
    <col min="529" max="529" width="8.1640625" style="3" customWidth="1"/>
    <col min="530" max="530" width="6" style="3" customWidth="1"/>
    <col min="531" max="531" width="5.5" style="3" customWidth="1"/>
    <col min="532" max="532" width="8.1640625" style="3" customWidth="1"/>
    <col min="533" max="533" width="5.5" style="3" customWidth="1"/>
    <col min="534" max="534" width="8.1640625" style="3" customWidth="1"/>
    <col min="535" max="535" width="6.1640625" style="3" customWidth="1"/>
    <col min="536" max="536" width="5.5" style="3" customWidth="1"/>
    <col min="537" max="537" width="8.1640625" style="3" customWidth="1"/>
    <col min="538" max="538" width="5.5" style="3" customWidth="1"/>
    <col min="539" max="539" width="8.1640625" style="3" customWidth="1"/>
    <col min="540" max="540" width="6.33203125" style="3" customWidth="1"/>
    <col min="541" max="541" width="5.5" style="3" customWidth="1"/>
    <col min="542" max="542" width="8.1640625" style="3" customWidth="1"/>
    <col min="543" max="543" width="5.5" style="3" customWidth="1"/>
    <col min="544" max="544" width="8.1640625" style="3" customWidth="1"/>
    <col min="545" max="545" width="6" style="3" customWidth="1"/>
    <col min="546" max="768" width="9.33203125" style="3"/>
    <col min="769" max="769" width="6.6640625" style="3" customWidth="1"/>
    <col min="770" max="770" width="23" style="3" customWidth="1"/>
    <col min="771" max="771" width="5.5" style="3" customWidth="1"/>
    <col min="772" max="772" width="8.1640625" style="3" customWidth="1"/>
    <col min="773" max="773" width="5.6640625" style="3" customWidth="1"/>
    <col min="774" max="774" width="8.1640625" style="3" customWidth="1"/>
    <col min="775" max="775" width="6.5" style="3" customWidth="1"/>
    <col min="776" max="776" width="10.1640625" style="3" customWidth="1"/>
    <col min="777" max="777" width="5.5" style="3" customWidth="1"/>
    <col min="778" max="778" width="8.1640625" style="3" customWidth="1"/>
    <col min="779" max="779" width="5.5" style="3" customWidth="1"/>
    <col min="780" max="780" width="8.1640625" style="3" customWidth="1"/>
    <col min="781" max="781" width="6.33203125" style="3" customWidth="1"/>
    <col min="782" max="782" width="5.5" style="3" customWidth="1"/>
    <col min="783" max="783" width="8.1640625" style="3" customWidth="1"/>
    <col min="784" max="784" width="5.5" style="3" customWidth="1"/>
    <col min="785" max="785" width="8.1640625" style="3" customWidth="1"/>
    <col min="786" max="786" width="6" style="3" customWidth="1"/>
    <col min="787" max="787" width="5.5" style="3" customWidth="1"/>
    <col min="788" max="788" width="8.1640625" style="3" customWidth="1"/>
    <col min="789" max="789" width="5.5" style="3" customWidth="1"/>
    <col min="790" max="790" width="8.1640625" style="3" customWidth="1"/>
    <col min="791" max="791" width="6.1640625" style="3" customWidth="1"/>
    <col min="792" max="792" width="5.5" style="3" customWidth="1"/>
    <col min="793" max="793" width="8.1640625" style="3" customWidth="1"/>
    <col min="794" max="794" width="5.5" style="3" customWidth="1"/>
    <col min="795" max="795" width="8.1640625" style="3" customWidth="1"/>
    <col min="796" max="796" width="6.33203125" style="3" customWidth="1"/>
    <col min="797" max="797" width="5.5" style="3" customWidth="1"/>
    <col min="798" max="798" width="8.1640625" style="3" customWidth="1"/>
    <col min="799" max="799" width="5.5" style="3" customWidth="1"/>
    <col min="800" max="800" width="8.1640625" style="3" customWidth="1"/>
    <col min="801" max="801" width="6" style="3" customWidth="1"/>
    <col min="802" max="1024" width="9.33203125" style="3"/>
    <col min="1025" max="1025" width="6.6640625" style="3" customWidth="1"/>
    <col min="1026" max="1026" width="23" style="3" customWidth="1"/>
    <col min="1027" max="1027" width="5.5" style="3" customWidth="1"/>
    <col min="1028" max="1028" width="8.1640625" style="3" customWidth="1"/>
    <col min="1029" max="1029" width="5.6640625" style="3" customWidth="1"/>
    <col min="1030" max="1030" width="8.1640625" style="3" customWidth="1"/>
    <col min="1031" max="1031" width="6.5" style="3" customWidth="1"/>
    <col min="1032" max="1032" width="10.1640625" style="3" customWidth="1"/>
    <col min="1033" max="1033" width="5.5" style="3" customWidth="1"/>
    <col min="1034" max="1034" width="8.1640625" style="3" customWidth="1"/>
    <col min="1035" max="1035" width="5.5" style="3" customWidth="1"/>
    <col min="1036" max="1036" width="8.1640625" style="3" customWidth="1"/>
    <col min="1037" max="1037" width="6.33203125" style="3" customWidth="1"/>
    <col min="1038" max="1038" width="5.5" style="3" customWidth="1"/>
    <col min="1039" max="1039" width="8.1640625" style="3" customWidth="1"/>
    <col min="1040" max="1040" width="5.5" style="3" customWidth="1"/>
    <col min="1041" max="1041" width="8.1640625" style="3" customWidth="1"/>
    <col min="1042" max="1042" width="6" style="3" customWidth="1"/>
    <col min="1043" max="1043" width="5.5" style="3" customWidth="1"/>
    <col min="1044" max="1044" width="8.1640625" style="3" customWidth="1"/>
    <col min="1045" max="1045" width="5.5" style="3" customWidth="1"/>
    <col min="1046" max="1046" width="8.1640625" style="3" customWidth="1"/>
    <col min="1047" max="1047" width="6.1640625" style="3" customWidth="1"/>
    <col min="1048" max="1048" width="5.5" style="3" customWidth="1"/>
    <col min="1049" max="1049" width="8.1640625" style="3" customWidth="1"/>
    <col min="1050" max="1050" width="5.5" style="3" customWidth="1"/>
    <col min="1051" max="1051" width="8.1640625" style="3" customWidth="1"/>
    <col min="1052" max="1052" width="6.33203125" style="3" customWidth="1"/>
    <col min="1053" max="1053" width="5.5" style="3" customWidth="1"/>
    <col min="1054" max="1054" width="8.1640625" style="3" customWidth="1"/>
    <col min="1055" max="1055" width="5.5" style="3" customWidth="1"/>
    <col min="1056" max="1056" width="8.1640625" style="3" customWidth="1"/>
    <col min="1057" max="1057" width="6" style="3" customWidth="1"/>
    <col min="1058" max="1280" width="9.33203125" style="3"/>
    <col min="1281" max="1281" width="6.6640625" style="3" customWidth="1"/>
    <col min="1282" max="1282" width="23" style="3" customWidth="1"/>
    <col min="1283" max="1283" width="5.5" style="3" customWidth="1"/>
    <col min="1284" max="1284" width="8.1640625" style="3" customWidth="1"/>
    <col min="1285" max="1285" width="5.6640625" style="3" customWidth="1"/>
    <col min="1286" max="1286" width="8.1640625" style="3" customWidth="1"/>
    <col min="1287" max="1287" width="6.5" style="3" customWidth="1"/>
    <col min="1288" max="1288" width="10.1640625" style="3" customWidth="1"/>
    <col min="1289" max="1289" width="5.5" style="3" customWidth="1"/>
    <col min="1290" max="1290" width="8.1640625" style="3" customWidth="1"/>
    <col min="1291" max="1291" width="5.5" style="3" customWidth="1"/>
    <col min="1292" max="1292" width="8.1640625" style="3" customWidth="1"/>
    <col min="1293" max="1293" width="6.33203125" style="3" customWidth="1"/>
    <col min="1294" max="1294" width="5.5" style="3" customWidth="1"/>
    <col min="1295" max="1295" width="8.1640625" style="3" customWidth="1"/>
    <col min="1296" max="1296" width="5.5" style="3" customWidth="1"/>
    <col min="1297" max="1297" width="8.1640625" style="3" customWidth="1"/>
    <col min="1298" max="1298" width="6" style="3" customWidth="1"/>
    <col min="1299" max="1299" width="5.5" style="3" customWidth="1"/>
    <col min="1300" max="1300" width="8.1640625" style="3" customWidth="1"/>
    <col min="1301" max="1301" width="5.5" style="3" customWidth="1"/>
    <col min="1302" max="1302" width="8.1640625" style="3" customWidth="1"/>
    <col min="1303" max="1303" width="6.1640625" style="3" customWidth="1"/>
    <col min="1304" max="1304" width="5.5" style="3" customWidth="1"/>
    <col min="1305" max="1305" width="8.1640625" style="3" customWidth="1"/>
    <col min="1306" max="1306" width="5.5" style="3" customWidth="1"/>
    <col min="1307" max="1307" width="8.1640625" style="3" customWidth="1"/>
    <col min="1308" max="1308" width="6.33203125" style="3" customWidth="1"/>
    <col min="1309" max="1309" width="5.5" style="3" customWidth="1"/>
    <col min="1310" max="1310" width="8.1640625" style="3" customWidth="1"/>
    <col min="1311" max="1311" width="5.5" style="3" customWidth="1"/>
    <col min="1312" max="1312" width="8.1640625" style="3" customWidth="1"/>
    <col min="1313" max="1313" width="6" style="3" customWidth="1"/>
    <col min="1314" max="1536" width="9.33203125" style="3"/>
    <col min="1537" max="1537" width="6.6640625" style="3" customWidth="1"/>
    <col min="1538" max="1538" width="23" style="3" customWidth="1"/>
    <col min="1539" max="1539" width="5.5" style="3" customWidth="1"/>
    <col min="1540" max="1540" width="8.1640625" style="3" customWidth="1"/>
    <col min="1541" max="1541" width="5.6640625" style="3" customWidth="1"/>
    <col min="1542" max="1542" width="8.1640625" style="3" customWidth="1"/>
    <col min="1543" max="1543" width="6.5" style="3" customWidth="1"/>
    <col min="1544" max="1544" width="10.1640625" style="3" customWidth="1"/>
    <col min="1545" max="1545" width="5.5" style="3" customWidth="1"/>
    <col min="1546" max="1546" width="8.1640625" style="3" customWidth="1"/>
    <col min="1547" max="1547" width="5.5" style="3" customWidth="1"/>
    <col min="1548" max="1548" width="8.1640625" style="3" customWidth="1"/>
    <col min="1549" max="1549" width="6.33203125" style="3" customWidth="1"/>
    <col min="1550" max="1550" width="5.5" style="3" customWidth="1"/>
    <col min="1551" max="1551" width="8.1640625" style="3" customWidth="1"/>
    <col min="1552" max="1552" width="5.5" style="3" customWidth="1"/>
    <col min="1553" max="1553" width="8.1640625" style="3" customWidth="1"/>
    <col min="1554" max="1554" width="6" style="3" customWidth="1"/>
    <col min="1555" max="1555" width="5.5" style="3" customWidth="1"/>
    <col min="1556" max="1556" width="8.1640625" style="3" customWidth="1"/>
    <col min="1557" max="1557" width="5.5" style="3" customWidth="1"/>
    <col min="1558" max="1558" width="8.1640625" style="3" customWidth="1"/>
    <col min="1559" max="1559" width="6.1640625" style="3" customWidth="1"/>
    <col min="1560" max="1560" width="5.5" style="3" customWidth="1"/>
    <col min="1561" max="1561" width="8.1640625" style="3" customWidth="1"/>
    <col min="1562" max="1562" width="5.5" style="3" customWidth="1"/>
    <col min="1563" max="1563" width="8.1640625" style="3" customWidth="1"/>
    <col min="1564" max="1564" width="6.33203125" style="3" customWidth="1"/>
    <col min="1565" max="1565" width="5.5" style="3" customWidth="1"/>
    <col min="1566" max="1566" width="8.1640625" style="3" customWidth="1"/>
    <col min="1567" max="1567" width="5.5" style="3" customWidth="1"/>
    <col min="1568" max="1568" width="8.1640625" style="3" customWidth="1"/>
    <col min="1569" max="1569" width="6" style="3" customWidth="1"/>
    <col min="1570" max="1792" width="9.33203125" style="3"/>
    <col min="1793" max="1793" width="6.6640625" style="3" customWidth="1"/>
    <col min="1794" max="1794" width="23" style="3" customWidth="1"/>
    <col min="1795" max="1795" width="5.5" style="3" customWidth="1"/>
    <col min="1796" max="1796" width="8.1640625" style="3" customWidth="1"/>
    <col min="1797" max="1797" width="5.6640625" style="3" customWidth="1"/>
    <col min="1798" max="1798" width="8.1640625" style="3" customWidth="1"/>
    <col min="1799" max="1799" width="6.5" style="3" customWidth="1"/>
    <col min="1800" max="1800" width="10.1640625" style="3" customWidth="1"/>
    <col min="1801" max="1801" width="5.5" style="3" customWidth="1"/>
    <col min="1802" max="1802" width="8.1640625" style="3" customWidth="1"/>
    <col min="1803" max="1803" width="5.5" style="3" customWidth="1"/>
    <col min="1804" max="1804" width="8.1640625" style="3" customWidth="1"/>
    <col min="1805" max="1805" width="6.33203125" style="3" customWidth="1"/>
    <col min="1806" max="1806" width="5.5" style="3" customWidth="1"/>
    <col min="1807" max="1807" width="8.1640625" style="3" customWidth="1"/>
    <col min="1808" max="1808" width="5.5" style="3" customWidth="1"/>
    <col min="1809" max="1809" width="8.1640625" style="3" customWidth="1"/>
    <col min="1810" max="1810" width="6" style="3" customWidth="1"/>
    <col min="1811" max="1811" width="5.5" style="3" customWidth="1"/>
    <col min="1812" max="1812" width="8.1640625" style="3" customWidth="1"/>
    <col min="1813" max="1813" width="5.5" style="3" customWidth="1"/>
    <col min="1814" max="1814" width="8.1640625" style="3" customWidth="1"/>
    <col min="1815" max="1815" width="6.1640625" style="3" customWidth="1"/>
    <col min="1816" max="1816" width="5.5" style="3" customWidth="1"/>
    <col min="1817" max="1817" width="8.1640625" style="3" customWidth="1"/>
    <col min="1818" max="1818" width="5.5" style="3" customWidth="1"/>
    <col min="1819" max="1819" width="8.1640625" style="3" customWidth="1"/>
    <col min="1820" max="1820" width="6.33203125" style="3" customWidth="1"/>
    <col min="1821" max="1821" width="5.5" style="3" customWidth="1"/>
    <col min="1822" max="1822" width="8.1640625" style="3" customWidth="1"/>
    <col min="1823" max="1823" width="5.5" style="3" customWidth="1"/>
    <col min="1824" max="1824" width="8.1640625" style="3" customWidth="1"/>
    <col min="1825" max="1825" width="6" style="3" customWidth="1"/>
    <col min="1826" max="2048" width="9.33203125" style="3"/>
    <col min="2049" max="2049" width="6.6640625" style="3" customWidth="1"/>
    <col min="2050" max="2050" width="23" style="3" customWidth="1"/>
    <col min="2051" max="2051" width="5.5" style="3" customWidth="1"/>
    <col min="2052" max="2052" width="8.1640625" style="3" customWidth="1"/>
    <col min="2053" max="2053" width="5.6640625" style="3" customWidth="1"/>
    <col min="2054" max="2054" width="8.1640625" style="3" customWidth="1"/>
    <col min="2055" max="2055" width="6.5" style="3" customWidth="1"/>
    <col min="2056" max="2056" width="10.1640625" style="3" customWidth="1"/>
    <col min="2057" max="2057" width="5.5" style="3" customWidth="1"/>
    <col min="2058" max="2058" width="8.1640625" style="3" customWidth="1"/>
    <col min="2059" max="2059" width="5.5" style="3" customWidth="1"/>
    <col min="2060" max="2060" width="8.1640625" style="3" customWidth="1"/>
    <col min="2061" max="2061" width="6.33203125" style="3" customWidth="1"/>
    <col min="2062" max="2062" width="5.5" style="3" customWidth="1"/>
    <col min="2063" max="2063" width="8.1640625" style="3" customWidth="1"/>
    <col min="2064" max="2064" width="5.5" style="3" customWidth="1"/>
    <col min="2065" max="2065" width="8.1640625" style="3" customWidth="1"/>
    <col min="2066" max="2066" width="6" style="3" customWidth="1"/>
    <col min="2067" max="2067" width="5.5" style="3" customWidth="1"/>
    <col min="2068" max="2068" width="8.1640625" style="3" customWidth="1"/>
    <col min="2069" max="2069" width="5.5" style="3" customWidth="1"/>
    <col min="2070" max="2070" width="8.1640625" style="3" customWidth="1"/>
    <col min="2071" max="2071" width="6.1640625" style="3" customWidth="1"/>
    <col min="2072" max="2072" width="5.5" style="3" customWidth="1"/>
    <col min="2073" max="2073" width="8.1640625" style="3" customWidth="1"/>
    <col min="2074" max="2074" width="5.5" style="3" customWidth="1"/>
    <col min="2075" max="2075" width="8.1640625" style="3" customWidth="1"/>
    <col min="2076" max="2076" width="6.33203125" style="3" customWidth="1"/>
    <col min="2077" max="2077" width="5.5" style="3" customWidth="1"/>
    <col min="2078" max="2078" width="8.1640625" style="3" customWidth="1"/>
    <col min="2079" max="2079" width="5.5" style="3" customWidth="1"/>
    <col min="2080" max="2080" width="8.1640625" style="3" customWidth="1"/>
    <col min="2081" max="2081" width="6" style="3" customWidth="1"/>
    <col min="2082" max="2304" width="9.33203125" style="3"/>
    <col min="2305" max="2305" width="6.6640625" style="3" customWidth="1"/>
    <col min="2306" max="2306" width="23" style="3" customWidth="1"/>
    <col min="2307" max="2307" width="5.5" style="3" customWidth="1"/>
    <col min="2308" max="2308" width="8.1640625" style="3" customWidth="1"/>
    <col min="2309" max="2309" width="5.6640625" style="3" customWidth="1"/>
    <col min="2310" max="2310" width="8.1640625" style="3" customWidth="1"/>
    <col min="2311" max="2311" width="6.5" style="3" customWidth="1"/>
    <col min="2312" max="2312" width="10.1640625" style="3" customWidth="1"/>
    <col min="2313" max="2313" width="5.5" style="3" customWidth="1"/>
    <col min="2314" max="2314" width="8.1640625" style="3" customWidth="1"/>
    <col min="2315" max="2315" width="5.5" style="3" customWidth="1"/>
    <col min="2316" max="2316" width="8.1640625" style="3" customWidth="1"/>
    <col min="2317" max="2317" width="6.33203125" style="3" customWidth="1"/>
    <col min="2318" max="2318" width="5.5" style="3" customWidth="1"/>
    <col min="2319" max="2319" width="8.1640625" style="3" customWidth="1"/>
    <col min="2320" max="2320" width="5.5" style="3" customWidth="1"/>
    <col min="2321" max="2321" width="8.1640625" style="3" customWidth="1"/>
    <col min="2322" max="2322" width="6" style="3" customWidth="1"/>
    <col min="2323" max="2323" width="5.5" style="3" customWidth="1"/>
    <col min="2324" max="2324" width="8.1640625" style="3" customWidth="1"/>
    <col min="2325" max="2325" width="5.5" style="3" customWidth="1"/>
    <col min="2326" max="2326" width="8.1640625" style="3" customWidth="1"/>
    <col min="2327" max="2327" width="6.1640625" style="3" customWidth="1"/>
    <col min="2328" max="2328" width="5.5" style="3" customWidth="1"/>
    <col min="2329" max="2329" width="8.1640625" style="3" customWidth="1"/>
    <col min="2330" max="2330" width="5.5" style="3" customWidth="1"/>
    <col min="2331" max="2331" width="8.1640625" style="3" customWidth="1"/>
    <col min="2332" max="2332" width="6.33203125" style="3" customWidth="1"/>
    <col min="2333" max="2333" width="5.5" style="3" customWidth="1"/>
    <col min="2334" max="2334" width="8.1640625" style="3" customWidth="1"/>
    <col min="2335" max="2335" width="5.5" style="3" customWidth="1"/>
    <col min="2336" max="2336" width="8.1640625" style="3" customWidth="1"/>
    <col min="2337" max="2337" width="6" style="3" customWidth="1"/>
    <col min="2338" max="2560" width="9.33203125" style="3"/>
    <col min="2561" max="2561" width="6.6640625" style="3" customWidth="1"/>
    <col min="2562" max="2562" width="23" style="3" customWidth="1"/>
    <col min="2563" max="2563" width="5.5" style="3" customWidth="1"/>
    <col min="2564" max="2564" width="8.1640625" style="3" customWidth="1"/>
    <col min="2565" max="2565" width="5.6640625" style="3" customWidth="1"/>
    <col min="2566" max="2566" width="8.1640625" style="3" customWidth="1"/>
    <col min="2567" max="2567" width="6.5" style="3" customWidth="1"/>
    <col min="2568" max="2568" width="10.1640625" style="3" customWidth="1"/>
    <col min="2569" max="2569" width="5.5" style="3" customWidth="1"/>
    <col min="2570" max="2570" width="8.1640625" style="3" customWidth="1"/>
    <col min="2571" max="2571" width="5.5" style="3" customWidth="1"/>
    <col min="2572" max="2572" width="8.1640625" style="3" customWidth="1"/>
    <col min="2573" max="2573" width="6.33203125" style="3" customWidth="1"/>
    <col min="2574" max="2574" width="5.5" style="3" customWidth="1"/>
    <col min="2575" max="2575" width="8.1640625" style="3" customWidth="1"/>
    <col min="2576" max="2576" width="5.5" style="3" customWidth="1"/>
    <col min="2577" max="2577" width="8.1640625" style="3" customWidth="1"/>
    <col min="2578" max="2578" width="6" style="3" customWidth="1"/>
    <col min="2579" max="2579" width="5.5" style="3" customWidth="1"/>
    <col min="2580" max="2580" width="8.1640625" style="3" customWidth="1"/>
    <col min="2581" max="2581" width="5.5" style="3" customWidth="1"/>
    <col min="2582" max="2582" width="8.1640625" style="3" customWidth="1"/>
    <col min="2583" max="2583" width="6.1640625" style="3" customWidth="1"/>
    <col min="2584" max="2584" width="5.5" style="3" customWidth="1"/>
    <col min="2585" max="2585" width="8.1640625" style="3" customWidth="1"/>
    <col min="2586" max="2586" width="5.5" style="3" customWidth="1"/>
    <col min="2587" max="2587" width="8.1640625" style="3" customWidth="1"/>
    <col min="2588" max="2588" width="6.33203125" style="3" customWidth="1"/>
    <col min="2589" max="2589" width="5.5" style="3" customWidth="1"/>
    <col min="2590" max="2590" width="8.1640625" style="3" customWidth="1"/>
    <col min="2591" max="2591" width="5.5" style="3" customWidth="1"/>
    <col min="2592" max="2592" width="8.1640625" style="3" customWidth="1"/>
    <col min="2593" max="2593" width="6" style="3" customWidth="1"/>
    <col min="2594" max="2816" width="9.33203125" style="3"/>
    <col min="2817" max="2817" width="6.6640625" style="3" customWidth="1"/>
    <col min="2818" max="2818" width="23" style="3" customWidth="1"/>
    <col min="2819" max="2819" width="5.5" style="3" customWidth="1"/>
    <col min="2820" max="2820" width="8.1640625" style="3" customWidth="1"/>
    <col min="2821" max="2821" width="5.6640625" style="3" customWidth="1"/>
    <col min="2822" max="2822" width="8.1640625" style="3" customWidth="1"/>
    <col min="2823" max="2823" width="6.5" style="3" customWidth="1"/>
    <col min="2824" max="2824" width="10.1640625" style="3" customWidth="1"/>
    <col min="2825" max="2825" width="5.5" style="3" customWidth="1"/>
    <col min="2826" max="2826" width="8.1640625" style="3" customWidth="1"/>
    <col min="2827" max="2827" width="5.5" style="3" customWidth="1"/>
    <col min="2828" max="2828" width="8.1640625" style="3" customWidth="1"/>
    <col min="2829" max="2829" width="6.33203125" style="3" customWidth="1"/>
    <col min="2830" max="2830" width="5.5" style="3" customWidth="1"/>
    <col min="2831" max="2831" width="8.1640625" style="3" customWidth="1"/>
    <col min="2832" max="2832" width="5.5" style="3" customWidth="1"/>
    <col min="2833" max="2833" width="8.1640625" style="3" customWidth="1"/>
    <col min="2834" max="2834" width="6" style="3" customWidth="1"/>
    <col min="2835" max="2835" width="5.5" style="3" customWidth="1"/>
    <col min="2836" max="2836" width="8.1640625" style="3" customWidth="1"/>
    <col min="2837" max="2837" width="5.5" style="3" customWidth="1"/>
    <col min="2838" max="2838" width="8.1640625" style="3" customWidth="1"/>
    <col min="2839" max="2839" width="6.1640625" style="3" customWidth="1"/>
    <col min="2840" max="2840" width="5.5" style="3" customWidth="1"/>
    <col min="2841" max="2841" width="8.1640625" style="3" customWidth="1"/>
    <col min="2842" max="2842" width="5.5" style="3" customWidth="1"/>
    <col min="2843" max="2843" width="8.1640625" style="3" customWidth="1"/>
    <col min="2844" max="2844" width="6.33203125" style="3" customWidth="1"/>
    <col min="2845" max="2845" width="5.5" style="3" customWidth="1"/>
    <col min="2846" max="2846" width="8.1640625" style="3" customWidth="1"/>
    <col min="2847" max="2847" width="5.5" style="3" customWidth="1"/>
    <col min="2848" max="2848" width="8.1640625" style="3" customWidth="1"/>
    <col min="2849" max="2849" width="6" style="3" customWidth="1"/>
    <col min="2850" max="3072" width="9.33203125" style="3"/>
    <col min="3073" max="3073" width="6.6640625" style="3" customWidth="1"/>
    <col min="3074" max="3074" width="23" style="3" customWidth="1"/>
    <col min="3075" max="3075" width="5.5" style="3" customWidth="1"/>
    <col min="3076" max="3076" width="8.1640625" style="3" customWidth="1"/>
    <col min="3077" max="3077" width="5.6640625" style="3" customWidth="1"/>
    <col min="3078" max="3078" width="8.1640625" style="3" customWidth="1"/>
    <col min="3079" max="3079" width="6.5" style="3" customWidth="1"/>
    <col min="3080" max="3080" width="10.1640625" style="3" customWidth="1"/>
    <col min="3081" max="3081" width="5.5" style="3" customWidth="1"/>
    <col min="3082" max="3082" width="8.1640625" style="3" customWidth="1"/>
    <col min="3083" max="3083" width="5.5" style="3" customWidth="1"/>
    <col min="3084" max="3084" width="8.1640625" style="3" customWidth="1"/>
    <col min="3085" max="3085" width="6.33203125" style="3" customWidth="1"/>
    <col min="3086" max="3086" width="5.5" style="3" customWidth="1"/>
    <col min="3087" max="3087" width="8.1640625" style="3" customWidth="1"/>
    <col min="3088" max="3088" width="5.5" style="3" customWidth="1"/>
    <col min="3089" max="3089" width="8.1640625" style="3" customWidth="1"/>
    <col min="3090" max="3090" width="6" style="3" customWidth="1"/>
    <col min="3091" max="3091" width="5.5" style="3" customWidth="1"/>
    <col min="3092" max="3092" width="8.1640625" style="3" customWidth="1"/>
    <col min="3093" max="3093" width="5.5" style="3" customWidth="1"/>
    <col min="3094" max="3094" width="8.1640625" style="3" customWidth="1"/>
    <col min="3095" max="3095" width="6.1640625" style="3" customWidth="1"/>
    <col min="3096" max="3096" width="5.5" style="3" customWidth="1"/>
    <col min="3097" max="3097" width="8.1640625" style="3" customWidth="1"/>
    <col min="3098" max="3098" width="5.5" style="3" customWidth="1"/>
    <col min="3099" max="3099" width="8.1640625" style="3" customWidth="1"/>
    <col min="3100" max="3100" width="6.33203125" style="3" customWidth="1"/>
    <col min="3101" max="3101" width="5.5" style="3" customWidth="1"/>
    <col min="3102" max="3102" width="8.1640625" style="3" customWidth="1"/>
    <col min="3103" max="3103" width="5.5" style="3" customWidth="1"/>
    <col min="3104" max="3104" width="8.1640625" style="3" customWidth="1"/>
    <col min="3105" max="3105" width="6" style="3" customWidth="1"/>
    <col min="3106" max="3328" width="9.33203125" style="3"/>
    <col min="3329" max="3329" width="6.6640625" style="3" customWidth="1"/>
    <col min="3330" max="3330" width="23" style="3" customWidth="1"/>
    <col min="3331" max="3331" width="5.5" style="3" customWidth="1"/>
    <col min="3332" max="3332" width="8.1640625" style="3" customWidth="1"/>
    <col min="3333" max="3333" width="5.6640625" style="3" customWidth="1"/>
    <col min="3334" max="3334" width="8.1640625" style="3" customWidth="1"/>
    <col min="3335" max="3335" width="6.5" style="3" customWidth="1"/>
    <col min="3336" max="3336" width="10.1640625" style="3" customWidth="1"/>
    <col min="3337" max="3337" width="5.5" style="3" customWidth="1"/>
    <col min="3338" max="3338" width="8.1640625" style="3" customWidth="1"/>
    <col min="3339" max="3339" width="5.5" style="3" customWidth="1"/>
    <col min="3340" max="3340" width="8.1640625" style="3" customWidth="1"/>
    <col min="3341" max="3341" width="6.33203125" style="3" customWidth="1"/>
    <col min="3342" max="3342" width="5.5" style="3" customWidth="1"/>
    <col min="3343" max="3343" width="8.1640625" style="3" customWidth="1"/>
    <col min="3344" max="3344" width="5.5" style="3" customWidth="1"/>
    <col min="3345" max="3345" width="8.1640625" style="3" customWidth="1"/>
    <col min="3346" max="3346" width="6" style="3" customWidth="1"/>
    <col min="3347" max="3347" width="5.5" style="3" customWidth="1"/>
    <col min="3348" max="3348" width="8.1640625" style="3" customWidth="1"/>
    <col min="3349" max="3349" width="5.5" style="3" customWidth="1"/>
    <col min="3350" max="3350" width="8.1640625" style="3" customWidth="1"/>
    <col min="3351" max="3351" width="6.1640625" style="3" customWidth="1"/>
    <col min="3352" max="3352" width="5.5" style="3" customWidth="1"/>
    <col min="3353" max="3353" width="8.1640625" style="3" customWidth="1"/>
    <col min="3354" max="3354" width="5.5" style="3" customWidth="1"/>
    <col min="3355" max="3355" width="8.1640625" style="3" customWidth="1"/>
    <col min="3356" max="3356" width="6.33203125" style="3" customWidth="1"/>
    <col min="3357" max="3357" width="5.5" style="3" customWidth="1"/>
    <col min="3358" max="3358" width="8.1640625" style="3" customWidth="1"/>
    <col min="3359" max="3359" width="5.5" style="3" customWidth="1"/>
    <col min="3360" max="3360" width="8.1640625" style="3" customWidth="1"/>
    <col min="3361" max="3361" width="6" style="3" customWidth="1"/>
    <col min="3362" max="3584" width="9.33203125" style="3"/>
    <col min="3585" max="3585" width="6.6640625" style="3" customWidth="1"/>
    <col min="3586" max="3586" width="23" style="3" customWidth="1"/>
    <col min="3587" max="3587" width="5.5" style="3" customWidth="1"/>
    <col min="3588" max="3588" width="8.1640625" style="3" customWidth="1"/>
    <col min="3589" max="3589" width="5.6640625" style="3" customWidth="1"/>
    <col min="3590" max="3590" width="8.1640625" style="3" customWidth="1"/>
    <col min="3591" max="3591" width="6.5" style="3" customWidth="1"/>
    <col min="3592" max="3592" width="10.1640625" style="3" customWidth="1"/>
    <col min="3593" max="3593" width="5.5" style="3" customWidth="1"/>
    <col min="3594" max="3594" width="8.1640625" style="3" customWidth="1"/>
    <col min="3595" max="3595" width="5.5" style="3" customWidth="1"/>
    <col min="3596" max="3596" width="8.1640625" style="3" customWidth="1"/>
    <col min="3597" max="3597" width="6.33203125" style="3" customWidth="1"/>
    <col min="3598" max="3598" width="5.5" style="3" customWidth="1"/>
    <col min="3599" max="3599" width="8.1640625" style="3" customWidth="1"/>
    <col min="3600" max="3600" width="5.5" style="3" customWidth="1"/>
    <col min="3601" max="3601" width="8.1640625" style="3" customWidth="1"/>
    <col min="3602" max="3602" width="6" style="3" customWidth="1"/>
    <col min="3603" max="3603" width="5.5" style="3" customWidth="1"/>
    <col min="3604" max="3604" width="8.1640625" style="3" customWidth="1"/>
    <col min="3605" max="3605" width="5.5" style="3" customWidth="1"/>
    <col min="3606" max="3606" width="8.1640625" style="3" customWidth="1"/>
    <col min="3607" max="3607" width="6.1640625" style="3" customWidth="1"/>
    <col min="3608" max="3608" width="5.5" style="3" customWidth="1"/>
    <col min="3609" max="3609" width="8.1640625" style="3" customWidth="1"/>
    <col min="3610" max="3610" width="5.5" style="3" customWidth="1"/>
    <col min="3611" max="3611" width="8.1640625" style="3" customWidth="1"/>
    <col min="3612" max="3612" width="6.33203125" style="3" customWidth="1"/>
    <col min="3613" max="3613" width="5.5" style="3" customWidth="1"/>
    <col min="3614" max="3614" width="8.1640625" style="3" customWidth="1"/>
    <col min="3615" max="3615" width="5.5" style="3" customWidth="1"/>
    <col min="3616" max="3616" width="8.1640625" style="3" customWidth="1"/>
    <col min="3617" max="3617" width="6" style="3" customWidth="1"/>
    <col min="3618" max="3840" width="9.33203125" style="3"/>
    <col min="3841" max="3841" width="6.6640625" style="3" customWidth="1"/>
    <col min="3842" max="3842" width="23" style="3" customWidth="1"/>
    <col min="3843" max="3843" width="5.5" style="3" customWidth="1"/>
    <col min="3844" max="3844" width="8.1640625" style="3" customWidth="1"/>
    <col min="3845" max="3845" width="5.6640625" style="3" customWidth="1"/>
    <col min="3846" max="3846" width="8.1640625" style="3" customWidth="1"/>
    <col min="3847" max="3847" width="6.5" style="3" customWidth="1"/>
    <col min="3848" max="3848" width="10.1640625" style="3" customWidth="1"/>
    <col min="3849" max="3849" width="5.5" style="3" customWidth="1"/>
    <col min="3850" max="3850" width="8.1640625" style="3" customWidth="1"/>
    <col min="3851" max="3851" width="5.5" style="3" customWidth="1"/>
    <col min="3852" max="3852" width="8.1640625" style="3" customWidth="1"/>
    <col min="3853" max="3853" width="6.33203125" style="3" customWidth="1"/>
    <col min="3854" max="3854" width="5.5" style="3" customWidth="1"/>
    <col min="3855" max="3855" width="8.1640625" style="3" customWidth="1"/>
    <col min="3856" max="3856" width="5.5" style="3" customWidth="1"/>
    <col min="3857" max="3857" width="8.1640625" style="3" customWidth="1"/>
    <col min="3858" max="3858" width="6" style="3" customWidth="1"/>
    <col min="3859" max="3859" width="5.5" style="3" customWidth="1"/>
    <col min="3860" max="3860" width="8.1640625" style="3" customWidth="1"/>
    <col min="3861" max="3861" width="5.5" style="3" customWidth="1"/>
    <col min="3862" max="3862" width="8.1640625" style="3" customWidth="1"/>
    <col min="3863" max="3863" width="6.1640625" style="3" customWidth="1"/>
    <col min="3864" max="3864" width="5.5" style="3" customWidth="1"/>
    <col min="3865" max="3865" width="8.1640625" style="3" customWidth="1"/>
    <col min="3866" max="3866" width="5.5" style="3" customWidth="1"/>
    <col min="3867" max="3867" width="8.1640625" style="3" customWidth="1"/>
    <col min="3868" max="3868" width="6.33203125" style="3" customWidth="1"/>
    <col min="3869" max="3869" width="5.5" style="3" customWidth="1"/>
    <col min="3870" max="3870" width="8.1640625" style="3" customWidth="1"/>
    <col min="3871" max="3871" width="5.5" style="3" customWidth="1"/>
    <col min="3872" max="3872" width="8.1640625" style="3" customWidth="1"/>
    <col min="3873" max="3873" width="6" style="3" customWidth="1"/>
    <col min="3874" max="4096" width="9.33203125" style="3"/>
    <col min="4097" max="4097" width="6.6640625" style="3" customWidth="1"/>
    <col min="4098" max="4098" width="23" style="3" customWidth="1"/>
    <col min="4099" max="4099" width="5.5" style="3" customWidth="1"/>
    <col min="4100" max="4100" width="8.1640625" style="3" customWidth="1"/>
    <col min="4101" max="4101" width="5.6640625" style="3" customWidth="1"/>
    <col min="4102" max="4102" width="8.1640625" style="3" customWidth="1"/>
    <col min="4103" max="4103" width="6.5" style="3" customWidth="1"/>
    <col min="4104" max="4104" width="10.1640625" style="3" customWidth="1"/>
    <col min="4105" max="4105" width="5.5" style="3" customWidth="1"/>
    <col min="4106" max="4106" width="8.1640625" style="3" customWidth="1"/>
    <col min="4107" max="4107" width="5.5" style="3" customWidth="1"/>
    <col min="4108" max="4108" width="8.1640625" style="3" customWidth="1"/>
    <col min="4109" max="4109" width="6.33203125" style="3" customWidth="1"/>
    <col min="4110" max="4110" width="5.5" style="3" customWidth="1"/>
    <col min="4111" max="4111" width="8.1640625" style="3" customWidth="1"/>
    <col min="4112" max="4112" width="5.5" style="3" customWidth="1"/>
    <col min="4113" max="4113" width="8.1640625" style="3" customWidth="1"/>
    <col min="4114" max="4114" width="6" style="3" customWidth="1"/>
    <col min="4115" max="4115" width="5.5" style="3" customWidth="1"/>
    <col min="4116" max="4116" width="8.1640625" style="3" customWidth="1"/>
    <col min="4117" max="4117" width="5.5" style="3" customWidth="1"/>
    <col min="4118" max="4118" width="8.1640625" style="3" customWidth="1"/>
    <col min="4119" max="4119" width="6.1640625" style="3" customWidth="1"/>
    <col min="4120" max="4120" width="5.5" style="3" customWidth="1"/>
    <col min="4121" max="4121" width="8.1640625" style="3" customWidth="1"/>
    <col min="4122" max="4122" width="5.5" style="3" customWidth="1"/>
    <col min="4123" max="4123" width="8.1640625" style="3" customWidth="1"/>
    <col min="4124" max="4124" width="6.33203125" style="3" customWidth="1"/>
    <col min="4125" max="4125" width="5.5" style="3" customWidth="1"/>
    <col min="4126" max="4126" width="8.1640625" style="3" customWidth="1"/>
    <col min="4127" max="4127" width="5.5" style="3" customWidth="1"/>
    <col min="4128" max="4128" width="8.1640625" style="3" customWidth="1"/>
    <col min="4129" max="4129" width="6" style="3" customWidth="1"/>
    <col min="4130" max="4352" width="9.33203125" style="3"/>
    <col min="4353" max="4353" width="6.6640625" style="3" customWidth="1"/>
    <col min="4354" max="4354" width="23" style="3" customWidth="1"/>
    <col min="4355" max="4355" width="5.5" style="3" customWidth="1"/>
    <col min="4356" max="4356" width="8.1640625" style="3" customWidth="1"/>
    <col min="4357" max="4357" width="5.6640625" style="3" customWidth="1"/>
    <col min="4358" max="4358" width="8.1640625" style="3" customWidth="1"/>
    <col min="4359" max="4359" width="6.5" style="3" customWidth="1"/>
    <col min="4360" max="4360" width="10.1640625" style="3" customWidth="1"/>
    <col min="4361" max="4361" width="5.5" style="3" customWidth="1"/>
    <col min="4362" max="4362" width="8.1640625" style="3" customWidth="1"/>
    <col min="4363" max="4363" width="5.5" style="3" customWidth="1"/>
    <col min="4364" max="4364" width="8.1640625" style="3" customWidth="1"/>
    <col min="4365" max="4365" width="6.33203125" style="3" customWidth="1"/>
    <col min="4366" max="4366" width="5.5" style="3" customWidth="1"/>
    <col min="4367" max="4367" width="8.1640625" style="3" customWidth="1"/>
    <col min="4368" max="4368" width="5.5" style="3" customWidth="1"/>
    <col min="4369" max="4369" width="8.1640625" style="3" customWidth="1"/>
    <col min="4370" max="4370" width="6" style="3" customWidth="1"/>
    <col min="4371" max="4371" width="5.5" style="3" customWidth="1"/>
    <col min="4372" max="4372" width="8.1640625" style="3" customWidth="1"/>
    <col min="4373" max="4373" width="5.5" style="3" customWidth="1"/>
    <col min="4374" max="4374" width="8.1640625" style="3" customWidth="1"/>
    <col min="4375" max="4375" width="6.1640625" style="3" customWidth="1"/>
    <col min="4376" max="4376" width="5.5" style="3" customWidth="1"/>
    <col min="4377" max="4377" width="8.1640625" style="3" customWidth="1"/>
    <col min="4378" max="4378" width="5.5" style="3" customWidth="1"/>
    <col min="4379" max="4379" width="8.1640625" style="3" customWidth="1"/>
    <col min="4380" max="4380" width="6.33203125" style="3" customWidth="1"/>
    <col min="4381" max="4381" width="5.5" style="3" customWidth="1"/>
    <col min="4382" max="4382" width="8.1640625" style="3" customWidth="1"/>
    <col min="4383" max="4383" width="5.5" style="3" customWidth="1"/>
    <col min="4384" max="4384" width="8.1640625" style="3" customWidth="1"/>
    <col min="4385" max="4385" width="6" style="3" customWidth="1"/>
    <col min="4386" max="4608" width="9.33203125" style="3"/>
    <col min="4609" max="4609" width="6.6640625" style="3" customWidth="1"/>
    <col min="4610" max="4610" width="23" style="3" customWidth="1"/>
    <col min="4611" max="4611" width="5.5" style="3" customWidth="1"/>
    <col min="4612" max="4612" width="8.1640625" style="3" customWidth="1"/>
    <col min="4613" max="4613" width="5.6640625" style="3" customWidth="1"/>
    <col min="4614" max="4614" width="8.1640625" style="3" customWidth="1"/>
    <col min="4615" max="4615" width="6.5" style="3" customWidth="1"/>
    <col min="4616" max="4616" width="10.1640625" style="3" customWidth="1"/>
    <col min="4617" max="4617" width="5.5" style="3" customWidth="1"/>
    <col min="4618" max="4618" width="8.1640625" style="3" customWidth="1"/>
    <col min="4619" max="4619" width="5.5" style="3" customWidth="1"/>
    <col min="4620" max="4620" width="8.1640625" style="3" customWidth="1"/>
    <col min="4621" max="4621" width="6.33203125" style="3" customWidth="1"/>
    <col min="4622" max="4622" width="5.5" style="3" customWidth="1"/>
    <col min="4623" max="4623" width="8.1640625" style="3" customWidth="1"/>
    <col min="4624" max="4624" width="5.5" style="3" customWidth="1"/>
    <col min="4625" max="4625" width="8.1640625" style="3" customWidth="1"/>
    <col min="4626" max="4626" width="6" style="3" customWidth="1"/>
    <col min="4627" max="4627" width="5.5" style="3" customWidth="1"/>
    <col min="4628" max="4628" width="8.1640625" style="3" customWidth="1"/>
    <col min="4629" max="4629" width="5.5" style="3" customWidth="1"/>
    <col min="4630" max="4630" width="8.1640625" style="3" customWidth="1"/>
    <col min="4631" max="4631" width="6.1640625" style="3" customWidth="1"/>
    <col min="4632" max="4632" width="5.5" style="3" customWidth="1"/>
    <col min="4633" max="4633" width="8.1640625" style="3" customWidth="1"/>
    <col min="4634" max="4634" width="5.5" style="3" customWidth="1"/>
    <col min="4635" max="4635" width="8.1640625" style="3" customWidth="1"/>
    <col min="4636" max="4636" width="6.33203125" style="3" customWidth="1"/>
    <col min="4637" max="4637" width="5.5" style="3" customWidth="1"/>
    <col min="4638" max="4638" width="8.1640625" style="3" customWidth="1"/>
    <col min="4639" max="4639" width="5.5" style="3" customWidth="1"/>
    <col min="4640" max="4640" width="8.1640625" style="3" customWidth="1"/>
    <col min="4641" max="4641" width="6" style="3" customWidth="1"/>
    <col min="4642" max="4864" width="9.33203125" style="3"/>
    <col min="4865" max="4865" width="6.6640625" style="3" customWidth="1"/>
    <col min="4866" max="4866" width="23" style="3" customWidth="1"/>
    <col min="4867" max="4867" width="5.5" style="3" customWidth="1"/>
    <col min="4868" max="4868" width="8.1640625" style="3" customWidth="1"/>
    <col min="4869" max="4869" width="5.6640625" style="3" customWidth="1"/>
    <col min="4870" max="4870" width="8.1640625" style="3" customWidth="1"/>
    <col min="4871" max="4871" width="6.5" style="3" customWidth="1"/>
    <col min="4872" max="4872" width="10.1640625" style="3" customWidth="1"/>
    <col min="4873" max="4873" width="5.5" style="3" customWidth="1"/>
    <col min="4874" max="4874" width="8.1640625" style="3" customWidth="1"/>
    <col min="4875" max="4875" width="5.5" style="3" customWidth="1"/>
    <col min="4876" max="4876" width="8.1640625" style="3" customWidth="1"/>
    <col min="4877" max="4877" width="6.33203125" style="3" customWidth="1"/>
    <col min="4878" max="4878" width="5.5" style="3" customWidth="1"/>
    <col min="4879" max="4879" width="8.1640625" style="3" customWidth="1"/>
    <col min="4880" max="4880" width="5.5" style="3" customWidth="1"/>
    <col min="4881" max="4881" width="8.1640625" style="3" customWidth="1"/>
    <col min="4882" max="4882" width="6" style="3" customWidth="1"/>
    <col min="4883" max="4883" width="5.5" style="3" customWidth="1"/>
    <col min="4884" max="4884" width="8.1640625" style="3" customWidth="1"/>
    <col min="4885" max="4885" width="5.5" style="3" customWidth="1"/>
    <col min="4886" max="4886" width="8.1640625" style="3" customWidth="1"/>
    <col min="4887" max="4887" width="6.1640625" style="3" customWidth="1"/>
    <col min="4888" max="4888" width="5.5" style="3" customWidth="1"/>
    <col min="4889" max="4889" width="8.1640625" style="3" customWidth="1"/>
    <col min="4890" max="4890" width="5.5" style="3" customWidth="1"/>
    <col min="4891" max="4891" width="8.1640625" style="3" customWidth="1"/>
    <col min="4892" max="4892" width="6.33203125" style="3" customWidth="1"/>
    <col min="4893" max="4893" width="5.5" style="3" customWidth="1"/>
    <col min="4894" max="4894" width="8.1640625" style="3" customWidth="1"/>
    <col min="4895" max="4895" width="5.5" style="3" customWidth="1"/>
    <col min="4896" max="4896" width="8.1640625" style="3" customWidth="1"/>
    <col min="4897" max="4897" width="6" style="3" customWidth="1"/>
    <col min="4898" max="5120" width="9.33203125" style="3"/>
    <col min="5121" max="5121" width="6.6640625" style="3" customWidth="1"/>
    <col min="5122" max="5122" width="23" style="3" customWidth="1"/>
    <col min="5123" max="5123" width="5.5" style="3" customWidth="1"/>
    <col min="5124" max="5124" width="8.1640625" style="3" customWidth="1"/>
    <col min="5125" max="5125" width="5.6640625" style="3" customWidth="1"/>
    <col min="5126" max="5126" width="8.1640625" style="3" customWidth="1"/>
    <col min="5127" max="5127" width="6.5" style="3" customWidth="1"/>
    <col min="5128" max="5128" width="10.1640625" style="3" customWidth="1"/>
    <col min="5129" max="5129" width="5.5" style="3" customWidth="1"/>
    <col min="5130" max="5130" width="8.1640625" style="3" customWidth="1"/>
    <col min="5131" max="5131" width="5.5" style="3" customWidth="1"/>
    <col min="5132" max="5132" width="8.1640625" style="3" customWidth="1"/>
    <col min="5133" max="5133" width="6.33203125" style="3" customWidth="1"/>
    <col min="5134" max="5134" width="5.5" style="3" customWidth="1"/>
    <col min="5135" max="5135" width="8.1640625" style="3" customWidth="1"/>
    <col min="5136" max="5136" width="5.5" style="3" customWidth="1"/>
    <col min="5137" max="5137" width="8.1640625" style="3" customWidth="1"/>
    <col min="5138" max="5138" width="6" style="3" customWidth="1"/>
    <col min="5139" max="5139" width="5.5" style="3" customWidth="1"/>
    <col min="5140" max="5140" width="8.1640625" style="3" customWidth="1"/>
    <col min="5141" max="5141" width="5.5" style="3" customWidth="1"/>
    <col min="5142" max="5142" width="8.1640625" style="3" customWidth="1"/>
    <col min="5143" max="5143" width="6.1640625" style="3" customWidth="1"/>
    <col min="5144" max="5144" width="5.5" style="3" customWidth="1"/>
    <col min="5145" max="5145" width="8.1640625" style="3" customWidth="1"/>
    <col min="5146" max="5146" width="5.5" style="3" customWidth="1"/>
    <col min="5147" max="5147" width="8.1640625" style="3" customWidth="1"/>
    <col min="5148" max="5148" width="6.33203125" style="3" customWidth="1"/>
    <col min="5149" max="5149" width="5.5" style="3" customWidth="1"/>
    <col min="5150" max="5150" width="8.1640625" style="3" customWidth="1"/>
    <col min="5151" max="5151" width="5.5" style="3" customWidth="1"/>
    <col min="5152" max="5152" width="8.1640625" style="3" customWidth="1"/>
    <col min="5153" max="5153" width="6" style="3" customWidth="1"/>
    <col min="5154" max="5376" width="9.33203125" style="3"/>
    <col min="5377" max="5377" width="6.6640625" style="3" customWidth="1"/>
    <col min="5378" max="5378" width="23" style="3" customWidth="1"/>
    <col min="5379" max="5379" width="5.5" style="3" customWidth="1"/>
    <col min="5380" max="5380" width="8.1640625" style="3" customWidth="1"/>
    <col min="5381" max="5381" width="5.6640625" style="3" customWidth="1"/>
    <col min="5382" max="5382" width="8.1640625" style="3" customWidth="1"/>
    <col min="5383" max="5383" width="6.5" style="3" customWidth="1"/>
    <col min="5384" max="5384" width="10.1640625" style="3" customWidth="1"/>
    <col min="5385" max="5385" width="5.5" style="3" customWidth="1"/>
    <col min="5386" max="5386" width="8.1640625" style="3" customWidth="1"/>
    <col min="5387" max="5387" width="5.5" style="3" customWidth="1"/>
    <col min="5388" max="5388" width="8.1640625" style="3" customWidth="1"/>
    <col min="5389" max="5389" width="6.33203125" style="3" customWidth="1"/>
    <col min="5390" max="5390" width="5.5" style="3" customWidth="1"/>
    <col min="5391" max="5391" width="8.1640625" style="3" customWidth="1"/>
    <col min="5392" max="5392" width="5.5" style="3" customWidth="1"/>
    <col min="5393" max="5393" width="8.1640625" style="3" customWidth="1"/>
    <col min="5394" max="5394" width="6" style="3" customWidth="1"/>
    <col min="5395" max="5395" width="5.5" style="3" customWidth="1"/>
    <col min="5396" max="5396" width="8.1640625" style="3" customWidth="1"/>
    <col min="5397" max="5397" width="5.5" style="3" customWidth="1"/>
    <col min="5398" max="5398" width="8.1640625" style="3" customWidth="1"/>
    <col min="5399" max="5399" width="6.1640625" style="3" customWidth="1"/>
    <col min="5400" max="5400" width="5.5" style="3" customWidth="1"/>
    <col min="5401" max="5401" width="8.1640625" style="3" customWidth="1"/>
    <col min="5402" max="5402" width="5.5" style="3" customWidth="1"/>
    <col min="5403" max="5403" width="8.1640625" style="3" customWidth="1"/>
    <col min="5404" max="5404" width="6.33203125" style="3" customWidth="1"/>
    <col min="5405" max="5405" width="5.5" style="3" customWidth="1"/>
    <col min="5406" max="5406" width="8.1640625" style="3" customWidth="1"/>
    <col min="5407" max="5407" width="5.5" style="3" customWidth="1"/>
    <col min="5408" max="5408" width="8.1640625" style="3" customWidth="1"/>
    <col min="5409" max="5409" width="6" style="3" customWidth="1"/>
    <col min="5410" max="5632" width="9.33203125" style="3"/>
    <col min="5633" max="5633" width="6.6640625" style="3" customWidth="1"/>
    <col min="5634" max="5634" width="23" style="3" customWidth="1"/>
    <col min="5635" max="5635" width="5.5" style="3" customWidth="1"/>
    <col min="5636" max="5636" width="8.1640625" style="3" customWidth="1"/>
    <col min="5637" max="5637" width="5.6640625" style="3" customWidth="1"/>
    <col min="5638" max="5638" width="8.1640625" style="3" customWidth="1"/>
    <col min="5639" max="5639" width="6.5" style="3" customWidth="1"/>
    <col min="5640" max="5640" width="10.1640625" style="3" customWidth="1"/>
    <col min="5641" max="5641" width="5.5" style="3" customWidth="1"/>
    <col min="5642" max="5642" width="8.1640625" style="3" customWidth="1"/>
    <col min="5643" max="5643" width="5.5" style="3" customWidth="1"/>
    <col min="5644" max="5644" width="8.1640625" style="3" customWidth="1"/>
    <col min="5645" max="5645" width="6.33203125" style="3" customWidth="1"/>
    <col min="5646" max="5646" width="5.5" style="3" customWidth="1"/>
    <col min="5647" max="5647" width="8.1640625" style="3" customWidth="1"/>
    <col min="5648" max="5648" width="5.5" style="3" customWidth="1"/>
    <col min="5649" max="5649" width="8.1640625" style="3" customWidth="1"/>
    <col min="5650" max="5650" width="6" style="3" customWidth="1"/>
    <col min="5651" max="5651" width="5.5" style="3" customWidth="1"/>
    <col min="5652" max="5652" width="8.1640625" style="3" customWidth="1"/>
    <col min="5653" max="5653" width="5.5" style="3" customWidth="1"/>
    <col min="5654" max="5654" width="8.1640625" style="3" customWidth="1"/>
    <col min="5655" max="5655" width="6.1640625" style="3" customWidth="1"/>
    <col min="5656" max="5656" width="5.5" style="3" customWidth="1"/>
    <col min="5657" max="5657" width="8.1640625" style="3" customWidth="1"/>
    <col min="5658" max="5658" width="5.5" style="3" customWidth="1"/>
    <col min="5659" max="5659" width="8.1640625" style="3" customWidth="1"/>
    <col min="5660" max="5660" width="6.33203125" style="3" customWidth="1"/>
    <col min="5661" max="5661" width="5.5" style="3" customWidth="1"/>
    <col min="5662" max="5662" width="8.1640625" style="3" customWidth="1"/>
    <col min="5663" max="5663" width="5.5" style="3" customWidth="1"/>
    <col min="5664" max="5664" width="8.1640625" style="3" customWidth="1"/>
    <col min="5665" max="5665" width="6" style="3" customWidth="1"/>
    <col min="5666" max="5888" width="9.33203125" style="3"/>
    <col min="5889" max="5889" width="6.6640625" style="3" customWidth="1"/>
    <col min="5890" max="5890" width="23" style="3" customWidth="1"/>
    <col min="5891" max="5891" width="5.5" style="3" customWidth="1"/>
    <col min="5892" max="5892" width="8.1640625" style="3" customWidth="1"/>
    <col min="5893" max="5893" width="5.6640625" style="3" customWidth="1"/>
    <col min="5894" max="5894" width="8.1640625" style="3" customWidth="1"/>
    <col min="5895" max="5895" width="6.5" style="3" customWidth="1"/>
    <col min="5896" max="5896" width="10.1640625" style="3" customWidth="1"/>
    <col min="5897" max="5897" width="5.5" style="3" customWidth="1"/>
    <col min="5898" max="5898" width="8.1640625" style="3" customWidth="1"/>
    <col min="5899" max="5899" width="5.5" style="3" customWidth="1"/>
    <col min="5900" max="5900" width="8.1640625" style="3" customWidth="1"/>
    <col min="5901" max="5901" width="6.33203125" style="3" customWidth="1"/>
    <col min="5902" max="5902" width="5.5" style="3" customWidth="1"/>
    <col min="5903" max="5903" width="8.1640625" style="3" customWidth="1"/>
    <col min="5904" max="5904" width="5.5" style="3" customWidth="1"/>
    <col min="5905" max="5905" width="8.1640625" style="3" customWidth="1"/>
    <col min="5906" max="5906" width="6" style="3" customWidth="1"/>
    <col min="5907" max="5907" width="5.5" style="3" customWidth="1"/>
    <col min="5908" max="5908" width="8.1640625" style="3" customWidth="1"/>
    <col min="5909" max="5909" width="5.5" style="3" customWidth="1"/>
    <col min="5910" max="5910" width="8.1640625" style="3" customWidth="1"/>
    <col min="5911" max="5911" width="6.1640625" style="3" customWidth="1"/>
    <col min="5912" max="5912" width="5.5" style="3" customWidth="1"/>
    <col min="5913" max="5913" width="8.1640625" style="3" customWidth="1"/>
    <col min="5914" max="5914" width="5.5" style="3" customWidth="1"/>
    <col min="5915" max="5915" width="8.1640625" style="3" customWidth="1"/>
    <col min="5916" max="5916" width="6.33203125" style="3" customWidth="1"/>
    <col min="5917" max="5917" width="5.5" style="3" customWidth="1"/>
    <col min="5918" max="5918" width="8.1640625" style="3" customWidth="1"/>
    <col min="5919" max="5919" width="5.5" style="3" customWidth="1"/>
    <col min="5920" max="5920" width="8.1640625" style="3" customWidth="1"/>
    <col min="5921" max="5921" width="6" style="3" customWidth="1"/>
    <col min="5922" max="6144" width="9.33203125" style="3"/>
    <col min="6145" max="6145" width="6.6640625" style="3" customWidth="1"/>
    <col min="6146" max="6146" width="23" style="3" customWidth="1"/>
    <col min="6147" max="6147" width="5.5" style="3" customWidth="1"/>
    <col min="6148" max="6148" width="8.1640625" style="3" customWidth="1"/>
    <col min="6149" max="6149" width="5.6640625" style="3" customWidth="1"/>
    <col min="6150" max="6150" width="8.1640625" style="3" customWidth="1"/>
    <col min="6151" max="6151" width="6.5" style="3" customWidth="1"/>
    <col min="6152" max="6152" width="10.1640625" style="3" customWidth="1"/>
    <col min="6153" max="6153" width="5.5" style="3" customWidth="1"/>
    <col min="6154" max="6154" width="8.1640625" style="3" customWidth="1"/>
    <col min="6155" max="6155" width="5.5" style="3" customWidth="1"/>
    <col min="6156" max="6156" width="8.1640625" style="3" customWidth="1"/>
    <col min="6157" max="6157" width="6.33203125" style="3" customWidth="1"/>
    <col min="6158" max="6158" width="5.5" style="3" customWidth="1"/>
    <col min="6159" max="6159" width="8.1640625" style="3" customWidth="1"/>
    <col min="6160" max="6160" width="5.5" style="3" customWidth="1"/>
    <col min="6161" max="6161" width="8.1640625" style="3" customWidth="1"/>
    <col min="6162" max="6162" width="6" style="3" customWidth="1"/>
    <col min="6163" max="6163" width="5.5" style="3" customWidth="1"/>
    <col min="6164" max="6164" width="8.1640625" style="3" customWidth="1"/>
    <col min="6165" max="6165" width="5.5" style="3" customWidth="1"/>
    <col min="6166" max="6166" width="8.1640625" style="3" customWidth="1"/>
    <col min="6167" max="6167" width="6.1640625" style="3" customWidth="1"/>
    <col min="6168" max="6168" width="5.5" style="3" customWidth="1"/>
    <col min="6169" max="6169" width="8.1640625" style="3" customWidth="1"/>
    <col min="6170" max="6170" width="5.5" style="3" customWidth="1"/>
    <col min="6171" max="6171" width="8.1640625" style="3" customWidth="1"/>
    <col min="6172" max="6172" width="6.33203125" style="3" customWidth="1"/>
    <col min="6173" max="6173" width="5.5" style="3" customWidth="1"/>
    <col min="6174" max="6174" width="8.1640625" style="3" customWidth="1"/>
    <col min="6175" max="6175" width="5.5" style="3" customWidth="1"/>
    <col min="6176" max="6176" width="8.1640625" style="3" customWidth="1"/>
    <col min="6177" max="6177" width="6" style="3" customWidth="1"/>
    <col min="6178" max="6400" width="9.33203125" style="3"/>
    <col min="6401" max="6401" width="6.6640625" style="3" customWidth="1"/>
    <col min="6402" max="6402" width="23" style="3" customWidth="1"/>
    <col min="6403" max="6403" width="5.5" style="3" customWidth="1"/>
    <col min="6404" max="6404" width="8.1640625" style="3" customWidth="1"/>
    <col min="6405" max="6405" width="5.6640625" style="3" customWidth="1"/>
    <col min="6406" max="6406" width="8.1640625" style="3" customWidth="1"/>
    <col min="6407" max="6407" width="6.5" style="3" customWidth="1"/>
    <col min="6408" max="6408" width="10.1640625" style="3" customWidth="1"/>
    <col min="6409" max="6409" width="5.5" style="3" customWidth="1"/>
    <col min="6410" max="6410" width="8.1640625" style="3" customWidth="1"/>
    <col min="6411" max="6411" width="5.5" style="3" customWidth="1"/>
    <col min="6412" max="6412" width="8.1640625" style="3" customWidth="1"/>
    <col min="6413" max="6413" width="6.33203125" style="3" customWidth="1"/>
    <col min="6414" max="6414" width="5.5" style="3" customWidth="1"/>
    <col min="6415" max="6415" width="8.1640625" style="3" customWidth="1"/>
    <col min="6416" max="6416" width="5.5" style="3" customWidth="1"/>
    <col min="6417" max="6417" width="8.1640625" style="3" customWidth="1"/>
    <col min="6418" max="6418" width="6" style="3" customWidth="1"/>
    <col min="6419" max="6419" width="5.5" style="3" customWidth="1"/>
    <col min="6420" max="6420" width="8.1640625" style="3" customWidth="1"/>
    <col min="6421" max="6421" width="5.5" style="3" customWidth="1"/>
    <col min="6422" max="6422" width="8.1640625" style="3" customWidth="1"/>
    <col min="6423" max="6423" width="6.1640625" style="3" customWidth="1"/>
    <col min="6424" max="6424" width="5.5" style="3" customWidth="1"/>
    <col min="6425" max="6425" width="8.1640625" style="3" customWidth="1"/>
    <col min="6426" max="6426" width="5.5" style="3" customWidth="1"/>
    <col min="6427" max="6427" width="8.1640625" style="3" customWidth="1"/>
    <col min="6428" max="6428" width="6.33203125" style="3" customWidth="1"/>
    <col min="6429" max="6429" width="5.5" style="3" customWidth="1"/>
    <col min="6430" max="6430" width="8.1640625" style="3" customWidth="1"/>
    <col min="6431" max="6431" width="5.5" style="3" customWidth="1"/>
    <col min="6432" max="6432" width="8.1640625" style="3" customWidth="1"/>
    <col min="6433" max="6433" width="6" style="3" customWidth="1"/>
    <col min="6434" max="6656" width="9.33203125" style="3"/>
    <col min="6657" max="6657" width="6.6640625" style="3" customWidth="1"/>
    <col min="6658" max="6658" width="23" style="3" customWidth="1"/>
    <col min="6659" max="6659" width="5.5" style="3" customWidth="1"/>
    <col min="6660" max="6660" width="8.1640625" style="3" customWidth="1"/>
    <col min="6661" max="6661" width="5.6640625" style="3" customWidth="1"/>
    <col min="6662" max="6662" width="8.1640625" style="3" customWidth="1"/>
    <col min="6663" max="6663" width="6.5" style="3" customWidth="1"/>
    <col min="6664" max="6664" width="10.1640625" style="3" customWidth="1"/>
    <col min="6665" max="6665" width="5.5" style="3" customWidth="1"/>
    <col min="6666" max="6666" width="8.1640625" style="3" customWidth="1"/>
    <col min="6667" max="6667" width="5.5" style="3" customWidth="1"/>
    <col min="6668" max="6668" width="8.1640625" style="3" customWidth="1"/>
    <col min="6669" max="6669" width="6.33203125" style="3" customWidth="1"/>
    <col min="6670" max="6670" width="5.5" style="3" customWidth="1"/>
    <col min="6671" max="6671" width="8.1640625" style="3" customWidth="1"/>
    <col min="6672" max="6672" width="5.5" style="3" customWidth="1"/>
    <col min="6673" max="6673" width="8.1640625" style="3" customWidth="1"/>
    <col min="6674" max="6674" width="6" style="3" customWidth="1"/>
    <col min="6675" max="6675" width="5.5" style="3" customWidth="1"/>
    <col min="6676" max="6676" width="8.1640625" style="3" customWidth="1"/>
    <col min="6677" max="6677" width="5.5" style="3" customWidth="1"/>
    <col min="6678" max="6678" width="8.1640625" style="3" customWidth="1"/>
    <col min="6679" max="6679" width="6.1640625" style="3" customWidth="1"/>
    <col min="6680" max="6680" width="5.5" style="3" customWidth="1"/>
    <col min="6681" max="6681" width="8.1640625" style="3" customWidth="1"/>
    <col min="6682" max="6682" width="5.5" style="3" customWidth="1"/>
    <col min="6683" max="6683" width="8.1640625" style="3" customWidth="1"/>
    <col min="6684" max="6684" width="6.33203125" style="3" customWidth="1"/>
    <col min="6685" max="6685" width="5.5" style="3" customWidth="1"/>
    <col min="6686" max="6686" width="8.1640625" style="3" customWidth="1"/>
    <col min="6687" max="6687" width="5.5" style="3" customWidth="1"/>
    <col min="6688" max="6688" width="8.1640625" style="3" customWidth="1"/>
    <col min="6689" max="6689" width="6" style="3" customWidth="1"/>
    <col min="6690" max="6912" width="9.33203125" style="3"/>
    <col min="6913" max="6913" width="6.6640625" style="3" customWidth="1"/>
    <col min="6914" max="6914" width="23" style="3" customWidth="1"/>
    <col min="6915" max="6915" width="5.5" style="3" customWidth="1"/>
    <col min="6916" max="6916" width="8.1640625" style="3" customWidth="1"/>
    <col min="6917" max="6917" width="5.6640625" style="3" customWidth="1"/>
    <col min="6918" max="6918" width="8.1640625" style="3" customWidth="1"/>
    <col min="6919" max="6919" width="6.5" style="3" customWidth="1"/>
    <col min="6920" max="6920" width="10.1640625" style="3" customWidth="1"/>
    <col min="6921" max="6921" width="5.5" style="3" customWidth="1"/>
    <col min="6922" max="6922" width="8.1640625" style="3" customWidth="1"/>
    <col min="6923" max="6923" width="5.5" style="3" customWidth="1"/>
    <col min="6924" max="6924" width="8.1640625" style="3" customWidth="1"/>
    <col min="6925" max="6925" width="6.33203125" style="3" customWidth="1"/>
    <col min="6926" max="6926" width="5.5" style="3" customWidth="1"/>
    <col min="6927" max="6927" width="8.1640625" style="3" customWidth="1"/>
    <col min="6928" max="6928" width="5.5" style="3" customWidth="1"/>
    <col min="6929" max="6929" width="8.1640625" style="3" customWidth="1"/>
    <col min="6930" max="6930" width="6" style="3" customWidth="1"/>
    <col min="6931" max="6931" width="5.5" style="3" customWidth="1"/>
    <col min="6932" max="6932" width="8.1640625" style="3" customWidth="1"/>
    <col min="6933" max="6933" width="5.5" style="3" customWidth="1"/>
    <col min="6934" max="6934" width="8.1640625" style="3" customWidth="1"/>
    <col min="6935" max="6935" width="6.1640625" style="3" customWidth="1"/>
    <col min="6936" max="6936" width="5.5" style="3" customWidth="1"/>
    <col min="6937" max="6937" width="8.1640625" style="3" customWidth="1"/>
    <col min="6938" max="6938" width="5.5" style="3" customWidth="1"/>
    <col min="6939" max="6939" width="8.1640625" style="3" customWidth="1"/>
    <col min="6940" max="6940" width="6.33203125" style="3" customWidth="1"/>
    <col min="6941" max="6941" width="5.5" style="3" customWidth="1"/>
    <col min="6942" max="6942" width="8.1640625" style="3" customWidth="1"/>
    <col min="6943" max="6943" width="5.5" style="3" customWidth="1"/>
    <col min="6944" max="6944" width="8.1640625" style="3" customWidth="1"/>
    <col min="6945" max="6945" width="6" style="3" customWidth="1"/>
    <col min="6946" max="7168" width="9.33203125" style="3"/>
    <col min="7169" max="7169" width="6.6640625" style="3" customWidth="1"/>
    <col min="7170" max="7170" width="23" style="3" customWidth="1"/>
    <col min="7171" max="7171" width="5.5" style="3" customWidth="1"/>
    <col min="7172" max="7172" width="8.1640625" style="3" customWidth="1"/>
    <col min="7173" max="7173" width="5.6640625" style="3" customWidth="1"/>
    <col min="7174" max="7174" width="8.1640625" style="3" customWidth="1"/>
    <col min="7175" max="7175" width="6.5" style="3" customWidth="1"/>
    <col min="7176" max="7176" width="10.1640625" style="3" customWidth="1"/>
    <col min="7177" max="7177" width="5.5" style="3" customWidth="1"/>
    <col min="7178" max="7178" width="8.1640625" style="3" customWidth="1"/>
    <col min="7179" max="7179" width="5.5" style="3" customWidth="1"/>
    <col min="7180" max="7180" width="8.1640625" style="3" customWidth="1"/>
    <col min="7181" max="7181" width="6.33203125" style="3" customWidth="1"/>
    <col min="7182" max="7182" width="5.5" style="3" customWidth="1"/>
    <col min="7183" max="7183" width="8.1640625" style="3" customWidth="1"/>
    <col min="7184" max="7184" width="5.5" style="3" customWidth="1"/>
    <col min="7185" max="7185" width="8.1640625" style="3" customWidth="1"/>
    <col min="7186" max="7186" width="6" style="3" customWidth="1"/>
    <col min="7187" max="7187" width="5.5" style="3" customWidth="1"/>
    <col min="7188" max="7188" width="8.1640625" style="3" customWidth="1"/>
    <col min="7189" max="7189" width="5.5" style="3" customWidth="1"/>
    <col min="7190" max="7190" width="8.1640625" style="3" customWidth="1"/>
    <col min="7191" max="7191" width="6.1640625" style="3" customWidth="1"/>
    <col min="7192" max="7192" width="5.5" style="3" customWidth="1"/>
    <col min="7193" max="7193" width="8.1640625" style="3" customWidth="1"/>
    <col min="7194" max="7194" width="5.5" style="3" customWidth="1"/>
    <col min="7195" max="7195" width="8.1640625" style="3" customWidth="1"/>
    <col min="7196" max="7196" width="6.33203125" style="3" customWidth="1"/>
    <col min="7197" max="7197" width="5.5" style="3" customWidth="1"/>
    <col min="7198" max="7198" width="8.1640625" style="3" customWidth="1"/>
    <col min="7199" max="7199" width="5.5" style="3" customWidth="1"/>
    <col min="7200" max="7200" width="8.1640625" style="3" customWidth="1"/>
    <col min="7201" max="7201" width="6" style="3" customWidth="1"/>
    <col min="7202" max="7424" width="9.33203125" style="3"/>
    <col min="7425" max="7425" width="6.6640625" style="3" customWidth="1"/>
    <col min="7426" max="7426" width="23" style="3" customWidth="1"/>
    <col min="7427" max="7427" width="5.5" style="3" customWidth="1"/>
    <col min="7428" max="7428" width="8.1640625" style="3" customWidth="1"/>
    <col min="7429" max="7429" width="5.6640625" style="3" customWidth="1"/>
    <col min="7430" max="7430" width="8.1640625" style="3" customWidth="1"/>
    <col min="7431" max="7431" width="6.5" style="3" customWidth="1"/>
    <col min="7432" max="7432" width="10.1640625" style="3" customWidth="1"/>
    <col min="7433" max="7433" width="5.5" style="3" customWidth="1"/>
    <col min="7434" max="7434" width="8.1640625" style="3" customWidth="1"/>
    <col min="7435" max="7435" width="5.5" style="3" customWidth="1"/>
    <col min="7436" max="7436" width="8.1640625" style="3" customWidth="1"/>
    <col min="7437" max="7437" width="6.33203125" style="3" customWidth="1"/>
    <col min="7438" max="7438" width="5.5" style="3" customWidth="1"/>
    <col min="7439" max="7439" width="8.1640625" style="3" customWidth="1"/>
    <col min="7440" max="7440" width="5.5" style="3" customWidth="1"/>
    <col min="7441" max="7441" width="8.1640625" style="3" customWidth="1"/>
    <col min="7442" max="7442" width="6" style="3" customWidth="1"/>
    <col min="7443" max="7443" width="5.5" style="3" customWidth="1"/>
    <col min="7444" max="7444" width="8.1640625" style="3" customWidth="1"/>
    <col min="7445" max="7445" width="5.5" style="3" customWidth="1"/>
    <col min="7446" max="7446" width="8.1640625" style="3" customWidth="1"/>
    <col min="7447" max="7447" width="6.1640625" style="3" customWidth="1"/>
    <col min="7448" max="7448" width="5.5" style="3" customWidth="1"/>
    <col min="7449" max="7449" width="8.1640625" style="3" customWidth="1"/>
    <col min="7450" max="7450" width="5.5" style="3" customWidth="1"/>
    <col min="7451" max="7451" width="8.1640625" style="3" customWidth="1"/>
    <col min="7452" max="7452" width="6.33203125" style="3" customWidth="1"/>
    <col min="7453" max="7453" width="5.5" style="3" customWidth="1"/>
    <col min="7454" max="7454" width="8.1640625" style="3" customWidth="1"/>
    <col min="7455" max="7455" width="5.5" style="3" customWidth="1"/>
    <col min="7456" max="7456" width="8.1640625" style="3" customWidth="1"/>
    <col min="7457" max="7457" width="6" style="3" customWidth="1"/>
    <col min="7458" max="7680" width="9.33203125" style="3"/>
    <col min="7681" max="7681" width="6.6640625" style="3" customWidth="1"/>
    <col min="7682" max="7682" width="23" style="3" customWidth="1"/>
    <col min="7683" max="7683" width="5.5" style="3" customWidth="1"/>
    <col min="7684" max="7684" width="8.1640625" style="3" customWidth="1"/>
    <col min="7685" max="7685" width="5.6640625" style="3" customWidth="1"/>
    <col min="7686" max="7686" width="8.1640625" style="3" customWidth="1"/>
    <col min="7687" max="7687" width="6.5" style="3" customWidth="1"/>
    <col min="7688" max="7688" width="10.1640625" style="3" customWidth="1"/>
    <col min="7689" max="7689" width="5.5" style="3" customWidth="1"/>
    <col min="7690" max="7690" width="8.1640625" style="3" customWidth="1"/>
    <col min="7691" max="7691" width="5.5" style="3" customWidth="1"/>
    <col min="7692" max="7692" width="8.1640625" style="3" customWidth="1"/>
    <col min="7693" max="7693" width="6.33203125" style="3" customWidth="1"/>
    <col min="7694" max="7694" width="5.5" style="3" customWidth="1"/>
    <col min="7695" max="7695" width="8.1640625" style="3" customWidth="1"/>
    <col min="7696" max="7696" width="5.5" style="3" customWidth="1"/>
    <col min="7697" max="7697" width="8.1640625" style="3" customWidth="1"/>
    <col min="7698" max="7698" width="6" style="3" customWidth="1"/>
    <col min="7699" max="7699" width="5.5" style="3" customWidth="1"/>
    <col min="7700" max="7700" width="8.1640625" style="3" customWidth="1"/>
    <col min="7701" max="7701" width="5.5" style="3" customWidth="1"/>
    <col min="7702" max="7702" width="8.1640625" style="3" customWidth="1"/>
    <col min="7703" max="7703" width="6.1640625" style="3" customWidth="1"/>
    <col min="7704" max="7704" width="5.5" style="3" customWidth="1"/>
    <col min="7705" max="7705" width="8.1640625" style="3" customWidth="1"/>
    <col min="7706" max="7706" width="5.5" style="3" customWidth="1"/>
    <col min="7707" max="7707" width="8.1640625" style="3" customWidth="1"/>
    <col min="7708" max="7708" width="6.33203125" style="3" customWidth="1"/>
    <col min="7709" max="7709" width="5.5" style="3" customWidth="1"/>
    <col min="7710" max="7710" width="8.1640625" style="3" customWidth="1"/>
    <col min="7711" max="7711" width="5.5" style="3" customWidth="1"/>
    <col min="7712" max="7712" width="8.1640625" style="3" customWidth="1"/>
    <col min="7713" max="7713" width="6" style="3" customWidth="1"/>
    <col min="7714" max="7936" width="9.33203125" style="3"/>
    <col min="7937" max="7937" width="6.6640625" style="3" customWidth="1"/>
    <col min="7938" max="7938" width="23" style="3" customWidth="1"/>
    <col min="7939" max="7939" width="5.5" style="3" customWidth="1"/>
    <col min="7940" max="7940" width="8.1640625" style="3" customWidth="1"/>
    <col min="7941" max="7941" width="5.6640625" style="3" customWidth="1"/>
    <col min="7942" max="7942" width="8.1640625" style="3" customWidth="1"/>
    <col min="7943" max="7943" width="6.5" style="3" customWidth="1"/>
    <col min="7944" max="7944" width="10.1640625" style="3" customWidth="1"/>
    <col min="7945" max="7945" width="5.5" style="3" customWidth="1"/>
    <col min="7946" max="7946" width="8.1640625" style="3" customWidth="1"/>
    <col min="7947" max="7947" width="5.5" style="3" customWidth="1"/>
    <col min="7948" max="7948" width="8.1640625" style="3" customWidth="1"/>
    <col min="7949" max="7949" width="6.33203125" style="3" customWidth="1"/>
    <col min="7950" max="7950" width="5.5" style="3" customWidth="1"/>
    <col min="7951" max="7951" width="8.1640625" style="3" customWidth="1"/>
    <col min="7952" max="7952" width="5.5" style="3" customWidth="1"/>
    <col min="7953" max="7953" width="8.1640625" style="3" customWidth="1"/>
    <col min="7954" max="7954" width="6" style="3" customWidth="1"/>
    <col min="7955" max="7955" width="5.5" style="3" customWidth="1"/>
    <col min="7956" max="7956" width="8.1640625" style="3" customWidth="1"/>
    <col min="7957" max="7957" width="5.5" style="3" customWidth="1"/>
    <col min="7958" max="7958" width="8.1640625" style="3" customWidth="1"/>
    <col min="7959" max="7959" width="6.1640625" style="3" customWidth="1"/>
    <col min="7960" max="7960" width="5.5" style="3" customWidth="1"/>
    <col min="7961" max="7961" width="8.1640625" style="3" customWidth="1"/>
    <col min="7962" max="7962" width="5.5" style="3" customWidth="1"/>
    <col min="7963" max="7963" width="8.1640625" style="3" customWidth="1"/>
    <col min="7964" max="7964" width="6.33203125" style="3" customWidth="1"/>
    <col min="7965" max="7965" width="5.5" style="3" customWidth="1"/>
    <col min="7966" max="7966" width="8.1640625" style="3" customWidth="1"/>
    <col min="7967" max="7967" width="5.5" style="3" customWidth="1"/>
    <col min="7968" max="7968" width="8.1640625" style="3" customWidth="1"/>
    <col min="7969" max="7969" width="6" style="3" customWidth="1"/>
    <col min="7970" max="8192" width="9.33203125" style="3"/>
    <col min="8193" max="8193" width="6.6640625" style="3" customWidth="1"/>
    <col min="8194" max="8194" width="23" style="3" customWidth="1"/>
    <col min="8195" max="8195" width="5.5" style="3" customWidth="1"/>
    <col min="8196" max="8196" width="8.1640625" style="3" customWidth="1"/>
    <col min="8197" max="8197" width="5.6640625" style="3" customWidth="1"/>
    <col min="8198" max="8198" width="8.1640625" style="3" customWidth="1"/>
    <col min="8199" max="8199" width="6.5" style="3" customWidth="1"/>
    <col min="8200" max="8200" width="10.1640625" style="3" customWidth="1"/>
    <col min="8201" max="8201" width="5.5" style="3" customWidth="1"/>
    <col min="8202" max="8202" width="8.1640625" style="3" customWidth="1"/>
    <col min="8203" max="8203" width="5.5" style="3" customWidth="1"/>
    <col min="8204" max="8204" width="8.1640625" style="3" customWidth="1"/>
    <col min="8205" max="8205" width="6.33203125" style="3" customWidth="1"/>
    <col min="8206" max="8206" width="5.5" style="3" customWidth="1"/>
    <col min="8207" max="8207" width="8.1640625" style="3" customWidth="1"/>
    <col min="8208" max="8208" width="5.5" style="3" customWidth="1"/>
    <col min="8209" max="8209" width="8.1640625" style="3" customWidth="1"/>
    <col min="8210" max="8210" width="6" style="3" customWidth="1"/>
    <col min="8211" max="8211" width="5.5" style="3" customWidth="1"/>
    <col min="8212" max="8212" width="8.1640625" style="3" customWidth="1"/>
    <col min="8213" max="8213" width="5.5" style="3" customWidth="1"/>
    <col min="8214" max="8214" width="8.1640625" style="3" customWidth="1"/>
    <col min="8215" max="8215" width="6.1640625" style="3" customWidth="1"/>
    <col min="8216" max="8216" width="5.5" style="3" customWidth="1"/>
    <col min="8217" max="8217" width="8.1640625" style="3" customWidth="1"/>
    <col min="8218" max="8218" width="5.5" style="3" customWidth="1"/>
    <col min="8219" max="8219" width="8.1640625" style="3" customWidth="1"/>
    <col min="8220" max="8220" width="6.33203125" style="3" customWidth="1"/>
    <col min="8221" max="8221" width="5.5" style="3" customWidth="1"/>
    <col min="8222" max="8222" width="8.1640625" style="3" customWidth="1"/>
    <col min="8223" max="8223" width="5.5" style="3" customWidth="1"/>
    <col min="8224" max="8224" width="8.1640625" style="3" customWidth="1"/>
    <col min="8225" max="8225" width="6" style="3" customWidth="1"/>
    <col min="8226" max="8448" width="9.33203125" style="3"/>
    <col min="8449" max="8449" width="6.6640625" style="3" customWidth="1"/>
    <col min="8450" max="8450" width="23" style="3" customWidth="1"/>
    <col min="8451" max="8451" width="5.5" style="3" customWidth="1"/>
    <col min="8452" max="8452" width="8.1640625" style="3" customWidth="1"/>
    <col min="8453" max="8453" width="5.6640625" style="3" customWidth="1"/>
    <col min="8454" max="8454" width="8.1640625" style="3" customWidth="1"/>
    <col min="8455" max="8455" width="6.5" style="3" customWidth="1"/>
    <col min="8456" max="8456" width="10.1640625" style="3" customWidth="1"/>
    <col min="8457" max="8457" width="5.5" style="3" customWidth="1"/>
    <col min="8458" max="8458" width="8.1640625" style="3" customWidth="1"/>
    <col min="8459" max="8459" width="5.5" style="3" customWidth="1"/>
    <col min="8460" max="8460" width="8.1640625" style="3" customWidth="1"/>
    <col min="8461" max="8461" width="6.33203125" style="3" customWidth="1"/>
    <col min="8462" max="8462" width="5.5" style="3" customWidth="1"/>
    <col min="8463" max="8463" width="8.1640625" style="3" customWidth="1"/>
    <col min="8464" max="8464" width="5.5" style="3" customWidth="1"/>
    <col min="8465" max="8465" width="8.1640625" style="3" customWidth="1"/>
    <col min="8466" max="8466" width="6" style="3" customWidth="1"/>
    <col min="8467" max="8467" width="5.5" style="3" customWidth="1"/>
    <col min="8468" max="8468" width="8.1640625" style="3" customWidth="1"/>
    <col min="8469" max="8469" width="5.5" style="3" customWidth="1"/>
    <col min="8470" max="8470" width="8.1640625" style="3" customWidth="1"/>
    <col min="8471" max="8471" width="6.1640625" style="3" customWidth="1"/>
    <col min="8472" max="8472" width="5.5" style="3" customWidth="1"/>
    <col min="8473" max="8473" width="8.1640625" style="3" customWidth="1"/>
    <col min="8474" max="8474" width="5.5" style="3" customWidth="1"/>
    <col min="8475" max="8475" width="8.1640625" style="3" customWidth="1"/>
    <col min="8476" max="8476" width="6.33203125" style="3" customWidth="1"/>
    <col min="8477" max="8477" width="5.5" style="3" customWidth="1"/>
    <col min="8478" max="8478" width="8.1640625" style="3" customWidth="1"/>
    <col min="8479" max="8479" width="5.5" style="3" customWidth="1"/>
    <col min="8480" max="8480" width="8.1640625" style="3" customWidth="1"/>
    <col min="8481" max="8481" width="6" style="3" customWidth="1"/>
    <col min="8482" max="8704" width="9.33203125" style="3"/>
    <col min="8705" max="8705" width="6.6640625" style="3" customWidth="1"/>
    <col min="8706" max="8706" width="23" style="3" customWidth="1"/>
    <col min="8707" max="8707" width="5.5" style="3" customWidth="1"/>
    <col min="8708" max="8708" width="8.1640625" style="3" customWidth="1"/>
    <col min="8709" max="8709" width="5.6640625" style="3" customWidth="1"/>
    <col min="8710" max="8710" width="8.1640625" style="3" customWidth="1"/>
    <col min="8711" max="8711" width="6.5" style="3" customWidth="1"/>
    <col min="8712" max="8712" width="10.1640625" style="3" customWidth="1"/>
    <col min="8713" max="8713" width="5.5" style="3" customWidth="1"/>
    <col min="8714" max="8714" width="8.1640625" style="3" customWidth="1"/>
    <col min="8715" max="8715" width="5.5" style="3" customWidth="1"/>
    <col min="8716" max="8716" width="8.1640625" style="3" customWidth="1"/>
    <col min="8717" max="8717" width="6.33203125" style="3" customWidth="1"/>
    <col min="8718" max="8718" width="5.5" style="3" customWidth="1"/>
    <col min="8719" max="8719" width="8.1640625" style="3" customWidth="1"/>
    <col min="8720" max="8720" width="5.5" style="3" customWidth="1"/>
    <col min="8721" max="8721" width="8.1640625" style="3" customWidth="1"/>
    <col min="8722" max="8722" width="6" style="3" customWidth="1"/>
    <col min="8723" max="8723" width="5.5" style="3" customWidth="1"/>
    <col min="8724" max="8724" width="8.1640625" style="3" customWidth="1"/>
    <col min="8725" max="8725" width="5.5" style="3" customWidth="1"/>
    <col min="8726" max="8726" width="8.1640625" style="3" customWidth="1"/>
    <col min="8727" max="8727" width="6.1640625" style="3" customWidth="1"/>
    <col min="8728" max="8728" width="5.5" style="3" customWidth="1"/>
    <col min="8729" max="8729" width="8.1640625" style="3" customWidth="1"/>
    <col min="8730" max="8730" width="5.5" style="3" customWidth="1"/>
    <col min="8731" max="8731" width="8.1640625" style="3" customWidth="1"/>
    <col min="8732" max="8732" width="6.33203125" style="3" customWidth="1"/>
    <col min="8733" max="8733" width="5.5" style="3" customWidth="1"/>
    <col min="8734" max="8734" width="8.1640625" style="3" customWidth="1"/>
    <col min="8735" max="8735" width="5.5" style="3" customWidth="1"/>
    <col min="8736" max="8736" width="8.1640625" style="3" customWidth="1"/>
    <col min="8737" max="8737" width="6" style="3" customWidth="1"/>
    <col min="8738" max="8960" width="9.33203125" style="3"/>
    <col min="8961" max="8961" width="6.6640625" style="3" customWidth="1"/>
    <col min="8962" max="8962" width="23" style="3" customWidth="1"/>
    <col min="8963" max="8963" width="5.5" style="3" customWidth="1"/>
    <col min="8964" max="8964" width="8.1640625" style="3" customWidth="1"/>
    <col min="8965" max="8965" width="5.6640625" style="3" customWidth="1"/>
    <col min="8966" max="8966" width="8.1640625" style="3" customWidth="1"/>
    <col min="8967" max="8967" width="6.5" style="3" customWidth="1"/>
    <col min="8968" max="8968" width="10.1640625" style="3" customWidth="1"/>
    <col min="8969" max="8969" width="5.5" style="3" customWidth="1"/>
    <col min="8970" max="8970" width="8.1640625" style="3" customWidth="1"/>
    <col min="8971" max="8971" width="5.5" style="3" customWidth="1"/>
    <col min="8972" max="8972" width="8.1640625" style="3" customWidth="1"/>
    <col min="8973" max="8973" width="6.33203125" style="3" customWidth="1"/>
    <col min="8974" max="8974" width="5.5" style="3" customWidth="1"/>
    <col min="8975" max="8975" width="8.1640625" style="3" customWidth="1"/>
    <col min="8976" max="8976" width="5.5" style="3" customWidth="1"/>
    <col min="8977" max="8977" width="8.1640625" style="3" customWidth="1"/>
    <col min="8978" max="8978" width="6" style="3" customWidth="1"/>
    <col min="8979" max="8979" width="5.5" style="3" customWidth="1"/>
    <col min="8980" max="8980" width="8.1640625" style="3" customWidth="1"/>
    <col min="8981" max="8981" width="5.5" style="3" customWidth="1"/>
    <col min="8982" max="8982" width="8.1640625" style="3" customWidth="1"/>
    <col min="8983" max="8983" width="6.1640625" style="3" customWidth="1"/>
    <col min="8984" max="8984" width="5.5" style="3" customWidth="1"/>
    <col min="8985" max="8985" width="8.1640625" style="3" customWidth="1"/>
    <col min="8986" max="8986" width="5.5" style="3" customWidth="1"/>
    <col min="8987" max="8987" width="8.1640625" style="3" customWidth="1"/>
    <col min="8988" max="8988" width="6.33203125" style="3" customWidth="1"/>
    <col min="8989" max="8989" width="5.5" style="3" customWidth="1"/>
    <col min="8990" max="8990" width="8.1640625" style="3" customWidth="1"/>
    <col min="8991" max="8991" width="5.5" style="3" customWidth="1"/>
    <col min="8992" max="8992" width="8.1640625" style="3" customWidth="1"/>
    <col min="8993" max="8993" width="6" style="3" customWidth="1"/>
    <col min="8994" max="9216" width="9.33203125" style="3"/>
    <col min="9217" max="9217" width="6.6640625" style="3" customWidth="1"/>
    <col min="9218" max="9218" width="23" style="3" customWidth="1"/>
    <col min="9219" max="9219" width="5.5" style="3" customWidth="1"/>
    <col min="9220" max="9220" width="8.1640625" style="3" customWidth="1"/>
    <col min="9221" max="9221" width="5.6640625" style="3" customWidth="1"/>
    <col min="9222" max="9222" width="8.1640625" style="3" customWidth="1"/>
    <col min="9223" max="9223" width="6.5" style="3" customWidth="1"/>
    <col min="9224" max="9224" width="10.1640625" style="3" customWidth="1"/>
    <col min="9225" max="9225" width="5.5" style="3" customWidth="1"/>
    <col min="9226" max="9226" width="8.1640625" style="3" customWidth="1"/>
    <col min="9227" max="9227" width="5.5" style="3" customWidth="1"/>
    <col min="9228" max="9228" width="8.1640625" style="3" customWidth="1"/>
    <col min="9229" max="9229" width="6.33203125" style="3" customWidth="1"/>
    <col min="9230" max="9230" width="5.5" style="3" customWidth="1"/>
    <col min="9231" max="9231" width="8.1640625" style="3" customWidth="1"/>
    <col min="9232" max="9232" width="5.5" style="3" customWidth="1"/>
    <col min="9233" max="9233" width="8.1640625" style="3" customWidth="1"/>
    <col min="9234" max="9234" width="6" style="3" customWidth="1"/>
    <col min="9235" max="9235" width="5.5" style="3" customWidth="1"/>
    <col min="9236" max="9236" width="8.1640625" style="3" customWidth="1"/>
    <col min="9237" max="9237" width="5.5" style="3" customWidth="1"/>
    <col min="9238" max="9238" width="8.1640625" style="3" customWidth="1"/>
    <col min="9239" max="9239" width="6.1640625" style="3" customWidth="1"/>
    <col min="9240" max="9240" width="5.5" style="3" customWidth="1"/>
    <col min="9241" max="9241" width="8.1640625" style="3" customWidth="1"/>
    <col min="9242" max="9242" width="5.5" style="3" customWidth="1"/>
    <col min="9243" max="9243" width="8.1640625" style="3" customWidth="1"/>
    <col min="9244" max="9244" width="6.33203125" style="3" customWidth="1"/>
    <col min="9245" max="9245" width="5.5" style="3" customWidth="1"/>
    <col min="9246" max="9246" width="8.1640625" style="3" customWidth="1"/>
    <col min="9247" max="9247" width="5.5" style="3" customWidth="1"/>
    <col min="9248" max="9248" width="8.1640625" style="3" customWidth="1"/>
    <col min="9249" max="9249" width="6" style="3" customWidth="1"/>
    <col min="9250" max="9472" width="9.33203125" style="3"/>
    <col min="9473" max="9473" width="6.6640625" style="3" customWidth="1"/>
    <col min="9474" max="9474" width="23" style="3" customWidth="1"/>
    <col min="9475" max="9475" width="5.5" style="3" customWidth="1"/>
    <col min="9476" max="9476" width="8.1640625" style="3" customWidth="1"/>
    <col min="9477" max="9477" width="5.6640625" style="3" customWidth="1"/>
    <col min="9478" max="9478" width="8.1640625" style="3" customWidth="1"/>
    <col min="9479" max="9479" width="6.5" style="3" customWidth="1"/>
    <col min="9480" max="9480" width="10.1640625" style="3" customWidth="1"/>
    <col min="9481" max="9481" width="5.5" style="3" customWidth="1"/>
    <col min="9482" max="9482" width="8.1640625" style="3" customWidth="1"/>
    <col min="9483" max="9483" width="5.5" style="3" customWidth="1"/>
    <col min="9484" max="9484" width="8.1640625" style="3" customWidth="1"/>
    <col min="9485" max="9485" width="6.33203125" style="3" customWidth="1"/>
    <col min="9486" max="9486" width="5.5" style="3" customWidth="1"/>
    <col min="9487" max="9487" width="8.1640625" style="3" customWidth="1"/>
    <col min="9488" max="9488" width="5.5" style="3" customWidth="1"/>
    <col min="9489" max="9489" width="8.1640625" style="3" customWidth="1"/>
    <col min="9490" max="9490" width="6" style="3" customWidth="1"/>
    <col min="9491" max="9491" width="5.5" style="3" customWidth="1"/>
    <col min="9492" max="9492" width="8.1640625" style="3" customWidth="1"/>
    <col min="9493" max="9493" width="5.5" style="3" customWidth="1"/>
    <col min="9494" max="9494" width="8.1640625" style="3" customWidth="1"/>
    <col min="9495" max="9495" width="6.1640625" style="3" customWidth="1"/>
    <col min="9496" max="9496" width="5.5" style="3" customWidth="1"/>
    <col min="9497" max="9497" width="8.1640625" style="3" customWidth="1"/>
    <col min="9498" max="9498" width="5.5" style="3" customWidth="1"/>
    <col min="9499" max="9499" width="8.1640625" style="3" customWidth="1"/>
    <col min="9500" max="9500" width="6.33203125" style="3" customWidth="1"/>
    <col min="9501" max="9501" width="5.5" style="3" customWidth="1"/>
    <col min="9502" max="9502" width="8.1640625" style="3" customWidth="1"/>
    <col min="9503" max="9503" width="5.5" style="3" customWidth="1"/>
    <col min="9504" max="9504" width="8.1640625" style="3" customWidth="1"/>
    <col min="9505" max="9505" width="6" style="3" customWidth="1"/>
    <col min="9506" max="9728" width="9.33203125" style="3"/>
    <col min="9729" max="9729" width="6.6640625" style="3" customWidth="1"/>
    <col min="9730" max="9730" width="23" style="3" customWidth="1"/>
    <col min="9731" max="9731" width="5.5" style="3" customWidth="1"/>
    <col min="9732" max="9732" width="8.1640625" style="3" customWidth="1"/>
    <col min="9733" max="9733" width="5.6640625" style="3" customWidth="1"/>
    <col min="9734" max="9734" width="8.1640625" style="3" customWidth="1"/>
    <col min="9735" max="9735" width="6.5" style="3" customWidth="1"/>
    <col min="9736" max="9736" width="10.1640625" style="3" customWidth="1"/>
    <col min="9737" max="9737" width="5.5" style="3" customWidth="1"/>
    <col min="9738" max="9738" width="8.1640625" style="3" customWidth="1"/>
    <col min="9739" max="9739" width="5.5" style="3" customWidth="1"/>
    <col min="9740" max="9740" width="8.1640625" style="3" customWidth="1"/>
    <col min="9741" max="9741" width="6.33203125" style="3" customWidth="1"/>
    <col min="9742" max="9742" width="5.5" style="3" customWidth="1"/>
    <col min="9743" max="9743" width="8.1640625" style="3" customWidth="1"/>
    <col min="9744" max="9744" width="5.5" style="3" customWidth="1"/>
    <col min="9745" max="9745" width="8.1640625" style="3" customWidth="1"/>
    <col min="9746" max="9746" width="6" style="3" customWidth="1"/>
    <col min="9747" max="9747" width="5.5" style="3" customWidth="1"/>
    <col min="9748" max="9748" width="8.1640625" style="3" customWidth="1"/>
    <col min="9749" max="9749" width="5.5" style="3" customWidth="1"/>
    <col min="9750" max="9750" width="8.1640625" style="3" customWidth="1"/>
    <col min="9751" max="9751" width="6.1640625" style="3" customWidth="1"/>
    <col min="9752" max="9752" width="5.5" style="3" customWidth="1"/>
    <col min="9753" max="9753" width="8.1640625" style="3" customWidth="1"/>
    <col min="9754" max="9754" width="5.5" style="3" customWidth="1"/>
    <col min="9755" max="9755" width="8.1640625" style="3" customWidth="1"/>
    <col min="9756" max="9756" width="6.33203125" style="3" customWidth="1"/>
    <col min="9757" max="9757" width="5.5" style="3" customWidth="1"/>
    <col min="9758" max="9758" width="8.1640625" style="3" customWidth="1"/>
    <col min="9759" max="9759" width="5.5" style="3" customWidth="1"/>
    <col min="9760" max="9760" width="8.1640625" style="3" customWidth="1"/>
    <col min="9761" max="9761" width="6" style="3" customWidth="1"/>
    <col min="9762" max="9984" width="9.33203125" style="3"/>
    <col min="9985" max="9985" width="6.6640625" style="3" customWidth="1"/>
    <col min="9986" max="9986" width="23" style="3" customWidth="1"/>
    <col min="9987" max="9987" width="5.5" style="3" customWidth="1"/>
    <col min="9988" max="9988" width="8.1640625" style="3" customWidth="1"/>
    <col min="9989" max="9989" width="5.6640625" style="3" customWidth="1"/>
    <col min="9990" max="9990" width="8.1640625" style="3" customWidth="1"/>
    <col min="9991" max="9991" width="6.5" style="3" customWidth="1"/>
    <col min="9992" max="9992" width="10.1640625" style="3" customWidth="1"/>
    <col min="9993" max="9993" width="5.5" style="3" customWidth="1"/>
    <col min="9994" max="9994" width="8.1640625" style="3" customWidth="1"/>
    <col min="9995" max="9995" width="5.5" style="3" customWidth="1"/>
    <col min="9996" max="9996" width="8.1640625" style="3" customWidth="1"/>
    <col min="9997" max="9997" width="6.33203125" style="3" customWidth="1"/>
    <col min="9998" max="9998" width="5.5" style="3" customWidth="1"/>
    <col min="9999" max="9999" width="8.1640625" style="3" customWidth="1"/>
    <col min="10000" max="10000" width="5.5" style="3" customWidth="1"/>
    <col min="10001" max="10001" width="8.1640625" style="3" customWidth="1"/>
    <col min="10002" max="10002" width="6" style="3" customWidth="1"/>
    <col min="10003" max="10003" width="5.5" style="3" customWidth="1"/>
    <col min="10004" max="10004" width="8.1640625" style="3" customWidth="1"/>
    <col min="10005" max="10005" width="5.5" style="3" customWidth="1"/>
    <col min="10006" max="10006" width="8.1640625" style="3" customWidth="1"/>
    <col min="10007" max="10007" width="6.1640625" style="3" customWidth="1"/>
    <col min="10008" max="10008" width="5.5" style="3" customWidth="1"/>
    <col min="10009" max="10009" width="8.1640625" style="3" customWidth="1"/>
    <col min="10010" max="10010" width="5.5" style="3" customWidth="1"/>
    <col min="10011" max="10011" width="8.1640625" style="3" customWidth="1"/>
    <col min="10012" max="10012" width="6.33203125" style="3" customWidth="1"/>
    <col min="10013" max="10013" width="5.5" style="3" customWidth="1"/>
    <col min="10014" max="10014" width="8.1640625" style="3" customWidth="1"/>
    <col min="10015" max="10015" width="5.5" style="3" customWidth="1"/>
    <col min="10016" max="10016" width="8.1640625" style="3" customWidth="1"/>
    <col min="10017" max="10017" width="6" style="3" customWidth="1"/>
    <col min="10018" max="10240" width="9.33203125" style="3"/>
    <col min="10241" max="10241" width="6.6640625" style="3" customWidth="1"/>
    <col min="10242" max="10242" width="23" style="3" customWidth="1"/>
    <col min="10243" max="10243" width="5.5" style="3" customWidth="1"/>
    <col min="10244" max="10244" width="8.1640625" style="3" customWidth="1"/>
    <col min="10245" max="10245" width="5.6640625" style="3" customWidth="1"/>
    <col min="10246" max="10246" width="8.1640625" style="3" customWidth="1"/>
    <col min="10247" max="10247" width="6.5" style="3" customWidth="1"/>
    <col min="10248" max="10248" width="10.1640625" style="3" customWidth="1"/>
    <col min="10249" max="10249" width="5.5" style="3" customWidth="1"/>
    <col min="10250" max="10250" width="8.1640625" style="3" customWidth="1"/>
    <col min="10251" max="10251" width="5.5" style="3" customWidth="1"/>
    <col min="10252" max="10252" width="8.1640625" style="3" customWidth="1"/>
    <col min="10253" max="10253" width="6.33203125" style="3" customWidth="1"/>
    <col min="10254" max="10254" width="5.5" style="3" customWidth="1"/>
    <col min="10255" max="10255" width="8.1640625" style="3" customWidth="1"/>
    <col min="10256" max="10256" width="5.5" style="3" customWidth="1"/>
    <col min="10257" max="10257" width="8.1640625" style="3" customWidth="1"/>
    <col min="10258" max="10258" width="6" style="3" customWidth="1"/>
    <col min="10259" max="10259" width="5.5" style="3" customWidth="1"/>
    <col min="10260" max="10260" width="8.1640625" style="3" customWidth="1"/>
    <col min="10261" max="10261" width="5.5" style="3" customWidth="1"/>
    <col min="10262" max="10262" width="8.1640625" style="3" customWidth="1"/>
    <col min="10263" max="10263" width="6.1640625" style="3" customWidth="1"/>
    <col min="10264" max="10264" width="5.5" style="3" customWidth="1"/>
    <col min="10265" max="10265" width="8.1640625" style="3" customWidth="1"/>
    <col min="10266" max="10266" width="5.5" style="3" customWidth="1"/>
    <col min="10267" max="10267" width="8.1640625" style="3" customWidth="1"/>
    <col min="10268" max="10268" width="6.33203125" style="3" customWidth="1"/>
    <col min="10269" max="10269" width="5.5" style="3" customWidth="1"/>
    <col min="10270" max="10270" width="8.1640625" style="3" customWidth="1"/>
    <col min="10271" max="10271" width="5.5" style="3" customWidth="1"/>
    <col min="10272" max="10272" width="8.1640625" style="3" customWidth="1"/>
    <col min="10273" max="10273" width="6" style="3" customWidth="1"/>
    <col min="10274" max="10496" width="9.33203125" style="3"/>
    <col min="10497" max="10497" width="6.6640625" style="3" customWidth="1"/>
    <col min="10498" max="10498" width="23" style="3" customWidth="1"/>
    <col min="10499" max="10499" width="5.5" style="3" customWidth="1"/>
    <col min="10500" max="10500" width="8.1640625" style="3" customWidth="1"/>
    <col min="10501" max="10501" width="5.6640625" style="3" customWidth="1"/>
    <col min="10502" max="10502" width="8.1640625" style="3" customWidth="1"/>
    <col min="10503" max="10503" width="6.5" style="3" customWidth="1"/>
    <col min="10504" max="10504" width="10.1640625" style="3" customWidth="1"/>
    <col min="10505" max="10505" width="5.5" style="3" customWidth="1"/>
    <col min="10506" max="10506" width="8.1640625" style="3" customWidth="1"/>
    <col min="10507" max="10507" width="5.5" style="3" customWidth="1"/>
    <col min="10508" max="10508" width="8.1640625" style="3" customWidth="1"/>
    <col min="10509" max="10509" width="6.33203125" style="3" customWidth="1"/>
    <col min="10510" max="10510" width="5.5" style="3" customWidth="1"/>
    <col min="10511" max="10511" width="8.1640625" style="3" customWidth="1"/>
    <col min="10512" max="10512" width="5.5" style="3" customWidth="1"/>
    <col min="10513" max="10513" width="8.1640625" style="3" customWidth="1"/>
    <col min="10514" max="10514" width="6" style="3" customWidth="1"/>
    <col min="10515" max="10515" width="5.5" style="3" customWidth="1"/>
    <col min="10516" max="10516" width="8.1640625" style="3" customWidth="1"/>
    <col min="10517" max="10517" width="5.5" style="3" customWidth="1"/>
    <col min="10518" max="10518" width="8.1640625" style="3" customWidth="1"/>
    <col min="10519" max="10519" width="6.1640625" style="3" customWidth="1"/>
    <col min="10520" max="10520" width="5.5" style="3" customWidth="1"/>
    <col min="10521" max="10521" width="8.1640625" style="3" customWidth="1"/>
    <col min="10522" max="10522" width="5.5" style="3" customWidth="1"/>
    <col min="10523" max="10523" width="8.1640625" style="3" customWidth="1"/>
    <col min="10524" max="10524" width="6.33203125" style="3" customWidth="1"/>
    <col min="10525" max="10525" width="5.5" style="3" customWidth="1"/>
    <col min="10526" max="10526" width="8.1640625" style="3" customWidth="1"/>
    <col min="10527" max="10527" width="5.5" style="3" customWidth="1"/>
    <col min="10528" max="10528" width="8.1640625" style="3" customWidth="1"/>
    <col min="10529" max="10529" width="6" style="3" customWidth="1"/>
    <col min="10530" max="10752" width="9.33203125" style="3"/>
    <col min="10753" max="10753" width="6.6640625" style="3" customWidth="1"/>
    <col min="10754" max="10754" width="23" style="3" customWidth="1"/>
    <col min="10755" max="10755" width="5.5" style="3" customWidth="1"/>
    <col min="10756" max="10756" width="8.1640625" style="3" customWidth="1"/>
    <col min="10757" max="10757" width="5.6640625" style="3" customWidth="1"/>
    <col min="10758" max="10758" width="8.1640625" style="3" customWidth="1"/>
    <col min="10759" max="10759" width="6.5" style="3" customWidth="1"/>
    <col min="10760" max="10760" width="10.1640625" style="3" customWidth="1"/>
    <col min="10761" max="10761" width="5.5" style="3" customWidth="1"/>
    <col min="10762" max="10762" width="8.1640625" style="3" customWidth="1"/>
    <col min="10763" max="10763" width="5.5" style="3" customWidth="1"/>
    <col min="10764" max="10764" width="8.1640625" style="3" customWidth="1"/>
    <col min="10765" max="10765" width="6.33203125" style="3" customWidth="1"/>
    <col min="10766" max="10766" width="5.5" style="3" customWidth="1"/>
    <col min="10767" max="10767" width="8.1640625" style="3" customWidth="1"/>
    <col min="10768" max="10768" width="5.5" style="3" customWidth="1"/>
    <col min="10769" max="10769" width="8.1640625" style="3" customWidth="1"/>
    <col min="10770" max="10770" width="6" style="3" customWidth="1"/>
    <col min="10771" max="10771" width="5.5" style="3" customWidth="1"/>
    <col min="10772" max="10772" width="8.1640625" style="3" customWidth="1"/>
    <col min="10773" max="10773" width="5.5" style="3" customWidth="1"/>
    <col min="10774" max="10774" width="8.1640625" style="3" customWidth="1"/>
    <col min="10775" max="10775" width="6.1640625" style="3" customWidth="1"/>
    <col min="10776" max="10776" width="5.5" style="3" customWidth="1"/>
    <col min="10777" max="10777" width="8.1640625" style="3" customWidth="1"/>
    <col min="10778" max="10778" width="5.5" style="3" customWidth="1"/>
    <col min="10779" max="10779" width="8.1640625" style="3" customWidth="1"/>
    <col min="10780" max="10780" width="6.33203125" style="3" customWidth="1"/>
    <col min="10781" max="10781" width="5.5" style="3" customWidth="1"/>
    <col min="10782" max="10782" width="8.1640625" style="3" customWidth="1"/>
    <col min="10783" max="10783" width="5.5" style="3" customWidth="1"/>
    <col min="10784" max="10784" width="8.1640625" style="3" customWidth="1"/>
    <col min="10785" max="10785" width="6" style="3" customWidth="1"/>
    <col min="10786" max="11008" width="9.33203125" style="3"/>
    <col min="11009" max="11009" width="6.6640625" style="3" customWidth="1"/>
    <col min="11010" max="11010" width="23" style="3" customWidth="1"/>
    <col min="11011" max="11011" width="5.5" style="3" customWidth="1"/>
    <col min="11012" max="11012" width="8.1640625" style="3" customWidth="1"/>
    <col min="11013" max="11013" width="5.6640625" style="3" customWidth="1"/>
    <col min="11014" max="11014" width="8.1640625" style="3" customWidth="1"/>
    <col min="11015" max="11015" width="6.5" style="3" customWidth="1"/>
    <col min="11016" max="11016" width="10.1640625" style="3" customWidth="1"/>
    <col min="11017" max="11017" width="5.5" style="3" customWidth="1"/>
    <col min="11018" max="11018" width="8.1640625" style="3" customWidth="1"/>
    <col min="11019" max="11019" width="5.5" style="3" customWidth="1"/>
    <col min="11020" max="11020" width="8.1640625" style="3" customWidth="1"/>
    <col min="11021" max="11021" width="6.33203125" style="3" customWidth="1"/>
    <col min="11022" max="11022" width="5.5" style="3" customWidth="1"/>
    <col min="11023" max="11023" width="8.1640625" style="3" customWidth="1"/>
    <col min="11024" max="11024" width="5.5" style="3" customWidth="1"/>
    <col min="11025" max="11025" width="8.1640625" style="3" customWidth="1"/>
    <col min="11026" max="11026" width="6" style="3" customWidth="1"/>
    <col min="11027" max="11027" width="5.5" style="3" customWidth="1"/>
    <col min="11028" max="11028" width="8.1640625" style="3" customWidth="1"/>
    <col min="11029" max="11029" width="5.5" style="3" customWidth="1"/>
    <col min="11030" max="11030" width="8.1640625" style="3" customWidth="1"/>
    <col min="11031" max="11031" width="6.1640625" style="3" customWidth="1"/>
    <col min="11032" max="11032" width="5.5" style="3" customWidth="1"/>
    <col min="11033" max="11033" width="8.1640625" style="3" customWidth="1"/>
    <col min="11034" max="11034" width="5.5" style="3" customWidth="1"/>
    <col min="11035" max="11035" width="8.1640625" style="3" customWidth="1"/>
    <col min="11036" max="11036" width="6.33203125" style="3" customWidth="1"/>
    <col min="11037" max="11037" width="5.5" style="3" customWidth="1"/>
    <col min="11038" max="11038" width="8.1640625" style="3" customWidth="1"/>
    <col min="11039" max="11039" width="5.5" style="3" customWidth="1"/>
    <col min="11040" max="11040" width="8.1640625" style="3" customWidth="1"/>
    <col min="11041" max="11041" width="6" style="3" customWidth="1"/>
    <col min="11042" max="11264" width="9.33203125" style="3"/>
    <col min="11265" max="11265" width="6.6640625" style="3" customWidth="1"/>
    <col min="11266" max="11266" width="23" style="3" customWidth="1"/>
    <col min="11267" max="11267" width="5.5" style="3" customWidth="1"/>
    <col min="11268" max="11268" width="8.1640625" style="3" customWidth="1"/>
    <col min="11269" max="11269" width="5.6640625" style="3" customWidth="1"/>
    <col min="11270" max="11270" width="8.1640625" style="3" customWidth="1"/>
    <col min="11271" max="11271" width="6.5" style="3" customWidth="1"/>
    <col min="11272" max="11272" width="10.1640625" style="3" customWidth="1"/>
    <col min="11273" max="11273" width="5.5" style="3" customWidth="1"/>
    <col min="11274" max="11274" width="8.1640625" style="3" customWidth="1"/>
    <col min="11275" max="11275" width="5.5" style="3" customWidth="1"/>
    <col min="11276" max="11276" width="8.1640625" style="3" customWidth="1"/>
    <col min="11277" max="11277" width="6.33203125" style="3" customWidth="1"/>
    <col min="11278" max="11278" width="5.5" style="3" customWidth="1"/>
    <col min="11279" max="11279" width="8.1640625" style="3" customWidth="1"/>
    <col min="11280" max="11280" width="5.5" style="3" customWidth="1"/>
    <col min="11281" max="11281" width="8.1640625" style="3" customWidth="1"/>
    <col min="11282" max="11282" width="6" style="3" customWidth="1"/>
    <col min="11283" max="11283" width="5.5" style="3" customWidth="1"/>
    <col min="11284" max="11284" width="8.1640625" style="3" customWidth="1"/>
    <col min="11285" max="11285" width="5.5" style="3" customWidth="1"/>
    <col min="11286" max="11286" width="8.1640625" style="3" customWidth="1"/>
    <col min="11287" max="11287" width="6.1640625" style="3" customWidth="1"/>
    <col min="11288" max="11288" width="5.5" style="3" customWidth="1"/>
    <col min="11289" max="11289" width="8.1640625" style="3" customWidth="1"/>
    <col min="11290" max="11290" width="5.5" style="3" customWidth="1"/>
    <col min="11291" max="11291" width="8.1640625" style="3" customWidth="1"/>
    <col min="11292" max="11292" width="6.33203125" style="3" customWidth="1"/>
    <col min="11293" max="11293" width="5.5" style="3" customWidth="1"/>
    <col min="11294" max="11294" width="8.1640625" style="3" customWidth="1"/>
    <col min="11295" max="11295" width="5.5" style="3" customWidth="1"/>
    <col min="11296" max="11296" width="8.1640625" style="3" customWidth="1"/>
    <col min="11297" max="11297" width="6" style="3" customWidth="1"/>
    <col min="11298" max="11520" width="9.33203125" style="3"/>
    <col min="11521" max="11521" width="6.6640625" style="3" customWidth="1"/>
    <col min="11522" max="11522" width="23" style="3" customWidth="1"/>
    <col min="11523" max="11523" width="5.5" style="3" customWidth="1"/>
    <col min="11524" max="11524" width="8.1640625" style="3" customWidth="1"/>
    <col min="11525" max="11525" width="5.6640625" style="3" customWidth="1"/>
    <col min="11526" max="11526" width="8.1640625" style="3" customWidth="1"/>
    <col min="11527" max="11527" width="6.5" style="3" customWidth="1"/>
    <col min="11528" max="11528" width="10.1640625" style="3" customWidth="1"/>
    <col min="11529" max="11529" width="5.5" style="3" customWidth="1"/>
    <col min="11530" max="11530" width="8.1640625" style="3" customWidth="1"/>
    <col min="11531" max="11531" width="5.5" style="3" customWidth="1"/>
    <col min="11532" max="11532" width="8.1640625" style="3" customWidth="1"/>
    <col min="11533" max="11533" width="6.33203125" style="3" customWidth="1"/>
    <col min="11534" max="11534" width="5.5" style="3" customWidth="1"/>
    <col min="11535" max="11535" width="8.1640625" style="3" customWidth="1"/>
    <col min="11536" max="11536" width="5.5" style="3" customWidth="1"/>
    <col min="11537" max="11537" width="8.1640625" style="3" customWidth="1"/>
    <col min="11538" max="11538" width="6" style="3" customWidth="1"/>
    <col min="11539" max="11539" width="5.5" style="3" customWidth="1"/>
    <col min="11540" max="11540" width="8.1640625" style="3" customWidth="1"/>
    <col min="11541" max="11541" width="5.5" style="3" customWidth="1"/>
    <col min="11542" max="11542" width="8.1640625" style="3" customWidth="1"/>
    <col min="11543" max="11543" width="6.1640625" style="3" customWidth="1"/>
    <col min="11544" max="11544" width="5.5" style="3" customWidth="1"/>
    <col min="11545" max="11545" width="8.1640625" style="3" customWidth="1"/>
    <col min="11546" max="11546" width="5.5" style="3" customWidth="1"/>
    <col min="11547" max="11547" width="8.1640625" style="3" customWidth="1"/>
    <col min="11548" max="11548" width="6.33203125" style="3" customWidth="1"/>
    <col min="11549" max="11549" width="5.5" style="3" customWidth="1"/>
    <col min="11550" max="11550" width="8.1640625" style="3" customWidth="1"/>
    <col min="11551" max="11551" width="5.5" style="3" customWidth="1"/>
    <col min="11552" max="11552" width="8.1640625" style="3" customWidth="1"/>
    <col min="11553" max="11553" width="6" style="3" customWidth="1"/>
    <col min="11554" max="11776" width="9.33203125" style="3"/>
    <col min="11777" max="11777" width="6.6640625" style="3" customWidth="1"/>
    <col min="11778" max="11778" width="23" style="3" customWidth="1"/>
    <col min="11779" max="11779" width="5.5" style="3" customWidth="1"/>
    <col min="11780" max="11780" width="8.1640625" style="3" customWidth="1"/>
    <col min="11781" max="11781" width="5.6640625" style="3" customWidth="1"/>
    <col min="11782" max="11782" width="8.1640625" style="3" customWidth="1"/>
    <col min="11783" max="11783" width="6.5" style="3" customWidth="1"/>
    <col min="11784" max="11784" width="10.1640625" style="3" customWidth="1"/>
    <col min="11785" max="11785" width="5.5" style="3" customWidth="1"/>
    <col min="11786" max="11786" width="8.1640625" style="3" customWidth="1"/>
    <col min="11787" max="11787" width="5.5" style="3" customWidth="1"/>
    <col min="11788" max="11788" width="8.1640625" style="3" customWidth="1"/>
    <col min="11789" max="11789" width="6.33203125" style="3" customWidth="1"/>
    <col min="11790" max="11790" width="5.5" style="3" customWidth="1"/>
    <col min="11791" max="11791" width="8.1640625" style="3" customWidth="1"/>
    <col min="11792" max="11792" width="5.5" style="3" customWidth="1"/>
    <col min="11793" max="11793" width="8.1640625" style="3" customWidth="1"/>
    <col min="11794" max="11794" width="6" style="3" customWidth="1"/>
    <col min="11795" max="11795" width="5.5" style="3" customWidth="1"/>
    <col min="11796" max="11796" width="8.1640625" style="3" customWidth="1"/>
    <col min="11797" max="11797" width="5.5" style="3" customWidth="1"/>
    <col min="11798" max="11798" width="8.1640625" style="3" customWidth="1"/>
    <col min="11799" max="11799" width="6.1640625" style="3" customWidth="1"/>
    <col min="11800" max="11800" width="5.5" style="3" customWidth="1"/>
    <col min="11801" max="11801" width="8.1640625" style="3" customWidth="1"/>
    <col min="11802" max="11802" width="5.5" style="3" customWidth="1"/>
    <col min="11803" max="11803" width="8.1640625" style="3" customWidth="1"/>
    <col min="11804" max="11804" width="6.33203125" style="3" customWidth="1"/>
    <col min="11805" max="11805" width="5.5" style="3" customWidth="1"/>
    <col min="11806" max="11806" width="8.1640625" style="3" customWidth="1"/>
    <col min="11807" max="11807" width="5.5" style="3" customWidth="1"/>
    <col min="11808" max="11808" width="8.1640625" style="3" customWidth="1"/>
    <col min="11809" max="11809" width="6" style="3" customWidth="1"/>
    <col min="11810" max="12032" width="9.33203125" style="3"/>
    <col min="12033" max="12033" width="6.6640625" style="3" customWidth="1"/>
    <col min="12034" max="12034" width="23" style="3" customWidth="1"/>
    <col min="12035" max="12035" width="5.5" style="3" customWidth="1"/>
    <col min="12036" max="12036" width="8.1640625" style="3" customWidth="1"/>
    <col min="12037" max="12037" width="5.6640625" style="3" customWidth="1"/>
    <col min="12038" max="12038" width="8.1640625" style="3" customWidth="1"/>
    <col min="12039" max="12039" width="6.5" style="3" customWidth="1"/>
    <col min="12040" max="12040" width="10.1640625" style="3" customWidth="1"/>
    <col min="12041" max="12041" width="5.5" style="3" customWidth="1"/>
    <col min="12042" max="12042" width="8.1640625" style="3" customWidth="1"/>
    <col min="12043" max="12043" width="5.5" style="3" customWidth="1"/>
    <col min="12044" max="12044" width="8.1640625" style="3" customWidth="1"/>
    <col min="12045" max="12045" width="6.33203125" style="3" customWidth="1"/>
    <col min="12046" max="12046" width="5.5" style="3" customWidth="1"/>
    <col min="12047" max="12047" width="8.1640625" style="3" customWidth="1"/>
    <col min="12048" max="12048" width="5.5" style="3" customWidth="1"/>
    <col min="12049" max="12049" width="8.1640625" style="3" customWidth="1"/>
    <col min="12050" max="12050" width="6" style="3" customWidth="1"/>
    <col min="12051" max="12051" width="5.5" style="3" customWidth="1"/>
    <col min="12052" max="12052" width="8.1640625" style="3" customWidth="1"/>
    <col min="12053" max="12053" width="5.5" style="3" customWidth="1"/>
    <col min="12054" max="12054" width="8.1640625" style="3" customWidth="1"/>
    <col min="12055" max="12055" width="6.1640625" style="3" customWidth="1"/>
    <col min="12056" max="12056" width="5.5" style="3" customWidth="1"/>
    <col min="12057" max="12057" width="8.1640625" style="3" customWidth="1"/>
    <col min="12058" max="12058" width="5.5" style="3" customWidth="1"/>
    <col min="12059" max="12059" width="8.1640625" style="3" customWidth="1"/>
    <col min="12060" max="12060" width="6.33203125" style="3" customWidth="1"/>
    <col min="12061" max="12061" width="5.5" style="3" customWidth="1"/>
    <col min="12062" max="12062" width="8.1640625" style="3" customWidth="1"/>
    <col min="12063" max="12063" width="5.5" style="3" customWidth="1"/>
    <col min="12064" max="12064" width="8.1640625" style="3" customWidth="1"/>
    <col min="12065" max="12065" width="6" style="3" customWidth="1"/>
    <col min="12066" max="12288" width="9.33203125" style="3"/>
    <col min="12289" max="12289" width="6.6640625" style="3" customWidth="1"/>
    <col min="12290" max="12290" width="23" style="3" customWidth="1"/>
    <col min="12291" max="12291" width="5.5" style="3" customWidth="1"/>
    <col min="12292" max="12292" width="8.1640625" style="3" customWidth="1"/>
    <col min="12293" max="12293" width="5.6640625" style="3" customWidth="1"/>
    <col min="12294" max="12294" width="8.1640625" style="3" customWidth="1"/>
    <col min="12295" max="12295" width="6.5" style="3" customWidth="1"/>
    <col min="12296" max="12296" width="10.1640625" style="3" customWidth="1"/>
    <col min="12297" max="12297" width="5.5" style="3" customWidth="1"/>
    <col min="12298" max="12298" width="8.1640625" style="3" customWidth="1"/>
    <col min="12299" max="12299" width="5.5" style="3" customWidth="1"/>
    <col min="12300" max="12300" width="8.1640625" style="3" customWidth="1"/>
    <col min="12301" max="12301" width="6.33203125" style="3" customWidth="1"/>
    <col min="12302" max="12302" width="5.5" style="3" customWidth="1"/>
    <col min="12303" max="12303" width="8.1640625" style="3" customWidth="1"/>
    <col min="12304" max="12304" width="5.5" style="3" customWidth="1"/>
    <col min="12305" max="12305" width="8.1640625" style="3" customWidth="1"/>
    <col min="12306" max="12306" width="6" style="3" customWidth="1"/>
    <col min="12307" max="12307" width="5.5" style="3" customWidth="1"/>
    <col min="12308" max="12308" width="8.1640625" style="3" customWidth="1"/>
    <col min="12309" max="12309" width="5.5" style="3" customWidth="1"/>
    <col min="12310" max="12310" width="8.1640625" style="3" customWidth="1"/>
    <col min="12311" max="12311" width="6.1640625" style="3" customWidth="1"/>
    <col min="12312" max="12312" width="5.5" style="3" customWidth="1"/>
    <col min="12313" max="12313" width="8.1640625" style="3" customWidth="1"/>
    <col min="12314" max="12314" width="5.5" style="3" customWidth="1"/>
    <col min="12315" max="12315" width="8.1640625" style="3" customWidth="1"/>
    <col min="12316" max="12316" width="6.33203125" style="3" customWidth="1"/>
    <col min="12317" max="12317" width="5.5" style="3" customWidth="1"/>
    <col min="12318" max="12318" width="8.1640625" style="3" customWidth="1"/>
    <col min="12319" max="12319" width="5.5" style="3" customWidth="1"/>
    <col min="12320" max="12320" width="8.1640625" style="3" customWidth="1"/>
    <col min="12321" max="12321" width="6" style="3" customWidth="1"/>
    <col min="12322" max="12544" width="9.33203125" style="3"/>
    <col min="12545" max="12545" width="6.6640625" style="3" customWidth="1"/>
    <col min="12546" max="12546" width="23" style="3" customWidth="1"/>
    <col min="12547" max="12547" width="5.5" style="3" customWidth="1"/>
    <col min="12548" max="12548" width="8.1640625" style="3" customWidth="1"/>
    <col min="12549" max="12549" width="5.6640625" style="3" customWidth="1"/>
    <col min="12550" max="12550" width="8.1640625" style="3" customWidth="1"/>
    <col min="12551" max="12551" width="6.5" style="3" customWidth="1"/>
    <col min="12552" max="12552" width="10.1640625" style="3" customWidth="1"/>
    <col min="12553" max="12553" width="5.5" style="3" customWidth="1"/>
    <col min="12554" max="12554" width="8.1640625" style="3" customWidth="1"/>
    <col min="12555" max="12555" width="5.5" style="3" customWidth="1"/>
    <col min="12556" max="12556" width="8.1640625" style="3" customWidth="1"/>
    <col min="12557" max="12557" width="6.33203125" style="3" customWidth="1"/>
    <col min="12558" max="12558" width="5.5" style="3" customWidth="1"/>
    <col min="12559" max="12559" width="8.1640625" style="3" customWidth="1"/>
    <col min="12560" max="12560" width="5.5" style="3" customWidth="1"/>
    <col min="12561" max="12561" width="8.1640625" style="3" customWidth="1"/>
    <col min="12562" max="12562" width="6" style="3" customWidth="1"/>
    <col min="12563" max="12563" width="5.5" style="3" customWidth="1"/>
    <col min="12564" max="12564" width="8.1640625" style="3" customWidth="1"/>
    <col min="12565" max="12565" width="5.5" style="3" customWidth="1"/>
    <col min="12566" max="12566" width="8.1640625" style="3" customWidth="1"/>
    <col min="12567" max="12567" width="6.1640625" style="3" customWidth="1"/>
    <col min="12568" max="12568" width="5.5" style="3" customWidth="1"/>
    <col min="12569" max="12569" width="8.1640625" style="3" customWidth="1"/>
    <col min="12570" max="12570" width="5.5" style="3" customWidth="1"/>
    <col min="12571" max="12571" width="8.1640625" style="3" customWidth="1"/>
    <col min="12572" max="12572" width="6.33203125" style="3" customWidth="1"/>
    <col min="12573" max="12573" width="5.5" style="3" customWidth="1"/>
    <col min="12574" max="12574" width="8.1640625" style="3" customWidth="1"/>
    <col min="12575" max="12575" width="5.5" style="3" customWidth="1"/>
    <col min="12576" max="12576" width="8.1640625" style="3" customWidth="1"/>
    <col min="12577" max="12577" width="6" style="3" customWidth="1"/>
    <col min="12578" max="12800" width="9.33203125" style="3"/>
    <col min="12801" max="12801" width="6.6640625" style="3" customWidth="1"/>
    <col min="12802" max="12802" width="23" style="3" customWidth="1"/>
    <col min="12803" max="12803" width="5.5" style="3" customWidth="1"/>
    <col min="12804" max="12804" width="8.1640625" style="3" customWidth="1"/>
    <col min="12805" max="12805" width="5.6640625" style="3" customWidth="1"/>
    <col min="12806" max="12806" width="8.1640625" style="3" customWidth="1"/>
    <col min="12807" max="12807" width="6.5" style="3" customWidth="1"/>
    <col min="12808" max="12808" width="10.1640625" style="3" customWidth="1"/>
    <col min="12809" max="12809" width="5.5" style="3" customWidth="1"/>
    <col min="12810" max="12810" width="8.1640625" style="3" customWidth="1"/>
    <col min="12811" max="12811" width="5.5" style="3" customWidth="1"/>
    <col min="12812" max="12812" width="8.1640625" style="3" customWidth="1"/>
    <col min="12813" max="12813" width="6.33203125" style="3" customWidth="1"/>
    <col min="12814" max="12814" width="5.5" style="3" customWidth="1"/>
    <col min="12815" max="12815" width="8.1640625" style="3" customWidth="1"/>
    <col min="12816" max="12816" width="5.5" style="3" customWidth="1"/>
    <col min="12817" max="12817" width="8.1640625" style="3" customWidth="1"/>
    <col min="12818" max="12818" width="6" style="3" customWidth="1"/>
    <col min="12819" max="12819" width="5.5" style="3" customWidth="1"/>
    <col min="12820" max="12820" width="8.1640625" style="3" customWidth="1"/>
    <col min="12821" max="12821" width="5.5" style="3" customWidth="1"/>
    <col min="12822" max="12822" width="8.1640625" style="3" customWidth="1"/>
    <col min="12823" max="12823" width="6.1640625" style="3" customWidth="1"/>
    <col min="12824" max="12824" width="5.5" style="3" customWidth="1"/>
    <col min="12825" max="12825" width="8.1640625" style="3" customWidth="1"/>
    <col min="12826" max="12826" width="5.5" style="3" customWidth="1"/>
    <col min="12827" max="12827" width="8.1640625" style="3" customWidth="1"/>
    <col min="12828" max="12828" width="6.33203125" style="3" customWidth="1"/>
    <col min="12829" max="12829" width="5.5" style="3" customWidth="1"/>
    <col min="12830" max="12830" width="8.1640625" style="3" customWidth="1"/>
    <col min="12831" max="12831" width="5.5" style="3" customWidth="1"/>
    <col min="12832" max="12832" width="8.1640625" style="3" customWidth="1"/>
    <col min="12833" max="12833" width="6" style="3" customWidth="1"/>
    <col min="12834" max="13056" width="9.33203125" style="3"/>
    <col min="13057" max="13057" width="6.6640625" style="3" customWidth="1"/>
    <col min="13058" max="13058" width="23" style="3" customWidth="1"/>
    <col min="13059" max="13059" width="5.5" style="3" customWidth="1"/>
    <col min="13060" max="13060" width="8.1640625" style="3" customWidth="1"/>
    <col min="13061" max="13061" width="5.6640625" style="3" customWidth="1"/>
    <col min="13062" max="13062" width="8.1640625" style="3" customWidth="1"/>
    <col min="13063" max="13063" width="6.5" style="3" customWidth="1"/>
    <col min="13064" max="13064" width="10.1640625" style="3" customWidth="1"/>
    <col min="13065" max="13065" width="5.5" style="3" customWidth="1"/>
    <col min="13066" max="13066" width="8.1640625" style="3" customWidth="1"/>
    <col min="13067" max="13067" width="5.5" style="3" customWidth="1"/>
    <col min="13068" max="13068" width="8.1640625" style="3" customWidth="1"/>
    <col min="13069" max="13069" width="6.33203125" style="3" customWidth="1"/>
    <col min="13070" max="13070" width="5.5" style="3" customWidth="1"/>
    <col min="13071" max="13071" width="8.1640625" style="3" customWidth="1"/>
    <col min="13072" max="13072" width="5.5" style="3" customWidth="1"/>
    <col min="13073" max="13073" width="8.1640625" style="3" customWidth="1"/>
    <col min="13074" max="13074" width="6" style="3" customWidth="1"/>
    <col min="13075" max="13075" width="5.5" style="3" customWidth="1"/>
    <col min="13076" max="13076" width="8.1640625" style="3" customWidth="1"/>
    <col min="13077" max="13077" width="5.5" style="3" customWidth="1"/>
    <col min="13078" max="13078" width="8.1640625" style="3" customWidth="1"/>
    <col min="13079" max="13079" width="6.1640625" style="3" customWidth="1"/>
    <col min="13080" max="13080" width="5.5" style="3" customWidth="1"/>
    <col min="13081" max="13081" width="8.1640625" style="3" customWidth="1"/>
    <col min="13082" max="13082" width="5.5" style="3" customWidth="1"/>
    <col min="13083" max="13083" width="8.1640625" style="3" customWidth="1"/>
    <col min="13084" max="13084" width="6.33203125" style="3" customWidth="1"/>
    <col min="13085" max="13085" width="5.5" style="3" customWidth="1"/>
    <col min="13086" max="13086" width="8.1640625" style="3" customWidth="1"/>
    <col min="13087" max="13087" width="5.5" style="3" customWidth="1"/>
    <col min="13088" max="13088" width="8.1640625" style="3" customWidth="1"/>
    <col min="13089" max="13089" width="6" style="3" customWidth="1"/>
    <col min="13090" max="13312" width="9.33203125" style="3"/>
    <col min="13313" max="13313" width="6.6640625" style="3" customWidth="1"/>
    <col min="13314" max="13314" width="23" style="3" customWidth="1"/>
    <col min="13315" max="13315" width="5.5" style="3" customWidth="1"/>
    <col min="13316" max="13316" width="8.1640625" style="3" customWidth="1"/>
    <col min="13317" max="13317" width="5.6640625" style="3" customWidth="1"/>
    <col min="13318" max="13318" width="8.1640625" style="3" customWidth="1"/>
    <col min="13319" max="13319" width="6.5" style="3" customWidth="1"/>
    <col min="13320" max="13320" width="10.1640625" style="3" customWidth="1"/>
    <col min="13321" max="13321" width="5.5" style="3" customWidth="1"/>
    <col min="13322" max="13322" width="8.1640625" style="3" customWidth="1"/>
    <col min="13323" max="13323" width="5.5" style="3" customWidth="1"/>
    <col min="13324" max="13324" width="8.1640625" style="3" customWidth="1"/>
    <col min="13325" max="13325" width="6.33203125" style="3" customWidth="1"/>
    <col min="13326" max="13326" width="5.5" style="3" customWidth="1"/>
    <col min="13327" max="13327" width="8.1640625" style="3" customWidth="1"/>
    <col min="13328" max="13328" width="5.5" style="3" customWidth="1"/>
    <col min="13329" max="13329" width="8.1640625" style="3" customWidth="1"/>
    <col min="13330" max="13330" width="6" style="3" customWidth="1"/>
    <col min="13331" max="13331" width="5.5" style="3" customWidth="1"/>
    <col min="13332" max="13332" width="8.1640625" style="3" customWidth="1"/>
    <col min="13333" max="13333" width="5.5" style="3" customWidth="1"/>
    <col min="13334" max="13334" width="8.1640625" style="3" customWidth="1"/>
    <col min="13335" max="13335" width="6.1640625" style="3" customWidth="1"/>
    <col min="13336" max="13336" width="5.5" style="3" customWidth="1"/>
    <col min="13337" max="13337" width="8.1640625" style="3" customWidth="1"/>
    <col min="13338" max="13338" width="5.5" style="3" customWidth="1"/>
    <col min="13339" max="13339" width="8.1640625" style="3" customWidth="1"/>
    <col min="13340" max="13340" width="6.33203125" style="3" customWidth="1"/>
    <col min="13341" max="13341" width="5.5" style="3" customWidth="1"/>
    <col min="13342" max="13342" width="8.1640625" style="3" customWidth="1"/>
    <col min="13343" max="13343" width="5.5" style="3" customWidth="1"/>
    <col min="13344" max="13344" width="8.1640625" style="3" customWidth="1"/>
    <col min="13345" max="13345" width="6" style="3" customWidth="1"/>
    <col min="13346" max="13568" width="9.33203125" style="3"/>
    <col min="13569" max="13569" width="6.6640625" style="3" customWidth="1"/>
    <col min="13570" max="13570" width="23" style="3" customWidth="1"/>
    <col min="13571" max="13571" width="5.5" style="3" customWidth="1"/>
    <col min="13572" max="13572" width="8.1640625" style="3" customWidth="1"/>
    <col min="13573" max="13573" width="5.6640625" style="3" customWidth="1"/>
    <col min="13574" max="13574" width="8.1640625" style="3" customWidth="1"/>
    <col min="13575" max="13575" width="6.5" style="3" customWidth="1"/>
    <col min="13576" max="13576" width="10.1640625" style="3" customWidth="1"/>
    <col min="13577" max="13577" width="5.5" style="3" customWidth="1"/>
    <col min="13578" max="13578" width="8.1640625" style="3" customWidth="1"/>
    <col min="13579" max="13579" width="5.5" style="3" customWidth="1"/>
    <col min="13580" max="13580" width="8.1640625" style="3" customWidth="1"/>
    <col min="13581" max="13581" width="6.33203125" style="3" customWidth="1"/>
    <col min="13582" max="13582" width="5.5" style="3" customWidth="1"/>
    <col min="13583" max="13583" width="8.1640625" style="3" customWidth="1"/>
    <col min="13584" max="13584" width="5.5" style="3" customWidth="1"/>
    <col min="13585" max="13585" width="8.1640625" style="3" customWidth="1"/>
    <col min="13586" max="13586" width="6" style="3" customWidth="1"/>
    <col min="13587" max="13587" width="5.5" style="3" customWidth="1"/>
    <col min="13588" max="13588" width="8.1640625" style="3" customWidth="1"/>
    <col min="13589" max="13589" width="5.5" style="3" customWidth="1"/>
    <col min="13590" max="13590" width="8.1640625" style="3" customWidth="1"/>
    <col min="13591" max="13591" width="6.1640625" style="3" customWidth="1"/>
    <col min="13592" max="13592" width="5.5" style="3" customWidth="1"/>
    <col min="13593" max="13593" width="8.1640625" style="3" customWidth="1"/>
    <col min="13594" max="13594" width="5.5" style="3" customWidth="1"/>
    <col min="13595" max="13595" width="8.1640625" style="3" customWidth="1"/>
    <col min="13596" max="13596" width="6.33203125" style="3" customWidth="1"/>
    <col min="13597" max="13597" width="5.5" style="3" customWidth="1"/>
    <col min="13598" max="13598" width="8.1640625" style="3" customWidth="1"/>
    <col min="13599" max="13599" width="5.5" style="3" customWidth="1"/>
    <col min="13600" max="13600" width="8.1640625" style="3" customWidth="1"/>
    <col min="13601" max="13601" width="6" style="3" customWidth="1"/>
    <col min="13602" max="13824" width="9.33203125" style="3"/>
    <col min="13825" max="13825" width="6.6640625" style="3" customWidth="1"/>
    <col min="13826" max="13826" width="23" style="3" customWidth="1"/>
    <col min="13827" max="13827" width="5.5" style="3" customWidth="1"/>
    <col min="13828" max="13828" width="8.1640625" style="3" customWidth="1"/>
    <col min="13829" max="13829" width="5.6640625" style="3" customWidth="1"/>
    <col min="13830" max="13830" width="8.1640625" style="3" customWidth="1"/>
    <col min="13831" max="13831" width="6.5" style="3" customWidth="1"/>
    <col min="13832" max="13832" width="10.1640625" style="3" customWidth="1"/>
    <col min="13833" max="13833" width="5.5" style="3" customWidth="1"/>
    <col min="13834" max="13834" width="8.1640625" style="3" customWidth="1"/>
    <col min="13835" max="13835" width="5.5" style="3" customWidth="1"/>
    <col min="13836" max="13836" width="8.1640625" style="3" customWidth="1"/>
    <col min="13837" max="13837" width="6.33203125" style="3" customWidth="1"/>
    <col min="13838" max="13838" width="5.5" style="3" customWidth="1"/>
    <col min="13839" max="13839" width="8.1640625" style="3" customWidth="1"/>
    <col min="13840" max="13840" width="5.5" style="3" customWidth="1"/>
    <col min="13841" max="13841" width="8.1640625" style="3" customWidth="1"/>
    <col min="13842" max="13842" width="6" style="3" customWidth="1"/>
    <col min="13843" max="13843" width="5.5" style="3" customWidth="1"/>
    <col min="13844" max="13844" width="8.1640625" style="3" customWidth="1"/>
    <col min="13845" max="13845" width="5.5" style="3" customWidth="1"/>
    <col min="13846" max="13846" width="8.1640625" style="3" customWidth="1"/>
    <col min="13847" max="13847" width="6.1640625" style="3" customWidth="1"/>
    <col min="13848" max="13848" width="5.5" style="3" customWidth="1"/>
    <col min="13849" max="13849" width="8.1640625" style="3" customWidth="1"/>
    <col min="13850" max="13850" width="5.5" style="3" customWidth="1"/>
    <col min="13851" max="13851" width="8.1640625" style="3" customWidth="1"/>
    <col min="13852" max="13852" width="6.33203125" style="3" customWidth="1"/>
    <col min="13853" max="13853" width="5.5" style="3" customWidth="1"/>
    <col min="13854" max="13854" width="8.1640625" style="3" customWidth="1"/>
    <col min="13855" max="13855" width="5.5" style="3" customWidth="1"/>
    <col min="13856" max="13856" width="8.1640625" style="3" customWidth="1"/>
    <col min="13857" max="13857" width="6" style="3" customWidth="1"/>
    <col min="13858" max="14080" width="9.33203125" style="3"/>
    <col min="14081" max="14081" width="6.6640625" style="3" customWidth="1"/>
    <col min="14082" max="14082" width="23" style="3" customWidth="1"/>
    <col min="14083" max="14083" width="5.5" style="3" customWidth="1"/>
    <col min="14084" max="14084" width="8.1640625" style="3" customWidth="1"/>
    <col min="14085" max="14085" width="5.6640625" style="3" customWidth="1"/>
    <col min="14086" max="14086" width="8.1640625" style="3" customWidth="1"/>
    <col min="14087" max="14087" width="6.5" style="3" customWidth="1"/>
    <col min="14088" max="14088" width="10.1640625" style="3" customWidth="1"/>
    <col min="14089" max="14089" width="5.5" style="3" customWidth="1"/>
    <col min="14090" max="14090" width="8.1640625" style="3" customWidth="1"/>
    <col min="14091" max="14091" width="5.5" style="3" customWidth="1"/>
    <col min="14092" max="14092" width="8.1640625" style="3" customWidth="1"/>
    <col min="14093" max="14093" width="6.33203125" style="3" customWidth="1"/>
    <col min="14094" max="14094" width="5.5" style="3" customWidth="1"/>
    <col min="14095" max="14095" width="8.1640625" style="3" customWidth="1"/>
    <col min="14096" max="14096" width="5.5" style="3" customWidth="1"/>
    <col min="14097" max="14097" width="8.1640625" style="3" customWidth="1"/>
    <col min="14098" max="14098" width="6" style="3" customWidth="1"/>
    <col min="14099" max="14099" width="5.5" style="3" customWidth="1"/>
    <col min="14100" max="14100" width="8.1640625" style="3" customWidth="1"/>
    <col min="14101" max="14101" width="5.5" style="3" customWidth="1"/>
    <col min="14102" max="14102" width="8.1640625" style="3" customWidth="1"/>
    <col min="14103" max="14103" width="6.1640625" style="3" customWidth="1"/>
    <col min="14104" max="14104" width="5.5" style="3" customWidth="1"/>
    <col min="14105" max="14105" width="8.1640625" style="3" customWidth="1"/>
    <col min="14106" max="14106" width="5.5" style="3" customWidth="1"/>
    <col min="14107" max="14107" width="8.1640625" style="3" customWidth="1"/>
    <col min="14108" max="14108" width="6.33203125" style="3" customWidth="1"/>
    <col min="14109" max="14109" width="5.5" style="3" customWidth="1"/>
    <col min="14110" max="14110" width="8.1640625" style="3" customWidth="1"/>
    <col min="14111" max="14111" width="5.5" style="3" customWidth="1"/>
    <col min="14112" max="14112" width="8.1640625" style="3" customWidth="1"/>
    <col min="14113" max="14113" width="6" style="3" customWidth="1"/>
    <col min="14114" max="14336" width="9.33203125" style="3"/>
    <col min="14337" max="14337" width="6.6640625" style="3" customWidth="1"/>
    <col min="14338" max="14338" width="23" style="3" customWidth="1"/>
    <col min="14339" max="14339" width="5.5" style="3" customWidth="1"/>
    <col min="14340" max="14340" width="8.1640625" style="3" customWidth="1"/>
    <col min="14341" max="14341" width="5.6640625" style="3" customWidth="1"/>
    <col min="14342" max="14342" width="8.1640625" style="3" customWidth="1"/>
    <col min="14343" max="14343" width="6.5" style="3" customWidth="1"/>
    <col min="14344" max="14344" width="10.1640625" style="3" customWidth="1"/>
    <col min="14345" max="14345" width="5.5" style="3" customWidth="1"/>
    <col min="14346" max="14346" width="8.1640625" style="3" customWidth="1"/>
    <col min="14347" max="14347" width="5.5" style="3" customWidth="1"/>
    <col min="14348" max="14348" width="8.1640625" style="3" customWidth="1"/>
    <col min="14349" max="14349" width="6.33203125" style="3" customWidth="1"/>
    <col min="14350" max="14350" width="5.5" style="3" customWidth="1"/>
    <col min="14351" max="14351" width="8.1640625" style="3" customWidth="1"/>
    <col min="14352" max="14352" width="5.5" style="3" customWidth="1"/>
    <col min="14353" max="14353" width="8.1640625" style="3" customWidth="1"/>
    <col min="14354" max="14354" width="6" style="3" customWidth="1"/>
    <col min="14355" max="14355" width="5.5" style="3" customWidth="1"/>
    <col min="14356" max="14356" width="8.1640625" style="3" customWidth="1"/>
    <col min="14357" max="14357" width="5.5" style="3" customWidth="1"/>
    <col min="14358" max="14358" width="8.1640625" style="3" customWidth="1"/>
    <col min="14359" max="14359" width="6.1640625" style="3" customWidth="1"/>
    <col min="14360" max="14360" width="5.5" style="3" customWidth="1"/>
    <col min="14361" max="14361" width="8.1640625" style="3" customWidth="1"/>
    <col min="14362" max="14362" width="5.5" style="3" customWidth="1"/>
    <col min="14363" max="14363" width="8.1640625" style="3" customWidth="1"/>
    <col min="14364" max="14364" width="6.33203125" style="3" customWidth="1"/>
    <col min="14365" max="14365" width="5.5" style="3" customWidth="1"/>
    <col min="14366" max="14366" width="8.1640625" style="3" customWidth="1"/>
    <col min="14367" max="14367" width="5.5" style="3" customWidth="1"/>
    <col min="14368" max="14368" width="8.1640625" style="3" customWidth="1"/>
    <col min="14369" max="14369" width="6" style="3" customWidth="1"/>
    <col min="14370" max="14592" width="9.33203125" style="3"/>
    <col min="14593" max="14593" width="6.6640625" style="3" customWidth="1"/>
    <col min="14594" max="14594" width="23" style="3" customWidth="1"/>
    <col min="14595" max="14595" width="5.5" style="3" customWidth="1"/>
    <col min="14596" max="14596" width="8.1640625" style="3" customWidth="1"/>
    <col min="14597" max="14597" width="5.6640625" style="3" customWidth="1"/>
    <col min="14598" max="14598" width="8.1640625" style="3" customWidth="1"/>
    <col min="14599" max="14599" width="6.5" style="3" customWidth="1"/>
    <col min="14600" max="14600" width="10.1640625" style="3" customWidth="1"/>
    <col min="14601" max="14601" width="5.5" style="3" customWidth="1"/>
    <col min="14602" max="14602" width="8.1640625" style="3" customWidth="1"/>
    <col min="14603" max="14603" width="5.5" style="3" customWidth="1"/>
    <col min="14604" max="14604" width="8.1640625" style="3" customWidth="1"/>
    <col min="14605" max="14605" width="6.33203125" style="3" customWidth="1"/>
    <col min="14606" max="14606" width="5.5" style="3" customWidth="1"/>
    <col min="14607" max="14607" width="8.1640625" style="3" customWidth="1"/>
    <col min="14608" max="14608" width="5.5" style="3" customWidth="1"/>
    <col min="14609" max="14609" width="8.1640625" style="3" customWidth="1"/>
    <col min="14610" max="14610" width="6" style="3" customWidth="1"/>
    <col min="14611" max="14611" width="5.5" style="3" customWidth="1"/>
    <col min="14612" max="14612" width="8.1640625" style="3" customWidth="1"/>
    <col min="14613" max="14613" width="5.5" style="3" customWidth="1"/>
    <col min="14614" max="14614" width="8.1640625" style="3" customWidth="1"/>
    <col min="14615" max="14615" width="6.1640625" style="3" customWidth="1"/>
    <col min="14616" max="14616" width="5.5" style="3" customWidth="1"/>
    <col min="14617" max="14617" width="8.1640625" style="3" customWidth="1"/>
    <col min="14618" max="14618" width="5.5" style="3" customWidth="1"/>
    <col min="14619" max="14619" width="8.1640625" style="3" customWidth="1"/>
    <col min="14620" max="14620" width="6.33203125" style="3" customWidth="1"/>
    <col min="14621" max="14621" width="5.5" style="3" customWidth="1"/>
    <col min="14622" max="14622" width="8.1640625" style="3" customWidth="1"/>
    <col min="14623" max="14623" width="5.5" style="3" customWidth="1"/>
    <col min="14624" max="14624" width="8.1640625" style="3" customWidth="1"/>
    <col min="14625" max="14625" width="6" style="3" customWidth="1"/>
    <col min="14626" max="14848" width="9.33203125" style="3"/>
    <col min="14849" max="14849" width="6.6640625" style="3" customWidth="1"/>
    <col min="14850" max="14850" width="23" style="3" customWidth="1"/>
    <col min="14851" max="14851" width="5.5" style="3" customWidth="1"/>
    <col min="14852" max="14852" width="8.1640625" style="3" customWidth="1"/>
    <col min="14853" max="14853" width="5.6640625" style="3" customWidth="1"/>
    <col min="14854" max="14854" width="8.1640625" style="3" customWidth="1"/>
    <col min="14855" max="14855" width="6.5" style="3" customWidth="1"/>
    <col min="14856" max="14856" width="10.1640625" style="3" customWidth="1"/>
    <col min="14857" max="14857" width="5.5" style="3" customWidth="1"/>
    <col min="14858" max="14858" width="8.1640625" style="3" customWidth="1"/>
    <col min="14859" max="14859" width="5.5" style="3" customWidth="1"/>
    <col min="14860" max="14860" width="8.1640625" style="3" customWidth="1"/>
    <col min="14861" max="14861" width="6.33203125" style="3" customWidth="1"/>
    <col min="14862" max="14862" width="5.5" style="3" customWidth="1"/>
    <col min="14863" max="14863" width="8.1640625" style="3" customWidth="1"/>
    <col min="14864" max="14864" width="5.5" style="3" customWidth="1"/>
    <col min="14865" max="14865" width="8.1640625" style="3" customWidth="1"/>
    <col min="14866" max="14866" width="6" style="3" customWidth="1"/>
    <col min="14867" max="14867" width="5.5" style="3" customWidth="1"/>
    <col min="14868" max="14868" width="8.1640625" style="3" customWidth="1"/>
    <col min="14869" max="14869" width="5.5" style="3" customWidth="1"/>
    <col min="14870" max="14870" width="8.1640625" style="3" customWidth="1"/>
    <col min="14871" max="14871" width="6.1640625" style="3" customWidth="1"/>
    <col min="14872" max="14872" width="5.5" style="3" customWidth="1"/>
    <col min="14873" max="14873" width="8.1640625" style="3" customWidth="1"/>
    <col min="14874" max="14874" width="5.5" style="3" customWidth="1"/>
    <col min="14875" max="14875" width="8.1640625" style="3" customWidth="1"/>
    <col min="14876" max="14876" width="6.33203125" style="3" customWidth="1"/>
    <col min="14877" max="14877" width="5.5" style="3" customWidth="1"/>
    <col min="14878" max="14878" width="8.1640625" style="3" customWidth="1"/>
    <col min="14879" max="14879" width="5.5" style="3" customWidth="1"/>
    <col min="14880" max="14880" width="8.1640625" style="3" customWidth="1"/>
    <col min="14881" max="14881" width="6" style="3" customWidth="1"/>
    <col min="14882" max="15104" width="9.33203125" style="3"/>
    <col min="15105" max="15105" width="6.6640625" style="3" customWidth="1"/>
    <col min="15106" max="15106" width="23" style="3" customWidth="1"/>
    <col min="15107" max="15107" width="5.5" style="3" customWidth="1"/>
    <col min="15108" max="15108" width="8.1640625" style="3" customWidth="1"/>
    <col min="15109" max="15109" width="5.6640625" style="3" customWidth="1"/>
    <col min="15110" max="15110" width="8.1640625" style="3" customWidth="1"/>
    <col min="15111" max="15111" width="6.5" style="3" customWidth="1"/>
    <col min="15112" max="15112" width="10.1640625" style="3" customWidth="1"/>
    <col min="15113" max="15113" width="5.5" style="3" customWidth="1"/>
    <col min="15114" max="15114" width="8.1640625" style="3" customWidth="1"/>
    <col min="15115" max="15115" width="5.5" style="3" customWidth="1"/>
    <col min="15116" max="15116" width="8.1640625" style="3" customWidth="1"/>
    <col min="15117" max="15117" width="6.33203125" style="3" customWidth="1"/>
    <col min="15118" max="15118" width="5.5" style="3" customWidth="1"/>
    <col min="15119" max="15119" width="8.1640625" style="3" customWidth="1"/>
    <col min="15120" max="15120" width="5.5" style="3" customWidth="1"/>
    <col min="15121" max="15121" width="8.1640625" style="3" customWidth="1"/>
    <col min="15122" max="15122" width="6" style="3" customWidth="1"/>
    <col min="15123" max="15123" width="5.5" style="3" customWidth="1"/>
    <col min="15124" max="15124" width="8.1640625" style="3" customWidth="1"/>
    <col min="15125" max="15125" width="5.5" style="3" customWidth="1"/>
    <col min="15126" max="15126" width="8.1640625" style="3" customWidth="1"/>
    <col min="15127" max="15127" width="6.1640625" style="3" customWidth="1"/>
    <col min="15128" max="15128" width="5.5" style="3" customWidth="1"/>
    <col min="15129" max="15129" width="8.1640625" style="3" customWidth="1"/>
    <col min="15130" max="15130" width="5.5" style="3" customWidth="1"/>
    <col min="15131" max="15131" width="8.1640625" style="3" customWidth="1"/>
    <col min="15132" max="15132" width="6.33203125" style="3" customWidth="1"/>
    <col min="15133" max="15133" width="5.5" style="3" customWidth="1"/>
    <col min="15134" max="15134" width="8.1640625" style="3" customWidth="1"/>
    <col min="15135" max="15135" width="5.5" style="3" customWidth="1"/>
    <col min="15136" max="15136" width="8.1640625" style="3" customWidth="1"/>
    <col min="15137" max="15137" width="6" style="3" customWidth="1"/>
    <col min="15138" max="15360" width="9.33203125" style="3"/>
    <col min="15361" max="15361" width="6.6640625" style="3" customWidth="1"/>
    <col min="15362" max="15362" width="23" style="3" customWidth="1"/>
    <col min="15363" max="15363" width="5.5" style="3" customWidth="1"/>
    <col min="15364" max="15364" width="8.1640625" style="3" customWidth="1"/>
    <col min="15365" max="15365" width="5.6640625" style="3" customWidth="1"/>
    <col min="15366" max="15366" width="8.1640625" style="3" customWidth="1"/>
    <col min="15367" max="15367" width="6.5" style="3" customWidth="1"/>
    <col min="15368" max="15368" width="10.1640625" style="3" customWidth="1"/>
    <col min="15369" max="15369" width="5.5" style="3" customWidth="1"/>
    <col min="15370" max="15370" width="8.1640625" style="3" customWidth="1"/>
    <col min="15371" max="15371" width="5.5" style="3" customWidth="1"/>
    <col min="15372" max="15372" width="8.1640625" style="3" customWidth="1"/>
    <col min="15373" max="15373" width="6.33203125" style="3" customWidth="1"/>
    <col min="15374" max="15374" width="5.5" style="3" customWidth="1"/>
    <col min="15375" max="15375" width="8.1640625" style="3" customWidth="1"/>
    <col min="15376" max="15376" width="5.5" style="3" customWidth="1"/>
    <col min="15377" max="15377" width="8.1640625" style="3" customWidth="1"/>
    <col min="15378" max="15378" width="6" style="3" customWidth="1"/>
    <col min="15379" max="15379" width="5.5" style="3" customWidth="1"/>
    <col min="15380" max="15380" width="8.1640625" style="3" customWidth="1"/>
    <col min="15381" max="15381" width="5.5" style="3" customWidth="1"/>
    <col min="15382" max="15382" width="8.1640625" style="3" customWidth="1"/>
    <col min="15383" max="15383" width="6.1640625" style="3" customWidth="1"/>
    <col min="15384" max="15384" width="5.5" style="3" customWidth="1"/>
    <col min="15385" max="15385" width="8.1640625" style="3" customWidth="1"/>
    <col min="15386" max="15386" width="5.5" style="3" customWidth="1"/>
    <col min="15387" max="15387" width="8.1640625" style="3" customWidth="1"/>
    <col min="15388" max="15388" width="6.33203125" style="3" customWidth="1"/>
    <col min="15389" max="15389" width="5.5" style="3" customWidth="1"/>
    <col min="15390" max="15390" width="8.1640625" style="3" customWidth="1"/>
    <col min="15391" max="15391" width="5.5" style="3" customWidth="1"/>
    <col min="15392" max="15392" width="8.1640625" style="3" customWidth="1"/>
    <col min="15393" max="15393" width="6" style="3" customWidth="1"/>
    <col min="15394" max="15616" width="9.33203125" style="3"/>
    <col min="15617" max="15617" width="6.6640625" style="3" customWidth="1"/>
    <col min="15618" max="15618" width="23" style="3" customWidth="1"/>
    <col min="15619" max="15619" width="5.5" style="3" customWidth="1"/>
    <col min="15620" max="15620" width="8.1640625" style="3" customWidth="1"/>
    <col min="15621" max="15621" width="5.6640625" style="3" customWidth="1"/>
    <col min="15622" max="15622" width="8.1640625" style="3" customWidth="1"/>
    <col min="15623" max="15623" width="6.5" style="3" customWidth="1"/>
    <col min="15624" max="15624" width="10.1640625" style="3" customWidth="1"/>
    <col min="15625" max="15625" width="5.5" style="3" customWidth="1"/>
    <col min="15626" max="15626" width="8.1640625" style="3" customWidth="1"/>
    <col min="15627" max="15627" width="5.5" style="3" customWidth="1"/>
    <col min="15628" max="15628" width="8.1640625" style="3" customWidth="1"/>
    <col min="15629" max="15629" width="6.33203125" style="3" customWidth="1"/>
    <col min="15630" max="15630" width="5.5" style="3" customWidth="1"/>
    <col min="15631" max="15631" width="8.1640625" style="3" customWidth="1"/>
    <col min="15632" max="15632" width="5.5" style="3" customWidth="1"/>
    <col min="15633" max="15633" width="8.1640625" style="3" customWidth="1"/>
    <col min="15634" max="15634" width="6" style="3" customWidth="1"/>
    <col min="15635" max="15635" width="5.5" style="3" customWidth="1"/>
    <col min="15636" max="15636" width="8.1640625" style="3" customWidth="1"/>
    <col min="15637" max="15637" width="5.5" style="3" customWidth="1"/>
    <col min="15638" max="15638" width="8.1640625" style="3" customWidth="1"/>
    <col min="15639" max="15639" width="6.1640625" style="3" customWidth="1"/>
    <col min="15640" max="15640" width="5.5" style="3" customWidth="1"/>
    <col min="15641" max="15641" width="8.1640625" style="3" customWidth="1"/>
    <col min="15642" max="15642" width="5.5" style="3" customWidth="1"/>
    <col min="15643" max="15643" width="8.1640625" style="3" customWidth="1"/>
    <col min="15644" max="15644" width="6.33203125" style="3" customWidth="1"/>
    <col min="15645" max="15645" width="5.5" style="3" customWidth="1"/>
    <col min="15646" max="15646" width="8.1640625" style="3" customWidth="1"/>
    <col min="15647" max="15647" width="5.5" style="3" customWidth="1"/>
    <col min="15648" max="15648" width="8.1640625" style="3" customWidth="1"/>
    <col min="15649" max="15649" width="6" style="3" customWidth="1"/>
    <col min="15650" max="15872" width="9.33203125" style="3"/>
    <col min="15873" max="15873" width="6.6640625" style="3" customWidth="1"/>
    <col min="15874" max="15874" width="23" style="3" customWidth="1"/>
    <col min="15875" max="15875" width="5.5" style="3" customWidth="1"/>
    <col min="15876" max="15876" width="8.1640625" style="3" customWidth="1"/>
    <col min="15877" max="15877" width="5.6640625" style="3" customWidth="1"/>
    <col min="15878" max="15878" width="8.1640625" style="3" customWidth="1"/>
    <col min="15879" max="15879" width="6.5" style="3" customWidth="1"/>
    <col min="15880" max="15880" width="10.1640625" style="3" customWidth="1"/>
    <col min="15881" max="15881" width="5.5" style="3" customWidth="1"/>
    <col min="15882" max="15882" width="8.1640625" style="3" customWidth="1"/>
    <col min="15883" max="15883" width="5.5" style="3" customWidth="1"/>
    <col min="15884" max="15884" width="8.1640625" style="3" customWidth="1"/>
    <col min="15885" max="15885" width="6.33203125" style="3" customWidth="1"/>
    <col min="15886" max="15886" width="5.5" style="3" customWidth="1"/>
    <col min="15887" max="15887" width="8.1640625" style="3" customWidth="1"/>
    <col min="15888" max="15888" width="5.5" style="3" customWidth="1"/>
    <col min="15889" max="15889" width="8.1640625" style="3" customWidth="1"/>
    <col min="15890" max="15890" width="6" style="3" customWidth="1"/>
    <col min="15891" max="15891" width="5.5" style="3" customWidth="1"/>
    <col min="15892" max="15892" width="8.1640625" style="3" customWidth="1"/>
    <col min="15893" max="15893" width="5.5" style="3" customWidth="1"/>
    <col min="15894" max="15894" width="8.1640625" style="3" customWidth="1"/>
    <col min="15895" max="15895" width="6.1640625" style="3" customWidth="1"/>
    <col min="15896" max="15896" width="5.5" style="3" customWidth="1"/>
    <col min="15897" max="15897" width="8.1640625" style="3" customWidth="1"/>
    <col min="15898" max="15898" width="5.5" style="3" customWidth="1"/>
    <col min="15899" max="15899" width="8.1640625" style="3" customWidth="1"/>
    <col min="15900" max="15900" width="6.33203125" style="3" customWidth="1"/>
    <col min="15901" max="15901" width="5.5" style="3" customWidth="1"/>
    <col min="15902" max="15902" width="8.1640625" style="3" customWidth="1"/>
    <col min="15903" max="15903" width="5.5" style="3" customWidth="1"/>
    <col min="15904" max="15904" width="8.1640625" style="3" customWidth="1"/>
    <col min="15905" max="15905" width="6" style="3" customWidth="1"/>
    <col min="15906" max="16128" width="9.33203125" style="3"/>
    <col min="16129" max="16129" width="6.6640625" style="3" customWidth="1"/>
    <col min="16130" max="16130" width="23" style="3" customWidth="1"/>
    <col min="16131" max="16131" width="5.5" style="3" customWidth="1"/>
    <col min="16132" max="16132" width="8.1640625" style="3" customWidth="1"/>
    <col min="16133" max="16133" width="5.6640625" style="3" customWidth="1"/>
    <col min="16134" max="16134" width="8.1640625" style="3" customWidth="1"/>
    <col min="16135" max="16135" width="6.5" style="3" customWidth="1"/>
    <col min="16136" max="16136" width="10.1640625" style="3" customWidth="1"/>
    <col min="16137" max="16137" width="5.5" style="3" customWidth="1"/>
    <col min="16138" max="16138" width="8.1640625" style="3" customWidth="1"/>
    <col min="16139" max="16139" width="5.5" style="3" customWidth="1"/>
    <col min="16140" max="16140" width="8.1640625" style="3" customWidth="1"/>
    <col min="16141" max="16141" width="6.33203125" style="3" customWidth="1"/>
    <col min="16142" max="16142" width="5.5" style="3" customWidth="1"/>
    <col min="16143" max="16143" width="8.1640625" style="3" customWidth="1"/>
    <col min="16144" max="16144" width="5.5" style="3" customWidth="1"/>
    <col min="16145" max="16145" width="8.1640625" style="3" customWidth="1"/>
    <col min="16146" max="16146" width="6" style="3" customWidth="1"/>
    <col min="16147" max="16147" width="5.5" style="3" customWidth="1"/>
    <col min="16148" max="16148" width="8.1640625" style="3" customWidth="1"/>
    <col min="16149" max="16149" width="5.5" style="3" customWidth="1"/>
    <col min="16150" max="16150" width="8.1640625" style="3" customWidth="1"/>
    <col min="16151" max="16151" width="6.1640625" style="3" customWidth="1"/>
    <col min="16152" max="16152" width="5.5" style="3" customWidth="1"/>
    <col min="16153" max="16153" width="8.1640625" style="3" customWidth="1"/>
    <col min="16154" max="16154" width="5.5" style="3" customWidth="1"/>
    <col min="16155" max="16155" width="8.1640625" style="3" customWidth="1"/>
    <col min="16156" max="16156" width="6.33203125" style="3" customWidth="1"/>
    <col min="16157" max="16157" width="5.5" style="3" customWidth="1"/>
    <col min="16158" max="16158" width="8.1640625" style="3" customWidth="1"/>
    <col min="16159" max="16159" width="5.5" style="3" customWidth="1"/>
    <col min="16160" max="16160" width="8.1640625" style="3" customWidth="1"/>
    <col min="16161" max="16161" width="6" style="3" customWidth="1"/>
    <col min="16162" max="16384" width="9.33203125" style="3"/>
  </cols>
  <sheetData>
    <row r="1" spans="1:34" ht="36" customHeight="1">
      <c r="A1" s="1"/>
      <c r="B1" s="1"/>
      <c r="C1" s="1"/>
      <c r="D1" s="1"/>
      <c r="E1" s="2"/>
      <c r="F1" s="1"/>
      <c r="G1" s="1"/>
      <c r="H1" s="1"/>
      <c r="I1" s="90" t="s">
        <v>84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"/>
      <c r="V1" s="1"/>
      <c r="W1" s="1"/>
      <c r="X1" s="1"/>
      <c r="Y1" s="1"/>
      <c r="Z1" s="91" t="s">
        <v>88</v>
      </c>
      <c r="AA1" s="91"/>
      <c r="AB1" s="91"/>
      <c r="AC1" s="91"/>
      <c r="AD1" s="91"/>
      <c r="AE1" s="91"/>
      <c r="AF1" s="1"/>
      <c r="AG1" s="1"/>
      <c r="AH1" s="1"/>
    </row>
    <row r="2" spans="1:34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thickBo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0</v>
      </c>
      <c r="AD3" s="1"/>
      <c r="AE3" s="1"/>
      <c r="AF3" s="1"/>
      <c r="AG3" s="1"/>
      <c r="AH3" s="1"/>
    </row>
    <row r="4" spans="1:34">
      <c r="A4" s="4"/>
      <c r="B4" s="5"/>
      <c r="C4" s="92" t="s">
        <v>1</v>
      </c>
      <c r="D4" s="93"/>
      <c r="E4" s="93"/>
      <c r="F4" s="93"/>
      <c r="G4" s="93"/>
      <c r="H4" s="94"/>
      <c r="I4" s="95" t="s">
        <v>2</v>
      </c>
      <c r="J4" s="96"/>
      <c r="K4" s="96"/>
      <c r="L4" s="96"/>
      <c r="M4" s="97"/>
      <c r="N4" s="95" t="s">
        <v>3</v>
      </c>
      <c r="O4" s="96"/>
      <c r="P4" s="96"/>
      <c r="Q4" s="96"/>
      <c r="R4" s="97"/>
      <c r="S4" s="95" t="s">
        <v>4</v>
      </c>
      <c r="T4" s="96"/>
      <c r="U4" s="96"/>
      <c r="V4" s="96"/>
      <c r="W4" s="97"/>
      <c r="X4" s="95" t="s">
        <v>5</v>
      </c>
      <c r="Y4" s="96"/>
      <c r="Z4" s="96"/>
      <c r="AA4" s="96"/>
      <c r="AB4" s="97"/>
      <c r="AC4" s="95" t="s">
        <v>6</v>
      </c>
      <c r="AD4" s="96"/>
      <c r="AE4" s="96"/>
      <c r="AF4" s="96"/>
      <c r="AG4" s="97"/>
      <c r="AH4" s="1"/>
    </row>
    <row r="5" spans="1:34" ht="12.75" customHeight="1">
      <c r="A5" s="6"/>
      <c r="B5" s="7"/>
      <c r="C5" s="102" t="s">
        <v>85</v>
      </c>
      <c r="D5" s="99"/>
      <c r="E5" s="106" t="s">
        <v>7</v>
      </c>
      <c r="F5" s="107"/>
      <c r="G5" s="108" t="s">
        <v>8</v>
      </c>
      <c r="H5" s="8" t="s">
        <v>9</v>
      </c>
      <c r="I5" s="102" t="str">
        <f>C5</f>
        <v>平成２７年</v>
      </c>
      <c r="J5" s="99"/>
      <c r="K5" s="98" t="str">
        <f>E5</f>
        <v>平成２６年</v>
      </c>
      <c r="L5" s="99"/>
      <c r="M5" s="100" t="s">
        <v>8</v>
      </c>
      <c r="N5" s="102" t="str">
        <f>C5</f>
        <v>平成２７年</v>
      </c>
      <c r="O5" s="99"/>
      <c r="P5" s="98" t="str">
        <f>E5</f>
        <v>平成２６年</v>
      </c>
      <c r="Q5" s="99"/>
      <c r="R5" s="100" t="s">
        <v>8</v>
      </c>
      <c r="S5" s="102" t="str">
        <f>C5</f>
        <v>平成２７年</v>
      </c>
      <c r="T5" s="99"/>
      <c r="U5" s="98" t="str">
        <f>E5</f>
        <v>平成２６年</v>
      </c>
      <c r="V5" s="99"/>
      <c r="W5" s="100" t="s">
        <v>8</v>
      </c>
      <c r="X5" s="102" t="str">
        <f>C5</f>
        <v>平成２７年</v>
      </c>
      <c r="Y5" s="99"/>
      <c r="Z5" s="98" t="str">
        <f>E5</f>
        <v>平成２６年</v>
      </c>
      <c r="AA5" s="99"/>
      <c r="AB5" s="100" t="s">
        <v>8</v>
      </c>
      <c r="AC5" s="102" t="str">
        <f>C5</f>
        <v>平成２７年</v>
      </c>
      <c r="AD5" s="99"/>
      <c r="AE5" s="98" t="str">
        <f>E5</f>
        <v>平成２６年</v>
      </c>
      <c r="AF5" s="99"/>
      <c r="AG5" s="100" t="s">
        <v>8</v>
      </c>
      <c r="AH5" s="1"/>
    </row>
    <row r="6" spans="1:34" ht="12.75" customHeight="1" thickBot="1">
      <c r="A6" s="9"/>
      <c r="B6" s="10"/>
      <c r="C6" s="11" t="s">
        <v>10</v>
      </c>
      <c r="D6" s="12" t="s">
        <v>11</v>
      </c>
      <c r="E6" s="13" t="s">
        <v>10</v>
      </c>
      <c r="F6" s="12" t="s">
        <v>11</v>
      </c>
      <c r="G6" s="109"/>
      <c r="H6" s="14"/>
      <c r="I6" s="15" t="s">
        <v>10</v>
      </c>
      <c r="J6" s="12" t="s">
        <v>11</v>
      </c>
      <c r="K6" s="12" t="s">
        <v>10</v>
      </c>
      <c r="L6" s="12" t="s">
        <v>11</v>
      </c>
      <c r="M6" s="101"/>
      <c r="N6" s="15" t="s">
        <v>10</v>
      </c>
      <c r="O6" s="12" t="s">
        <v>11</v>
      </c>
      <c r="P6" s="12" t="s">
        <v>10</v>
      </c>
      <c r="Q6" s="12" t="s">
        <v>11</v>
      </c>
      <c r="R6" s="101"/>
      <c r="S6" s="15" t="s">
        <v>10</v>
      </c>
      <c r="T6" s="12" t="s">
        <v>11</v>
      </c>
      <c r="U6" s="12" t="s">
        <v>10</v>
      </c>
      <c r="V6" s="12" t="s">
        <v>11</v>
      </c>
      <c r="W6" s="101"/>
      <c r="X6" s="15" t="s">
        <v>10</v>
      </c>
      <c r="Y6" s="12" t="s">
        <v>11</v>
      </c>
      <c r="Z6" s="12" t="s">
        <v>10</v>
      </c>
      <c r="AA6" s="12" t="s">
        <v>11</v>
      </c>
      <c r="AB6" s="101"/>
      <c r="AC6" s="15" t="s">
        <v>10</v>
      </c>
      <c r="AD6" s="12" t="s">
        <v>11</v>
      </c>
      <c r="AE6" s="12" t="s">
        <v>10</v>
      </c>
      <c r="AF6" s="12" t="s">
        <v>11</v>
      </c>
      <c r="AG6" s="101"/>
      <c r="AH6" s="1"/>
    </row>
    <row r="7" spans="1:34" ht="12.75" customHeight="1">
      <c r="A7" s="110" t="s">
        <v>12</v>
      </c>
      <c r="B7" s="16" t="s">
        <v>13</v>
      </c>
      <c r="C7" s="17">
        <f>IF(ISERROR(SUM(I7+N7+S7+X7+AC7)),"",SUM(I7+N7+S7+X7+AC7))</f>
        <v>0</v>
      </c>
      <c r="D7" s="18">
        <f>IF(ISERROR(SUM(J7+O7+T7+Y7+AD7))," ",(SUM(J7+O7+T7+Y7+AD7)))</f>
        <v>24</v>
      </c>
      <c r="E7" s="19">
        <f>IF(ISERROR(SUM(K7+P7+U7+Z7+AE7)),,SUM(K7+P7+U7+Z7+AE7))</f>
        <v>0</v>
      </c>
      <c r="F7" s="18">
        <f>IF(ISERROR(SUM(L7+Q7+V7+AA7+AF7))," ",SUM(L7+Q7+V7+AA7+AF7))</f>
        <v>24</v>
      </c>
      <c r="G7" s="18">
        <f>IF(ISERROR(D7-F7),  ,(D7-F7))</f>
        <v>0</v>
      </c>
      <c r="H7" s="20">
        <f>IF(ISERROR(IF(F7&lt;&gt;0,G7/F7,0)),"",(IF(F7&lt;&gt;0,G7/F7,0)))</f>
        <v>0</v>
      </c>
      <c r="I7" s="21">
        <f>[5]集計対象年データー貼付!B12</f>
        <v>0</v>
      </c>
      <c r="J7" s="22">
        <f>[5]集計対象年データー貼付!D12</f>
        <v>13</v>
      </c>
      <c r="K7" s="22">
        <f>[5]集計対象前年データー貼付!B12</f>
        <v>0</v>
      </c>
      <c r="L7" s="22">
        <f>[5]集計対象前年データー貼付!D12</f>
        <v>9</v>
      </c>
      <c r="M7" s="23">
        <f>IF(ISERROR(J7-L7),"",(J7-L7))</f>
        <v>4</v>
      </c>
      <c r="N7" s="24">
        <f>[5]集計対象年データー貼付!E12</f>
        <v>0</v>
      </c>
      <c r="O7" s="18">
        <f>[5]集計対象年データー貼付!G12</f>
        <v>2</v>
      </c>
      <c r="P7" s="18">
        <f>[5]集計対象前年データー貼付!E12</f>
        <v>0</v>
      </c>
      <c r="Q7" s="18">
        <f>[5]集計対象前年データー貼付!G12</f>
        <v>1</v>
      </c>
      <c r="R7" s="25">
        <f t="shared" ref="R7:R66" si="0">O7-Q7</f>
        <v>1</v>
      </c>
      <c r="S7" s="21">
        <f>[5]集計対象年データー貼付!H12</f>
        <v>0</v>
      </c>
      <c r="T7" s="22">
        <f>[5]集計対象年データー貼付!J12</f>
        <v>4</v>
      </c>
      <c r="U7" s="22">
        <f>[5]集計対象前年データー貼付!H12</f>
        <v>0</v>
      </c>
      <c r="V7" s="22">
        <f>[5]集計対象前年データー貼付!J12</f>
        <v>2</v>
      </c>
      <c r="W7" s="26">
        <f t="shared" ref="W7:W66" si="1">T7-V7</f>
        <v>2</v>
      </c>
      <c r="X7" s="21">
        <f>[5]集計対象年データー貼付!K12</f>
        <v>0</v>
      </c>
      <c r="Y7" s="22">
        <f>[5]集計対象年データー貼付!M12</f>
        <v>5</v>
      </c>
      <c r="Z7" s="22">
        <f>[5]集計対象前年データー貼付!K12</f>
        <v>0</v>
      </c>
      <c r="AA7" s="22">
        <f>[5]集計対象前年データー貼付!M12</f>
        <v>10</v>
      </c>
      <c r="AB7" s="26">
        <f t="shared" ref="AB7:AB66" si="2">Y7-AA7</f>
        <v>-5</v>
      </c>
      <c r="AC7" s="21">
        <f>[5]集計対象年データー貼付!N12</f>
        <v>0</v>
      </c>
      <c r="AD7" s="22">
        <f>[5]集計対象年データー貼付!P12</f>
        <v>0</v>
      </c>
      <c r="AE7" s="22">
        <f>[5]集計対象前年データー貼付!N12</f>
        <v>0</v>
      </c>
      <c r="AF7" s="22">
        <f>[5]集計対象前年データー貼付!P12</f>
        <v>2</v>
      </c>
      <c r="AG7" s="26">
        <f t="shared" ref="AG7:AG66" si="3">AD7-AF7</f>
        <v>-2</v>
      </c>
      <c r="AH7" s="1"/>
    </row>
    <row r="8" spans="1:34" ht="12.75" customHeight="1">
      <c r="A8" s="111"/>
      <c r="B8" s="27" t="s">
        <v>14</v>
      </c>
      <c r="C8" s="28">
        <f t="shared" ref="C8:C66" si="4">IF(ISERROR(SUM(I8+N8+S8+X8+AC8)),"",SUM(I8+N8+S8+X8+AC8))</f>
        <v>0</v>
      </c>
      <c r="D8" s="18">
        <f t="shared" ref="D8:D66" si="5">IF(ISERROR(SUM(J8+O8+T8+Y8+AD8))," ",(SUM(J8+O8+T8+Y8+AD8)))</f>
        <v>4</v>
      </c>
      <c r="E8" s="19">
        <f t="shared" ref="E8:E66" si="6">IF(ISERROR(SUM(K8+P8+U8+Z8+AE8)),,SUM(K8+P8+U8+Z8+AE8))</f>
        <v>0</v>
      </c>
      <c r="F8" s="18">
        <f t="shared" ref="F8:F66" si="7">IF(ISERROR(SUM(L8+Q8+V8+AA8+AF8))," ",SUM(L8+Q8+V8+AA8+AF8))</f>
        <v>4</v>
      </c>
      <c r="G8" s="29">
        <f t="shared" ref="G8:G66" si="8">IF(ISERROR(D8-F8),  ,(D8-F8))</f>
        <v>0</v>
      </c>
      <c r="H8" s="20">
        <f t="shared" ref="H8:H66" si="9">IF(ISERROR(IF(F8&lt;&gt;0,G8/F8,0)),"",(IF(F8&lt;&gt;0,G8/F8,0)))</f>
        <v>0</v>
      </c>
      <c r="I8" s="21">
        <f>[5]集計対象年データー貼付!B18</f>
        <v>0</v>
      </c>
      <c r="J8" s="22">
        <f>[5]集計対象年データー貼付!D18</f>
        <v>3</v>
      </c>
      <c r="K8" s="22">
        <f>[5]集計対象前年データー貼付!B18</f>
        <v>0</v>
      </c>
      <c r="L8" s="22">
        <f>[5]集計対象前年データー貼付!D18</f>
        <v>2</v>
      </c>
      <c r="M8" s="23">
        <f t="shared" ref="M8:M66" si="10">IF(ISERROR(J8-L8),"",(J8-L8))</f>
        <v>1</v>
      </c>
      <c r="N8" s="24">
        <f>[5]集計対象年データー貼付!E18</f>
        <v>0</v>
      </c>
      <c r="O8" s="18">
        <f>[5]集計対象年データー貼付!G18</f>
        <v>0</v>
      </c>
      <c r="P8" s="18">
        <f>[5]集計対象前年データー貼付!E18</f>
        <v>0</v>
      </c>
      <c r="Q8" s="18">
        <f>[5]集計対象前年データー貼付!G18</f>
        <v>1</v>
      </c>
      <c r="R8" s="25">
        <f t="shared" si="0"/>
        <v>-1</v>
      </c>
      <c r="S8" s="21">
        <f>[5]集計対象年データー貼付!H18</f>
        <v>0</v>
      </c>
      <c r="T8" s="22">
        <f>[5]集計対象年データー貼付!J18</f>
        <v>1</v>
      </c>
      <c r="U8" s="22">
        <f>[5]集計対象前年データー貼付!H18</f>
        <v>0</v>
      </c>
      <c r="V8" s="22">
        <f>[5]集計対象前年データー貼付!J18</f>
        <v>0</v>
      </c>
      <c r="W8" s="26">
        <f t="shared" si="1"/>
        <v>1</v>
      </c>
      <c r="X8" s="21">
        <f>[5]集計対象年データー貼付!K18</f>
        <v>0</v>
      </c>
      <c r="Y8" s="22">
        <f>[5]集計対象年データー貼付!M18</f>
        <v>0</v>
      </c>
      <c r="Z8" s="22">
        <f>[5]集計対象前年データー貼付!K18</f>
        <v>0</v>
      </c>
      <c r="AA8" s="22">
        <f>[5]集計対象前年データー貼付!M18</f>
        <v>1</v>
      </c>
      <c r="AB8" s="30">
        <f t="shared" si="2"/>
        <v>-1</v>
      </c>
      <c r="AC8" s="21">
        <f>[5]集計対象年データー貼付!N18</f>
        <v>0</v>
      </c>
      <c r="AD8" s="22">
        <f>[5]集計対象年データー貼付!P18</f>
        <v>0</v>
      </c>
      <c r="AE8" s="22">
        <f>[5]集計対象前年データー貼付!N18</f>
        <v>0</v>
      </c>
      <c r="AF8" s="22">
        <f>[5]集計対象前年データー貼付!P18</f>
        <v>0</v>
      </c>
      <c r="AG8" s="30">
        <f t="shared" si="3"/>
        <v>0</v>
      </c>
      <c r="AH8" s="1"/>
    </row>
    <row r="9" spans="1:34" ht="12.75" customHeight="1">
      <c r="A9" s="111"/>
      <c r="B9" s="27" t="s">
        <v>15</v>
      </c>
      <c r="C9" s="28">
        <f t="shared" si="4"/>
        <v>0</v>
      </c>
      <c r="D9" s="18">
        <f t="shared" si="5"/>
        <v>3</v>
      </c>
      <c r="E9" s="19">
        <f t="shared" si="6"/>
        <v>0</v>
      </c>
      <c r="F9" s="18">
        <f t="shared" si="7"/>
        <v>0</v>
      </c>
      <c r="G9" s="29">
        <f t="shared" si="8"/>
        <v>3</v>
      </c>
      <c r="H9" s="20">
        <f t="shared" si="9"/>
        <v>0</v>
      </c>
      <c r="I9" s="21">
        <f>[5]集計対象年データー貼付!B21</f>
        <v>0</v>
      </c>
      <c r="J9" s="22">
        <f>[5]集計対象年データー貼付!D21</f>
        <v>0</v>
      </c>
      <c r="K9" s="22">
        <f>[5]集計対象前年データー貼付!B21</f>
        <v>0</v>
      </c>
      <c r="L9" s="22">
        <f>[5]集計対象前年データー貼付!D21</f>
        <v>0</v>
      </c>
      <c r="M9" s="23">
        <f t="shared" si="10"/>
        <v>0</v>
      </c>
      <c r="N9" s="24">
        <f>[5]集計対象年データー貼付!E21</f>
        <v>0</v>
      </c>
      <c r="O9" s="18">
        <f>[5]集計対象年データー貼付!G21</f>
        <v>2</v>
      </c>
      <c r="P9" s="18">
        <f>[5]集計対象前年データー貼付!E21</f>
        <v>0</v>
      </c>
      <c r="Q9" s="18">
        <f>[5]集計対象前年データー貼付!G21</f>
        <v>0</v>
      </c>
      <c r="R9" s="25">
        <f t="shared" si="0"/>
        <v>2</v>
      </c>
      <c r="S9" s="21">
        <f>[5]集計対象年データー貼付!H21</f>
        <v>0</v>
      </c>
      <c r="T9" s="22">
        <f>[5]集計対象年データー貼付!J21</f>
        <v>1</v>
      </c>
      <c r="U9" s="22">
        <f>[5]集計対象前年データー貼付!H21</f>
        <v>0</v>
      </c>
      <c r="V9" s="22">
        <f>[5]集計対象前年データー貼付!J21</f>
        <v>0</v>
      </c>
      <c r="W9" s="26">
        <f t="shared" si="1"/>
        <v>1</v>
      </c>
      <c r="X9" s="21">
        <f>[5]集計対象年データー貼付!K21</f>
        <v>0</v>
      </c>
      <c r="Y9" s="22">
        <f>[5]集計対象年データー貼付!M21</f>
        <v>0</v>
      </c>
      <c r="Z9" s="22">
        <f>[5]集計対象前年データー貼付!K21</f>
        <v>0</v>
      </c>
      <c r="AA9" s="22">
        <f>[5]集計対象前年データー貼付!M21</f>
        <v>0</v>
      </c>
      <c r="AB9" s="30">
        <f t="shared" si="2"/>
        <v>0</v>
      </c>
      <c r="AC9" s="21">
        <f>[5]集計対象年データー貼付!N21</f>
        <v>0</v>
      </c>
      <c r="AD9" s="22">
        <f>[5]集計対象年データー貼付!P21</f>
        <v>0</v>
      </c>
      <c r="AE9" s="22">
        <f>[5]集計対象前年データー貼付!N21</f>
        <v>0</v>
      </c>
      <c r="AF9" s="22">
        <f>[5]集計対象前年データー貼付!P21</f>
        <v>0</v>
      </c>
      <c r="AG9" s="30">
        <f t="shared" si="3"/>
        <v>0</v>
      </c>
      <c r="AH9" s="1"/>
    </row>
    <row r="10" spans="1:34" ht="12.75" customHeight="1">
      <c r="A10" s="111"/>
      <c r="B10" s="27" t="s">
        <v>16</v>
      </c>
      <c r="C10" s="28">
        <f t="shared" si="4"/>
        <v>0</v>
      </c>
      <c r="D10" s="18">
        <f t="shared" si="5"/>
        <v>6</v>
      </c>
      <c r="E10" s="19">
        <f t="shared" si="6"/>
        <v>0</v>
      </c>
      <c r="F10" s="18">
        <f t="shared" si="7"/>
        <v>6</v>
      </c>
      <c r="G10" s="29">
        <f t="shared" si="8"/>
        <v>0</v>
      </c>
      <c r="H10" s="20">
        <f t="shared" si="9"/>
        <v>0</v>
      </c>
      <c r="I10" s="21">
        <f>[5]集計対象年データー貼付!B25</f>
        <v>0</v>
      </c>
      <c r="J10" s="22">
        <f>[5]集計対象年データー貼付!D25</f>
        <v>1</v>
      </c>
      <c r="K10" s="22">
        <f>[5]集計対象前年データー貼付!B25</f>
        <v>0</v>
      </c>
      <c r="L10" s="22">
        <f>[5]集計対象前年データー貼付!D25</f>
        <v>3</v>
      </c>
      <c r="M10" s="23">
        <f t="shared" si="10"/>
        <v>-2</v>
      </c>
      <c r="N10" s="24">
        <f>[5]集計対象年データー貼付!E25</f>
        <v>0</v>
      </c>
      <c r="O10" s="18">
        <f>[5]集計対象年データー貼付!G25</f>
        <v>2</v>
      </c>
      <c r="P10" s="18">
        <f>[5]集計対象前年データー貼付!E25</f>
        <v>0</v>
      </c>
      <c r="Q10" s="18">
        <f>[5]集計対象前年データー貼付!G25</f>
        <v>2</v>
      </c>
      <c r="R10" s="25">
        <f t="shared" si="0"/>
        <v>0</v>
      </c>
      <c r="S10" s="21">
        <f>[5]集計対象年データー貼付!H25</f>
        <v>0</v>
      </c>
      <c r="T10" s="22">
        <f>[5]集計対象年データー貼付!J25</f>
        <v>2</v>
      </c>
      <c r="U10" s="22">
        <f>[5]集計対象前年データー貼付!H25</f>
        <v>0</v>
      </c>
      <c r="V10" s="22">
        <f>[5]集計対象前年データー貼付!J25</f>
        <v>1</v>
      </c>
      <c r="W10" s="26">
        <f t="shared" si="1"/>
        <v>1</v>
      </c>
      <c r="X10" s="21">
        <f>[5]集計対象年データー貼付!K25</f>
        <v>0</v>
      </c>
      <c r="Y10" s="22">
        <f>[5]集計対象年データー貼付!M25</f>
        <v>1</v>
      </c>
      <c r="Z10" s="22">
        <f>[5]集計対象前年データー貼付!K25</f>
        <v>0</v>
      </c>
      <c r="AA10" s="22">
        <f>[5]集計対象前年データー貼付!M25</f>
        <v>0</v>
      </c>
      <c r="AB10" s="30">
        <f t="shared" si="2"/>
        <v>1</v>
      </c>
      <c r="AC10" s="21">
        <f>[5]集計対象年データー貼付!N25</f>
        <v>0</v>
      </c>
      <c r="AD10" s="22">
        <f>[5]集計対象年データー貼付!P25</f>
        <v>0</v>
      </c>
      <c r="AE10" s="22">
        <f>[5]集計対象前年データー貼付!N25</f>
        <v>0</v>
      </c>
      <c r="AF10" s="22">
        <f>[5]集計対象前年データー貼付!P25</f>
        <v>0</v>
      </c>
      <c r="AG10" s="30">
        <f t="shared" si="3"/>
        <v>0</v>
      </c>
      <c r="AH10" s="1"/>
    </row>
    <row r="11" spans="1:34" ht="12.75" customHeight="1">
      <c r="A11" s="111"/>
      <c r="B11" s="27" t="s">
        <v>17</v>
      </c>
      <c r="C11" s="28">
        <f t="shared" si="4"/>
        <v>0</v>
      </c>
      <c r="D11" s="18">
        <f t="shared" si="5"/>
        <v>5</v>
      </c>
      <c r="E11" s="19">
        <f t="shared" si="6"/>
        <v>0</v>
      </c>
      <c r="F11" s="18">
        <f t="shared" si="7"/>
        <v>10</v>
      </c>
      <c r="G11" s="29">
        <f t="shared" si="8"/>
        <v>-5</v>
      </c>
      <c r="H11" s="20">
        <f t="shared" si="9"/>
        <v>-0.5</v>
      </c>
      <c r="I11" s="21">
        <f>[5]集計対象年データー貼付!B30</f>
        <v>0</v>
      </c>
      <c r="J11" s="22">
        <f>[5]集計対象年データー貼付!D30</f>
        <v>5</v>
      </c>
      <c r="K11" s="22">
        <f>[5]集計対象前年データー貼付!B30</f>
        <v>0</v>
      </c>
      <c r="L11" s="22">
        <f>[5]集計対象前年データー貼付!D30</f>
        <v>8</v>
      </c>
      <c r="M11" s="23">
        <f t="shared" si="10"/>
        <v>-3</v>
      </c>
      <c r="N11" s="24">
        <f>[5]集計対象年データー貼付!E30</f>
        <v>0</v>
      </c>
      <c r="O11" s="18">
        <f>[5]集計対象年データー貼付!G30</f>
        <v>0</v>
      </c>
      <c r="P11" s="18">
        <f>[5]集計対象前年データー貼付!E30</f>
        <v>0</v>
      </c>
      <c r="Q11" s="18">
        <f>[5]集計対象前年データー貼付!G30</f>
        <v>1</v>
      </c>
      <c r="R11" s="25">
        <f t="shared" si="0"/>
        <v>-1</v>
      </c>
      <c r="S11" s="21">
        <f>[5]集計対象年データー貼付!H30</f>
        <v>0</v>
      </c>
      <c r="T11" s="22">
        <f>[5]集計対象年データー貼付!J30</f>
        <v>0</v>
      </c>
      <c r="U11" s="22">
        <f>[5]集計対象前年データー貼付!H30</f>
        <v>0</v>
      </c>
      <c r="V11" s="22">
        <f>[5]集計対象前年データー貼付!J30</f>
        <v>0</v>
      </c>
      <c r="W11" s="26">
        <f t="shared" si="1"/>
        <v>0</v>
      </c>
      <c r="X11" s="21">
        <f>[5]集計対象年データー貼付!K30</f>
        <v>0</v>
      </c>
      <c r="Y11" s="22">
        <f>[5]集計対象年データー貼付!M30</f>
        <v>0</v>
      </c>
      <c r="Z11" s="22">
        <f>[5]集計対象前年データー貼付!K30</f>
        <v>0</v>
      </c>
      <c r="AA11" s="22">
        <f>[5]集計対象前年データー貼付!M30</f>
        <v>0</v>
      </c>
      <c r="AB11" s="30">
        <f t="shared" si="2"/>
        <v>0</v>
      </c>
      <c r="AC11" s="21">
        <f>[5]集計対象年データー貼付!N30</f>
        <v>0</v>
      </c>
      <c r="AD11" s="22">
        <f>[5]集計対象年データー貼付!P30</f>
        <v>0</v>
      </c>
      <c r="AE11" s="22">
        <f>[5]集計対象前年データー貼付!N30</f>
        <v>0</v>
      </c>
      <c r="AF11" s="22">
        <f>[5]集計対象前年データー貼付!P30</f>
        <v>1</v>
      </c>
      <c r="AG11" s="30">
        <f t="shared" si="3"/>
        <v>-1</v>
      </c>
      <c r="AH11" s="1"/>
    </row>
    <row r="12" spans="1:34" ht="12.75" customHeight="1">
      <c r="A12" s="111"/>
      <c r="B12" s="27" t="s">
        <v>18</v>
      </c>
      <c r="C12" s="28">
        <f t="shared" si="4"/>
        <v>0</v>
      </c>
      <c r="D12" s="18">
        <f t="shared" si="5"/>
        <v>1</v>
      </c>
      <c r="E12" s="19">
        <f t="shared" si="6"/>
        <v>0</v>
      </c>
      <c r="F12" s="18">
        <f t="shared" si="7"/>
        <v>2</v>
      </c>
      <c r="G12" s="29">
        <f t="shared" si="8"/>
        <v>-1</v>
      </c>
      <c r="H12" s="20">
        <f t="shared" si="9"/>
        <v>-0.5</v>
      </c>
      <c r="I12" s="21">
        <f>[5]集計対象年データー貼付!B34</f>
        <v>0</v>
      </c>
      <c r="J12" s="22">
        <f>[5]集計対象年データー貼付!D34</f>
        <v>0</v>
      </c>
      <c r="K12" s="22">
        <f>[5]集計対象前年データー貼付!B34</f>
        <v>0</v>
      </c>
      <c r="L12" s="22">
        <f>[5]集計対象前年データー貼付!D34</f>
        <v>1</v>
      </c>
      <c r="M12" s="23">
        <f t="shared" si="10"/>
        <v>-1</v>
      </c>
      <c r="N12" s="24">
        <f>[5]集計対象年データー貼付!E34</f>
        <v>0</v>
      </c>
      <c r="O12" s="18">
        <f>[5]集計対象年データー貼付!G34</f>
        <v>0</v>
      </c>
      <c r="P12" s="18">
        <f>[5]集計対象前年データー貼付!E34</f>
        <v>0</v>
      </c>
      <c r="Q12" s="18">
        <f>[5]集計対象前年データー貼付!G34</f>
        <v>0</v>
      </c>
      <c r="R12" s="25">
        <f t="shared" si="0"/>
        <v>0</v>
      </c>
      <c r="S12" s="21">
        <f>[5]集計対象年データー貼付!H34</f>
        <v>0</v>
      </c>
      <c r="T12" s="22">
        <f>[5]集計対象年データー貼付!J34</f>
        <v>0</v>
      </c>
      <c r="U12" s="22">
        <f>[5]集計対象前年データー貼付!H34</f>
        <v>0</v>
      </c>
      <c r="V12" s="22">
        <f>[5]集計対象前年データー貼付!J34</f>
        <v>1</v>
      </c>
      <c r="W12" s="26">
        <f t="shared" si="1"/>
        <v>-1</v>
      </c>
      <c r="X12" s="21">
        <f>[5]集計対象年データー貼付!K34</f>
        <v>0</v>
      </c>
      <c r="Y12" s="22">
        <f>[5]集計対象年データー貼付!M34</f>
        <v>1</v>
      </c>
      <c r="Z12" s="22">
        <f>[5]集計対象前年データー貼付!K34</f>
        <v>0</v>
      </c>
      <c r="AA12" s="22">
        <f>[5]集計対象前年データー貼付!M34</f>
        <v>0</v>
      </c>
      <c r="AB12" s="30">
        <f t="shared" si="2"/>
        <v>1</v>
      </c>
      <c r="AC12" s="21">
        <f>[5]集計対象年データー貼付!N34</f>
        <v>0</v>
      </c>
      <c r="AD12" s="22">
        <f>[5]集計対象年データー貼付!P34</f>
        <v>0</v>
      </c>
      <c r="AE12" s="22">
        <f>[5]集計対象前年データー貼付!N34</f>
        <v>0</v>
      </c>
      <c r="AF12" s="22">
        <f>[5]集計対象前年データー貼付!P34</f>
        <v>0</v>
      </c>
      <c r="AG12" s="30">
        <f t="shared" si="3"/>
        <v>0</v>
      </c>
      <c r="AH12" s="1"/>
    </row>
    <row r="13" spans="1:34" ht="12.75" customHeight="1">
      <c r="A13" s="111"/>
      <c r="B13" s="27" t="s">
        <v>19</v>
      </c>
      <c r="C13" s="28">
        <f t="shared" si="4"/>
        <v>0</v>
      </c>
      <c r="D13" s="18">
        <f t="shared" si="5"/>
        <v>0</v>
      </c>
      <c r="E13" s="19">
        <f t="shared" si="6"/>
        <v>0</v>
      </c>
      <c r="F13" s="18">
        <f t="shared" si="7"/>
        <v>0</v>
      </c>
      <c r="G13" s="29">
        <f t="shared" si="8"/>
        <v>0</v>
      </c>
      <c r="H13" s="20">
        <f t="shared" si="9"/>
        <v>0</v>
      </c>
      <c r="I13" s="21">
        <f>[5]集計対象年データー貼付!B38</f>
        <v>0</v>
      </c>
      <c r="J13" s="22">
        <f>[5]集計対象年データー貼付!D38</f>
        <v>0</v>
      </c>
      <c r="K13" s="22">
        <f>[5]集計対象前年データー貼付!B38</f>
        <v>0</v>
      </c>
      <c r="L13" s="22">
        <f>[5]集計対象前年データー貼付!D38</f>
        <v>0</v>
      </c>
      <c r="M13" s="23">
        <f t="shared" si="10"/>
        <v>0</v>
      </c>
      <c r="N13" s="24">
        <f>[5]集計対象年データー貼付!E38</f>
        <v>0</v>
      </c>
      <c r="O13" s="18">
        <f>[5]集計対象年データー貼付!G38</f>
        <v>0</v>
      </c>
      <c r="P13" s="18">
        <f>[5]集計対象前年データー貼付!E38</f>
        <v>0</v>
      </c>
      <c r="Q13" s="18">
        <f>[5]集計対象前年データー貼付!G38</f>
        <v>0</v>
      </c>
      <c r="R13" s="25">
        <f t="shared" si="0"/>
        <v>0</v>
      </c>
      <c r="S13" s="21">
        <f>[5]集計対象年データー貼付!H38</f>
        <v>0</v>
      </c>
      <c r="T13" s="22">
        <f>[5]集計対象年データー貼付!J38</f>
        <v>0</v>
      </c>
      <c r="U13" s="22">
        <f>[5]集計対象前年データー貼付!H38</f>
        <v>0</v>
      </c>
      <c r="V13" s="22">
        <f>[5]集計対象前年データー貼付!J38</f>
        <v>0</v>
      </c>
      <c r="W13" s="26">
        <f t="shared" si="1"/>
        <v>0</v>
      </c>
      <c r="X13" s="21">
        <f>[5]集計対象年データー貼付!K38</f>
        <v>0</v>
      </c>
      <c r="Y13" s="22">
        <f>[5]集計対象年データー貼付!M38</f>
        <v>0</v>
      </c>
      <c r="Z13" s="22">
        <f>[5]集計対象前年データー貼付!K38</f>
        <v>0</v>
      </c>
      <c r="AA13" s="22">
        <f>[5]集計対象前年データー貼付!M38</f>
        <v>0</v>
      </c>
      <c r="AB13" s="30">
        <f t="shared" si="2"/>
        <v>0</v>
      </c>
      <c r="AC13" s="21">
        <f>[5]集計対象年データー貼付!N38</f>
        <v>0</v>
      </c>
      <c r="AD13" s="22">
        <f>[5]集計対象年データー貼付!P38</f>
        <v>0</v>
      </c>
      <c r="AE13" s="22">
        <f>[5]集計対象前年データー貼付!N38</f>
        <v>0</v>
      </c>
      <c r="AF13" s="22">
        <f>[5]集計対象前年データー貼付!P38</f>
        <v>0</v>
      </c>
      <c r="AG13" s="30">
        <f t="shared" si="3"/>
        <v>0</v>
      </c>
      <c r="AH13" s="1"/>
    </row>
    <row r="14" spans="1:34" ht="12.75" customHeight="1">
      <c r="A14" s="111"/>
      <c r="B14" s="27" t="s">
        <v>20</v>
      </c>
      <c r="C14" s="28">
        <f t="shared" si="4"/>
        <v>0</v>
      </c>
      <c r="D14" s="18">
        <f t="shared" si="5"/>
        <v>2</v>
      </c>
      <c r="E14" s="19">
        <f t="shared" si="6"/>
        <v>0</v>
      </c>
      <c r="F14" s="18">
        <f t="shared" si="7"/>
        <v>4</v>
      </c>
      <c r="G14" s="29">
        <f t="shared" si="8"/>
        <v>-2</v>
      </c>
      <c r="H14" s="20">
        <f t="shared" si="9"/>
        <v>-0.5</v>
      </c>
      <c r="I14" s="21">
        <f>[5]集計対象年データー貼付!B49</f>
        <v>0</v>
      </c>
      <c r="J14" s="22">
        <f>[5]集計対象年データー貼付!D49</f>
        <v>0</v>
      </c>
      <c r="K14" s="22">
        <f>[5]集計対象前年データー貼付!B49</f>
        <v>0</v>
      </c>
      <c r="L14" s="22">
        <f>[5]集計対象前年データー貼付!D49</f>
        <v>1</v>
      </c>
      <c r="M14" s="23">
        <f t="shared" si="10"/>
        <v>-1</v>
      </c>
      <c r="N14" s="24">
        <f>[5]集計対象年データー貼付!E49</f>
        <v>0</v>
      </c>
      <c r="O14" s="18">
        <f>[5]集計対象年データー貼付!G49</f>
        <v>1</v>
      </c>
      <c r="P14" s="18">
        <f>[5]集計対象前年データー貼付!E49</f>
        <v>0</v>
      </c>
      <c r="Q14" s="18">
        <f>[5]集計対象前年データー貼付!G49</f>
        <v>0</v>
      </c>
      <c r="R14" s="25">
        <f t="shared" si="0"/>
        <v>1</v>
      </c>
      <c r="S14" s="21">
        <f>[5]集計対象年データー貼付!H49</f>
        <v>0</v>
      </c>
      <c r="T14" s="22">
        <f>[5]集計対象年データー貼付!J49</f>
        <v>1</v>
      </c>
      <c r="U14" s="22">
        <f>[5]集計対象前年データー貼付!H49</f>
        <v>0</v>
      </c>
      <c r="V14" s="22">
        <f>[5]集計対象前年データー貼付!J49</f>
        <v>2</v>
      </c>
      <c r="W14" s="26">
        <f t="shared" si="1"/>
        <v>-1</v>
      </c>
      <c r="X14" s="21">
        <f>[5]集計対象年データー貼付!K49</f>
        <v>0</v>
      </c>
      <c r="Y14" s="22">
        <f>[5]集計対象年データー貼付!M49</f>
        <v>0</v>
      </c>
      <c r="Z14" s="22">
        <f>[5]集計対象前年データー貼付!K49</f>
        <v>0</v>
      </c>
      <c r="AA14" s="22">
        <f>[5]集計対象前年データー貼付!M49</f>
        <v>1</v>
      </c>
      <c r="AB14" s="30">
        <f t="shared" si="2"/>
        <v>-1</v>
      </c>
      <c r="AC14" s="21">
        <f>[5]集計対象年データー貼付!N49</f>
        <v>0</v>
      </c>
      <c r="AD14" s="22">
        <f>[5]集計対象年データー貼付!P49</f>
        <v>0</v>
      </c>
      <c r="AE14" s="22">
        <f>[5]集計対象前年データー貼付!N49</f>
        <v>0</v>
      </c>
      <c r="AF14" s="22">
        <f>[5]集計対象前年データー貼付!P49</f>
        <v>0</v>
      </c>
      <c r="AG14" s="30">
        <f t="shared" si="3"/>
        <v>0</v>
      </c>
      <c r="AH14" s="1"/>
    </row>
    <row r="15" spans="1:34" ht="12.75" customHeight="1">
      <c r="A15" s="111"/>
      <c r="B15" s="27" t="s">
        <v>21</v>
      </c>
      <c r="C15" s="28">
        <f t="shared" si="4"/>
        <v>0</v>
      </c>
      <c r="D15" s="18">
        <f t="shared" si="5"/>
        <v>9</v>
      </c>
      <c r="E15" s="19">
        <f t="shared" si="6"/>
        <v>0</v>
      </c>
      <c r="F15" s="18">
        <f t="shared" si="7"/>
        <v>5</v>
      </c>
      <c r="G15" s="29">
        <f t="shared" si="8"/>
        <v>4</v>
      </c>
      <c r="H15" s="20">
        <f t="shared" si="9"/>
        <v>0.8</v>
      </c>
      <c r="I15" s="21">
        <f>[5]集計対象年データー貼付!B56</f>
        <v>0</v>
      </c>
      <c r="J15" s="22">
        <f>[5]集計対象年データー貼付!D56</f>
        <v>4</v>
      </c>
      <c r="K15" s="22">
        <f>[5]集計対象前年データー貼付!B56</f>
        <v>0</v>
      </c>
      <c r="L15" s="22">
        <f>[5]集計対象前年データー貼付!D56</f>
        <v>1</v>
      </c>
      <c r="M15" s="23">
        <f t="shared" si="10"/>
        <v>3</v>
      </c>
      <c r="N15" s="24">
        <f>[5]集計対象年データー貼付!E56</f>
        <v>0</v>
      </c>
      <c r="O15" s="18">
        <f>[5]集計対象年データー貼付!G56</f>
        <v>1</v>
      </c>
      <c r="P15" s="18">
        <f>[5]集計対象前年データー貼付!E56</f>
        <v>0</v>
      </c>
      <c r="Q15" s="18">
        <f>[5]集計対象前年データー貼付!G56</f>
        <v>3</v>
      </c>
      <c r="R15" s="25">
        <f t="shared" si="0"/>
        <v>-2</v>
      </c>
      <c r="S15" s="21">
        <f>[5]集計対象年データー貼付!H56</f>
        <v>0</v>
      </c>
      <c r="T15" s="22">
        <f>[5]集計対象年データー貼付!J56</f>
        <v>1</v>
      </c>
      <c r="U15" s="22">
        <f>[5]集計対象前年データー貼付!H56</f>
        <v>0</v>
      </c>
      <c r="V15" s="22">
        <f>[5]集計対象前年データー貼付!J56</f>
        <v>1</v>
      </c>
      <c r="W15" s="26">
        <f t="shared" si="1"/>
        <v>0</v>
      </c>
      <c r="X15" s="21">
        <f>[5]集計対象年データー貼付!K56</f>
        <v>0</v>
      </c>
      <c r="Y15" s="22">
        <f>[5]集計対象年データー貼付!M56</f>
        <v>3</v>
      </c>
      <c r="Z15" s="22">
        <f>[5]集計対象前年データー貼付!K56</f>
        <v>0</v>
      </c>
      <c r="AA15" s="22">
        <f>[5]集計対象前年データー貼付!M56</f>
        <v>0</v>
      </c>
      <c r="AB15" s="30">
        <f t="shared" si="2"/>
        <v>3</v>
      </c>
      <c r="AC15" s="21">
        <f>[5]集計対象年データー貼付!N56</f>
        <v>0</v>
      </c>
      <c r="AD15" s="22">
        <f>[5]集計対象年データー貼付!P56</f>
        <v>0</v>
      </c>
      <c r="AE15" s="22">
        <f>[5]集計対象前年データー貼付!N56</f>
        <v>0</v>
      </c>
      <c r="AF15" s="22">
        <f>[5]集計対象前年データー貼付!P56</f>
        <v>0</v>
      </c>
      <c r="AG15" s="30">
        <f t="shared" si="3"/>
        <v>0</v>
      </c>
      <c r="AH15" s="1"/>
    </row>
    <row r="16" spans="1:34" ht="12.75" customHeight="1">
      <c r="A16" s="111"/>
      <c r="B16" s="31" t="s">
        <v>22</v>
      </c>
      <c r="C16" s="28">
        <f t="shared" si="4"/>
        <v>0</v>
      </c>
      <c r="D16" s="18">
        <f t="shared" si="5"/>
        <v>3</v>
      </c>
      <c r="E16" s="19">
        <f t="shared" si="6"/>
        <v>0</v>
      </c>
      <c r="F16" s="18">
        <f t="shared" si="7"/>
        <v>3</v>
      </c>
      <c r="G16" s="29">
        <f t="shared" si="8"/>
        <v>0</v>
      </c>
      <c r="H16" s="20">
        <f t="shared" si="9"/>
        <v>0</v>
      </c>
      <c r="I16" s="21">
        <f>[5]集計対象年データー貼付!B60</f>
        <v>0</v>
      </c>
      <c r="J16" s="22">
        <f>[5]集計対象年データー貼付!D60</f>
        <v>2</v>
      </c>
      <c r="K16" s="22">
        <f>[5]集計対象前年データー貼付!B60</f>
        <v>0</v>
      </c>
      <c r="L16" s="22">
        <f>[5]集計対象前年データー貼付!D60</f>
        <v>2</v>
      </c>
      <c r="M16" s="23">
        <f t="shared" si="10"/>
        <v>0</v>
      </c>
      <c r="N16" s="24">
        <f>[5]集計対象年データー貼付!E60</f>
        <v>0</v>
      </c>
      <c r="O16" s="18">
        <f>[5]集計対象年データー貼付!G60</f>
        <v>1</v>
      </c>
      <c r="P16" s="18">
        <f>[5]集計対象前年データー貼付!E60</f>
        <v>0</v>
      </c>
      <c r="Q16" s="18">
        <f>[5]集計対象前年データー貼付!G60</f>
        <v>0</v>
      </c>
      <c r="R16" s="25">
        <f t="shared" si="0"/>
        <v>1</v>
      </c>
      <c r="S16" s="21">
        <f>[5]集計対象年データー貼付!H60</f>
        <v>0</v>
      </c>
      <c r="T16" s="22">
        <f>[5]集計対象年データー貼付!J60</f>
        <v>0</v>
      </c>
      <c r="U16" s="22">
        <f>[5]集計対象前年データー貼付!H60</f>
        <v>0</v>
      </c>
      <c r="V16" s="22">
        <f>[5]集計対象前年データー貼付!J60</f>
        <v>1</v>
      </c>
      <c r="W16" s="26">
        <f t="shared" si="1"/>
        <v>-1</v>
      </c>
      <c r="X16" s="21">
        <f>[5]集計対象年データー貼付!K60</f>
        <v>0</v>
      </c>
      <c r="Y16" s="22">
        <f>[5]集計対象年データー貼付!M60</f>
        <v>0</v>
      </c>
      <c r="Z16" s="22">
        <f>[5]集計対象前年データー貼付!K60</f>
        <v>0</v>
      </c>
      <c r="AA16" s="22">
        <f>[5]集計対象前年データー貼付!M60</f>
        <v>0</v>
      </c>
      <c r="AB16" s="30">
        <f t="shared" si="2"/>
        <v>0</v>
      </c>
      <c r="AC16" s="21">
        <f>[5]集計対象年データー貼付!N60</f>
        <v>0</v>
      </c>
      <c r="AD16" s="22">
        <f>[5]集計対象年データー貼付!P60</f>
        <v>0</v>
      </c>
      <c r="AE16" s="22">
        <f>[5]集計対象前年データー貼付!N60</f>
        <v>0</v>
      </c>
      <c r="AF16" s="22">
        <f>[5]集計対象前年データー貼付!P60</f>
        <v>0</v>
      </c>
      <c r="AG16" s="30">
        <f t="shared" si="3"/>
        <v>0</v>
      </c>
      <c r="AH16" s="1"/>
    </row>
    <row r="17" spans="1:34" ht="12.75" customHeight="1">
      <c r="A17" s="111"/>
      <c r="B17" s="31" t="s">
        <v>23</v>
      </c>
      <c r="C17" s="28">
        <f t="shared" si="4"/>
        <v>0</v>
      </c>
      <c r="D17" s="18">
        <f t="shared" si="5"/>
        <v>0</v>
      </c>
      <c r="E17" s="19">
        <f t="shared" si="6"/>
        <v>0</v>
      </c>
      <c r="F17" s="18">
        <f t="shared" si="7"/>
        <v>0</v>
      </c>
      <c r="G17" s="29">
        <f t="shared" si="8"/>
        <v>0</v>
      </c>
      <c r="H17" s="20">
        <f t="shared" si="9"/>
        <v>0</v>
      </c>
      <c r="I17" s="21">
        <f>[5]集計対象年データー貼付!B64</f>
        <v>0</v>
      </c>
      <c r="J17" s="22">
        <f>[5]集計対象年データー貼付!D64</f>
        <v>0</v>
      </c>
      <c r="K17" s="22">
        <f>[5]集計対象前年データー貼付!B64</f>
        <v>0</v>
      </c>
      <c r="L17" s="22">
        <f>[5]集計対象前年データー貼付!D64</f>
        <v>0</v>
      </c>
      <c r="M17" s="23">
        <f t="shared" si="10"/>
        <v>0</v>
      </c>
      <c r="N17" s="24">
        <f>[5]集計対象年データー貼付!E64</f>
        <v>0</v>
      </c>
      <c r="O17" s="18">
        <f>[5]集計対象年データー貼付!G64</f>
        <v>0</v>
      </c>
      <c r="P17" s="18">
        <f>[5]集計対象前年データー貼付!E64</f>
        <v>0</v>
      </c>
      <c r="Q17" s="18">
        <f>[5]集計対象前年データー貼付!G64</f>
        <v>0</v>
      </c>
      <c r="R17" s="25">
        <f t="shared" si="0"/>
        <v>0</v>
      </c>
      <c r="S17" s="21">
        <f>[5]集計対象年データー貼付!H64</f>
        <v>0</v>
      </c>
      <c r="T17" s="22">
        <f>[5]集計対象年データー貼付!J64</f>
        <v>0</v>
      </c>
      <c r="U17" s="22">
        <f>[5]集計対象前年データー貼付!H64</f>
        <v>0</v>
      </c>
      <c r="V17" s="22">
        <f>[5]集計対象前年データー貼付!J64</f>
        <v>0</v>
      </c>
      <c r="W17" s="26">
        <f t="shared" si="1"/>
        <v>0</v>
      </c>
      <c r="X17" s="21">
        <f>[5]集計対象年データー貼付!K64</f>
        <v>0</v>
      </c>
      <c r="Y17" s="22">
        <f>[5]集計対象年データー貼付!M64</f>
        <v>0</v>
      </c>
      <c r="Z17" s="22">
        <f>[5]集計対象前年データー貼付!K64</f>
        <v>0</v>
      </c>
      <c r="AA17" s="22">
        <f>[5]集計対象前年データー貼付!M64</f>
        <v>0</v>
      </c>
      <c r="AB17" s="30">
        <f t="shared" si="2"/>
        <v>0</v>
      </c>
      <c r="AC17" s="21">
        <f>[5]集計対象年データー貼付!N64</f>
        <v>0</v>
      </c>
      <c r="AD17" s="22">
        <f>[5]集計対象年データー貼付!P64</f>
        <v>0</v>
      </c>
      <c r="AE17" s="22">
        <f>[5]集計対象前年データー貼付!N64</f>
        <v>0</v>
      </c>
      <c r="AF17" s="22">
        <f>[5]集計対象前年データー貼付!P64</f>
        <v>0</v>
      </c>
      <c r="AG17" s="30">
        <f t="shared" si="3"/>
        <v>0</v>
      </c>
      <c r="AH17" s="1"/>
    </row>
    <row r="18" spans="1:34" ht="12.75" customHeight="1">
      <c r="A18" s="111"/>
      <c r="B18" s="31" t="s">
        <v>24</v>
      </c>
      <c r="C18" s="28">
        <f t="shared" si="4"/>
        <v>0</v>
      </c>
      <c r="D18" s="18">
        <f t="shared" si="5"/>
        <v>13</v>
      </c>
      <c r="E18" s="19">
        <f t="shared" si="6"/>
        <v>0</v>
      </c>
      <c r="F18" s="18">
        <f t="shared" si="7"/>
        <v>13</v>
      </c>
      <c r="G18" s="29">
        <f t="shared" si="8"/>
        <v>0</v>
      </c>
      <c r="H18" s="20">
        <f t="shared" si="9"/>
        <v>0</v>
      </c>
      <c r="I18" s="21">
        <f>[5]集計対象年データー貼付!B70</f>
        <v>0</v>
      </c>
      <c r="J18" s="22">
        <f>[5]集計対象年データー貼付!D70</f>
        <v>6</v>
      </c>
      <c r="K18" s="22">
        <f>[5]集計対象前年データー貼付!B70</f>
        <v>0</v>
      </c>
      <c r="L18" s="22">
        <f>[5]集計対象前年データー貼付!D70</f>
        <v>5</v>
      </c>
      <c r="M18" s="23">
        <f t="shared" si="10"/>
        <v>1</v>
      </c>
      <c r="N18" s="24">
        <f>[5]集計対象年データー貼付!E70</f>
        <v>0</v>
      </c>
      <c r="O18" s="18">
        <f>[5]集計対象年データー貼付!G70</f>
        <v>4</v>
      </c>
      <c r="P18" s="18">
        <f>[5]集計対象前年データー貼付!E70</f>
        <v>0</v>
      </c>
      <c r="Q18" s="18">
        <f>[5]集計対象前年データー貼付!G70</f>
        <v>5</v>
      </c>
      <c r="R18" s="25">
        <f t="shared" si="0"/>
        <v>-1</v>
      </c>
      <c r="S18" s="21">
        <f>[5]集計対象年データー貼付!H70</f>
        <v>0</v>
      </c>
      <c r="T18" s="22">
        <f>[5]集計対象年データー貼付!J70</f>
        <v>2</v>
      </c>
      <c r="U18" s="22">
        <f>[5]集計対象前年データー貼付!H70</f>
        <v>0</v>
      </c>
      <c r="V18" s="22">
        <f>[5]集計対象前年データー貼付!J70</f>
        <v>2</v>
      </c>
      <c r="W18" s="26">
        <f t="shared" si="1"/>
        <v>0</v>
      </c>
      <c r="X18" s="21">
        <f>[5]集計対象年データー貼付!K70</f>
        <v>0</v>
      </c>
      <c r="Y18" s="22">
        <f>[5]集計対象年データー貼付!M70</f>
        <v>1</v>
      </c>
      <c r="Z18" s="22">
        <f>[5]集計対象前年データー貼付!K70</f>
        <v>0</v>
      </c>
      <c r="AA18" s="22">
        <f>[5]集計対象前年データー貼付!M70</f>
        <v>1</v>
      </c>
      <c r="AB18" s="30">
        <f t="shared" si="2"/>
        <v>0</v>
      </c>
      <c r="AC18" s="21">
        <f>[5]集計対象年データー貼付!N70</f>
        <v>0</v>
      </c>
      <c r="AD18" s="22">
        <f>[5]集計対象年データー貼付!P70</f>
        <v>0</v>
      </c>
      <c r="AE18" s="22">
        <f>[5]集計対象前年データー貼付!N70</f>
        <v>0</v>
      </c>
      <c r="AF18" s="22">
        <f>[5]集計対象前年データー貼付!P70</f>
        <v>0</v>
      </c>
      <c r="AG18" s="30">
        <f t="shared" si="3"/>
        <v>0</v>
      </c>
      <c r="AH18" s="1"/>
    </row>
    <row r="19" spans="1:34" ht="12.75" customHeight="1">
      <c r="A19" s="111"/>
      <c r="B19" s="31" t="s">
        <v>25</v>
      </c>
      <c r="C19" s="28">
        <f t="shared" si="4"/>
        <v>0</v>
      </c>
      <c r="D19" s="18">
        <f t="shared" si="5"/>
        <v>5</v>
      </c>
      <c r="E19" s="19">
        <f t="shared" si="6"/>
        <v>0</v>
      </c>
      <c r="F19" s="18">
        <f t="shared" si="7"/>
        <v>3</v>
      </c>
      <c r="G19" s="29">
        <f t="shared" si="8"/>
        <v>2</v>
      </c>
      <c r="H19" s="20">
        <f t="shared" si="9"/>
        <v>0.66666666666666663</v>
      </c>
      <c r="I19" s="21">
        <f>[5]集計対象年データー貼付!B76</f>
        <v>0</v>
      </c>
      <c r="J19" s="22">
        <f>[5]集計対象年データー貼付!D76</f>
        <v>4</v>
      </c>
      <c r="K19" s="22">
        <f>[5]集計対象前年データー貼付!B76</f>
        <v>0</v>
      </c>
      <c r="L19" s="22">
        <f>[5]集計対象前年データー貼付!D76</f>
        <v>2</v>
      </c>
      <c r="M19" s="23">
        <f t="shared" si="10"/>
        <v>2</v>
      </c>
      <c r="N19" s="24">
        <f>[5]集計対象年データー貼付!E76</f>
        <v>0</v>
      </c>
      <c r="O19" s="18">
        <f>[5]集計対象年データー貼付!G76</f>
        <v>0</v>
      </c>
      <c r="P19" s="18">
        <f>[5]集計対象前年データー貼付!E76</f>
        <v>0</v>
      </c>
      <c r="Q19" s="18">
        <f>[5]集計対象前年データー貼付!G76</f>
        <v>0</v>
      </c>
      <c r="R19" s="25">
        <f t="shared" si="0"/>
        <v>0</v>
      </c>
      <c r="S19" s="21">
        <f>[5]集計対象年データー貼付!H76</f>
        <v>0</v>
      </c>
      <c r="T19" s="22">
        <f>[5]集計対象年データー貼付!J76</f>
        <v>0</v>
      </c>
      <c r="U19" s="22">
        <f>[5]集計対象前年データー貼付!H76</f>
        <v>0</v>
      </c>
      <c r="V19" s="22">
        <f>[5]集計対象前年データー貼付!J76</f>
        <v>1</v>
      </c>
      <c r="W19" s="26">
        <f t="shared" si="1"/>
        <v>-1</v>
      </c>
      <c r="X19" s="21">
        <f>[5]集計対象年データー貼付!K76</f>
        <v>0</v>
      </c>
      <c r="Y19" s="22">
        <f>[5]集計対象年データー貼付!M76</f>
        <v>1</v>
      </c>
      <c r="Z19" s="22">
        <f>[5]集計対象前年データー貼付!K76</f>
        <v>0</v>
      </c>
      <c r="AA19" s="22">
        <f>[5]集計対象前年データー貼付!M76</f>
        <v>0</v>
      </c>
      <c r="AB19" s="30">
        <f t="shared" si="2"/>
        <v>1</v>
      </c>
      <c r="AC19" s="21">
        <f>[5]集計対象年データー貼付!N76</f>
        <v>0</v>
      </c>
      <c r="AD19" s="22">
        <f>[5]集計対象年データー貼付!P76</f>
        <v>0</v>
      </c>
      <c r="AE19" s="22">
        <f>[5]集計対象前年データー貼付!N76</f>
        <v>0</v>
      </c>
      <c r="AF19" s="22">
        <f>[5]集計対象前年データー貼付!P76</f>
        <v>0</v>
      </c>
      <c r="AG19" s="30">
        <f t="shared" si="3"/>
        <v>0</v>
      </c>
      <c r="AH19" s="1"/>
    </row>
    <row r="20" spans="1:34" ht="12.75" customHeight="1">
      <c r="A20" s="111"/>
      <c r="B20" s="31" t="s">
        <v>26</v>
      </c>
      <c r="C20" s="28">
        <f t="shared" si="4"/>
        <v>0</v>
      </c>
      <c r="D20" s="18">
        <f t="shared" si="5"/>
        <v>2</v>
      </c>
      <c r="E20" s="19">
        <f t="shared" si="6"/>
        <v>0</v>
      </c>
      <c r="F20" s="18">
        <f t="shared" si="7"/>
        <v>0</v>
      </c>
      <c r="G20" s="29">
        <f t="shared" si="8"/>
        <v>2</v>
      </c>
      <c r="H20" s="20">
        <f t="shared" si="9"/>
        <v>0</v>
      </c>
      <c r="I20" s="21">
        <f>[5]集計対象年データー貼付!B81</f>
        <v>0</v>
      </c>
      <c r="J20" s="22">
        <f>[5]集計対象年データー貼付!D81</f>
        <v>2</v>
      </c>
      <c r="K20" s="22">
        <f>[5]集計対象前年データー貼付!B81</f>
        <v>0</v>
      </c>
      <c r="L20" s="22">
        <f>[5]集計対象前年データー貼付!D81</f>
        <v>0</v>
      </c>
      <c r="M20" s="23">
        <f t="shared" si="10"/>
        <v>2</v>
      </c>
      <c r="N20" s="24">
        <f>[5]集計対象年データー貼付!E81</f>
        <v>0</v>
      </c>
      <c r="O20" s="18">
        <f>[5]集計対象年データー貼付!G81</f>
        <v>0</v>
      </c>
      <c r="P20" s="18">
        <f>[5]集計対象前年データー貼付!E81</f>
        <v>0</v>
      </c>
      <c r="Q20" s="18">
        <f>[5]集計対象前年データー貼付!G81</f>
        <v>0</v>
      </c>
      <c r="R20" s="25">
        <f t="shared" si="0"/>
        <v>0</v>
      </c>
      <c r="S20" s="21">
        <f>[5]集計対象年データー貼付!H81</f>
        <v>0</v>
      </c>
      <c r="T20" s="22">
        <f>[5]集計対象年データー貼付!J81</f>
        <v>0</v>
      </c>
      <c r="U20" s="22">
        <f>[5]集計対象前年データー貼付!H81</f>
        <v>0</v>
      </c>
      <c r="V20" s="22">
        <f>[5]集計対象前年データー貼付!J81</f>
        <v>0</v>
      </c>
      <c r="W20" s="26">
        <f t="shared" si="1"/>
        <v>0</v>
      </c>
      <c r="X20" s="21">
        <f>[5]集計対象年データー貼付!K81</f>
        <v>0</v>
      </c>
      <c r="Y20" s="22">
        <f>[5]集計対象年データー貼付!M81</f>
        <v>0</v>
      </c>
      <c r="Z20" s="22">
        <f>[5]集計対象前年データー貼付!K81</f>
        <v>0</v>
      </c>
      <c r="AA20" s="22">
        <f>[5]集計対象前年データー貼付!M81</f>
        <v>0</v>
      </c>
      <c r="AB20" s="30">
        <f t="shared" si="2"/>
        <v>0</v>
      </c>
      <c r="AC20" s="21">
        <f>[5]集計対象年データー貼付!N81</f>
        <v>0</v>
      </c>
      <c r="AD20" s="22">
        <f>[5]集計対象年データー貼付!P81</f>
        <v>0</v>
      </c>
      <c r="AE20" s="22">
        <f>[5]集計対象前年データー貼付!N81</f>
        <v>0</v>
      </c>
      <c r="AF20" s="22">
        <f>[5]集計対象前年データー貼付!P81</f>
        <v>0</v>
      </c>
      <c r="AG20" s="30">
        <f t="shared" si="3"/>
        <v>0</v>
      </c>
      <c r="AH20" s="1"/>
    </row>
    <row r="21" spans="1:34" ht="12.75" customHeight="1">
      <c r="A21" s="111"/>
      <c r="B21" s="31" t="s">
        <v>27</v>
      </c>
      <c r="C21" s="28">
        <f t="shared" si="4"/>
        <v>0</v>
      </c>
      <c r="D21" s="18">
        <f t="shared" si="5"/>
        <v>4</v>
      </c>
      <c r="E21" s="19">
        <f t="shared" si="6"/>
        <v>1</v>
      </c>
      <c r="F21" s="18">
        <f t="shared" si="7"/>
        <v>3</v>
      </c>
      <c r="G21" s="29">
        <f t="shared" si="8"/>
        <v>1</v>
      </c>
      <c r="H21" s="20">
        <f t="shared" si="9"/>
        <v>0.33333333333333331</v>
      </c>
      <c r="I21" s="21">
        <f>[5]集計対象年データー貼付!B86</f>
        <v>0</v>
      </c>
      <c r="J21" s="22">
        <f>[5]集計対象年データー貼付!D86</f>
        <v>1</v>
      </c>
      <c r="K21" s="22">
        <f>[5]集計対象前年データー貼付!B86</f>
        <v>0</v>
      </c>
      <c r="L21" s="22">
        <f>[5]集計対象前年データー貼付!D86</f>
        <v>0</v>
      </c>
      <c r="M21" s="23">
        <f t="shared" si="10"/>
        <v>1</v>
      </c>
      <c r="N21" s="24">
        <f>[5]集計対象年データー貼付!E86</f>
        <v>0</v>
      </c>
      <c r="O21" s="18">
        <f>[5]集計対象年データー貼付!G86</f>
        <v>2</v>
      </c>
      <c r="P21" s="18">
        <f>[5]集計対象前年データー貼付!E86</f>
        <v>1</v>
      </c>
      <c r="Q21" s="18">
        <f>[5]集計対象前年データー貼付!G86</f>
        <v>2</v>
      </c>
      <c r="R21" s="25">
        <f t="shared" si="0"/>
        <v>0</v>
      </c>
      <c r="S21" s="21">
        <f>[5]集計対象年データー貼付!H86</f>
        <v>0</v>
      </c>
      <c r="T21" s="22">
        <f>[5]集計対象年データー貼付!J86</f>
        <v>1</v>
      </c>
      <c r="U21" s="22">
        <f>[5]集計対象前年データー貼付!H86</f>
        <v>0</v>
      </c>
      <c r="V21" s="22">
        <f>[5]集計対象前年データー貼付!J86</f>
        <v>1</v>
      </c>
      <c r="W21" s="26">
        <f t="shared" si="1"/>
        <v>0</v>
      </c>
      <c r="X21" s="21">
        <f>[5]集計対象年データー貼付!K86</f>
        <v>0</v>
      </c>
      <c r="Y21" s="22">
        <f>[5]集計対象年データー貼付!M86</f>
        <v>0</v>
      </c>
      <c r="Z21" s="22">
        <f>[5]集計対象前年データー貼付!K86</f>
        <v>0</v>
      </c>
      <c r="AA21" s="22">
        <f>[5]集計対象前年データー貼付!M86</f>
        <v>0</v>
      </c>
      <c r="AB21" s="30">
        <f t="shared" si="2"/>
        <v>0</v>
      </c>
      <c r="AC21" s="21">
        <f>[5]集計対象年データー貼付!N86</f>
        <v>0</v>
      </c>
      <c r="AD21" s="22">
        <f>[5]集計対象年データー貼付!P86</f>
        <v>0</v>
      </c>
      <c r="AE21" s="22">
        <f>[5]集計対象前年データー貼付!N86</f>
        <v>0</v>
      </c>
      <c r="AF21" s="22">
        <f>[5]集計対象前年データー貼付!P86</f>
        <v>0</v>
      </c>
      <c r="AG21" s="30">
        <f t="shared" si="3"/>
        <v>0</v>
      </c>
      <c r="AH21" s="1"/>
    </row>
    <row r="22" spans="1:34" ht="12.75" customHeight="1">
      <c r="A22" s="111"/>
      <c r="B22" s="31" t="s">
        <v>28</v>
      </c>
      <c r="C22" s="28">
        <f t="shared" si="4"/>
        <v>0</v>
      </c>
      <c r="D22" s="18">
        <f t="shared" si="5"/>
        <v>0</v>
      </c>
      <c r="E22" s="19">
        <f t="shared" si="6"/>
        <v>0</v>
      </c>
      <c r="F22" s="18">
        <f t="shared" si="7"/>
        <v>0</v>
      </c>
      <c r="G22" s="29">
        <f t="shared" si="8"/>
        <v>0</v>
      </c>
      <c r="H22" s="20">
        <f t="shared" si="9"/>
        <v>0</v>
      </c>
      <c r="I22" s="21">
        <f>[5]集計対象年データー貼付!B91</f>
        <v>0</v>
      </c>
      <c r="J22" s="22">
        <f>[5]集計対象年データー貼付!D91</f>
        <v>0</v>
      </c>
      <c r="K22" s="22">
        <f>[5]集計対象前年データー貼付!B91</f>
        <v>0</v>
      </c>
      <c r="L22" s="22">
        <f>[5]集計対象前年データー貼付!D91</f>
        <v>0</v>
      </c>
      <c r="M22" s="23">
        <f t="shared" si="10"/>
        <v>0</v>
      </c>
      <c r="N22" s="24">
        <f>[5]集計対象年データー貼付!E91</f>
        <v>0</v>
      </c>
      <c r="O22" s="18">
        <f>[5]集計対象年データー貼付!G91</f>
        <v>0</v>
      </c>
      <c r="P22" s="18">
        <f>[5]集計対象前年データー貼付!E91</f>
        <v>0</v>
      </c>
      <c r="Q22" s="18">
        <f>[5]集計対象前年データー貼付!G91</f>
        <v>0</v>
      </c>
      <c r="R22" s="25">
        <f t="shared" si="0"/>
        <v>0</v>
      </c>
      <c r="S22" s="21">
        <f>[5]集計対象年データー貼付!H91</f>
        <v>0</v>
      </c>
      <c r="T22" s="22">
        <f>[5]集計対象年データー貼付!J91</f>
        <v>0</v>
      </c>
      <c r="U22" s="22">
        <f>[5]集計対象前年データー貼付!H91</f>
        <v>0</v>
      </c>
      <c r="V22" s="22">
        <f>[5]集計対象前年データー貼付!J91</f>
        <v>0</v>
      </c>
      <c r="W22" s="26">
        <f t="shared" si="1"/>
        <v>0</v>
      </c>
      <c r="X22" s="21">
        <f>[5]集計対象年データー貼付!K91</f>
        <v>0</v>
      </c>
      <c r="Y22" s="22">
        <f>[5]集計対象年データー貼付!M91</f>
        <v>0</v>
      </c>
      <c r="Z22" s="22">
        <f>[5]集計対象前年データー貼付!K91</f>
        <v>0</v>
      </c>
      <c r="AA22" s="22">
        <f>[5]集計対象前年データー貼付!M91</f>
        <v>0</v>
      </c>
      <c r="AB22" s="30">
        <f t="shared" si="2"/>
        <v>0</v>
      </c>
      <c r="AC22" s="21">
        <f>[5]集計対象年データー貼付!N91</f>
        <v>0</v>
      </c>
      <c r="AD22" s="22">
        <f>[5]集計対象年データー貼付!P91</f>
        <v>0</v>
      </c>
      <c r="AE22" s="22">
        <f>[5]集計対象前年データー貼付!N91</f>
        <v>0</v>
      </c>
      <c r="AF22" s="22">
        <f>[5]集計対象前年データー貼付!P91</f>
        <v>0</v>
      </c>
      <c r="AG22" s="30">
        <f t="shared" si="3"/>
        <v>0</v>
      </c>
      <c r="AH22" s="1"/>
    </row>
    <row r="23" spans="1:34" ht="12.75" customHeight="1" thickBot="1">
      <c r="A23" s="111"/>
      <c r="B23" s="32" t="s">
        <v>29</v>
      </c>
      <c r="C23" s="33">
        <f t="shared" si="4"/>
        <v>1</v>
      </c>
      <c r="D23" s="34">
        <f t="shared" si="5"/>
        <v>7</v>
      </c>
      <c r="E23" s="35">
        <f t="shared" si="6"/>
        <v>0</v>
      </c>
      <c r="F23" s="34">
        <f t="shared" si="7"/>
        <v>6</v>
      </c>
      <c r="G23" s="36">
        <f t="shared" si="8"/>
        <v>1</v>
      </c>
      <c r="H23" s="37">
        <f t="shared" si="9"/>
        <v>0.16666666666666666</v>
      </c>
      <c r="I23" s="21">
        <f>[5]集計対象年データー貼付!B97</f>
        <v>1</v>
      </c>
      <c r="J23" s="22">
        <f>[5]集計対象年データー貼付!D97</f>
        <v>4</v>
      </c>
      <c r="K23" s="22">
        <f>[5]集計対象前年データー貼付!B97</f>
        <v>0</v>
      </c>
      <c r="L23" s="22">
        <f>[5]集計対象前年データー貼付!D97</f>
        <v>6</v>
      </c>
      <c r="M23" s="23">
        <f t="shared" si="10"/>
        <v>-2</v>
      </c>
      <c r="N23" s="24">
        <f>[5]集計対象年データー貼付!E97</f>
        <v>0</v>
      </c>
      <c r="O23" s="18">
        <f>[5]集計対象年データー貼付!G97</f>
        <v>3</v>
      </c>
      <c r="P23" s="18">
        <f>[5]集計対象前年データー貼付!E97</f>
        <v>0</v>
      </c>
      <c r="Q23" s="18">
        <f>[5]集計対象前年データー貼付!G97</f>
        <v>0</v>
      </c>
      <c r="R23" s="25">
        <f t="shared" si="0"/>
        <v>3</v>
      </c>
      <c r="S23" s="21">
        <f>[5]集計対象年データー貼付!H97</f>
        <v>0</v>
      </c>
      <c r="T23" s="22">
        <f>[5]集計対象年データー貼付!J97</f>
        <v>0</v>
      </c>
      <c r="U23" s="22">
        <f>[5]集計対象前年データー貼付!H97</f>
        <v>0</v>
      </c>
      <c r="V23" s="22">
        <f>[5]集計対象前年データー貼付!J97</f>
        <v>0</v>
      </c>
      <c r="W23" s="26">
        <f t="shared" si="1"/>
        <v>0</v>
      </c>
      <c r="X23" s="21">
        <f>[5]集計対象年データー貼付!K97</f>
        <v>0</v>
      </c>
      <c r="Y23" s="22">
        <f>[5]集計対象年データー貼付!M97</f>
        <v>0</v>
      </c>
      <c r="Z23" s="22">
        <f>[5]集計対象前年データー貼付!K97</f>
        <v>0</v>
      </c>
      <c r="AA23" s="22">
        <f>[5]集計対象前年データー貼付!M97</f>
        <v>0</v>
      </c>
      <c r="AB23" s="38">
        <f t="shared" si="2"/>
        <v>0</v>
      </c>
      <c r="AC23" s="21">
        <f>[5]集計対象年データー貼付!N97</f>
        <v>0</v>
      </c>
      <c r="AD23" s="22">
        <f>[5]集計対象年データー貼付!P97</f>
        <v>0</v>
      </c>
      <c r="AE23" s="22">
        <f>[5]集計対象前年データー貼付!N97</f>
        <v>0</v>
      </c>
      <c r="AF23" s="22">
        <f>[5]集計対象前年データー貼付!P97</f>
        <v>0</v>
      </c>
      <c r="AG23" s="38">
        <f t="shared" si="3"/>
        <v>0</v>
      </c>
      <c r="AH23" s="1"/>
    </row>
    <row r="24" spans="1:34" ht="12.75" customHeight="1" thickBot="1">
      <c r="A24" s="112"/>
      <c r="B24" s="39" t="s">
        <v>30</v>
      </c>
      <c r="C24" s="40">
        <f t="shared" si="4"/>
        <v>1</v>
      </c>
      <c r="D24" s="41">
        <f t="shared" si="5"/>
        <v>88</v>
      </c>
      <c r="E24" s="42">
        <f t="shared" si="6"/>
        <v>1</v>
      </c>
      <c r="F24" s="41">
        <f t="shared" si="7"/>
        <v>83</v>
      </c>
      <c r="G24" s="43">
        <f t="shared" si="8"/>
        <v>5</v>
      </c>
      <c r="H24" s="44">
        <f t="shared" si="9"/>
        <v>6.0240963855421686E-2</v>
      </c>
      <c r="I24" s="45">
        <f>SUM(I7:I23)</f>
        <v>1</v>
      </c>
      <c r="J24" s="46">
        <f>SUM(J7:J23)</f>
        <v>45</v>
      </c>
      <c r="K24" s="46">
        <f>SUM(K7:K23)</f>
        <v>0</v>
      </c>
      <c r="L24" s="46">
        <f>SUM(L7:L23)</f>
        <v>40</v>
      </c>
      <c r="M24" s="47">
        <f t="shared" si="10"/>
        <v>5</v>
      </c>
      <c r="N24" s="48">
        <f>SUM(N7:N23)</f>
        <v>0</v>
      </c>
      <c r="O24" s="49">
        <f>SUM(O7:O23)</f>
        <v>18</v>
      </c>
      <c r="P24" s="49">
        <f>SUM(P7:P23)</f>
        <v>1</v>
      </c>
      <c r="Q24" s="49">
        <f>SUM(Q7:Q23)</f>
        <v>15</v>
      </c>
      <c r="R24" s="50">
        <f t="shared" si="0"/>
        <v>3</v>
      </c>
      <c r="S24" s="51">
        <f>SUM(S7:S23)</f>
        <v>0</v>
      </c>
      <c r="T24" s="52">
        <f>SUM(T7:T23)</f>
        <v>13</v>
      </c>
      <c r="U24" s="52">
        <f>SUM(U7:U23)</f>
        <v>0</v>
      </c>
      <c r="V24" s="52">
        <f>SUM(V7:V23)</f>
        <v>12</v>
      </c>
      <c r="W24" s="53">
        <f t="shared" si="1"/>
        <v>1</v>
      </c>
      <c r="X24" s="51">
        <f>SUM(X7:X23)</f>
        <v>0</v>
      </c>
      <c r="Y24" s="52">
        <f>SUM(Y7:Y23)</f>
        <v>12</v>
      </c>
      <c r="Z24" s="52">
        <f>SUM(Z7:Z23)</f>
        <v>0</v>
      </c>
      <c r="AA24" s="52">
        <f>SUM(AA7:AA23)</f>
        <v>13</v>
      </c>
      <c r="AB24" s="53">
        <f t="shared" si="2"/>
        <v>-1</v>
      </c>
      <c r="AC24" s="51">
        <f>SUM(AC7:AC23)</f>
        <v>0</v>
      </c>
      <c r="AD24" s="52">
        <f>SUM(AD7:AD23)</f>
        <v>0</v>
      </c>
      <c r="AE24" s="52">
        <f>SUM(AE7:AE23)</f>
        <v>0</v>
      </c>
      <c r="AF24" s="52">
        <f>SUM(AF7:AF23)</f>
        <v>3</v>
      </c>
      <c r="AG24" s="53">
        <f t="shared" si="3"/>
        <v>-3</v>
      </c>
      <c r="AH24" s="1"/>
    </row>
    <row r="25" spans="1:34" ht="12.75" customHeight="1" thickBot="1">
      <c r="A25" s="113" t="s">
        <v>31</v>
      </c>
      <c r="B25" s="114"/>
      <c r="C25" s="40">
        <f t="shared" si="4"/>
        <v>0</v>
      </c>
      <c r="D25" s="41">
        <f t="shared" si="5"/>
        <v>1</v>
      </c>
      <c r="E25" s="54">
        <f t="shared" si="6"/>
        <v>0</v>
      </c>
      <c r="F25" s="41">
        <f t="shared" si="7"/>
        <v>0</v>
      </c>
      <c r="G25" s="41">
        <f t="shared" si="8"/>
        <v>1</v>
      </c>
      <c r="H25" s="44">
        <f t="shared" si="9"/>
        <v>0</v>
      </c>
      <c r="I25" s="55">
        <f>[5]集計対象年データー貼付!B110</f>
        <v>0</v>
      </c>
      <c r="J25" s="56">
        <f>[5]集計対象年データー貼付!D110</f>
        <v>0</v>
      </c>
      <c r="K25" s="56">
        <f>[5]集計対象前年データー貼付!B110</f>
        <v>0</v>
      </c>
      <c r="L25" s="56">
        <f>[5]集計対象前年データー貼付!D110</f>
        <v>0</v>
      </c>
      <c r="M25" s="57">
        <f t="shared" si="10"/>
        <v>0</v>
      </c>
      <c r="N25" s="58">
        <f>[5]集計対象年データー貼付!E110</f>
        <v>0</v>
      </c>
      <c r="O25" s="41">
        <f>[5]集計対象年データー貼付!G110</f>
        <v>0</v>
      </c>
      <c r="P25" s="41">
        <f>[5]集計対象前年データー貼付!E110</f>
        <v>0</v>
      </c>
      <c r="Q25" s="41">
        <f>[5]集計対象前年データー貼付!G110</f>
        <v>0</v>
      </c>
      <c r="R25" s="57">
        <f t="shared" si="0"/>
        <v>0</v>
      </c>
      <c r="S25" s="55">
        <f>[5]集計対象年データー貼付!H110</f>
        <v>0</v>
      </c>
      <c r="T25" s="56">
        <f>[5]集計対象年データー貼付!J110</f>
        <v>1</v>
      </c>
      <c r="U25" s="56">
        <f>[5]集計対象前年データー貼付!H110</f>
        <v>0</v>
      </c>
      <c r="V25" s="56">
        <f>[5]集計対象前年データー貼付!J110</f>
        <v>0</v>
      </c>
      <c r="W25" s="57">
        <f t="shared" si="1"/>
        <v>1</v>
      </c>
      <c r="X25" s="55">
        <f>[5]集計対象年データー貼付!K110</f>
        <v>0</v>
      </c>
      <c r="Y25" s="56">
        <f>[5]集計対象年データー貼付!M110</f>
        <v>0</v>
      </c>
      <c r="Z25" s="56">
        <f>[5]集計対象前年データー貼付!K110</f>
        <v>0</v>
      </c>
      <c r="AA25" s="56">
        <f>[5]集計対象前年データー貼付!M110</f>
        <v>0</v>
      </c>
      <c r="AB25" s="57">
        <f t="shared" si="2"/>
        <v>0</v>
      </c>
      <c r="AC25" s="55">
        <f>[5]集計対象年データー貼付!N110</f>
        <v>0</v>
      </c>
      <c r="AD25" s="56">
        <f>[5]集計対象年データー貼付!P110</f>
        <v>0</v>
      </c>
      <c r="AE25" s="56">
        <f>[5]集計対象前年データー貼付!N110</f>
        <v>0</v>
      </c>
      <c r="AF25" s="56">
        <f>[5]集計対象前年データー貼付!P110</f>
        <v>0</v>
      </c>
      <c r="AG25" s="57">
        <f t="shared" si="3"/>
        <v>0</v>
      </c>
      <c r="AH25" s="1"/>
    </row>
    <row r="26" spans="1:34" ht="12.75" customHeight="1">
      <c r="A26" s="110" t="s">
        <v>32</v>
      </c>
      <c r="B26" s="59" t="s">
        <v>33</v>
      </c>
      <c r="C26" s="28">
        <f t="shared" si="4"/>
        <v>0</v>
      </c>
      <c r="D26" s="18">
        <f t="shared" si="5"/>
        <v>18</v>
      </c>
      <c r="E26" s="19">
        <f t="shared" si="6"/>
        <v>0</v>
      </c>
      <c r="F26" s="18">
        <f t="shared" si="7"/>
        <v>22</v>
      </c>
      <c r="G26" s="18">
        <f t="shared" si="8"/>
        <v>-4</v>
      </c>
      <c r="H26" s="20">
        <f t="shared" si="9"/>
        <v>-0.18181818181818182</v>
      </c>
      <c r="I26" s="21">
        <f>[5]集計対象年データー貼付!B123</f>
        <v>0</v>
      </c>
      <c r="J26" s="22">
        <f>[5]集計対象年データー貼付!D123</f>
        <v>5</v>
      </c>
      <c r="K26" s="22">
        <f>[5]集計対象前年データー貼付!B123</f>
        <v>0</v>
      </c>
      <c r="L26" s="22">
        <f>[5]集計対象前年データー貼付!D123</f>
        <v>5</v>
      </c>
      <c r="M26" s="23">
        <f t="shared" si="10"/>
        <v>0</v>
      </c>
      <c r="N26" s="24">
        <f>[5]集計対象年データー貼付!E123</f>
        <v>0</v>
      </c>
      <c r="O26" s="18">
        <f>[5]集計対象年データー貼付!G123</f>
        <v>7</v>
      </c>
      <c r="P26" s="18">
        <f>[5]集計対象前年データー貼付!E123</f>
        <v>0</v>
      </c>
      <c r="Q26" s="18">
        <f>[5]集計対象前年データー貼付!G123</f>
        <v>5</v>
      </c>
      <c r="R26" s="25">
        <f t="shared" si="0"/>
        <v>2</v>
      </c>
      <c r="S26" s="21">
        <f>[5]集計対象年データー貼付!H123</f>
        <v>0</v>
      </c>
      <c r="T26" s="22">
        <f>[5]集計対象年データー貼付!J123</f>
        <v>2</v>
      </c>
      <c r="U26" s="22">
        <f>[5]集計対象前年データー貼付!H123</f>
        <v>0</v>
      </c>
      <c r="V26" s="22">
        <f>[5]集計対象前年データー貼付!J123</f>
        <v>3</v>
      </c>
      <c r="W26" s="26">
        <f t="shared" si="1"/>
        <v>-1</v>
      </c>
      <c r="X26" s="21">
        <f>[5]集計対象年データー貼付!K123</f>
        <v>0</v>
      </c>
      <c r="Y26" s="22">
        <f>[5]集計対象年データー貼付!M123</f>
        <v>2</v>
      </c>
      <c r="Z26" s="22">
        <f>[5]集計対象前年データー貼付!K123</f>
        <v>0</v>
      </c>
      <c r="AA26" s="22">
        <f>[5]集計対象前年データー貼付!M123</f>
        <v>6</v>
      </c>
      <c r="AB26" s="26">
        <f t="shared" si="2"/>
        <v>-4</v>
      </c>
      <c r="AC26" s="21">
        <f>[5]集計対象年データー貼付!N123</f>
        <v>0</v>
      </c>
      <c r="AD26" s="22">
        <f>[5]集計対象年データー貼付!P123</f>
        <v>2</v>
      </c>
      <c r="AE26" s="22">
        <f>[5]集計対象前年データー貼付!N123</f>
        <v>0</v>
      </c>
      <c r="AF26" s="22">
        <f>[5]集計対象前年データー貼付!P123</f>
        <v>3</v>
      </c>
      <c r="AG26" s="26">
        <f t="shared" si="3"/>
        <v>-1</v>
      </c>
      <c r="AH26" s="1"/>
    </row>
    <row r="27" spans="1:34" ht="12.75" customHeight="1">
      <c r="A27" s="111"/>
      <c r="B27" s="31" t="s">
        <v>34</v>
      </c>
      <c r="C27" s="28">
        <f t="shared" si="4"/>
        <v>0</v>
      </c>
      <c r="D27" s="18">
        <f t="shared" si="5"/>
        <v>24</v>
      </c>
      <c r="E27" s="19">
        <f t="shared" si="6"/>
        <v>0</v>
      </c>
      <c r="F27" s="18">
        <f t="shared" si="7"/>
        <v>37</v>
      </c>
      <c r="G27" s="29">
        <f t="shared" si="8"/>
        <v>-13</v>
      </c>
      <c r="H27" s="20">
        <f t="shared" si="9"/>
        <v>-0.35135135135135137</v>
      </c>
      <c r="I27" s="21">
        <f>[5]集計対象年データー貼付!B128</f>
        <v>0</v>
      </c>
      <c r="J27" s="22">
        <f>[5]集計対象年データー貼付!D128</f>
        <v>15</v>
      </c>
      <c r="K27" s="22">
        <f>[5]集計対象前年データー貼付!B128</f>
        <v>0</v>
      </c>
      <c r="L27" s="22">
        <f>[5]集計対象前年データー貼付!D128</f>
        <v>10</v>
      </c>
      <c r="M27" s="23">
        <f t="shared" si="10"/>
        <v>5</v>
      </c>
      <c r="N27" s="24">
        <f>[5]集計対象年データー貼付!E128</f>
        <v>0</v>
      </c>
      <c r="O27" s="18">
        <f>[5]集計対象年データー貼付!G128</f>
        <v>3</v>
      </c>
      <c r="P27" s="18">
        <f>[5]集計対象前年データー貼付!E128</f>
        <v>0</v>
      </c>
      <c r="Q27" s="18">
        <f>[5]集計対象前年データー貼付!G128</f>
        <v>7</v>
      </c>
      <c r="R27" s="60">
        <f t="shared" si="0"/>
        <v>-4</v>
      </c>
      <c r="S27" s="21">
        <f>[5]集計対象年データー貼付!H128</f>
        <v>0</v>
      </c>
      <c r="T27" s="22">
        <f>[5]集計対象年データー貼付!J128</f>
        <v>1</v>
      </c>
      <c r="U27" s="22">
        <f>[5]集計対象前年データー貼付!H128</f>
        <v>0</v>
      </c>
      <c r="V27" s="22">
        <f>[5]集計対象前年データー貼付!J128</f>
        <v>6</v>
      </c>
      <c r="W27" s="30">
        <f t="shared" si="1"/>
        <v>-5</v>
      </c>
      <c r="X27" s="21">
        <f>[5]集計対象年データー貼付!K128</f>
        <v>0</v>
      </c>
      <c r="Y27" s="22">
        <f>[5]集計対象年データー貼付!M128</f>
        <v>3</v>
      </c>
      <c r="Z27" s="22">
        <f>[5]集計対象前年データー貼付!K128</f>
        <v>0</v>
      </c>
      <c r="AA27" s="22">
        <f>[5]集計対象前年データー貼付!M128</f>
        <v>9</v>
      </c>
      <c r="AB27" s="30">
        <f t="shared" si="2"/>
        <v>-6</v>
      </c>
      <c r="AC27" s="21">
        <f>[5]集計対象年データー貼付!N128</f>
        <v>0</v>
      </c>
      <c r="AD27" s="22">
        <f>[5]集計対象年データー貼付!P128</f>
        <v>2</v>
      </c>
      <c r="AE27" s="22">
        <f>[5]集計対象前年データー貼付!N128</f>
        <v>0</v>
      </c>
      <c r="AF27" s="22">
        <f>[5]集計対象前年データー貼付!P128</f>
        <v>5</v>
      </c>
      <c r="AG27" s="30">
        <f t="shared" si="3"/>
        <v>-3</v>
      </c>
      <c r="AH27" s="1"/>
    </row>
    <row r="28" spans="1:34" ht="12.75" customHeight="1" thickBot="1">
      <c r="A28" s="111"/>
      <c r="B28" s="32" t="s">
        <v>35</v>
      </c>
      <c r="C28" s="33">
        <f t="shared" si="4"/>
        <v>0</v>
      </c>
      <c r="D28" s="34">
        <f t="shared" si="5"/>
        <v>6</v>
      </c>
      <c r="E28" s="35">
        <f t="shared" si="6"/>
        <v>0</v>
      </c>
      <c r="F28" s="34">
        <f t="shared" si="7"/>
        <v>3</v>
      </c>
      <c r="G28" s="36">
        <f t="shared" si="8"/>
        <v>3</v>
      </c>
      <c r="H28" s="37">
        <f t="shared" si="9"/>
        <v>1</v>
      </c>
      <c r="I28" s="21">
        <f>[5]集計対象年データー貼付!B132</f>
        <v>0</v>
      </c>
      <c r="J28" s="22">
        <f>[5]集計対象年データー貼付!D132</f>
        <v>1</v>
      </c>
      <c r="K28" s="22">
        <f>[5]集計対象前年データー貼付!B132</f>
        <v>0</v>
      </c>
      <c r="L28" s="22">
        <f>[5]集計対象前年データー貼付!D132</f>
        <v>1</v>
      </c>
      <c r="M28" s="23">
        <f t="shared" si="10"/>
        <v>0</v>
      </c>
      <c r="N28" s="24">
        <f>[5]集計対象年データー貼付!E132</f>
        <v>0</v>
      </c>
      <c r="O28" s="18">
        <f>[5]集計対象年データー貼付!G132</f>
        <v>4</v>
      </c>
      <c r="P28" s="18">
        <f>[5]集計対象前年データー貼付!E132</f>
        <v>0</v>
      </c>
      <c r="Q28" s="18">
        <f>[5]集計対象前年データー貼付!G132</f>
        <v>0</v>
      </c>
      <c r="R28" s="61">
        <f t="shared" si="0"/>
        <v>4</v>
      </c>
      <c r="S28" s="21">
        <f>[5]集計対象年データー貼付!H132</f>
        <v>0</v>
      </c>
      <c r="T28" s="22">
        <f>[5]集計対象年データー貼付!J132</f>
        <v>1</v>
      </c>
      <c r="U28" s="22">
        <f>[5]集計対象前年データー貼付!H132</f>
        <v>0</v>
      </c>
      <c r="V28" s="22">
        <f>[5]集計対象前年データー貼付!J132</f>
        <v>0</v>
      </c>
      <c r="W28" s="38">
        <f t="shared" si="1"/>
        <v>1</v>
      </c>
      <c r="X28" s="21">
        <f>[5]集計対象年データー貼付!K132</f>
        <v>0</v>
      </c>
      <c r="Y28" s="22">
        <f>[5]集計対象年データー貼付!M132</f>
        <v>0</v>
      </c>
      <c r="Z28" s="22">
        <f>[5]集計対象前年データー貼付!K132</f>
        <v>0</v>
      </c>
      <c r="AA28" s="22">
        <f>[5]集計対象前年データー貼付!M132</f>
        <v>0</v>
      </c>
      <c r="AB28" s="62">
        <f>Y28-AA28</f>
        <v>0</v>
      </c>
      <c r="AC28" s="21">
        <f>[5]集計対象年データー貼付!N132</f>
        <v>0</v>
      </c>
      <c r="AD28" s="22">
        <f>[5]集計対象年データー貼付!P132</f>
        <v>0</v>
      </c>
      <c r="AE28" s="22">
        <f>[5]集計対象前年データー貼付!N132</f>
        <v>0</v>
      </c>
      <c r="AF28" s="22">
        <f>[5]集計対象前年データー貼付!P132</f>
        <v>2</v>
      </c>
      <c r="AG28" s="38">
        <f t="shared" si="3"/>
        <v>-2</v>
      </c>
      <c r="AH28" s="1"/>
    </row>
    <row r="29" spans="1:34" ht="12.75" customHeight="1" thickBot="1">
      <c r="A29" s="112"/>
      <c r="B29" s="63" t="s">
        <v>36</v>
      </c>
      <c r="C29" s="40">
        <f t="shared" si="4"/>
        <v>0</v>
      </c>
      <c r="D29" s="41">
        <f t="shared" si="5"/>
        <v>48</v>
      </c>
      <c r="E29" s="54">
        <f t="shared" si="6"/>
        <v>0</v>
      </c>
      <c r="F29" s="41">
        <f t="shared" si="7"/>
        <v>62</v>
      </c>
      <c r="G29" s="41">
        <f t="shared" si="8"/>
        <v>-14</v>
      </c>
      <c r="H29" s="44">
        <f t="shared" si="9"/>
        <v>-0.22580645161290322</v>
      </c>
      <c r="I29" s="45">
        <f>SUM(I26:I28)</f>
        <v>0</v>
      </c>
      <c r="J29" s="46">
        <f>SUM(J26:J28)</f>
        <v>21</v>
      </c>
      <c r="K29" s="46">
        <f>SUM(K26:K28)</f>
        <v>0</v>
      </c>
      <c r="L29" s="46">
        <f>SUM(L26:L28)</f>
        <v>16</v>
      </c>
      <c r="M29" s="47">
        <f t="shared" si="10"/>
        <v>5</v>
      </c>
      <c r="N29" s="48">
        <f>SUM(N26:N28)</f>
        <v>0</v>
      </c>
      <c r="O29" s="49">
        <f>SUM(O26:O28)</f>
        <v>14</v>
      </c>
      <c r="P29" s="49">
        <f>SUM(P26:P28)</f>
        <v>0</v>
      </c>
      <c r="Q29" s="49">
        <f>SUM(Q26:Q28)</f>
        <v>12</v>
      </c>
      <c r="R29" s="50">
        <f t="shared" si="0"/>
        <v>2</v>
      </c>
      <c r="S29" s="51">
        <f>SUM(S26:S28)</f>
        <v>0</v>
      </c>
      <c r="T29" s="52">
        <f>SUM(T26:T28)</f>
        <v>4</v>
      </c>
      <c r="U29" s="52">
        <f>SUM(U26:U28)</f>
        <v>0</v>
      </c>
      <c r="V29" s="52">
        <f>SUM(V26:V28)</f>
        <v>9</v>
      </c>
      <c r="W29" s="53">
        <f t="shared" si="1"/>
        <v>-5</v>
      </c>
      <c r="X29" s="51">
        <f>SUM(X26:X28)</f>
        <v>0</v>
      </c>
      <c r="Y29" s="52">
        <f>SUM(Y26:Y28)</f>
        <v>5</v>
      </c>
      <c r="Z29" s="52">
        <f>SUM(Z26:Z28)</f>
        <v>0</v>
      </c>
      <c r="AA29" s="52">
        <f>SUM(AA26:AA28)</f>
        <v>15</v>
      </c>
      <c r="AB29" s="53">
        <f t="shared" si="2"/>
        <v>-10</v>
      </c>
      <c r="AC29" s="51">
        <f>SUM(AC26:AC28)</f>
        <v>0</v>
      </c>
      <c r="AD29" s="52">
        <f>SUM(AD26:AD28)</f>
        <v>4</v>
      </c>
      <c r="AE29" s="52">
        <f>SUM(AE26:AE28)</f>
        <v>0</v>
      </c>
      <c r="AF29" s="52">
        <f>SUM(AF26:AF28)</f>
        <v>10</v>
      </c>
      <c r="AG29" s="53">
        <f t="shared" si="3"/>
        <v>-6</v>
      </c>
      <c r="AH29" s="1"/>
    </row>
    <row r="30" spans="1:34" ht="12.75" customHeight="1">
      <c r="A30" s="103" t="s">
        <v>37</v>
      </c>
      <c r="B30" s="64" t="s">
        <v>38</v>
      </c>
      <c r="C30" s="28">
        <f t="shared" si="4"/>
        <v>0</v>
      </c>
      <c r="D30" s="18">
        <f t="shared" si="5"/>
        <v>1</v>
      </c>
      <c r="E30" s="19">
        <f t="shared" si="6"/>
        <v>0</v>
      </c>
      <c r="F30" s="18">
        <f t="shared" si="7"/>
        <v>1</v>
      </c>
      <c r="G30" s="18">
        <f t="shared" si="8"/>
        <v>0</v>
      </c>
      <c r="H30" s="20">
        <f t="shared" si="9"/>
        <v>0</v>
      </c>
      <c r="I30" s="21">
        <f>[5]集計対象年データー貼付!B137</f>
        <v>0</v>
      </c>
      <c r="J30" s="22">
        <f>[5]集計対象年データー貼付!D137</f>
        <v>1</v>
      </c>
      <c r="K30" s="22">
        <f>[5]集計対象前年データー貼付!B137</f>
        <v>0</v>
      </c>
      <c r="L30" s="22">
        <f>[5]集計対象前年データー貼付!D137</f>
        <v>1</v>
      </c>
      <c r="M30" s="23">
        <f t="shared" si="10"/>
        <v>0</v>
      </c>
      <c r="N30" s="24">
        <f>[5]集計対象年データー貼付!E137</f>
        <v>0</v>
      </c>
      <c r="O30" s="18">
        <f>[5]集計対象年データー貼付!G137</f>
        <v>0</v>
      </c>
      <c r="P30" s="18">
        <f>[5]集計対象前年データー貼付!E137</f>
        <v>0</v>
      </c>
      <c r="Q30" s="18">
        <f>[5]集計対象前年データー貼付!G137</f>
        <v>0</v>
      </c>
      <c r="R30" s="25">
        <f t="shared" si="0"/>
        <v>0</v>
      </c>
      <c r="S30" s="21">
        <f>[5]集計対象年データー貼付!H137</f>
        <v>0</v>
      </c>
      <c r="T30" s="22">
        <f>[5]集計対象年データー貼付!J137</f>
        <v>0</v>
      </c>
      <c r="U30" s="22">
        <f>[5]集計対象前年データー貼付!H137</f>
        <v>0</v>
      </c>
      <c r="V30" s="22">
        <f>[5]集計対象前年データー貼付!J137</f>
        <v>0</v>
      </c>
      <c r="W30" s="26">
        <f t="shared" si="1"/>
        <v>0</v>
      </c>
      <c r="X30" s="21">
        <f>[5]集計対象年データー貼付!K137</f>
        <v>0</v>
      </c>
      <c r="Y30" s="22">
        <f>[5]集計対象年データー貼付!M137</f>
        <v>0</v>
      </c>
      <c r="Z30" s="22">
        <f>[5]集計対象前年データー貼付!K137</f>
        <v>0</v>
      </c>
      <c r="AA30" s="22">
        <f>[5]集計対象前年データー貼付!M137</f>
        <v>0</v>
      </c>
      <c r="AB30" s="26">
        <f t="shared" si="2"/>
        <v>0</v>
      </c>
      <c r="AC30" s="21">
        <f>[5]集計対象年データー貼付!N137</f>
        <v>0</v>
      </c>
      <c r="AD30" s="22">
        <f>[5]集計対象年データー貼付!P137</f>
        <v>0</v>
      </c>
      <c r="AE30" s="22">
        <f>[5]集計対象前年データー貼付!N137</f>
        <v>0</v>
      </c>
      <c r="AF30" s="22">
        <f>[5]集計対象前年データー貼付!P137</f>
        <v>0</v>
      </c>
      <c r="AG30" s="26">
        <f t="shared" si="3"/>
        <v>0</v>
      </c>
      <c r="AH30" s="1"/>
    </row>
    <row r="31" spans="1:34" ht="12.75" customHeight="1">
      <c r="A31" s="104"/>
      <c r="B31" s="65" t="s">
        <v>39</v>
      </c>
      <c r="C31" s="28">
        <f t="shared" si="4"/>
        <v>0</v>
      </c>
      <c r="D31" s="18">
        <f t="shared" si="5"/>
        <v>2</v>
      </c>
      <c r="E31" s="19">
        <f t="shared" si="6"/>
        <v>0</v>
      </c>
      <c r="F31" s="18">
        <f t="shared" si="7"/>
        <v>5</v>
      </c>
      <c r="G31" s="29">
        <f t="shared" si="8"/>
        <v>-3</v>
      </c>
      <c r="H31" s="20">
        <f t="shared" si="9"/>
        <v>-0.6</v>
      </c>
      <c r="I31" s="21">
        <f>[5]集計対象年データー貼付!B141</f>
        <v>0</v>
      </c>
      <c r="J31" s="22">
        <f>[5]集計対象年データー貼付!D141</f>
        <v>1</v>
      </c>
      <c r="K31" s="22">
        <f>[5]集計対象前年データー貼付!B141</f>
        <v>0</v>
      </c>
      <c r="L31" s="22">
        <f>[5]集計対象前年データー貼付!D141</f>
        <v>2</v>
      </c>
      <c r="M31" s="66">
        <f t="shared" si="10"/>
        <v>-1</v>
      </c>
      <c r="N31" s="24">
        <f>[5]集計対象年データー貼付!E141</f>
        <v>0</v>
      </c>
      <c r="O31" s="18">
        <f>[5]集計対象年データー貼付!G141</f>
        <v>0</v>
      </c>
      <c r="P31" s="18">
        <f>[5]集計対象前年データー貼付!E141</f>
        <v>0</v>
      </c>
      <c r="Q31" s="18">
        <f>[5]集計対象前年データー貼付!G141</f>
        <v>0</v>
      </c>
      <c r="R31" s="60">
        <f t="shared" si="0"/>
        <v>0</v>
      </c>
      <c r="S31" s="21">
        <f>[5]集計対象年データー貼付!H141</f>
        <v>0</v>
      </c>
      <c r="T31" s="22">
        <f>[5]集計対象年データー貼付!J141</f>
        <v>0</v>
      </c>
      <c r="U31" s="22">
        <f>[5]集計対象前年データー貼付!H141</f>
        <v>0</v>
      </c>
      <c r="V31" s="22">
        <f>[5]集計対象前年データー貼付!J141</f>
        <v>0</v>
      </c>
      <c r="W31" s="30">
        <f t="shared" si="1"/>
        <v>0</v>
      </c>
      <c r="X31" s="21">
        <f>[5]集計対象年データー貼付!K141</f>
        <v>0</v>
      </c>
      <c r="Y31" s="22">
        <f>[5]集計対象年データー貼付!M141</f>
        <v>1</v>
      </c>
      <c r="Z31" s="22">
        <f>[5]集計対象前年データー貼付!K141</f>
        <v>0</v>
      </c>
      <c r="AA31" s="22">
        <f>[5]集計対象前年データー貼付!M141</f>
        <v>2</v>
      </c>
      <c r="AB31" s="30">
        <f t="shared" si="2"/>
        <v>-1</v>
      </c>
      <c r="AC31" s="21">
        <f>[5]集計対象年データー貼付!N141</f>
        <v>0</v>
      </c>
      <c r="AD31" s="22">
        <f>[5]集計対象年データー貼付!P141</f>
        <v>0</v>
      </c>
      <c r="AE31" s="22">
        <f>[5]集計対象前年データー貼付!N141</f>
        <v>0</v>
      </c>
      <c r="AF31" s="22">
        <f>[5]集計対象前年データー貼付!P141</f>
        <v>1</v>
      </c>
      <c r="AG31" s="30">
        <f t="shared" si="3"/>
        <v>-1</v>
      </c>
      <c r="AH31" s="1"/>
    </row>
    <row r="32" spans="1:34" ht="12.75" customHeight="1">
      <c r="A32" s="104"/>
      <c r="B32" s="65" t="s">
        <v>40</v>
      </c>
      <c r="C32" s="28">
        <f t="shared" si="4"/>
        <v>2</v>
      </c>
      <c r="D32" s="18">
        <f t="shared" si="5"/>
        <v>35</v>
      </c>
      <c r="E32" s="19">
        <f t="shared" si="6"/>
        <v>0</v>
      </c>
      <c r="F32" s="18">
        <f t="shared" si="7"/>
        <v>34</v>
      </c>
      <c r="G32" s="29">
        <f t="shared" si="8"/>
        <v>1</v>
      </c>
      <c r="H32" s="20">
        <f t="shared" si="9"/>
        <v>2.9411764705882353E-2</v>
      </c>
      <c r="I32" s="21">
        <f>[5]集計対象年データー貼付!B146</f>
        <v>2</v>
      </c>
      <c r="J32" s="22">
        <f>[5]集計対象年データー貼付!D146</f>
        <v>20</v>
      </c>
      <c r="K32" s="22">
        <f>[5]集計対象前年データー貼付!B146</f>
        <v>0</v>
      </c>
      <c r="L32" s="22">
        <f>[5]集計対象前年データー貼付!D146</f>
        <v>22</v>
      </c>
      <c r="M32" s="66">
        <f t="shared" si="10"/>
        <v>-2</v>
      </c>
      <c r="N32" s="24">
        <f>[5]集計対象年データー貼付!E146</f>
        <v>0</v>
      </c>
      <c r="O32" s="18">
        <f>[5]集計対象年データー貼付!G146</f>
        <v>6</v>
      </c>
      <c r="P32" s="18">
        <f>[5]集計対象前年データー貼付!E146</f>
        <v>0</v>
      </c>
      <c r="Q32" s="18">
        <f>[5]集計対象前年データー貼付!G146</f>
        <v>4</v>
      </c>
      <c r="R32" s="60">
        <f t="shared" si="0"/>
        <v>2</v>
      </c>
      <c r="S32" s="21">
        <f>[5]集計対象年データー貼付!H146</f>
        <v>0</v>
      </c>
      <c r="T32" s="22">
        <f>[5]集計対象年データー貼付!J146</f>
        <v>4</v>
      </c>
      <c r="U32" s="22">
        <f>[5]集計対象前年データー貼付!H146</f>
        <v>0</v>
      </c>
      <c r="V32" s="22">
        <f>[5]集計対象前年データー貼付!J146</f>
        <v>4</v>
      </c>
      <c r="W32" s="30">
        <f t="shared" si="1"/>
        <v>0</v>
      </c>
      <c r="X32" s="21">
        <f>[5]集計対象年データー貼付!K146</f>
        <v>0</v>
      </c>
      <c r="Y32" s="22">
        <f>[5]集計対象年データー貼付!M146</f>
        <v>2</v>
      </c>
      <c r="Z32" s="22">
        <f>[5]集計対象前年データー貼付!K146</f>
        <v>0</v>
      </c>
      <c r="AA32" s="22">
        <f>[5]集計対象前年データー貼付!M146</f>
        <v>2</v>
      </c>
      <c r="AB32" s="30">
        <f t="shared" si="2"/>
        <v>0</v>
      </c>
      <c r="AC32" s="21">
        <f>[5]集計対象年データー貼付!N146</f>
        <v>0</v>
      </c>
      <c r="AD32" s="22">
        <f>[5]集計対象年データー貼付!P146</f>
        <v>3</v>
      </c>
      <c r="AE32" s="22">
        <f>[5]集計対象前年データー貼付!N146</f>
        <v>0</v>
      </c>
      <c r="AF32" s="22">
        <f>[5]集計対象前年データー貼付!P146</f>
        <v>2</v>
      </c>
      <c r="AG32" s="30">
        <f t="shared" si="3"/>
        <v>1</v>
      </c>
      <c r="AH32" s="1"/>
    </row>
    <row r="33" spans="1:37" ht="12.75" customHeight="1" thickBot="1">
      <c r="A33" s="104"/>
      <c r="B33" s="67" t="s">
        <v>41</v>
      </c>
      <c r="C33" s="33">
        <f t="shared" si="4"/>
        <v>0</v>
      </c>
      <c r="D33" s="34">
        <f t="shared" si="5"/>
        <v>0</v>
      </c>
      <c r="E33" s="35">
        <f t="shared" si="6"/>
        <v>0</v>
      </c>
      <c r="F33" s="34">
        <f t="shared" si="7"/>
        <v>0</v>
      </c>
      <c r="G33" s="36">
        <f t="shared" si="8"/>
        <v>0</v>
      </c>
      <c r="H33" s="37">
        <f t="shared" si="9"/>
        <v>0</v>
      </c>
      <c r="I33" s="21">
        <f>[5]集計対象年データー貼付!B148</f>
        <v>0</v>
      </c>
      <c r="J33" s="22">
        <f>[5]集計対象年データー貼付!D148</f>
        <v>0</v>
      </c>
      <c r="K33" s="22">
        <f>[5]集計対象前年データー貼付!B148</f>
        <v>0</v>
      </c>
      <c r="L33" s="22">
        <f>[5]集計対象前年データー貼付!D148</f>
        <v>0</v>
      </c>
      <c r="M33" s="68">
        <f t="shared" si="10"/>
        <v>0</v>
      </c>
      <c r="N33" s="24">
        <f>[5]集計対象年データー貼付!E148</f>
        <v>0</v>
      </c>
      <c r="O33" s="18">
        <f>[5]集計対象年データー貼付!G148</f>
        <v>0</v>
      </c>
      <c r="P33" s="18">
        <f>[5]集計対象前年データー貼付!E148</f>
        <v>0</v>
      </c>
      <c r="Q33" s="18">
        <f>[5]集計対象前年データー貼付!G148</f>
        <v>0</v>
      </c>
      <c r="R33" s="61">
        <f t="shared" si="0"/>
        <v>0</v>
      </c>
      <c r="S33" s="21">
        <f>[5]集計対象年データー貼付!H148</f>
        <v>0</v>
      </c>
      <c r="T33" s="22">
        <f>[5]集計対象年データー貼付!J148</f>
        <v>0</v>
      </c>
      <c r="U33" s="22">
        <f>[5]集計対象前年データー貼付!H148</f>
        <v>0</v>
      </c>
      <c r="V33" s="22">
        <f>[5]集計対象前年データー貼付!J148</f>
        <v>0</v>
      </c>
      <c r="W33" s="38">
        <f t="shared" si="1"/>
        <v>0</v>
      </c>
      <c r="X33" s="21">
        <f>[5]集計対象年データー貼付!K148</f>
        <v>0</v>
      </c>
      <c r="Y33" s="22">
        <f>[5]集計対象年データー貼付!M148</f>
        <v>0</v>
      </c>
      <c r="Z33" s="22">
        <f>[5]集計対象前年データー貼付!K148</f>
        <v>0</v>
      </c>
      <c r="AA33" s="22">
        <f>[5]集計対象前年データー貼付!M148</f>
        <v>0</v>
      </c>
      <c r="AB33" s="38">
        <f t="shared" si="2"/>
        <v>0</v>
      </c>
      <c r="AC33" s="21">
        <f>[5]集計対象年データー貼付!N148</f>
        <v>0</v>
      </c>
      <c r="AD33" s="22">
        <f>[5]集計対象年データー貼付!P148</f>
        <v>0</v>
      </c>
      <c r="AE33" s="22">
        <f>[5]集計対象前年データー貼付!N148</f>
        <v>0</v>
      </c>
      <c r="AF33" s="22">
        <f>[5]集計対象前年データー貼付!P148</f>
        <v>0</v>
      </c>
      <c r="AG33" s="38">
        <f t="shared" si="3"/>
        <v>0</v>
      </c>
      <c r="AH33" s="1"/>
    </row>
    <row r="34" spans="1:37" ht="12.75" customHeight="1" thickBot="1">
      <c r="A34" s="105"/>
      <c r="B34" s="69" t="s">
        <v>42</v>
      </c>
      <c r="C34" s="40">
        <f t="shared" si="4"/>
        <v>2</v>
      </c>
      <c r="D34" s="41">
        <f t="shared" si="5"/>
        <v>38</v>
      </c>
      <c r="E34" s="54">
        <f t="shared" si="6"/>
        <v>0</v>
      </c>
      <c r="F34" s="41">
        <f t="shared" si="7"/>
        <v>40</v>
      </c>
      <c r="G34" s="41">
        <f t="shared" si="8"/>
        <v>-2</v>
      </c>
      <c r="H34" s="44">
        <f t="shared" si="9"/>
        <v>-0.05</v>
      </c>
      <c r="I34" s="45">
        <f>SUM(I30:I33)</f>
        <v>2</v>
      </c>
      <c r="J34" s="46">
        <f>SUM(J30:J33)</f>
        <v>22</v>
      </c>
      <c r="K34" s="46">
        <f>SUM(K30:K33)</f>
        <v>0</v>
      </c>
      <c r="L34" s="46">
        <f>SUM(L30:L33)</f>
        <v>25</v>
      </c>
      <c r="M34" s="47">
        <f t="shared" si="10"/>
        <v>-3</v>
      </c>
      <c r="N34" s="48">
        <f>SUM(N30:N33)</f>
        <v>0</v>
      </c>
      <c r="O34" s="49">
        <f>SUM(O30:O33)</f>
        <v>6</v>
      </c>
      <c r="P34" s="49">
        <f>SUM(P30:P33)</f>
        <v>0</v>
      </c>
      <c r="Q34" s="49">
        <f>SUM(Q30:Q33)</f>
        <v>4</v>
      </c>
      <c r="R34" s="50">
        <f t="shared" si="0"/>
        <v>2</v>
      </c>
      <c r="S34" s="51">
        <f>SUM(S30:S33)</f>
        <v>0</v>
      </c>
      <c r="T34" s="52">
        <f>SUM(T30:T33)</f>
        <v>4</v>
      </c>
      <c r="U34" s="52">
        <f>SUM(U30:U33)</f>
        <v>0</v>
      </c>
      <c r="V34" s="52">
        <f>SUM(V30:V33)</f>
        <v>4</v>
      </c>
      <c r="W34" s="53">
        <f t="shared" si="1"/>
        <v>0</v>
      </c>
      <c r="X34" s="51">
        <f>SUM(X30:X33)</f>
        <v>0</v>
      </c>
      <c r="Y34" s="52">
        <f>SUM(Y30:Y33)</f>
        <v>3</v>
      </c>
      <c r="Z34" s="52">
        <f>SUM(Z30:Z33)</f>
        <v>0</v>
      </c>
      <c r="AA34" s="52">
        <f>SUM(AA30:AA33)</f>
        <v>4</v>
      </c>
      <c r="AB34" s="53">
        <f t="shared" si="2"/>
        <v>-1</v>
      </c>
      <c r="AC34" s="51">
        <f>SUM(AC30:AC33)</f>
        <v>0</v>
      </c>
      <c r="AD34" s="52">
        <f>SUM(AD30:AD33)</f>
        <v>3</v>
      </c>
      <c r="AE34" s="52">
        <f>SUM(AE30:AE33)</f>
        <v>0</v>
      </c>
      <c r="AF34" s="52">
        <f>SUM(AF30:AF33)</f>
        <v>3</v>
      </c>
      <c r="AG34" s="53">
        <f t="shared" si="3"/>
        <v>0</v>
      </c>
      <c r="AH34" s="1"/>
    </row>
    <row r="35" spans="1:37" ht="12.75" customHeight="1">
      <c r="A35" s="115" t="s">
        <v>43</v>
      </c>
      <c r="B35" s="64" t="s">
        <v>44</v>
      </c>
      <c r="C35" s="28">
        <f t="shared" si="4"/>
        <v>0</v>
      </c>
      <c r="D35" s="18">
        <f t="shared" si="5"/>
        <v>0</v>
      </c>
      <c r="E35" s="19">
        <f t="shared" si="6"/>
        <v>0</v>
      </c>
      <c r="F35" s="18">
        <f t="shared" si="7"/>
        <v>0</v>
      </c>
      <c r="G35" s="18">
        <f t="shared" si="8"/>
        <v>0</v>
      </c>
      <c r="H35" s="20">
        <f t="shared" si="9"/>
        <v>0</v>
      </c>
      <c r="I35" s="21">
        <f>[5]集計対象年データー貼付!B151</f>
        <v>0</v>
      </c>
      <c r="J35" s="22">
        <f>[5]集計対象年データー貼付!D151</f>
        <v>0</v>
      </c>
      <c r="K35" s="22">
        <f>[5]集計対象前年データー貼付!B151</f>
        <v>0</v>
      </c>
      <c r="L35" s="22">
        <f>[5]集計対象前年データー貼付!D151</f>
        <v>0</v>
      </c>
      <c r="M35" s="23">
        <f t="shared" si="10"/>
        <v>0</v>
      </c>
      <c r="N35" s="24">
        <f>[5]集計対象年データー貼付!E151</f>
        <v>0</v>
      </c>
      <c r="O35" s="18">
        <f>[5]集計対象年データー貼付!G151</f>
        <v>0</v>
      </c>
      <c r="P35" s="18">
        <f>[5]集計対象前年データー貼付!E151</f>
        <v>0</v>
      </c>
      <c r="Q35" s="18">
        <f>[5]集計対象前年データー貼付!G151</f>
        <v>0</v>
      </c>
      <c r="R35" s="25">
        <f t="shared" si="0"/>
        <v>0</v>
      </c>
      <c r="S35" s="21">
        <f>[5]集計対象年データー貼付!H151</f>
        <v>0</v>
      </c>
      <c r="T35" s="22">
        <f>[5]集計対象年データー貼付!J151</f>
        <v>0</v>
      </c>
      <c r="U35" s="22">
        <f>[5]集計対象前年データー貼付!H151</f>
        <v>0</v>
      </c>
      <c r="V35" s="22">
        <f>[5]集計対象前年データー貼付!J151</f>
        <v>0</v>
      </c>
      <c r="W35" s="26">
        <f t="shared" si="1"/>
        <v>0</v>
      </c>
      <c r="X35" s="21">
        <f>[5]集計対象年データー貼付!K151</f>
        <v>0</v>
      </c>
      <c r="Y35" s="22">
        <f>[5]集計対象年データー貼付!M151</f>
        <v>0</v>
      </c>
      <c r="Z35" s="22">
        <f>[5]集計対象前年データー貼付!K151</f>
        <v>0</v>
      </c>
      <c r="AA35" s="22">
        <f>[5]集計対象前年データー貼付!M151</f>
        <v>0</v>
      </c>
      <c r="AB35" s="26">
        <f t="shared" si="2"/>
        <v>0</v>
      </c>
      <c r="AC35" s="21">
        <f>[5]集計対象年データー貼付!N151</f>
        <v>0</v>
      </c>
      <c r="AD35" s="22">
        <f>[5]集計対象年データー貼付!P151</f>
        <v>0</v>
      </c>
      <c r="AE35" s="22">
        <f>[5]集計対象前年データー貼付!N151</f>
        <v>0</v>
      </c>
      <c r="AF35" s="22">
        <f>[5]集計対象前年データー貼付!P151</f>
        <v>0</v>
      </c>
      <c r="AG35" s="26">
        <f t="shared" si="3"/>
        <v>0</v>
      </c>
      <c r="AH35" s="1"/>
    </row>
    <row r="36" spans="1:37" ht="12.75" customHeight="1" thickBot="1">
      <c r="A36" s="116"/>
      <c r="B36" s="67" t="s">
        <v>45</v>
      </c>
      <c r="C36" s="33">
        <f t="shared" si="4"/>
        <v>0</v>
      </c>
      <c r="D36" s="34">
        <f t="shared" si="5"/>
        <v>1</v>
      </c>
      <c r="E36" s="35">
        <f t="shared" si="6"/>
        <v>0</v>
      </c>
      <c r="F36" s="34">
        <f t="shared" si="7"/>
        <v>0</v>
      </c>
      <c r="G36" s="36">
        <f t="shared" si="8"/>
        <v>1</v>
      </c>
      <c r="H36" s="37">
        <f t="shared" si="9"/>
        <v>0</v>
      </c>
      <c r="I36" s="21">
        <f>[5]集計対象年データー貼付!B155</f>
        <v>0</v>
      </c>
      <c r="J36" s="22">
        <f>[5]集計対象年データー貼付!D155</f>
        <v>0</v>
      </c>
      <c r="K36" s="22">
        <f>[5]集計対象前年データー貼付!B155</f>
        <v>0</v>
      </c>
      <c r="L36" s="22">
        <f>[5]集計対象前年データー貼付!D155</f>
        <v>0</v>
      </c>
      <c r="M36" s="68">
        <f t="shared" si="10"/>
        <v>0</v>
      </c>
      <c r="N36" s="24">
        <f>[5]集計対象年データー貼付!E155</f>
        <v>0</v>
      </c>
      <c r="O36" s="18">
        <f>[5]集計対象年データー貼付!G155</f>
        <v>0</v>
      </c>
      <c r="P36" s="18">
        <f>[5]集計対象前年データー貼付!E155</f>
        <v>0</v>
      </c>
      <c r="Q36" s="18">
        <f>[5]集計対象前年データー貼付!G155</f>
        <v>0</v>
      </c>
      <c r="R36" s="61">
        <f t="shared" si="0"/>
        <v>0</v>
      </c>
      <c r="S36" s="21">
        <f>[5]集計対象年データー貼付!H1155</f>
        <v>0</v>
      </c>
      <c r="T36" s="22">
        <f>[5]集計対象年データー貼付!J155</f>
        <v>0</v>
      </c>
      <c r="U36" s="22">
        <f>[5]集計対象前年データー貼付!H155</f>
        <v>0</v>
      </c>
      <c r="V36" s="22">
        <f>[5]集計対象前年データー貼付!J155</f>
        <v>0</v>
      </c>
      <c r="W36" s="38">
        <f t="shared" si="1"/>
        <v>0</v>
      </c>
      <c r="X36" s="21">
        <f>[5]集計対象年データー貼付!K155</f>
        <v>0</v>
      </c>
      <c r="Y36" s="22">
        <f>[5]集計対象年データー貼付!M155</f>
        <v>0</v>
      </c>
      <c r="Z36" s="22">
        <f>[5]集計対象前年データー貼付!K155</f>
        <v>0</v>
      </c>
      <c r="AA36" s="22">
        <f>[5]集計対象前年データー貼付!M155</f>
        <v>0</v>
      </c>
      <c r="AB36" s="38">
        <f t="shared" si="2"/>
        <v>0</v>
      </c>
      <c r="AC36" s="21">
        <f>[5]集計対象年データー貼付!N155</f>
        <v>0</v>
      </c>
      <c r="AD36" s="22">
        <f>[5]集計対象年データー貼付!P155</f>
        <v>1</v>
      </c>
      <c r="AE36" s="22">
        <f>[5]集計対象前年データー貼付!N155</f>
        <v>0</v>
      </c>
      <c r="AF36" s="22">
        <f>[5]集計対象前年データー貼付!P155</f>
        <v>0</v>
      </c>
      <c r="AG36" s="38">
        <f t="shared" si="3"/>
        <v>1</v>
      </c>
      <c r="AH36" s="1"/>
    </row>
    <row r="37" spans="1:37" ht="12.75" customHeight="1" thickBot="1">
      <c r="A37" s="117"/>
      <c r="B37" s="69" t="s">
        <v>46</v>
      </c>
      <c r="C37" s="40">
        <f t="shared" si="4"/>
        <v>0</v>
      </c>
      <c r="D37" s="41">
        <f t="shared" si="5"/>
        <v>1</v>
      </c>
      <c r="E37" s="54">
        <f t="shared" si="6"/>
        <v>0</v>
      </c>
      <c r="F37" s="41">
        <f t="shared" si="7"/>
        <v>0</v>
      </c>
      <c r="G37" s="41">
        <f t="shared" si="8"/>
        <v>1</v>
      </c>
      <c r="H37" s="44">
        <f t="shared" si="9"/>
        <v>0</v>
      </c>
      <c r="I37" s="70">
        <f>SUM(I35:I36)</f>
        <v>0</v>
      </c>
      <c r="J37" s="46">
        <f>SUM(J35:J36)</f>
        <v>0</v>
      </c>
      <c r="K37" s="46">
        <f>SUM(K35:K36)</f>
        <v>0</v>
      </c>
      <c r="L37" s="46">
        <f>SUM(L35:L36)</f>
        <v>0</v>
      </c>
      <c r="M37" s="47">
        <f t="shared" si="10"/>
        <v>0</v>
      </c>
      <c r="N37" s="48">
        <f>SUM(N35:N36)</f>
        <v>0</v>
      </c>
      <c r="O37" s="49">
        <f>SUM(O35:O36)</f>
        <v>0</v>
      </c>
      <c r="P37" s="49">
        <f>SUM(P35:P36)</f>
        <v>0</v>
      </c>
      <c r="Q37" s="49">
        <f>SUM(Q35:Q36)</f>
        <v>0</v>
      </c>
      <c r="R37" s="50">
        <f t="shared" si="0"/>
        <v>0</v>
      </c>
      <c r="S37" s="51">
        <f>SUM(S35:S36)</f>
        <v>0</v>
      </c>
      <c r="T37" s="52">
        <f>SUM(T35:T36)</f>
        <v>0</v>
      </c>
      <c r="U37" s="52">
        <f>SUM(U35:U36)</f>
        <v>0</v>
      </c>
      <c r="V37" s="52">
        <f>SUM(V35:V36)</f>
        <v>0</v>
      </c>
      <c r="W37" s="53">
        <f t="shared" si="1"/>
        <v>0</v>
      </c>
      <c r="X37" s="51">
        <f>SUM(X35:X36)</f>
        <v>0</v>
      </c>
      <c r="Y37" s="52">
        <f>SUM(Y35:Y36)</f>
        <v>0</v>
      </c>
      <c r="Z37" s="52">
        <f>SUM(Z35:Z36)</f>
        <v>0</v>
      </c>
      <c r="AA37" s="52">
        <f>SUM(AA35:AA36)</f>
        <v>0</v>
      </c>
      <c r="AB37" s="53">
        <f t="shared" si="2"/>
        <v>0</v>
      </c>
      <c r="AC37" s="51">
        <f>SUM(AC35:AC36)</f>
        <v>0</v>
      </c>
      <c r="AD37" s="52">
        <f>SUM(AD35:AD36)</f>
        <v>1</v>
      </c>
      <c r="AE37" s="52">
        <f>SUM(AE35:AE36)</f>
        <v>0</v>
      </c>
      <c r="AF37" s="52">
        <f>SUM(AF35:AF36)</f>
        <v>0</v>
      </c>
      <c r="AG37" s="53">
        <f t="shared" si="3"/>
        <v>1</v>
      </c>
      <c r="AH37" s="71"/>
      <c r="AI37" s="72"/>
      <c r="AJ37" s="72"/>
      <c r="AK37" s="72"/>
    </row>
    <row r="38" spans="1:37" ht="12.75" customHeight="1">
      <c r="A38" s="103" t="s">
        <v>47</v>
      </c>
      <c r="B38" s="64" t="s">
        <v>48</v>
      </c>
      <c r="C38" s="28">
        <f t="shared" si="4"/>
        <v>0</v>
      </c>
      <c r="D38" s="18">
        <f t="shared" si="5"/>
        <v>6</v>
      </c>
      <c r="E38" s="19">
        <f t="shared" si="6"/>
        <v>0</v>
      </c>
      <c r="F38" s="18">
        <f t="shared" si="7"/>
        <v>10</v>
      </c>
      <c r="G38" s="18">
        <f t="shared" si="8"/>
        <v>-4</v>
      </c>
      <c r="H38" s="20">
        <f t="shared" si="9"/>
        <v>-0.4</v>
      </c>
      <c r="I38" s="21">
        <f>[5]集計対象年データー貼付!B158</f>
        <v>0</v>
      </c>
      <c r="J38" s="22">
        <f>[5]集計対象年データー貼付!D158</f>
        <v>1</v>
      </c>
      <c r="K38" s="22">
        <f>[5]集計対象前年データー貼付!B158</f>
        <v>0</v>
      </c>
      <c r="L38" s="22">
        <f>[5]集計対象前年データー貼付!D158</f>
        <v>0</v>
      </c>
      <c r="M38" s="23">
        <f t="shared" si="10"/>
        <v>1</v>
      </c>
      <c r="N38" s="24">
        <f>[5]集計対象年データー貼付!E158</f>
        <v>0</v>
      </c>
      <c r="O38" s="18">
        <f>[5]集計対象年データー貼付!G158</f>
        <v>3</v>
      </c>
      <c r="P38" s="18">
        <f>[5]集計対象前年データー貼付!E158</f>
        <v>0</v>
      </c>
      <c r="Q38" s="18">
        <f>[5]集計対象前年データー貼付!G158</f>
        <v>5</v>
      </c>
      <c r="R38" s="25">
        <f t="shared" si="0"/>
        <v>-2</v>
      </c>
      <c r="S38" s="21">
        <f>[5]集計対象年データー貼付!H158</f>
        <v>0</v>
      </c>
      <c r="T38" s="22">
        <f>[5]集計対象年データー貼付!J158</f>
        <v>0</v>
      </c>
      <c r="U38" s="22">
        <f>[5]集計対象前年データー貼付!H158</f>
        <v>0</v>
      </c>
      <c r="V38" s="22">
        <f>[5]集計対象前年データー貼付!J158</f>
        <v>0</v>
      </c>
      <c r="W38" s="26">
        <f t="shared" si="1"/>
        <v>0</v>
      </c>
      <c r="X38" s="21">
        <f>[5]集計対象年データー貼付!K158</f>
        <v>0</v>
      </c>
      <c r="Y38" s="22">
        <f>[5]集計対象年データー貼付!M158</f>
        <v>2</v>
      </c>
      <c r="Z38" s="22">
        <f>[5]集計対象前年データー貼付!K158</f>
        <v>0</v>
      </c>
      <c r="AA38" s="22">
        <f>[5]集計対象前年データー貼付!M158</f>
        <v>5</v>
      </c>
      <c r="AB38" s="26">
        <f t="shared" si="2"/>
        <v>-3</v>
      </c>
      <c r="AC38" s="21">
        <f>[5]集計対象年データー貼付!N158</f>
        <v>0</v>
      </c>
      <c r="AD38" s="22">
        <f>[5]集計対象年データー貼付!P158</f>
        <v>0</v>
      </c>
      <c r="AE38" s="22">
        <f>[5]集計対象前年データー貼付!N158</f>
        <v>0</v>
      </c>
      <c r="AF38" s="22">
        <f>[5]集計対象前年データー貼付!P158</f>
        <v>0</v>
      </c>
      <c r="AG38" s="73">
        <f t="shared" si="3"/>
        <v>0</v>
      </c>
      <c r="AH38" s="1"/>
    </row>
    <row r="39" spans="1:37" ht="12.75" customHeight="1" thickBot="1">
      <c r="A39" s="104"/>
      <c r="B39" s="67" t="s">
        <v>49</v>
      </c>
      <c r="C39" s="33">
        <f t="shared" si="4"/>
        <v>0</v>
      </c>
      <c r="D39" s="34">
        <f t="shared" si="5"/>
        <v>23</v>
      </c>
      <c r="E39" s="35">
        <f t="shared" si="6"/>
        <v>0</v>
      </c>
      <c r="F39" s="34">
        <f t="shared" si="7"/>
        <v>22</v>
      </c>
      <c r="G39" s="36">
        <f t="shared" si="8"/>
        <v>1</v>
      </c>
      <c r="H39" s="37">
        <f t="shared" si="9"/>
        <v>4.5454545454545456E-2</v>
      </c>
      <c r="I39" s="21">
        <f>[5]集計対象年データー貼付!B161</f>
        <v>0</v>
      </c>
      <c r="J39" s="22">
        <f>[5]集計対象年データー貼付!D161</f>
        <v>0</v>
      </c>
      <c r="K39" s="22">
        <f>[5]集計対象前年データー貼付!B161</f>
        <v>0</v>
      </c>
      <c r="L39" s="22">
        <f>[5]集計対象前年データー貼付!D161</f>
        <v>0</v>
      </c>
      <c r="M39" s="68">
        <f t="shared" si="10"/>
        <v>0</v>
      </c>
      <c r="N39" s="24">
        <f>[5]集計対象年データー貼付!E161</f>
        <v>0</v>
      </c>
      <c r="O39" s="18">
        <f>[5]集計対象年データー貼付!G161</f>
        <v>2</v>
      </c>
      <c r="P39" s="18">
        <f>[5]集計対象前年データー貼付!E161</f>
        <v>0</v>
      </c>
      <c r="Q39" s="18">
        <f>[5]集計対象前年データー貼付!G161</f>
        <v>5</v>
      </c>
      <c r="R39" s="61">
        <f t="shared" si="0"/>
        <v>-3</v>
      </c>
      <c r="S39" s="21">
        <f>[5]集計対象年データー貼付!H161</f>
        <v>0</v>
      </c>
      <c r="T39" s="22">
        <f>[5]集計対象年データー貼付!J161</f>
        <v>4</v>
      </c>
      <c r="U39" s="22">
        <f>[5]集計対象前年データー貼付!H161</f>
        <v>0</v>
      </c>
      <c r="V39" s="22">
        <f>[5]集計対象前年データー貼付!J161</f>
        <v>1</v>
      </c>
      <c r="W39" s="38">
        <f t="shared" si="1"/>
        <v>3</v>
      </c>
      <c r="X39" s="21">
        <f>[5]集計対象年データー貼付!K161</f>
        <v>0</v>
      </c>
      <c r="Y39" s="22">
        <f>[5]集計対象年データー貼付!M161</f>
        <v>11</v>
      </c>
      <c r="Z39" s="22">
        <f>[5]集計対象前年データー貼付!K161</f>
        <v>0</v>
      </c>
      <c r="AA39" s="22">
        <f>[5]集計対象前年データー貼付!M161</f>
        <v>11</v>
      </c>
      <c r="AB39" s="38">
        <f t="shared" si="2"/>
        <v>0</v>
      </c>
      <c r="AC39" s="21">
        <f>[5]集計対象年データー貼付!N161</f>
        <v>0</v>
      </c>
      <c r="AD39" s="22">
        <f>[5]集計対象年データー貼付!P161</f>
        <v>6</v>
      </c>
      <c r="AE39" s="22">
        <f>[5]集計対象前年データー貼付!N161</f>
        <v>0</v>
      </c>
      <c r="AF39" s="22">
        <f>[5]集計対象前年データー貼付!P161</f>
        <v>5</v>
      </c>
      <c r="AG39" s="74">
        <f t="shared" si="3"/>
        <v>1</v>
      </c>
      <c r="AH39" s="1"/>
    </row>
    <row r="40" spans="1:37" ht="12.75" customHeight="1" thickBot="1">
      <c r="A40" s="105"/>
      <c r="B40" s="69" t="s">
        <v>50</v>
      </c>
      <c r="C40" s="40">
        <f t="shared" si="4"/>
        <v>0</v>
      </c>
      <c r="D40" s="41">
        <f t="shared" si="5"/>
        <v>29</v>
      </c>
      <c r="E40" s="54">
        <f t="shared" si="6"/>
        <v>0</v>
      </c>
      <c r="F40" s="41">
        <f t="shared" si="7"/>
        <v>32</v>
      </c>
      <c r="G40" s="41">
        <f t="shared" si="8"/>
        <v>-3</v>
      </c>
      <c r="H40" s="44">
        <f t="shared" si="9"/>
        <v>-9.375E-2</v>
      </c>
      <c r="I40" s="46">
        <f>SUM(I38:I39)</f>
        <v>0</v>
      </c>
      <c r="J40" s="46">
        <f>SUM(J38:J39)</f>
        <v>1</v>
      </c>
      <c r="K40" s="46">
        <f>SUM(K38:K39)</f>
        <v>0</v>
      </c>
      <c r="L40" s="46">
        <f>SUM(L38:L39)</f>
        <v>0</v>
      </c>
      <c r="M40" s="47">
        <f t="shared" si="10"/>
        <v>1</v>
      </c>
      <c r="N40" s="48">
        <f>SUM(N38:N39)</f>
        <v>0</v>
      </c>
      <c r="O40" s="49">
        <f>SUM(O38:O39)</f>
        <v>5</v>
      </c>
      <c r="P40" s="49">
        <f>SUM(P38:P39)</f>
        <v>0</v>
      </c>
      <c r="Q40" s="49">
        <f>SUM(Q38:Q39)</f>
        <v>10</v>
      </c>
      <c r="R40" s="50">
        <f t="shared" si="0"/>
        <v>-5</v>
      </c>
      <c r="S40" s="51">
        <f>SUM(S38:S39)</f>
        <v>0</v>
      </c>
      <c r="T40" s="52">
        <f>SUM(T38:T39)</f>
        <v>4</v>
      </c>
      <c r="U40" s="52">
        <f>SUM(U38:U39)</f>
        <v>0</v>
      </c>
      <c r="V40" s="52">
        <f>SUM(V38:V39)</f>
        <v>1</v>
      </c>
      <c r="W40" s="53">
        <f t="shared" si="1"/>
        <v>3</v>
      </c>
      <c r="X40" s="51">
        <f>SUM(X38:X39)</f>
        <v>0</v>
      </c>
      <c r="Y40" s="52">
        <f>SUM(Y38:Y39)</f>
        <v>13</v>
      </c>
      <c r="Z40" s="52">
        <f>SUM(Z38:Z39)</f>
        <v>0</v>
      </c>
      <c r="AA40" s="52">
        <f>SUM(AA38:AA39)</f>
        <v>16</v>
      </c>
      <c r="AB40" s="53">
        <f t="shared" si="2"/>
        <v>-3</v>
      </c>
      <c r="AC40" s="51">
        <f>SUM(AC38:AC39)</f>
        <v>0</v>
      </c>
      <c r="AD40" s="52">
        <f>SUM(AD38:AD39)</f>
        <v>6</v>
      </c>
      <c r="AE40" s="52">
        <f>SUM(AE38:AE39)</f>
        <v>0</v>
      </c>
      <c r="AF40" s="52">
        <f>SUM(AF38:AF39)</f>
        <v>5</v>
      </c>
      <c r="AG40" s="53">
        <f t="shared" si="3"/>
        <v>1</v>
      </c>
      <c r="AH40" s="1"/>
    </row>
    <row r="41" spans="1:37" ht="12.75" customHeight="1" thickBot="1">
      <c r="A41" s="120" t="s">
        <v>51</v>
      </c>
      <c r="B41" s="121"/>
      <c r="C41" s="40">
        <f t="shared" si="4"/>
        <v>1</v>
      </c>
      <c r="D41" s="41">
        <f t="shared" si="5"/>
        <v>8</v>
      </c>
      <c r="E41" s="54">
        <f t="shared" si="6"/>
        <v>1</v>
      </c>
      <c r="F41" s="41">
        <f t="shared" si="7"/>
        <v>8</v>
      </c>
      <c r="G41" s="41">
        <f t="shared" si="8"/>
        <v>0</v>
      </c>
      <c r="H41" s="44">
        <f t="shared" si="9"/>
        <v>0</v>
      </c>
      <c r="I41" s="55">
        <f>[5]集計対象年データー貼付!B168</f>
        <v>0</v>
      </c>
      <c r="J41" s="56">
        <f>[5]集計対象年データー貼付!D168</f>
        <v>0</v>
      </c>
      <c r="K41" s="56">
        <f>[5]集計対象前年データー貼付!B168</f>
        <v>0</v>
      </c>
      <c r="L41" s="56">
        <f>[5]集計対象前年データー貼付!D168</f>
        <v>0</v>
      </c>
      <c r="M41" s="57">
        <f t="shared" si="10"/>
        <v>0</v>
      </c>
      <c r="N41" s="58">
        <f>[5]集計対象年データー貼付!E168</f>
        <v>1</v>
      </c>
      <c r="O41" s="41">
        <f>[5]集計対象年データー貼付!G168</f>
        <v>3</v>
      </c>
      <c r="P41" s="41">
        <f>[5]集計対象前年データー貼付!E168</f>
        <v>1</v>
      </c>
      <c r="Q41" s="41">
        <f>[5]集計対象前年データー貼付!G168</f>
        <v>3</v>
      </c>
      <c r="R41" s="75">
        <f t="shared" si="0"/>
        <v>0</v>
      </c>
      <c r="S41" s="55">
        <f>[5]集計対象年データー貼付!H168</f>
        <v>0</v>
      </c>
      <c r="T41" s="56">
        <f>[5]集計対象年データー貼付!J168</f>
        <v>0</v>
      </c>
      <c r="U41" s="56">
        <f>[5]集計対象前年データー貼付!H168</f>
        <v>0</v>
      </c>
      <c r="V41" s="56">
        <f>[5]集計対象前年データー貼付!J168</f>
        <v>0</v>
      </c>
      <c r="W41" s="76">
        <f t="shared" si="1"/>
        <v>0</v>
      </c>
      <c r="X41" s="55">
        <f>[5]集計対象年データー貼付!K168</f>
        <v>0</v>
      </c>
      <c r="Y41" s="56">
        <f>[5]集計対象年データー貼付!M168</f>
        <v>4</v>
      </c>
      <c r="Z41" s="56">
        <f>[5]集計対象前年データー貼付!K168</f>
        <v>0</v>
      </c>
      <c r="AA41" s="56">
        <f>[5]集計対象前年データー貼付!M168</f>
        <v>2</v>
      </c>
      <c r="AB41" s="76">
        <f t="shared" si="2"/>
        <v>2</v>
      </c>
      <c r="AC41" s="55">
        <f>[5]集計対象年データー貼付!N168</f>
        <v>0</v>
      </c>
      <c r="AD41" s="56">
        <f>[5]集計対象年データー貼付!P168</f>
        <v>1</v>
      </c>
      <c r="AE41" s="56">
        <f>[5]集計対象前年データー貼付!N168</f>
        <v>0</v>
      </c>
      <c r="AF41" s="56">
        <f>[5]集計対象前年データー貼付!P168</f>
        <v>3</v>
      </c>
      <c r="AG41" s="76">
        <f t="shared" si="3"/>
        <v>-2</v>
      </c>
      <c r="AH41" s="1"/>
    </row>
    <row r="42" spans="1:37" ht="12.75" customHeight="1">
      <c r="A42" s="110" t="s">
        <v>52</v>
      </c>
      <c r="B42" s="64" t="s">
        <v>53</v>
      </c>
      <c r="C42" s="28">
        <f t="shared" si="4"/>
        <v>0</v>
      </c>
      <c r="D42" s="18">
        <f t="shared" si="5"/>
        <v>8</v>
      </c>
      <c r="E42" s="19">
        <f t="shared" si="6"/>
        <v>0</v>
      </c>
      <c r="F42" s="18">
        <f t="shared" si="7"/>
        <v>7</v>
      </c>
      <c r="G42" s="18">
        <f t="shared" si="8"/>
        <v>1</v>
      </c>
      <c r="H42" s="20">
        <f t="shared" si="9"/>
        <v>0.14285714285714285</v>
      </c>
      <c r="I42" s="21">
        <f>[5]集計対象年データー貼付!B172</f>
        <v>0</v>
      </c>
      <c r="J42" s="22">
        <f>[5]集計対象年データー貼付!D172</f>
        <v>4</v>
      </c>
      <c r="K42" s="22">
        <f>[5]集計対象前年データー貼付!B172</f>
        <v>0</v>
      </c>
      <c r="L42" s="22">
        <f>[5]集計対象前年データー貼付!D172</f>
        <v>6</v>
      </c>
      <c r="M42" s="23">
        <f t="shared" si="10"/>
        <v>-2</v>
      </c>
      <c r="N42" s="24">
        <f>[5]集計対象年データー貼付!E172</f>
        <v>0</v>
      </c>
      <c r="O42" s="18">
        <f>[5]集計対象年データー貼付!G172</f>
        <v>2</v>
      </c>
      <c r="P42" s="18">
        <f>[5]集計対象前年データー貼付!E172</f>
        <v>0</v>
      </c>
      <c r="Q42" s="18">
        <f>[5]集計対象前年データー貼付!G172</f>
        <v>0</v>
      </c>
      <c r="R42" s="25">
        <f t="shared" si="0"/>
        <v>2</v>
      </c>
      <c r="S42" s="21">
        <f>[5]集計対象年データー貼付!H172</f>
        <v>0</v>
      </c>
      <c r="T42" s="22">
        <f>[5]集計対象年データー貼付!J172</f>
        <v>1</v>
      </c>
      <c r="U42" s="22">
        <f>[5]集計対象前年データー貼付!H172</f>
        <v>0</v>
      </c>
      <c r="V42" s="22">
        <f>[5]集計対象前年データー貼付!J172</f>
        <v>0</v>
      </c>
      <c r="W42" s="26">
        <f t="shared" si="1"/>
        <v>1</v>
      </c>
      <c r="X42" s="21">
        <f>[5]集計対象年データー貼付!K172</f>
        <v>0</v>
      </c>
      <c r="Y42" s="22">
        <f>[5]集計対象年データー貼付!M172</f>
        <v>0</v>
      </c>
      <c r="Z42" s="22">
        <f>[5]集計対象前年データー貼付!K172</f>
        <v>0</v>
      </c>
      <c r="AA42" s="22">
        <f>[5]集計対象前年データー貼付!M172</f>
        <v>0</v>
      </c>
      <c r="AB42" s="26">
        <f t="shared" si="2"/>
        <v>0</v>
      </c>
      <c r="AC42" s="21">
        <f>[5]集計対象年データー貼付!N172</f>
        <v>0</v>
      </c>
      <c r="AD42" s="22">
        <f>[5]集計対象年データー貼付!P172</f>
        <v>1</v>
      </c>
      <c r="AE42" s="22">
        <f>[5]集計対象前年データー貼付!N172</f>
        <v>0</v>
      </c>
      <c r="AF42" s="22">
        <f>[5]集計対象前年データー貼付!P172</f>
        <v>1</v>
      </c>
      <c r="AG42" s="26">
        <f t="shared" si="3"/>
        <v>0</v>
      </c>
      <c r="AH42" s="1"/>
    </row>
    <row r="43" spans="1:37" ht="12.75" customHeight="1">
      <c r="A43" s="111"/>
      <c r="B43" s="65" t="s">
        <v>54</v>
      </c>
      <c r="C43" s="28">
        <f t="shared" si="4"/>
        <v>0</v>
      </c>
      <c r="D43" s="18">
        <f t="shared" si="5"/>
        <v>25</v>
      </c>
      <c r="E43" s="19">
        <f t="shared" si="6"/>
        <v>0</v>
      </c>
      <c r="F43" s="18">
        <f t="shared" si="7"/>
        <v>30</v>
      </c>
      <c r="G43" s="29">
        <f t="shared" si="8"/>
        <v>-5</v>
      </c>
      <c r="H43" s="20">
        <f t="shared" si="9"/>
        <v>-0.16666666666666666</v>
      </c>
      <c r="I43" s="21">
        <f>[5]集計対象年データー貼付!B179</f>
        <v>0</v>
      </c>
      <c r="J43" s="22">
        <f>[5]集計対象年データー貼付!D179</f>
        <v>12</v>
      </c>
      <c r="K43" s="22">
        <f>[5]集計対象前年データー貼付!B179</f>
        <v>0</v>
      </c>
      <c r="L43" s="22">
        <f>[5]集計対象前年データー貼付!D179</f>
        <v>17</v>
      </c>
      <c r="M43" s="66">
        <f t="shared" si="10"/>
        <v>-5</v>
      </c>
      <c r="N43" s="24">
        <f>[5]集計対象年データー貼付!E179</f>
        <v>0</v>
      </c>
      <c r="O43" s="18">
        <f>[5]集計対象年データー貼付!G179</f>
        <v>4</v>
      </c>
      <c r="P43" s="18">
        <f>[5]集計対象前年データー貼付!E179</f>
        <v>0</v>
      </c>
      <c r="Q43" s="18">
        <f>[5]集計対象前年データー貼付!G179</f>
        <v>5</v>
      </c>
      <c r="R43" s="60">
        <f t="shared" si="0"/>
        <v>-1</v>
      </c>
      <c r="S43" s="21">
        <f>[5]集計対象年データー貼付!H179</f>
        <v>0</v>
      </c>
      <c r="T43" s="22">
        <f>[5]集計対象年データー貼付!J179</f>
        <v>3</v>
      </c>
      <c r="U43" s="22">
        <f>[5]集計対象前年データー貼付!H179</f>
        <v>0</v>
      </c>
      <c r="V43" s="22">
        <f>[5]集計対象前年データー貼付!J179</f>
        <v>6</v>
      </c>
      <c r="W43" s="30">
        <f t="shared" si="1"/>
        <v>-3</v>
      </c>
      <c r="X43" s="21">
        <f>[5]集計対象年データー貼付!K179</f>
        <v>0</v>
      </c>
      <c r="Y43" s="22">
        <f>[5]集計対象年データー貼付!M179</f>
        <v>3</v>
      </c>
      <c r="Z43" s="22">
        <f>[5]集計対象前年データー貼付!K179</f>
        <v>0</v>
      </c>
      <c r="AA43" s="22">
        <f>[5]集計対象前年データー貼付!M179</f>
        <v>1</v>
      </c>
      <c r="AB43" s="30">
        <f t="shared" si="2"/>
        <v>2</v>
      </c>
      <c r="AC43" s="21">
        <f>[5]集計対象年データー貼付!N179</f>
        <v>0</v>
      </c>
      <c r="AD43" s="22">
        <f>[5]集計対象年データー貼付!P179</f>
        <v>3</v>
      </c>
      <c r="AE43" s="22">
        <f>[5]集計対象前年データー貼付!N179</f>
        <v>0</v>
      </c>
      <c r="AF43" s="22">
        <f>[5]集計対象前年データー貼付!P179</f>
        <v>1</v>
      </c>
      <c r="AG43" s="30">
        <f t="shared" si="3"/>
        <v>2</v>
      </c>
      <c r="AH43" s="1"/>
    </row>
    <row r="44" spans="1:37" ht="12.75" customHeight="1">
      <c r="A44" s="111"/>
      <c r="B44" s="65" t="s">
        <v>55</v>
      </c>
      <c r="C44" s="28">
        <f t="shared" si="4"/>
        <v>0</v>
      </c>
      <c r="D44" s="18">
        <f t="shared" si="5"/>
        <v>0</v>
      </c>
      <c r="E44" s="19">
        <f t="shared" si="6"/>
        <v>0</v>
      </c>
      <c r="F44" s="18">
        <f t="shared" si="7"/>
        <v>0</v>
      </c>
      <c r="G44" s="29">
        <f t="shared" si="8"/>
        <v>0</v>
      </c>
      <c r="H44" s="20">
        <f t="shared" si="9"/>
        <v>0</v>
      </c>
      <c r="I44" s="21">
        <f>[5]集計対象年データー貼付!B182</f>
        <v>0</v>
      </c>
      <c r="J44" s="22">
        <f>[5]集計対象年データー貼付!D182</f>
        <v>0</v>
      </c>
      <c r="K44" s="22">
        <f>[5]集計対象前年データー貼付!B182</f>
        <v>0</v>
      </c>
      <c r="L44" s="22">
        <f>[5]集計対象前年データー貼付!D182</f>
        <v>0</v>
      </c>
      <c r="M44" s="66">
        <f t="shared" si="10"/>
        <v>0</v>
      </c>
      <c r="N44" s="24">
        <f>[5]集計対象年データー貼付!E182</f>
        <v>0</v>
      </c>
      <c r="O44" s="18">
        <f>[5]集計対象年データー貼付!G182</f>
        <v>0</v>
      </c>
      <c r="P44" s="18">
        <f>[5]集計対象前年データー貼付!E182</f>
        <v>0</v>
      </c>
      <c r="Q44" s="18">
        <f>[5]集計対象前年データー貼付!G182</f>
        <v>0</v>
      </c>
      <c r="R44" s="60">
        <f t="shared" si="0"/>
        <v>0</v>
      </c>
      <c r="S44" s="21">
        <f>[5]集計対象年データー貼付!H182</f>
        <v>0</v>
      </c>
      <c r="T44" s="22">
        <f>[5]集計対象年データー貼付!J182</f>
        <v>0</v>
      </c>
      <c r="U44" s="22">
        <f>[5]集計対象前年データー貼付!H182</f>
        <v>0</v>
      </c>
      <c r="V44" s="22">
        <f>[5]集計対象前年データー貼付!J182</f>
        <v>0</v>
      </c>
      <c r="W44" s="30">
        <f t="shared" si="1"/>
        <v>0</v>
      </c>
      <c r="X44" s="21">
        <f>[5]集計対象年データー貼付!K182</f>
        <v>0</v>
      </c>
      <c r="Y44" s="22">
        <f>[5]集計対象年データー貼付!M182</f>
        <v>0</v>
      </c>
      <c r="Z44" s="22">
        <f>[5]集計対象前年データー貼付!K182</f>
        <v>0</v>
      </c>
      <c r="AA44" s="22">
        <f>[5]集計対象前年データー貼付!M182</f>
        <v>0</v>
      </c>
      <c r="AB44" s="30">
        <f t="shared" si="2"/>
        <v>0</v>
      </c>
      <c r="AC44" s="21">
        <f>[5]集計対象年データー貼付!N182</f>
        <v>0</v>
      </c>
      <c r="AD44" s="22">
        <f>[5]集計対象年データー貼付!P182</f>
        <v>0</v>
      </c>
      <c r="AE44" s="22">
        <f>[5]集計対象前年データー貼付!N182</f>
        <v>0</v>
      </c>
      <c r="AF44" s="22">
        <f>[5]集計対象前年データー貼付!P182</f>
        <v>0</v>
      </c>
      <c r="AG44" s="30">
        <f t="shared" si="3"/>
        <v>0</v>
      </c>
      <c r="AH44" s="1"/>
    </row>
    <row r="45" spans="1:37" ht="12.75" customHeight="1" thickBot="1">
      <c r="A45" s="111"/>
      <c r="B45" s="67" t="s">
        <v>56</v>
      </c>
      <c r="C45" s="33">
        <f t="shared" si="4"/>
        <v>0</v>
      </c>
      <c r="D45" s="34">
        <f t="shared" si="5"/>
        <v>1</v>
      </c>
      <c r="E45" s="35">
        <f t="shared" si="6"/>
        <v>0</v>
      </c>
      <c r="F45" s="34">
        <f t="shared" si="7"/>
        <v>2</v>
      </c>
      <c r="G45" s="36">
        <f t="shared" si="8"/>
        <v>-1</v>
      </c>
      <c r="H45" s="37">
        <f t="shared" si="9"/>
        <v>-0.5</v>
      </c>
      <c r="I45" s="21">
        <f>[5]集計対象年データー貼付!B185</f>
        <v>0</v>
      </c>
      <c r="J45" s="22">
        <f>[5]集計対象年データー貼付!D185</f>
        <v>0</v>
      </c>
      <c r="K45" s="22">
        <f>[5]集計対象前年データー貼付!B185</f>
        <v>0</v>
      </c>
      <c r="L45" s="22">
        <f>[5]集計対象前年データー貼付!D185</f>
        <v>1</v>
      </c>
      <c r="M45" s="68">
        <f t="shared" si="10"/>
        <v>-1</v>
      </c>
      <c r="N45" s="24">
        <f>[5]集計対象年データー貼付!E185</f>
        <v>0</v>
      </c>
      <c r="O45" s="18">
        <f>[5]集計対象年データー貼付!G185</f>
        <v>1</v>
      </c>
      <c r="P45" s="18">
        <f>[5]集計対象前年データー貼付!E185</f>
        <v>0</v>
      </c>
      <c r="Q45" s="18">
        <f>[5]集計対象前年データー貼付!G185</f>
        <v>0</v>
      </c>
      <c r="R45" s="61">
        <f t="shared" si="0"/>
        <v>1</v>
      </c>
      <c r="S45" s="21">
        <f>[5]集計対象年データー貼付!H185</f>
        <v>0</v>
      </c>
      <c r="T45" s="22">
        <f>[5]集計対象年データー貼付!J185</f>
        <v>0</v>
      </c>
      <c r="U45" s="22">
        <f>[5]集計対象前年データー貼付!H185</f>
        <v>0</v>
      </c>
      <c r="V45" s="22">
        <f>[5]集計対象前年データー貼付!J185</f>
        <v>0</v>
      </c>
      <c r="W45" s="38">
        <f t="shared" si="1"/>
        <v>0</v>
      </c>
      <c r="X45" s="21">
        <f>[5]集計対象年データー貼付!K185</f>
        <v>0</v>
      </c>
      <c r="Y45" s="22">
        <f>[5]集計対象年データー貼付!M185</f>
        <v>0</v>
      </c>
      <c r="Z45" s="22">
        <f>[5]集計対象前年データー貼付!K185</f>
        <v>0</v>
      </c>
      <c r="AA45" s="22">
        <f>[5]集計対象前年データー貼付!M185</f>
        <v>1</v>
      </c>
      <c r="AB45" s="38">
        <f t="shared" si="2"/>
        <v>-1</v>
      </c>
      <c r="AC45" s="21">
        <f>[5]集計対象年データー貼付!N185</f>
        <v>0</v>
      </c>
      <c r="AD45" s="22">
        <f>[5]集計対象年データー貼付!P185</f>
        <v>0</v>
      </c>
      <c r="AE45" s="22">
        <f>[5]集計対象前年データー貼付!N185</f>
        <v>0</v>
      </c>
      <c r="AF45" s="22">
        <f>[5]集計対象前年データー貼付!P185</f>
        <v>0</v>
      </c>
      <c r="AG45" s="38">
        <f t="shared" si="3"/>
        <v>0</v>
      </c>
      <c r="AH45" s="1"/>
    </row>
    <row r="46" spans="1:37" ht="12.75" customHeight="1" thickBot="1">
      <c r="A46" s="112"/>
      <c r="B46" s="69" t="s">
        <v>57</v>
      </c>
      <c r="C46" s="40">
        <f t="shared" si="4"/>
        <v>0</v>
      </c>
      <c r="D46" s="41">
        <f t="shared" si="5"/>
        <v>34</v>
      </c>
      <c r="E46" s="54">
        <f t="shared" si="6"/>
        <v>0</v>
      </c>
      <c r="F46" s="41">
        <f t="shared" si="7"/>
        <v>39</v>
      </c>
      <c r="G46" s="41">
        <f t="shared" si="8"/>
        <v>-5</v>
      </c>
      <c r="H46" s="44">
        <f t="shared" si="9"/>
        <v>-0.12820512820512819</v>
      </c>
      <c r="I46" s="46">
        <f>SUM(I42:I45)</f>
        <v>0</v>
      </c>
      <c r="J46" s="46">
        <f>SUM(J42:J45)</f>
        <v>16</v>
      </c>
      <c r="K46" s="46">
        <f>SUM(K42:K45)</f>
        <v>0</v>
      </c>
      <c r="L46" s="46">
        <f>SUM(L42:L45)</f>
        <v>24</v>
      </c>
      <c r="M46" s="47">
        <f t="shared" si="10"/>
        <v>-8</v>
      </c>
      <c r="N46" s="48">
        <f>SUM(N42:N45)</f>
        <v>0</v>
      </c>
      <c r="O46" s="49">
        <f>SUM(O42:O45)</f>
        <v>7</v>
      </c>
      <c r="P46" s="49">
        <f>SUM(P42:P45)</f>
        <v>0</v>
      </c>
      <c r="Q46" s="49">
        <f>SUM(Q42:Q45)</f>
        <v>5</v>
      </c>
      <c r="R46" s="50">
        <f t="shared" si="0"/>
        <v>2</v>
      </c>
      <c r="S46" s="51">
        <f>SUM(S42:S45)</f>
        <v>0</v>
      </c>
      <c r="T46" s="52">
        <f>SUM(T42:T45)</f>
        <v>4</v>
      </c>
      <c r="U46" s="52">
        <f>SUM(U42:U45)</f>
        <v>0</v>
      </c>
      <c r="V46" s="52">
        <f>SUM(V42:V45)</f>
        <v>6</v>
      </c>
      <c r="W46" s="53">
        <f t="shared" si="1"/>
        <v>-2</v>
      </c>
      <c r="X46" s="51">
        <f>SUM(X42:X45)</f>
        <v>0</v>
      </c>
      <c r="Y46" s="52">
        <f>SUM(Y42:Y45)</f>
        <v>3</v>
      </c>
      <c r="Z46" s="52">
        <f>SUM(Z42:Z45)</f>
        <v>0</v>
      </c>
      <c r="AA46" s="52">
        <f>SUM(AA42:AA45)</f>
        <v>2</v>
      </c>
      <c r="AB46" s="53">
        <f t="shared" si="2"/>
        <v>1</v>
      </c>
      <c r="AC46" s="51">
        <f>SUM(AC42:AC45)</f>
        <v>0</v>
      </c>
      <c r="AD46" s="52">
        <f>SUM(AD42:AD45)</f>
        <v>4</v>
      </c>
      <c r="AE46" s="52">
        <f>SUM(AE42:AE45)</f>
        <v>0</v>
      </c>
      <c r="AF46" s="52">
        <f>SUM(AF42:AF45)</f>
        <v>2</v>
      </c>
      <c r="AG46" s="53">
        <f t="shared" si="3"/>
        <v>2</v>
      </c>
      <c r="AH46" s="1"/>
    </row>
    <row r="47" spans="1:37" ht="12.75" customHeight="1">
      <c r="A47" s="122" t="s">
        <v>58</v>
      </c>
      <c r="B47" s="64" t="s">
        <v>59</v>
      </c>
      <c r="C47" s="28">
        <f t="shared" si="4"/>
        <v>0</v>
      </c>
      <c r="D47" s="18">
        <f t="shared" si="5"/>
        <v>2</v>
      </c>
      <c r="E47" s="19">
        <f t="shared" si="6"/>
        <v>0</v>
      </c>
      <c r="F47" s="18">
        <f t="shared" si="7"/>
        <v>0</v>
      </c>
      <c r="G47" s="18">
        <f t="shared" si="8"/>
        <v>2</v>
      </c>
      <c r="H47" s="20">
        <f t="shared" si="9"/>
        <v>0</v>
      </c>
      <c r="I47" s="21">
        <f>[5]集計対象年データー貼付!B191</f>
        <v>0</v>
      </c>
      <c r="J47" s="22">
        <f>[5]集計対象年データー貼付!D191</f>
        <v>1</v>
      </c>
      <c r="K47" s="22">
        <f>[5]集計対象前年データー貼付!B191</f>
        <v>0</v>
      </c>
      <c r="L47" s="22">
        <f>[5]集計対象前年データー貼付!D191</f>
        <v>0</v>
      </c>
      <c r="M47" s="23">
        <f t="shared" si="10"/>
        <v>1</v>
      </c>
      <c r="N47" s="24">
        <f>[5]集計対象年データー貼付!E191</f>
        <v>0</v>
      </c>
      <c r="O47" s="18">
        <f>[5]集計対象年データー貼付!G191</f>
        <v>1</v>
      </c>
      <c r="P47" s="18">
        <f>[5]集計対象前年データー貼付!E191</f>
        <v>0</v>
      </c>
      <c r="Q47" s="18">
        <f>[5]集計対象前年データー貼付!G191</f>
        <v>0</v>
      </c>
      <c r="R47" s="25">
        <f t="shared" si="0"/>
        <v>1</v>
      </c>
      <c r="S47" s="21">
        <f>[5]集計対象年データー貼付!H191</f>
        <v>0</v>
      </c>
      <c r="T47" s="22">
        <f>[5]集計対象年データー貼付!J191</f>
        <v>0</v>
      </c>
      <c r="U47" s="22">
        <f>[5]集計対象前年データー貼付!H191</f>
        <v>0</v>
      </c>
      <c r="V47" s="22">
        <f>[5]集計対象前年データー貼付!J191</f>
        <v>0</v>
      </c>
      <c r="W47" s="26">
        <f t="shared" si="1"/>
        <v>0</v>
      </c>
      <c r="X47" s="21">
        <f>[5]集計対象年データー貼付!K191</f>
        <v>0</v>
      </c>
      <c r="Y47" s="22">
        <f>[5]集計対象年データー貼付!M191</f>
        <v>0</v>
      </c>
      <c r="Z47" s="22">
        <f>[5]集計対象前年データー貼付!K191</f>
        <v>0</v>
      </c>
      <c r="AA47" s="22">
        <f>[5]集計対象前年データー貼付!M191</f>
        <v>0</v>
      </c>
      <c r="AB47" s="26">
        <f t="shared" si="2"/>
        <v>0</v>
      </c>
      <c r="AC47" s="21">
        <f>[5]集計対象年データー貼付!N191</f>
        <v>0</v>
      </c>
      <c r="AD47" s="22">
        <f>[5]集計対象年データー貼付!P191</f>
        <v>0</v>
      </c>
      <c r="AE47" s="22">
        <f>[5]集計対象前年データー貼付!N191</f>
        <v>0</v>
      </c>
      <c r="AF47" s="22">
        <f>[5]集計対象前年データー貼付!P191</f>
        <v>0</v>
      </c>
      <c r="AG47" s="26">
        <f t="shared" si="3"/>
        <v>0</v>
      </c>
      <c r="AH47" s="1"/>
    </row>
    <row r="48" spans="1:37" ht="12.75" customHeight="1" thickBot="1">
      <c r="A48" s="123"/>
      <c r="B48" s="67" t="s">
        <v>60</v>
      </c>
      <c r="C48" s="33">
        <f t="shared" si="4"/>
        <v>0</v>
      </c>
      <c r="D48" s="34">
        <f t="shared" si="5"/>
        <v>0</v>
      </c>
      <c r="E48" s="35">
        <f t="shared" si="6"/>
        <v>0</v>
      </c>
      <c r="F48" s="34">
        <f t="shared" si="7"/>
        <v>1</v>
      </c>
      <c r="G48" s="36">
        <f t="shared" si="8"/>
        <v>-1</v>
      </c>
      <c r="H48" s="37">
        <f t="shared" si="9"/>
        <v>-1</v>
      </c>
      <c r="I48" s="21">
        <f>[5]集計対象年データー貼付!B194</f>
        <v>0</v>
      </c>
      <c r="J48" s="22">
        <f>[5]集計対象年データー貼付!D194</f>
        <v>0</v>
      </c>
      <c r="K48" s="22">
        <f>[5]集計対象前年データー貼付!B194</f>
        <v>0</v>
      </c>
      <c r="L48" s="22">
        <f>[5]集計対象前年データー貼付!D194</f>
        <v>1</v>
      </c>
      <c r="M48" s="68">
        <f t="shared" si="10"/>
        <v>-1</v>
      </c>
      <c r="N48" s="24">
        <f>[5]集計対象年データー貼付!E194</f>
        <v>0</v>
      </c>
      <c r="O48" s="18">
        <f>[5]集計対象年データー貼付!G194</f>
        <v>0</v>
      </c>
      <c r="P48" s="18">
        <f>[5]集計対象前年データー貼付!E194</f>
        <v>0</v>
      </c>
      <c r="Q48" s="18">
        <f>[5]集計対象前年データー貼付!G194</f>
        <v>0</v>
      </c>
      <c r="R48" s="61">
        <f t="shared" si="0"/>
        <v>0</v>
      </c>
      <c r="S48" s="21">
        <f>[5]集計対象年データー貼付!H194</f>
        <v>0</v>
      </c>
      <c r="T48" s="22">
        <f>[5]集計対象年データー貼付!J194</f>
        <v>0</v>
      </c>
      <c r="U48" s="22">
        <f>[5]集計対象前年データー貼付!H194</f>
        <v>0</v>
      </c>
      <c r="V48" s="22">
        <f>[5]集計対象前年データー貼付!J194</f>
        <v>0</v>
      </c>
      <c r="W48" s="38">
        <f t="shared" si="1"/>
        <v>0</v>
      </c>
      <c r="X48" s="21">
        <f>[5]集計対象年データー貼付!K194</f>
        <v>0</v>
      </c>
      <c r="Y48" s="22">
        <f>[5]集計対象年データー貼付!M194</f>
        <v>0</v>
      </c>
      <c r="Z48" s="22">
        <f>[5]集計対象前年データー貼付!K194</f>
        <v>0</v>
      </c>
      <c r="AA48" s="22">
        <f>[5]集計対象前年データー貼付!M194</f>
        <v>0</v>
      </c>
      <c r="AB48" s="38">
        <f t="shared" si="2"/>
        <v>0</v>
      </c>
      <c r="AC48" s="21">
        <f>[5]集計対象年データー貼付!N194</f>
        <v>0</v>
      </c>
      <c r="AD48" s="22">
        <f>[5]集計対象年データー貼付!P194</f>
        <v>0</v>
      </c>
      <c r="AE48" s="22">
        <f>[5]集計対象前年データー貼付!N194</f>
        <v>0</v>
      </c>
      <c r="AF48" s="22">
        <f>[5]集計対象前年データー貼付!P194</f>
        <v>0</v>
      </c>
      <c r="AG48" s="38">
        <f t="shared" si="3"/>
        <v>0</v>
      </c>
      <c r="AH48" s="1"/>
    </row>
    <row r="49" spans="1:34" ht="12.75" customHeight="1" thickBot="1">
      <c r="A49" s="124"/>
      <c r="B49" s="69" t="s">
        <v>61</v>
      </c>
      <c r="C49" s="40">
        <f t="shared" si="4"/>
        <v>0</v>
      </c>
      <c r="D49" s="41">
        <f t="shared" si="5"/>
        <v>2</v>
      </c>
      <c r="E49" s="54">
        <f t="shared" si="6"/>
        <v>0</v>
      </c>
      <c r="F49" s="41">
        <f t="shared" si="7"/>
        <v>1</v>
      </c>
      <c r="G49" s="41">
        <f t="shared" si="8"/>
        <v>1</v>
      </c>
      <c r="H49" s="44">
        <f t="shared" si="9"/>
        <v>1</v>
      </c>
      <c r="I49" s="46">
        <f>SUM(I47:I48)</f>
        <v>0</v>
      </c>
      <c r="J49" s="46">
        <f>SUM(J47:J48)</f>
        <v>1</v>
      </c>
      <c r="K49" s="46">
        <f>SUM(K47:K48)</f>
        <v>0</v>
      </c>
      <c r="L49" s="46">
        <f>SUM(L47:L48)</f>
        <v>1</v>
      </c>
      <c r="M49" s="47">
        <f t="shared" si="10"/>
        <v>0</v>
      </c>
      <c r="N49" s="48">
        <f>SUM(N47:N48)</f>
        <v>0</v>
      </c>
      <c r="O49" s="77">
        <f>SUM(O47:O48)</f>
        <v>1</v>
      </c>
      <c r="P49" s="49">
        <f>SUM(P47:P48)</f>
        <v>0</v>
      </c>
      <c r="Q49" s="49">
        <f>SUM(Q47:Q48)</f>
        <v>0</v>
      </c>
      <c r="R49" s="50">
        <f t="shared" si="0"/>
        <v>1</v>
      </c>
      <c r="S49" s="51">
        <f>SUM(S47:S48)</f>
        <v>0</v>
      </c>
      <c r="T49" s="52">
        <f>SUM(T47:T48)</f>
        <v>0</v>
      </c>
      <c r="U49" s="52">
        <f>SUM(U47:U48)</f>
        <v>0</v>
      </c>
      <c r="V49" s="52">
        <f>SUM(V47:V48)</f>
        <v>0</v>
      </c>
      <c r="W49" s="53">
        <f t="shared" si="1"/>
        <v>0</v>
      </c>
      <c r="X49" s="51">
        <f>SUM(X47:X48)</f>
        <v>0</v>
      </c>
      <c r="Y49" s="52">
        <f>SUM(Y47:Y48)</f>
        <v>0</v>
      </c>
      <c r="Z49" s="52">
        <f>SUM(Z47:Z48)</f>
        <v>0</v>
      </c>
      <c r="AA49" s="52">
        <f>SUM(AA47:AA48)</f>
        <v>0</v>
      </c>
      <c r="AB49" s="53">
        <f t="shared" si="2"/>
        <v>0</v>
      </c>
      <c r="AC49" s="51">
        <f>SUM(AC47:AC48)</f>
        <v>0</v>
      </c>
      <c r="AD49" s="52">
        <f>SUM(AD47:AD48)</f>
        <v>0</v>
      </c>
      <c r="AE49" s="52">
        <f>SUM(AE47:AE48)</f>
        <v>0</v>
      </c>
      <c r="AF49" s="52">
        <f>SUM(AF47:AF48)</f>
        <v>0</v>
      </c>
      <c r="AG49" s="53">
        <f t="shared" si="3"/>
        <v>0</v>
      </c>
      <c r="AH49" s="1"/>
    </row>
    <row r="50" spans="1:34" ht="12.75" customHeight="1" thickBot="1">
      <c r="A50" s="120" t="s">
        <v>62</v>
      </c>
      <c r="B50" s="121"/>
      <c r="C50" s="40">
        <f t="shared" si="4"/>
        <v>0</v>
      </c>
      <c r="D50" s="41">
        <f t="shared" si="5"/>
        <v>0</v>
      </c>
      <c r="E50" s="54">
        <f t="shared" si="6"/>
        <v>0</v>
      </c>
      <c r="F50" s="41">
        <f t="shared" si="7"/>
        <v>0</v>
      </c>
      <c r="G50" s="41">
        <f t="shared" si="8"/>
        <v>0</v>
      </c>
      <c r="H50" s="44">
        <f t="shared" si="9"/>
        <v>0</v>
      </c>
      <c r="I50" s="78">
        <f>[5]集計対象年データー貼付!B200</f>
        <v>0</v>
      </c>
      <c r="J50" s="79">
        <f>[5]集計対象年データー貼付!D200</f>
        <v>0</v>
      </c>
      <c r="K50" s="79">
        <f>[5]集計対象前年データー貼付!B200</f>
        <v>0</v>
      </c>
      <c r="L50" s="79">
        <f>[5]集計対象前年データー貼付!D200</f>
        <v>0</v>
      </c>
      <c r="M50" s="80">
        <f t="shared" si="10"/>
        <v>0</v>
      </c>
      <c r="N50" s="81">
        <f>[5]集計対象年データー貼付!E200</f>
        <v>0</v>
      </c>
      <c r="O50" s="34">
        <f>[5]集計対象年データー貼付!G200</f>
        <v>0</v>
      </c>
      <c r="P50" s="34">
        <f>[5]集計対象前年データー貼付!E200</f>
        <v>0</v>
      </c>
      <c r="Q50" s="34">
        <f>[5]集計対象前年データー貼付!G200</f>
        <v>0</v>
      </c>
      <c r="R50" s="82">
        <f t="shared" si="0"/>
        <v>0</v>
      </c>
      <c r="S50" s="78">
        <f>[5]集計対象年データー貼付!H200</f>
        <v>0</v>
      </c>
      <c r="T50" s="79">
        <f>[5]集計対象年データー貼付!J200</f>
        <v>0</v>
      </c>
      <c r="U50" s="79">
        <f>[5]集計対象前年データー貼付!H200</f>
        <v>0</v>
      </c>
      <c r="V50" s="79">
        <f>[5]集計対象前年データー貼付!J200</f>
        <v>0</v>
      </c>
      <c r="W50" s="83">
        <f t="shared" si="1"/>
        <v>0</v>
      </c>
      <c r="X50" s="78">
        <f>[5]集計対象年データー貼付!K200</f>
        <v>0</v>
      </c>
      <c r="Y50" s="79">
        <f>[5]集計対象年データー貼付!M200</f>
        <v>0</v>
      </c>
      <c r="Z50" s="79">
        <f>[5]集計対象前年データー貼付!K200</f>
        <v>0</v>
      </c>
      <c r="AA50" s="79">
        <f>[5]集計対象前年データー貼付!M200</f>
        <v>0</v>
      </c>
      <c r="AB50" s="83">
        <f t="shared" si="2"/>
        <v>0</v>
      </c>
      <c r="AC50" s="78">
        <f>[5]集計対象年データー貼付!N200</f>
        <v>0</v>
      </c>
      <c r="AD50" s="79">
        <f>[5]集計対象年データー貼付!P200</f>
        <v>0</v>
      </c>
      <c r="AE50" s="79">
        <f>[5]集計対象前年データー貼付!N200</f>
        <v>0</v>
      </c>
      <c r="AF50" s="79">
        <f>[5]集計対象前年データー貼付!P200</f>
        <v>0</v>
      </c>
      <c r="AG50" s="83">
        <f t="shared" si="3"/>
        <v>0</v>
      </c>
      <c r="AH50" s="1"/>
    </row>
    <row r="51" spans="1:34" ht="12.75" customHeight="1" thickBot="1">
      <c r="A51" s="120" t="s">
        <v>63</v>
      </c>
      <c r="B51" s="121"/>
      <c r="C51" s="40">
        <f t="shared" si="4"/>
        <v>0</v>
      </c>
      <c r="D51" s="41">
        <f t="shared" si="5"/>
        <v>7</v>
      </c>
      <c r="E51" s="54">
        <f t="shared" si="6"/>
        <v>0</v>
      </c>
      <c r="F51" s="41">
        <f t="shared" si="7"/>
        <v>10</v>
      </c>
      <c r="G51" s="41">
        <f t="shared" si="8"/>
        <v>-3</v>
      </c>
      <c r="H51" s="44">
        <f t="shared" si="9"/>
        <v>-0.3</v>
      </c>
      <c r="I51" s="55">
        <f>[5]集計対象年データー貼付!B203</f>
        <v>0</v>
      </c>
      <c r="J51" s="56">
        <f>[5]集計対象年データー貼付!D203</f>
        <v>4</v>
      </c>
      <c r="K51" s="56">
        <f>[5]集計対象前年データー貼付!B203</f>
        <v>0</v>
      </c>
      <c r="L51" s="56">
        <f>[5]集計対象前年データー貼付!D203</f>
        <v>2</v>
      </c>
      <c r="M51" s="57">
        <f t="shared" si="10"/>
        <v>2</v>
      </c>
      <c r="N51" s="58">
        <f>[5]集計対象年データー貼付!E203</f>
        <v>0</v>
      </c>
      <c r="O51" s="41">
        <f>[5]集計対象年データー貼付!G203</f>
        <v>0</v>
      </c>
      <c r="P51" s="41">
        <f>[5]集計対象前年データー貼付!E203</f>
        <v>0</v>
      </c>
      <c r="Q51" s="41">
        <f>[5]集計対象前年データー貼付!G203</f>
        <v>0</v>
      </c>
      <c r="R51" s="75">
        <f t="shared" si="0"/>
        <v>0</v>
      </c>
      <c r="S51" s="55">
        <f>[5]集計対象年データー貼付!H203</f>
        <v>0</v>
      </c>
      <c r="T51" s="56">
        <f>[5]集計対象年データー貼付!J203</f>
        <v>1</v>
      </c>
      <c r="U51" s="56">
        <f>[5]集計対象前年データー貼付!H203</f>
        <v>0</v>
      </c>
      <c r="V51" s="56">
        <f>[5]集計対象前年データー貼付!J203</f>
        <v>2</v>
      </c>
      <c r="W51" s="76">
        <f t="shared" si="1"/>
        <v>-1</v>
      </c>
      <c r="X51" s="55">
        <f>[5]集計対象年データー貼付!K203</f>
        <v>0</v>
      </c>
      <c r="Y51" s="56">
        <f>[5]集計対象年データー貼付!M203</f>
        <v>0</v>
      </c>
      <c r="Z51" s="56">
        <f>[5]集計対象前年データー貼付!K203</f>
        <v>0</v>
      </c>
      <c r="AA51" s="56">
        <f>[5]集計対象前年データー貼付!M203</f>
        <v>5</v>
      </c>
      <c r="AB51" s="76">
        <f t="shared" si="2"/>
        <v>-5</v>
      </c>
      <c r="AC51" s="55">
        <f>[5]集計対象年データー貼付!N203</f>
        <v>0</v>
      </c>
      <c r="AD51" s="56">
        <f>[5]集計対象年データー貼付!P203</f>
        <v>2</v>
      </c>
      <c r="AE51" s="56">
        <f>[5]集計対象前年データー貼付!N203</f>
        <v>0</v>
      </c>
      <c r="AF51" s="56">
        <f>[5]集計対象前年データー貼付!P203</f>
        <v>1</v>
      </c>
      <c r="AG51" s="76">
        <f t="shared" si="3"/>
        <v>1</v>
      </c>
      <c r="AH51" s="1"/>
    </row>
    <row r="52" spans="1:34" ht="12.75" customHeight="1" thickBot="1">
      <c r="A52" s="120" t="s">
        <v>64</v>
      </c>
      <c r="B52" s="121"/>
      <c r="C52" s="40">
        <f t="shared" si="4"/>
        <v>0</v>
      </c>
      <c r="D52" s="41">
        <f t="shared" si="5"/>
        <v>1</v>
      </c>
      <c r="E52" s="54">
        <f t="shared" si="6"/>
        <v>0</v>
      </c>
      <c r="F52" s="41">
        <f t="shared" si="7"/>
        <v>0</v>
      </c>
      <c r="G52" s="41">
        <f t="shared" si="8"/>
        <v>1</v>
      </c>
      <c r="H52" s="44">
        <f t="shared" si="9"/>
        <v>0</v>
      </c>
      <c r="I52" s="55">
        <f>[5]集計対象年データー貼付!B208</f>
        <v>0</v>
      </c>
      <c r="J52" s="56">
        <f>[5]集計対象年データー貼付!D208</f>
        <v>1</v>
      </c>
      <c r="K52" s="56">
        <f>[5]集計対象前年データー貼付!B208</f>
        <v>0</v>
      </c>
      <c r="L52" s="56">
        <f>[5]集計対象前年データー貼付!D208</f>
        <v>0</v>
      </c>
      <c r="M52" s="57">
        <f t="shared" si="10"/>
        <v>1</v>
      </c>
      <c r="N52" s="58">
        <f>[5]集計対象年データー貼付!E208</f>
        <v>0</v>
      </c>
      <c r="O52" s="41">
        <f>[5]集計対象年データー貼付!G208</f>
        <v>0</v>
      </c>
      <c r="P52" s="41">
        <f>[5]集計対象前年データー貼付!E208</f>
        <v>0</v>
      </c>
      <c r="Q52" s="41">
        <f>[5]集計対象前年データー貼付!G208</f>
        <v>0</v>
      </c>
      <c r="R52" s="75">
        <f t="shared" si="0"/>
        <v>0</v>
      </c>
      <c r="S52" s="55">
        <f>[5]集計対象年データー貼付!H208</f>
        <v>0</v>
      </c>
      <c r="T52" s="56">
        <f>[5]集計対象年データー貼付!J208</f>
        <v>0</v>
      </c>
      <c r="U52" s="56">
        <f>[5]集計対象前年データー貼付!H208</f>
        <v>0</v>
      </c>
      <c r="V52" s="56">
        <f>[5]集計対象前年データー貼付!J208</f>
        <v>0</v>
      </c>
      <c r="W52" s="76">
        <f t="shared" si="1"/>
        <v>0</v>
      </c>
      <c r="X52" s="55">
        <f>[5]集計対象年データー貼付!K208</f>
        <v>0</v>
      </c>
      <c r="Y52" s="56">
        <f>[5]集計対象年データー貼付!M208</f>
        <v>0</v>
      </c>
      <c r="Z52" s="56">
        <f>[5]集計対象前年データー貼付!K208</f>
        <v>0</v>
      </c>
      <c r="AA52" s="56">
        <f>[5]集計対象前年データー貼付!M208</f>
        <v>0</v>
      </c>
      <c r="AB52" s="76">
        <f t="shared" si="2"/>
        <v>0</v>
      </c>
      <c r="AC52" s="55">
        <f>[5]集計対象年データー貼付!N208</f>
        <v>0</v>
      </c>
      <c r="AD52" s="56">
        <f>[5]集計対象年データー貼付!P208</f>
        <v>0</v>
      </c>
      <c r="AE52" s="56">
        <f>[5]集計対象前年データー貼付!N208</f>
        <v>0</v>
      </c>
      <c r="AF52" s="56">
        <f>[5]集計対象前年データー貼付!P208</f>
        <v>0</v>
      </c>
      <c r="AG52" s="76">
        <f t="shared" si="3"/>
        <v>0</v>
      </c>
      <c r="AH52" s="1"/>
    </row>
    <row r="53" spans="1:34" ht="12.75" customHeight="1">
      <c r="A53" s="125" t="s">
        <v>65</v>
      </c>
      <c r="B53" s="64" t="s">
        <v>66</v>
      </c>
      <c r="C53" s="28">
        <f t="shared" si="4"/>
        <v>0</v>
      </c>
      <c r="D53" s="18">
        <f t="shared" si="5"/>
        <v>6</v>
      </c>
      <c r="E53" s="19">
        <f t="shared" si="6"/>
        <v>0</v>
      </c>
      <c r="F53" s="18">
        <f t="shared" si="7"/>
        <v>3</v>
      </c>
      <c r="G53" s="18">
        <f t="shared" si="8"/>
        <v>3</v>
      </c>
      <c r="H53" s="20">
        <f t="shared" si="9"/>
        <v>1</v>
      </c>
      <c r="I53" s="21">
        <f>[5]集計対象年データー貼付!B212</f>
        <v>0</v>
      </c>
      <c r="J53" s="22">
        <f>[5]集計対象年データー貼付!D212</f>
        <v>0</v>
      </c>
      <c r="K53" s="22">
        <f>[5]集計対象前年データー貼付!B212</f>
        <v>0</v>
      </c>
      <c r="L53" s="22">
        <f>[5]集計対象前年データー貼付!D212</f>
        <v>2</v>
      </c>
      <c r="M53" s="23">
        <f t="shared" si="10"/>
        <v>-2</v>
      </c>
      <c r="N53" s="24">
        <f>[5]集計対象年データー貼付!E212</f>
        <v>0</v>
      </c>
      <c r="O53" s="18">
        <f>[5]集計対象年データー貼付!G212</f>
        <v>0</v>
      </c>
      <c r="P53" s="18">
        <f>[5]集計対象前年データー貼付!E212</f>
        <v>0</v>
      </c>
      <c r="Q53" s="18">
        <f>[5]集計対象前年データー貼付!G212</f>
        <v>0</v>
      </c>
      <c r="R53" s="25">
        <f t="shared" si="0"/>
        <v>0</v>
      </c>
      <c r="S53" s="21">
        <f>[5]集計対象年データー貼付!H212</f>
        <v>0</v>
      </c>
      <c r="T53" s="22">
        <f>[5]集計対象年データー貼付!J212</f>
        <v>1</v>
      </c>
      <c r="U53" s="22">
        <f>[5]集計対象前年データー貼付!H212</f>
        <v>0</v>
      </c>
      <c r="V53" s="22">
        <f>[5]集計対象前年データー貼付!J212</f>
        <v>0</v>
      </c>
      <c r="W53" s="26">
        <f t="shared" si="1"/>
        <v>1</v>
      </c>
      <c r="X53" s="21">
        <f>[5]集計対象年データー貼付!K212</f>
        <v>0</v>
      </c>
      <c r="Y53" s="22">
        <f>[5]集計対象年データー貼付!M212</f>
        <v>1</v>
      </c>
      <c r="Z53" s="22">
        <f>[5]集計対象前年データー貼付!K212</f>
        <v>0</v>
      </c>
      <c r="AA53" s="22">
        <f>[5]集計対象前年データー貼付!M212</f>
        <v>0</v>
      </c>
      <c r="AB53" s="26">
        <f t="shared" si="2"/>
        <v>1</v>
      </c>
      <c r="AC53" s="21">
        <f>[5]集計対象年データー貼付!N212</f>
        <v>0</v>
      </c>
      <c r="AD53" s="22">
        <f>[5]集計対象年データー貼付!P212</f>
        <v>4</v>
      </c>
      <c r="AE53" s="22">
        <f>[5]集計対象前年データー貼付!N212</f>
        <v>0</v>
      </c>
      <c r="AF53" s="22">
        <f>[5]集計対象前年データー貼付!P212</f>
        <v>1</v>
      </c>
      <c r="AG53" s="26">
        <f t="shared" si="3"/>
        <v>3</v>
      </c>
      <c r="AH53" s="1"/>
    </row>
    <row r="54" spans="1:34" ht="12.75" customHeight="1">
      <c r="A54" s="126"/>
      <c r="B54" s="65" t="s">
        <v>67</v>
      </c>
      <c r="C54" s="28">
        <f t="shared" si="4"/>
        <v>0</v>
      </c>
      <c r="D54" s="18">
        <f t="shared" si="5"/>
        <v>25</v>
      </c>
      <c r="E54" s="19">
        <f t="shared" si="6"/>
        <v>0</v>
      </c>
      <c r="F54" s="18">
        <f t="shared" si="7"/>
        <v>26</v>
      </c>
      <c r="G54" s="29">
        <f t="shared" si="8"/>
        <v>-1</v>
      </c>
      <c r="H54" s="20">
        <f t="shared" si="9"/>
        <v>-3.8461538461538464E-2</v>
      </c>
      <c r="I54" s="21">
        <f>[5]集計対象年データー貼付!B214</f>
        <v>0</v>
      </c>
      <c r="J54" s="22">
        <f>[5]集計対象年データー貼付!D214</f>
        <v>11</v>
      </c>
      <c r="K54" s="22">
        <f>[5]集計対象前年データー貼付!B214</f>
        <v>0</v>
      </c>
      <c r="L54" s="22">
        <f>[5]集計対象前年データー貼付!D214</f>
        <v>16</v>
      </c>
      <c r="M54" s="66">
        <f t="shared" si="10"/>
        <v>-5</v>
      </c>
      <c r="N54" s="24">
        <f>[5]集計対象年データー貼付!E214</f>
        <v>0</v>
      </c>
      <c r="O54" s="18">
        <f>[5]集計対象年データー貼付!G214</f>
        <v>3</v>
      </c>
      <c r="P54" s="18">
        <f>[5]集計対象前年データー貼付!E214</f>
        <v>0</v>
      </c>
      <c r="Q54" s="18">
        <f>[5]集計対象前年データー貼付!G214</f>
        <v>5</v>
      </c>
      <c r="R54" s="60">
        <f t="shared" si="0"/>
        <v>-2</v>
      </c>
      <c r="S54" s="21">
        <f>[5]集計対象年データー貼付!H214</f>
        <v>0</v>
      </c>
      <c r="T54" s="22">
        <f>[5]集計対象年データー貼付!J214</f>
        <v>5</v>
      </c>
      <c r="U54" s="22">
        <f>[5]集計対象前年データー貼付!H214</f>
        <v>0</v>
      </c>
      <c r="V54" s="22">
        <f>[5]集計対象前年データー貼付!J214</f>
        <v>0</v>
      </c>
      <c r="W54" s="30">
        <f t="shared" si="1"/>
        <v>5</v>
      </c>
      <c r="X54" s="21">
        <f>[5]集計対象年データー貼付!K214</f>
        <v>0</v>
      </c>
      <c r="Y54" s="22">
        <f>[5]集計対象年データー貼付!M214</f>
        <v>1</v>
      </c>
      <c r="Z54" s="22">
        <f>[5]集計対象前年データー貼付!K214</f>
        <v>0</v>
      </c>
      <c r="AA54" s="22">
        <f>[5]集計対象前年データー貼付!M214</f>
        <v>0</v>
      </c>
      <c r="AB54" s="30">
        <f t="shared" si="2"/>
        <v>1</v>
      </c>
      <c r="AC54" s="21">
        <f>[5]集計対象年データー貼付!N214</f>
        <v>0</v>
      </c>
      <c r="AD54" s="22">
        <f>[5]集計対象年データー貼付!P214</f>
        <v>5</v>
      </c>
      <c r="AE54" s="22">
        <f>[5]集計対象前年データー貼付!N214</f>
        <v>0</v>
      </c>
      <c r="AF54" s="22">
        <f>[5]集計対象前年データー貼付!P214</f>
        <v>5</v>
      </c>
      <c r="AG54" s="30">
        <f t="shared" si="3"/>
        <v>0</v>
      </c>
      <c r="AH54" s="1"/>
    </row>
    <row r="55" spans="1:34" ht="12.75" customHeight="1" thickBot="1">
      <c r="A55" s="126"/>
      <c r="B55" s="67" t="s">
        <v>68</v>
      </c>
      <c r="C55" s="33">
        <f t="shared" si="4"/>
        <v>0</v>
      </c>
      <c r="D55" s="34">
        <f t="shared" si="5"/>
        <v>0</v>
      </c>
      <c r="E55" s="35">
        <f t="shared" si="6"/>
        <v>0</v>
      </c>
      <c r="F55" s="34">
        <f t="shared" si="7"/>
        <v>0</v>
      </c>
      <c r="G55" s="36">
        <f t="shared" si="8"/>
        <v>0</v>
      </c>
      <c r="H55" s="37">
        <f t="shared" si="9"/>
        <v>0</v>
      </c>
      <c r="I55" s="21">
        <f>[5]集計対象年データー貼付!B217</f>
        <v>0</v>
      </c>
      <c r="J55" s="22">
        <f>[5]集計対象年データー貼付!D217</f>
        <v>0</v>
      </c>
      <c r="K55" s="22">
        <f>[5]集計対象前年データー貼付!B217</f>
        <v>0</v>
      </c>
      <c r="L55" s="22">
        <f>[5]集計対象前年データー貼付!D217</f>
        <v>0</v>
      </c>
      <c r="M55" s="68">
        <f t="shared" si="10"/>
        <v>0</v>
      </c>
      <c r="N55" s="24">
        <f>[5]集計対象年データー貼付!E217</f>
        <v>0</v>
      </c>
      <c r="O55" s="18">
        <f>[5]集計対象年データー貼付!G217</f>
        <v>0</v>
      </c>
      <c r="P55" s="18">
        <f>[5]集計対象前年データー貼付!E217</f>
        <v>0</v>
      </c>
      <c r="Q55" s="18">
        <f>[5]集計対象前年データー貼付!G217</f>
        <v>0</v>
      </c>
      <c r="R55" s="61">
        <f t="shared" si="0"/>
        <v>0</v>
      </c>
      <c r="S55" s="21">
        <f>[5]集計対象年データー貼付!H217</f>
        <v>0</v>
      </c>
      <c r="T55" s="22">
        <f>[5]集計対象年データー貼付!J217</f>
        <v>0</v>
      </c>
      <c r="U55" s="22">
        <f>[5]集計対象前年データー貼付!H217</f>
        <v>0</v>
      </c>
      <c r="V55" s="22">
        <f>[5]集計対象前年データー貼付!J217</f>
        <v>0</v>
      </c>
      <c r="W55" s="38">
        <f t="shared" si="1"/>
        <v>0</v>
      </c>
      <c r="X55" s="21">
        <f>[5]集計対象年データー貼付!K217</f>
        <v>0</v>
      </c>
      <c r="Y55" s="22">
        <f>[5]集計対象年データー貼付!M217</f>
        <v>0</v>
      </c>
      <c r="Z55" s="22">
        <f>[5]集計対象前年データー貼付!K217</f>
        <v>0</v>
      </c>
      <c r="AA55" s="22">
        <f>[5]集計対象前年データー貼付!M217</f>
        <v>0</v>
      </c>
      <c r="AB55" s="38">
        <f t="shared" si="2"/>
        <v>0</v>
      </c>
      <c r="AC55" s="21">
        <f>[5]集計対象年データー貼付!N217</f>
        <v>0</v>
      </c>
      <c r="AD55" s="22">
        <f>[5]集計対象年データー貼付!P217</f>
        <v>0</v>
      </c>
      <c r="AE55" s="22">
        <f>[5]集計対象前年データー貼付!N217</f>
        <v>0</v>
      </c>
      <c r="AF55" s="22">
        <f>[5]集計対象前年データー貼付!P217</f>
        <v>0</v>
      </c>
      <c r="AG55" s="38">
        <f t="shared" si="3"/>
        <v>0</v>
      </c>
      <c r="AH55" s="1"/>
    </row>
    <row r="56" spans="1:34" ht="12.75" customHeight="1" thickBot="1">
      <c r="A56" s="127"/>
      <c r="B56" s="69" t="s">
        <v>69</v>
      </c>
      <c r="C56" s="40">
        <f t="shared" si="4"/>
        <v>0</v>
      </c>
      <c r="D56" s="41">
        <f t="shared" si="5"/>
        <v>31</v>
      </c>
      <c r="E56" s="54">
        <f t="shared" si="6"/>
        <v>0</v>
      </c>
      <c r="F56" s="41">
        <f t="shared" si="7"/>
        <v>29</v>
      </c>
      <c r="G56" s="41">
        <f t="shared" si="8"/>
        <v>2</v>
      </c>
      <c r="H56" s="44">
        <f t="shared" si="9"/>
        <v>6.8965517241379309E-2</v>
      </c>
      <c r="I56" s="45">
        <f>SUM(I53:I55)</f>
        <v>0</v>
      </c>
      <c r="J56" s="46">
        <f>SUM(J53:J55)</f>
        <v>11</v>
      </c>
      <c r="K56" s="46">
        <f>SUM(K53:K55)</f>
        <v>0</v>
      </c>
      <c r="L56" s="46">
        <f>SUM(L53:L55)</f>
        <v>18</v>
      </c>
      <c r="M56" s="47">
        <f t="shared" si="10"/>
        <v>-7</v>
      </c>
      <c r="N56" s="48">
        <f>SUM(N53:N55)</f>
        <v>0</v>
      </c>
      <c r="O56" s="49">
        <f>SUM(O53:O55)</f>
        <v>3</v>
      </c>
      <c r="P56" s="49">
        <f>SUM(P53:P55)</f>
        <v>0</v>
      </c>
      <c r="Q56" s="49">
        <f>SUM(Q53:Q55)</f>
        <v>5</v>
      </c>
      <c r="R56" s="50">
        <f t="shared" si="0"/>
        <v>-2</v>
      </c>
      <c r="S56" s="51">
        <f>SUM(S53:S55)</f>
        <v>0</v>
      </c>
      <c r="T56" s="52">
        <f>SUM(T53:T55)</f>
        <v>6</v>
      </c>
      <c r="U56" s="52">
        <f>SUM(U53:U55)</f>
        <v>0</v>
      </c>
      <c r="V56" s="52">
        <f>SUM(V53:V55)</f>
        <v>0</v>
      </c>
      <c r="W56" s="53">
        <f t="shared" si="1"/>
        <v>6</v>
      </c>
      <c r="X56" s="51">
        <f>SUM(X53:X55)</f>
        <v>0</v>
      </c>
      <c r="Y56" s="52">
        <f>SUM(Y53:Y55)</f>
        <v>2</v>
      </c>
      <c r="Z56" s="52">
        <f>SUM(Z53:Z55)</f>
        <v>0</v>
      </c>
      <c r="AA56" s="52">
        <f>SUM(AA53:AA55)</f>
        <v>0</v>
      </c>
      <c r="AB56" s="53">
        <f t="shared" si="2"/>
        <v>2</v>
      </c>
      <c r="AC56" s="51">
        <f>SUM(AC53:AC55)</f>
        <v>0</v>
      </c>
      <c r="AD56" s="52">
        <f>SUM(AD53:AD55)</f>
        <v>9</v>
      </c>
      <c r="AE56" s="52">
        <f>SUM(AE53:AE55)</f>
        <v>0</v>
      </c>
      <c r="AF56" s="52">
        <f>SUM(AF53:AF55)</f>
        <v>6</v>
      </c>
      <c r="AG56" s="53">
        <f t="shared" si="3"/>
        <v>3</v>
      </c>
      <c r="AH56" s="1"/>
    </row>
    <row r="57" spans="1:34" ht="12.75" customHeight="1">
      <c r="A57" s="125" t="s">
        <v>70</v>
      </c>
      <c r="B57" s="64" t="s">
        <v>71</v>
      </c>
      <c r="C57" s="28">
        <f t="shared" si="4"/>
        <v>0</v>
      </c>
      <c r="D57" s="18">
        <f t="shared" si="5"/>
        <v>5</v>
      </c>
      <c r="E57" s="19">
        <f t="shared" si="6"/>
        <v>0</v>
      </c>
      <c r="F57" s="18">
        <f t="shared" si="7"/>
        <v>5</v>
      </c>
      <c r="G57" s="18">
        <f t="shared" si="8"/>
        <v>0</v>
      </c>
      <c r="H57" s="20">
        <f t="shared" si="9"/>
        <v>0</v>
      </c>
      <c r="I57" s="21">
        <f>[5]集計対象年データー貼付!B220</f>
        <v>0</v>
      </c>
      <c r="J57" s="22">
        <f>[5]集計対象年データー貼付!D220</f>
        <v>2</v>
      </c>
      <c r="K57" s="22">
        <f>[5]集計対象前年データー貼付!B220</f>
        <v>0</v>
      </c>
      <c r="L57" s="22">
        <f>[5]集計対象前年データー貼付!D220</f>
        <v>1</v>
      </c>
      <c r="M57" s="23">
        <f t="shared" si="10"/>
        <v>1</v>
      </c>
      <c r="N57" s="24">
        <f>[5]集計対象年データー貼付!E220</f>
        <v>0</v>
      </c>
      <c r="O57" s="18">
        <f>[5]集計対象年データー貼付!G220</f>
        <v>0</v>
      </c>
      <c r="P57" s="18">
        <f>[5]集計対象前年データー貼付!E220</f>
        <v>0</v>
      </c>
      <c r="Q57" s="18">
        <f>[5]集計対象前年データー貼付!G220</f>
        <v>0</v>
      </c>
      <c r="R57" s="25">
        <f t="shared" si="0"/>
        <v>0</v>
      </c>
      <c r="S57" s="21">
        <f>[5]集計対象年データー貼付!H220</f>
        <v>0</v>
      </c>
      <c r="T57" s="22">
        <f>[5]集計対象年データー貼付!J220</f>
        <v>2</v>
      </c>
      <c r="U57" s="22">
        <f>[5]集計対象前年データー貼付!H220</f>
        <v>0</v>
      </c>
      <c r="V57" s="22">
        <f>[5]集計対象前年データー貼付!J220</f>
        <v>0</v>
      </c>
      <c r="W57" s="26">
        <f t="shared" si="1"/>
        <v>2</v>
      </c>
      <c r="X57" s="21">
        <f>[5]集計対象年データー貼付!K220</f>
        <v>0</v>
      </c>
      <c r="Y57" s="22">
        <f>[5]集計対象年データー貼付!M220</f>
        <v>0</v>
      </c>
      <c r="Z57" s="22">
        <f>[5]集計対象前年データー貼付!K220</f>
        <v>0</v>
      </c>
      <c r="AA57" s="22">
        <f>[5]集計対象前年データー貼付!M220</f>
        <v>2</v>
      </c>
      <c r="AB57" s="26">
        <f t="shared" si="2"/>
        <v>-2</v>
      </c>
      <c r="AC57" s="21">
        <f>[5]集計対象年データー貼付!N220</f>
        <v>0</v>
      </c>
      <c r="AD57" s="22">
        <f>[5]集計対象年データー貼付!P220</f>
        <v>1</v>
      </c>
      <c r="AE57" s="22">
        <f>[5]集計対象前年データー貼付!N220</f>
        <v>0</v>
      </c>
      <c r="AF57" s="22">
        <f>[5]集計対象前年データー貼付!P220</f>
        <v>2</v>
      </c>
      <c r="AG57" s="26">
        <f t="shared" si="3"/>
        <v>-1</v>
      </c>
      <c r="AH57" s="1"/>
    </row>
    <row r="58" spans="1:34" ht="12.75" customHeight="1">
      <c r="A58" s="126"/>
      <c r="B58" s="65" t="s">
        <v>72</v>
      </c>
      <c r="C58" s="28">
        <f t="shared" si="4"/>
        <v>0</v>
      </c>
      <c r="D58" s="18">
        <f t="shared" si="5"/>
        <v>10</v>
      </c>
      <c r="E58" s="19">
        <f t="shared" si="6"/>
        <v>0</v>
      </c>
      <c r="F58" s="18">
        <f t="shared" si="7"/>
        <v>6</v>
      </c>
      <c r="G58" s="29">
        <f t="shared" si="8"/>
        <v>4</v>
      </c>
      <c r="H58" s="20">
        <f t="shared" si="9"/>
        <v>0.66666666666666663</v>
      </c>
      <c r="I58" s="21">
        <f>[5]集計対象年データー貼付!B223</f>
        <v>0</v>
      </c>
      <c r="J58" s="22">
        <f>[5]集計対象年データー貼付!D223</f>
        <v>4</v>
      </c>
      <c r="K58" s="22">
        <f>[5]集計対象前年データー貼付!B223</f>
        <v>0</v>
      </c>
      <c r="L58" s="22">
        <f>[5]集計対象前年データー貼付!D223</f>
        <v>1</v>
      </c>
      <c r="M58" s="66">
        <f t="shared" si="10"/>
        <v>3</v>
      </c>
      <c r="N58" s="24">
        <f>[5]集計対象年データー貼付!E223</f>
        <v>0</v>
      </c>
      <c r="O58" s="18">
        <f>[5]集計対象年データー貼付!G223</f>
        <v>2</v>
      </c>
      <c r="P58" s="18">
        <f>[5]集計対象前年データー貼付!E223</f>
        <v>0</v>
      </c>
      <c r="Q58" s="18">
        <f>[5]集計対象前年データー貼付!G223</f>
        <v>0</v>
      </c>
      <c r="R58" s="60">
        <f t="shared" si="0"/>
        <v>2</v>
      </c>
      <c r="S58" s="21">
        <f>[5]集計対象年データー貼付!H223</f>
        <v>0</v>
      </c>
      <c r="T58" s="22">
        <f>[5]集計対象年データー貼付!J223</f>
        <v>1</v>
      </c>
      <c r="U58" s="22">
        <f>[5]集計対象前年データー貼付!H223</f>
        <v>0</v>
      </c>
      <c r="V58" s="22">
        <f>[5]集計対象前年データー貼付!J223</f>
        <v>3</v>
      </c>
      <c r="W58" s="30">
        <f t="shared" si="1"/>
        <v>-2</v>
      </c>
      <c r="X58" s="21">
        <f>[5]集計対象年データー貼付!K223</f>
        <v>0</v>
      </c>
      <c r="Y58" s="22">
        <f>[5]集計対象年データー貼付!M223</f>
        <v>2</v>
      </c>
      <c r="Z58" s="22">
        <f>[5]集計対象前年データー貼付!K223</f>
        <v>0</v>
      </c>
      <c r="AA58" s="22">
        <f>[5]集計対象前年データー貼付!M223</f>
        <v>1</v>
      </c>
      <c r="AB58" s="30">
        <f t="shared" si="2"/>
        <v>1</v>
      </c>
      <c r="AC58" s="21">
        <f>[5]集計対象年データー貼付!N223</f>
        <v>0</v>
      </c>
      <c r="AD58" s="22">
        <f>[5]集計対象年データー貼付!P223</f>
        <v>1</v>
      </c>
      <c r="AE58" s="22">
        <f>[5]集計対象前年データー貼付!N223</f>
        <v>0</v>
      </c>
      <c r="AF58" s="22">
        <f>[5]集計対象前年データー貼付!P223</f>
        <v>1</v>
      </c>
      <c r="AG58" s="30">
        <f t="shared" si="3"/>
        <v>0</v>
      </c>
      <c r="AH58" s="1"/>
    </row>
    <row r="59" spans="1:34" ht="12.75" customHeight="1" thickBot="1">
      <c r="A59" s="126"/>
      <c r="B59" s="67" t="s">
        <v>73</v>
      </c>
      <c r="C59" s="33">
        <f t="shared" si="4"/>
        <v>0</v>
      </c>
      <c r="D59" s="34">
        <f t="shared" si="5"/>
        <v>6</v>
      </c>
      <c r="E59" s="35">
        <f t="shared" si="6"/>
        <v>0</v>
      </c>
      <c r="F59" s="34">
        <f t="shared" si="7"/>
        <v>2</v>
      </c>
      <c r="G59" s="36">
        <f t="shared" si="8"/>
        <v>4</v>
      </c>
      <c r="H59" s="37">
        <f t="shared" si="9"/>
        <v>2</v>
      </c>
      <c r="I59" s="21">
        <f>[5]集計対象年データー貼付!B227</f>
        <v>0</v>
      </c>
      <c r="J59" s="22">
        <f>[5]集計対象年データー貼付!D227</f>
        <v>4</v>
      </c>
      <c r="K59" s="22">
        <f>[5]集計対象前年データー貼付!B227</f>
        <v>0</v>
      </c>
      <c r="L59" s="22">
        <f>[5]集計対象前年データー貼付!D227</f>
        <v>2</v>
      </c>
      <c r="M59" s="68">
        <f t="shared" si="10"/>
        <v>2</v>
      </c>
      <c r="N59" s="24">
        <f>[5]集計対象年データー貼付!E227</f>
        <v>0</v>
      </c>
      <c r="O59" s="18">
        <f>[5]集計対象年データー貼付!G227</f>
        <v>0</v>
      </c>
      <c r="P59" s="18">
        <f>[5]集計対象前年データー貼付!E227</f>
        <v>0</v>
      </c>
      <c r="Q59" s="18">
        <f>[5]集計対象前年データー貼付!G227</f>
        <v>0</v>
      </c>
      <c r="R59" s="61">
        <f t="shared" si="0"/>
        <v>0</v>
      </c>
      <c r="S59" s="21">
        <f>[5]集計対象年データー貼付!H227</f>
        <v>0</v>
      </c>
      <c r="T59" s="22">
        <f>[5]集計対象年データー貼付!J227</f>
        <v>0</v>
      </c>
      <c r="U59" s="22">
        <f>[5]集計対象前年データー貼付!H227</f>
        <v>0</v>
      </c>
      <c r="V59" s="22">
        <f>[5]集計対象前年データー貼付!J227</f>
        <v>0</v>
      </c>
      <c r="W59" s="38">
        <f t="shared" si="1"/>
        <v>0</v>
      </c>
      <c r="X59" s="21">
        <f>[5]集計対象年データー貼付!K227</f>
        <v>0</v>
      </c>
      <c r="Y59" s="22">
        <f>[5]集計対象年データー貼付!M227</f>
        <v>2</v>
      </c>
      <c r="Z59" s="22">
        <f>[5]集計対象前年データー貼付!K227</f>
        <v>0</v>
      </c>
      <c r="AA59" s="22">
        <f>[5]集計対象前年データー貼付!M227</f>
        <v>0</v>
      </c>
      <c r="AB59" s="38">
        <f t="shared" si="2"/>
        <v>2</v>
      </c>
      <c r="AC59" s="21">
        <f>[5]集計対象年データー貼付!N227</f>
        <v>0</v>
      </c>
      <c r="AD59" s="22">
        <f>[5]集計対象年データー貼付!P227</f>
        <v>0</v>
      </c>
      <c r="AE59" s="22">
        <f>[5]集計対象前年データー貼付!N227</f>
        <v>0</v>
      </c>
      <c r="AF59" s="22">
        <f>[5]集計対象前年データー貼付!P227</f>
        <v>0</v>
      </c>
      <c r="AG59" s="38">
        <f t="shared" si="3"/>
        <v>0</v>
      </c>
      <c r="AH59" s="1"/>
    </row>
    <row r="60" spans="1:34" ht="12.75" customHeight="1" thickBot="1">
      <c r="A60" s="127"/>
      <c r="B60" s="69" t="s">
        <v>74</v>
      </c>
      <c r="C60" s="40">
        <f t="shared" si="4"/>
        <v>0</v>
      </c>
      <c r="D60" s="41">
        <f t="shared" si="5"/>
        <v>21</v>
      </c>
      <c r="E60" s="54">
        <f t="shared" si="6"/>
        <v>0</v>
      </c>
      <c r="F60" s="41">
        <f t="shared" si="7"/>
        <v>13</v>
      </c>
      <c r="G60" s="41">
        <f t="shared" si="8"/>
        <v>8</v>
      </c>
      <c r="H60" s="44">
        <f t="shared" si="9"/>
        <v>0.61538461538461542</v>
      </c>
      <c r="I60" s="45">
        <f>SUM(I57:I59)</f>
        <v>0</v>
      </c>
      <c r="J60" s="46">
        <f>SUM(J57:J59)</f>
        <v>10</v>
      </c>
      <c r="K60" s="46">
        <f>SUM(K57:K59)</f>
        <v>0</v>
      </c>
      <c r="L60" s="46">
        <f>SUM(L57:L59)</f>
        <v>4</v>
      </c>
      <c r="M60" s="47">
        <f t="shared" si="10"/>
        <v>6</v>
      </c>
      <c r="N60" s="48">
        <f>SUM(N57:N59)</f>
        <v>0</v>
      </c>
      <c r="O60" s="49">
        <f>SUM(O57:O59)</f>
        <v>2</v>
      </c>
      <c r="P60" s="49">
        <f>SUM(P57:P59)</f>
        <v>0</v>
      </c>
      <c r="Q60" s="49">
        <f>SUM(Q57:Q59)</f>
        <v>0</v>
      </c>
      <c r="R60" s="50">
        <f t="shared" si="0"/>
        <v>2</v>
      </c>
      <c r="S60" s="51">
        <f>SUM(S57:S59)</f>
        <v>0</v>
      </c>
      <c r="T60" s="52">
        <f>SUM(T57:T59)</f>
        <v>3</v>
      </c>
      <c r="U60" s="52">
        <f>SUM(U57:U59)</f>
        <v>0</v>
      </c>
      <c r="V60" s="52">
        <f>SUM(V57:V59)</f>
        <v>3</v>
      </c>
      <c r="W60" s="53">
        <f t="shared" si="1"/>
        <v>0</v>
      </c>
      <c r="X60" s="51">
        <f>SUM(X57:X59)</f>
        <v>0</v>
      </c>
      <c r="Y60" s="52">
        <f>SUM(Y57:Y59)</f>
        <v>4</v>
      </c>
      <c r="Z60" s="52">
        <f>SUM(Z57:Z59)</f>
        <v>0</v>
      </c>
      <c r="AA60" s="52">
        <f>SUM(AA57:AA59)</f>
        <v>3</v>
      </c>
      <c r="AB60" s="53">
        <f t="shared" si="2"/>
        <v>1</v>
      </c>
      <c r="AC60" s="51">
        <f>SUM(AC57:AC59)</f>
        <v>0</v>
      </c>
      <c r="AD60" s="52">
        <f>SUM(AD57:AD59)</f>
        <v>2</v>
      </c>
      <c r="AE60" s="52">
        <f>SUM(AE57:AE59)</f>
        <v>0</v>
      </c>
      <c r="AF60" s="52">
        <f>SUM(AF57:AF59)</f>
        <v>3</v>
      </c>
      <c r="AG60" s="53">
        <f t="shared" si="3"/>
        <v>-1</v>
      </c>
      <c r="AH60" s="1"/>
    </row>
    <row r="61" spans="1:34" ht="12.75" customHeight="1" thickBot="1">
      <c r="A61" s="128" t="s">
        <v>75</v>
      </c>
      <c r="B61" s="129"/>
      <c r="C61" s="40">
        <f t="shared" si="4"/>
        <v>0</v>
      </c>
      <c r="D61" s="41">
        <f t="shared" si="5"/>
        <v>13</v>
      </c>
      <c r="E61" s="54">
        <f t="shared" si="6"/>
        <v>0</v>
      </c>
      <c r="F61" s="41">
        <f t="shared" si="7"/>
        <v>7</v>
      </c>
      <c r="G61" s="41">
        <f t="shared" si="8"/>
        <v>6</v>
      </c>
      <c r="H61" s="44">
        <f t="shared" si="9"/>
        <v>0.8571428571428571</v>
      </c>
      <c r="I61" s="78">
        <f>[5]集計対象年データー貼付!B236</f>
        <v>0</v>
      </c>
      <c r="J61" s="79">
        <f>[5]集計対象年データー貼付!D236</f>
        <v>4</v>
      </c>
      <c r="K61" s="79">
        <f>[5]集計対象前年データー貼付!B236</f>
        <v>0</v>
      </c>
      <c r="L61" s="79">
        <f>[5]集計対象前年データー貼付!D236</f>
        <v>6</v>
      </c>
      <c r="M61" s="80">
        <f t="shared" si="10"/>
        <v>-2</v>
      </c>
      <c r="N61" s="81">
        <f>[5]集計対象年データー貼付!E236</f>
        <v>0</v>
      </c>
      <c r="O61" s="34">
        <f>[5]集計対象年データー貼付!G236</f>
        <v>3</v>
      </c>
      <c r="P61" s="34">
        <f>[5]集計対象前年データー貼付!E236</f>
        <v>0</v>
      </c>
      <c r="Q61" s="34">
        <f>[5]集計対象前年データー貼付!G236</f>
        <v>1</v>
      </c>
      <c r="R61" s="82">
        <f t="shared" si="0"/>
        <v>2</v>
      </c>
      <c r="S61" s="78">
        <f>[5]集計対象年データー貼付!H236</f>
        <v>0</v>
      </c>
      <c r="T61" s="79">
        <f>[5]集計対象年データー貼付!J236</f>
        <v>2</v>
      </c>
      <c r="U61" s="79">
        <f>[5]集計対象前年データー貼付!H236</f>
        <v>0</v>
      </c>
      <c r="V61" s="79">
        <f>[5]集計対象前年データー貼付!J236</f>
        <v>0</v>
      </c>
      <c r="W61" s="83">
        <f t="shared" si="1"/>
        <v>2</v>
      </c>
      <c r="X61" s="78">
        <f>[5]集計対象年データー貼付!K236</f>
        <v>0</v>
      </c>
      <c r="Y61" s="79">
        <f>[5]集計対象年データー貼付!M236</f>
        <v>4</v>
      </c>
      <c r="Z61" s="79">
        <f>[5]集計対象前年データー貼付!K236</f>
        <v>0</v>
      </c>
      <c r="AA61" s="79">
        <f>[5]集計対象前年データー貼付!M236</f>
        <v>0</v>
      </c>
      <c r="AB61" s="83">
        <f t="shared" si="2"/>
        <v>4</v>
      </c>
      <c r="AC61" s="78">
        <f>[5]集計対象年データー貼付!N236</f>
        <v>0</v>
      </c>
      <c r="AD61" s="79">
        <f>[5]集計対象年データー貼付!P236</f>
        <v>0</v>
      </c>
      <c r="AE61" s="79">
        <f>[5]集計対象前年データー貼付!N236</f>
        <v>0</v>
      </c>
      <c r="AF61" s="79">
        <f>[5]集計対象前年データー貼付!P236</f>
        <v>0</v>
      </c>
      <c r="AG61" s="83">
        <f t="shared" si="3"/>
        <v>0</v>
      </c>
      <c r="AH61" s="1"/>
    </row>
    <row r="62" spans="1:34" ht="12.75" customHeight="1" thickBot="1">
      <c r="A62" s="128" t="s">
        <v>76</v>
      </c>
      <c r="B62" s="129"/>
      <c r="C62" s="40">
        <f t="shared" si="4"/>
        <v>0</v>
      </c>
      <c r="D62" s="41">
        <f t="shared" si="5"/>
        <v>0</v>
      </c>
      <c r="E62" s="54">
        <f t="shared" si="6"/>
        <v>0</v>
      </c>
      <c r="F62" s="41">
        <f t="shared" si="7"/>
        <v>0</v>
      </c>
      <c r="G62" s="41">
        <f t="shared" si="8"/>
        <v>0</v>
      </c>
      <c r="H62" s="44">
        <f t="shared" si="9"/>
        <v>0</v>
      </c>
      <c r="I62" s="55">
        <f>[5]集計対象年データー貼付!B239</f>
        <v>0</v>
      </c>
      <c r="J62" s="56">
        <f>[5]集計対象年データー貼付!D239</f>
        <v>0</v>
      </c>
      <c r="K62" s="56">
        <f>[5]集計対象前年データー貼付!B239</f>
        <v>0</v>
      </c>
      <c r="L62" s="56">
        <f>[5]集計対象前年データー貼付!D239</f>
        <v>0</v>
      </c>
      <c r="M62" s="57">
        <f t="shared" si="10"/>
        <v>0</v>
      </c>
      <c r="N62" s="58">
        <f>[5]集計対象年データー貼付!E239</f>
        <v>0</v>
      </c>
      <c r="O62" s="41">
        <f>[5]集計対象年データー貼付!G239</f>
        <v>0</v>
      </c>
      <c r="P62" s="41">
        <f>[5]集計対象前年データー貼付!E239</f>
        <v>0</v>
      </c>
      <c r="Q62" s="41">
        <f>[5]集計対象前年データー貼付!G239</f>
        <v>0</v>
      </c>
      <c r="R62" s="75">
        <f t="shared" si="0"/>
        <v>0</v>
      </c>
      <c r="S62" s="55">
        <f>[5]集計対象年データー貼付!H239</f>
        <v>0</v>
      </c>
      <c r="T62" s="56">
        <f>[5]集計対象年データー貼付!J239</f>
        <v>0</v>
      </c>
      <c r="U62" s="56">
        <f>[5]集計対象前年データー貼付!H239</f>
        <v>0</v>
      </c>
      <c r="V62" s="56">
        <f>[5]集計対象前年データー貼付!J239</f>
        <v>0</v>
      </c>
      <c r="W62" s="76">
        <f t="shared" si="1"/>
        <v>0</v>
      </c>
      <c r="X62" s="55">
        <f>[5]集計対象年データー貼付!K67</f>
        <v>0</v>
      </c>
      <c r="Y62" s="56">
        <f>[5]集計対象年データー貼付!M239</f>
        <v>0</v>
      </c>
      <c r="Z62" s="56">
        <f>[5]集計対象前年データー貼付!K239</f>
        <v>0</v>
      </c>
      <c r="AA62" s="56">
        <f>[5]集計対象前年データー貼付!M239</f>
        <v>0</v>
      </c>
      <c r="AB62" s="76">
        <f t="shared" si="2"/>
        <v>0</v>
      </c>
      <c r="AC62" s="55">
        <f>[5]集計対象年データー貼付!N239</f>
        <v>0</v>
      </c>
      <c r="AD62" s="56">
        <f>[5]集計対象年データー貼付!P239</f>
        <v>0</v>
      </c>
      <c r="AE62" s="56">
        <f>[5]集計対象前年データー貼付!N239</f>
        <v>0</v>
      </c>
      <c r="AF62" s="56">
        <f>[5]集計対象前年データー貼付!P239</f>
        <v>0</v>
      </c>
      <c r="AG62" s="76">
        <f t="shared" si="3"/>
        <v>0</v>
      </c>
      <c r="AH62" s="1"/>
    </row>
    <row r="63" spans="1:34" ht="12.75" customHeight="1">
      <c r="A63" s="122" t="s">
        <v>77</v>
      </c>
      <c r="B63" s="64" t="s">
        <v>78</v>
      </c>
      <c r="C63" s="28">
        <f t="shared" si="4"/>
        <v>0</v>
      </c>
      <c r="D63" s="18">
        <f t="shared" si="5"/>
        <v>0</v>
      </c>
      <c r="E63" s="19">
        <f t="shared" si="6"/>
        <v>0</v>
      </c>
      <c r="F63" s="18">
        <f t="shared" si="7"/>
        <v>0</v>
      </c>
      <c r="G63" s="18">
        <f t="shared" si="8"/>
        <v>0</v>
      </c>
      <c r="H63" s="20">
        <f t="shared" si="9"/>
        <v>0</v>
      </c>
      <c r="I63" s="21">
        <f>[5]集計対象年データー貼付!B241</f>
        <v>0</v>
      </c>
      <c r="J63" s="22">
        <f>[5]集計対象年データー貼付!D241</f>
        <v>0</v>
      </c>
      <c r="K63" s="22">
        <f>[5]集計対象前年データー貼付!B241</f>
        <v>0</v>
      </c>
      <c r="L63" s="22">
        <f>[5]集計対象前年データー貼付!D241</f>
        <v>0</v>
      </c>
      <c r="M63" s="23">
        <f t="shared" si="10"/>
        <v>0</v>
      </c>
      <c r="N63" s="24">
        <f>[5]集計対象年データー貼付!E241</f>
        <v>0</v>
      </c>
      <c r="O63" s="18">
        <f>[5]集計対象年データー貼付!G241</f>
        <v>0</v>
      </c>
      <c r="P63" s="18">
        <f>[5]集計対象前年データー貼付!E241</f>
        <v>0</v>
      </c>
      <c r="Q63" s="18">
        <f>[5]集計対象前年データー貼付!G241</f>
        <v>0</v>
      </c>
      <c r="R63" s="25">
        <f t="shared" si="0"/>
        <v>0</v>
      </c>
      <c r="S63" s="21">
        <f>[5]集計対象年データー貼付!H241</f>
        <v>0</v>
      </c>
      <c r="T63" s="22">
        <f>[5]集計対象年データー貼付!J241</f>
        <v>0</v>
      </c>
      <c r="U63" s="22">
        <f>[5]集計対象前年データー貼付!H241</f>
        <v>0</v>
      </c>
      <c r="V63" s="22">
        <f>[5]集計対象前年データー貼付!J241</f>
        <v>0</v>
      </c>
      <c r="W63" s="26">
        <f t="shared" si="1"/>
        <v>0</v>
      </c>
      <c r="X63" s="21">
        <f>[5]集計対象年データー貼付!K241</f>
        <v>0</v>
      </c>
      <c r="Y63" s="22">
        <f>[5]集計対象年データー貼付!M241</f>
        <v>0</v>
      </c>
      <c r="Z63" s="22">
        <f>[5]集計対象前年データー貼付!K241</f>
        <v>0</v>
      </c>
      <c r="AA63" s="22">
        <f>[5]集計対象前年データー貼付!M241</f>
        <v>0</v>
      </c>
      <c r="AB63" s="26">
        <f t="shared" si="2"/>
        <v>0</v>
      </c>
      <c r="AC63" s="21">
        <f>[5]集計対象年データー貼付!N241</f>
        <v>0</v>
      </c>
      <c r="AD63" s="22">
        <f>[5]集計対象年データー貼付!P241</f>
        <v>0</v>
      </c>
      <c r="AE63" s="22">
        <f>[5]集計対象前年データー貼付!N241</f>
        <v>0</v>
      </c>
      <c r="AF63" s="22">
        <f>[5]集計対象前年データー貼付!P241</f>
        <v>0</v>
      </c>
      <c r="AG63" s="26">
        <f t="shared" si="3"/>
        <v>0</v>
      </c>
      <c r="AH63" s="1"/>
    </row>
    <row r="64" spans="1:34" ht="12.75" customHeight="1" thickBot="1">
      <c r="A64" s="123"/>
      <c r="B64" s="67" t="s">
        <v>77</v>
      </c>
      <c r="C64" s="33">
        <f t="shared" si="4"/>
        <v>0</v>
      </c>
      <c r="D64" s="34">
        <f t="shared" si="5"/>
        <v>9</v>
      </c>
      <c r="E64" s="35">
        <f t="shared" si="6"/>
        <v>0</v>
      </c>
      <c r="F64" s="34">
        <f t="shared" si="7"/>
        <v>9</v>
      </c>
      <c r="G64" s="36">
        <f t="shared" si="8"/>
        <v>0</v>
      </c>
      <c r="H64" s="37">
        <f t="shared" si="9"/>
        <v>0</v>
      </c>
      <c r="I64" s="21">
        <f>[5]集計対象年データー貼付!B245</f>
        <v>0</v>
      </c>
      <c r="J64" s="22">
        <f>[5]集計対象年データー貼付!D245</f>
        <v>6</v>
      </c>
      <c r="K64" s="22">
        <f>[5]集計対象前年データー貼付!B245</f>
        <v>0</v>
      </c>
      <c r="L64" s="22">
        <f>[5]集計対象前年データー貼付!D245</f>
        <v>4</v>
      </c>
      <c r="M64" s="68">
        <f t="shared" si="10"/>
        <v>2</v>
      </c>
      <c r="N64" s="24">
        <f>[5]集計対象年データー貼付!E245</f>
        <v>0</v>
      </c>
      <c r="O64" s="18">
        <f>[5]集計対象年データー貼付!G245</f>
        <v>0</v>
      </c>
      <c r="P64" s="18">
        <f>[5]集計対象前年データー貼付!E245</f>
        <v>0</v>
      </c>
      <c r="Q64" s="18">
        <f>[5]集計対象前年データー貼付!G245</f>
        <v>1</v>
      </c>
      <c r="R64" s="61">
        <f t="shared" si="0"/>
        <v>-1</v>
      </c>
      <c r="S64" s="21">
        <f>[5]集計対象年データー貼付!H245</f>
        <v>0</v>
      </c>
      <c r="T64" s="22">
        <f>[5]集計対象年データー貼付!J245</f>
        <v>2</v>
      </c>
      <c r="U64" s="22">
        <f>[5]集計対象前年データー貼付!H245</f>
        <v>0</v>
      </c>
      <c r="V64" s="22">
        <f>[5]集計対象前年データー貼付!J245</f>
        <v>2</v>
      </c>
      <c r="W64" s="38">
        <f t="shared" si="1"/>
        <v>0</v>
      </c>
      <c r="X64" s="21">
        <f>[5]集計対象年データー貼付!K245</f>
        <v>0</v>
      </c>
      <c r="Y64" s="22">
        <f>[5]集計対象年データー貼付!M245</f>
        <v>0</v>
      </c>
      <c r="Z64" s="22">
        <f>[5]集計対象前年データー貼付!K245</f>
        <v>0</v>
      </c>
      <c r="AA64" s="22">
        <f>[5]集計対象前年データー貼付!M245</f>
        <v>2</v>
      </c>
      <c r="AB64" s="30">
        <f t="shared" si="2"/>
        <v>-2</v>
      </c>
      <c r="AC64" s="21">
        <f>[5]集計対象年データー貼付!N245</f>
        <v>0</v>
      </c>
      <c r="AD64" s="22">
        <f>[5]集計対象年データー貼付!P245</f>
        <v>1</v>
      </c>
      <c r="AE64" s="22">
        <f>[5]集計対象前年データー貼付!N245</f>
        <v>0</v>
      </c>
      <c r="AF64" s="22">
        <f>[5]集計対象前年データー貼付!P245</f>
        <v>0</v>
      </c>
      <c r="AG64" s="38">
        <f t="shared" si="3"/>
        <v>1</v>
      </c>
      <c r="AH64" s="1"/>
    </row>
    <row r="65" spans="1:34" ht="12.75" customHeight="1" thickBot="1">
      <c r="A65" s="124"/>
      <c r="B65" s="69" t="s">
        <v>79</v>
      </c>
      <c r="C65" s="40">
        <f t="shared" si="4"/>
        <v>0</v>
      </c>
      <c r="D65" s="41">
        <f t="shared" si="5"/>
        <v>9</v>
      </c>
      <c r="E65" s="54">
        <f t="shared" si="6"/>
        <v>0</v>
      </c>
      <c r="F65" s="41">
        <f t="shared" si="7"/>
        <v>9</v>
      </c>
      <c r="G65" s="41">
        <f t="shared" si="8"/>
        <v>0</v>
      </c>
      <c r="H65" s="44">
        <f t="shared" si="9"/>
        <v>0</v>
      </c>
      <c r="I65" s="70">
        <f>SUM(I63:I64)</f>
        <v>0</v>
      </c>
      <c r="J65" s="46">
        <f>SUM(J63:J64)</f>
        <v>6</v>
      </c>
      <c r="K65" s="46">
        <f>SUM(K63:K64)</f>
        <v>0</v>
      </c>
      <c r="L65" s="84">
        <f>SUM(L63:L64)</f>
        <v>4</v>
      </c>
      <c r="M65" s="47">
        <f t="shared" si="10"/>
        <v>2</v>
      </c>
      <c r="N65" s="48">
        <f>SUM(N63:N64)</f>
        <v>0</v>
      </c>
      <c r="O65" s="49">
        <f>SUM(O63:O64)</f>
        <v>0</v>
      </c>
      <c r="P65" s="49">
        <f>SUM(P63:P64)</f>
        <v>0</v>
      </c>
      <c r="Q65" s="49">
        <f>SUM(Q63:Q64)</f>
        <v>1</v>
      </c>
      <c r="R65" s="50">
        <f t="shared" si="0"/>
        <v>-1</v>
      </c>
      <c r="S65" s="51">
        <f>SUM(S63:S64)</f>
        <v>0</v>
      </c>
      <c r="T65" s="52">
        <f>SUM(T63:T64)</f>
        <v>2</v>
      </c>
      <c r="U65" s="52">
        <f>SUM(U63:U64)</f>
        <v>0</v>
      </c>
      <c r="V65" s="52">
        <f>SUM(V63:V64)</f>
        <v>2</v>
      </c>
      <c r="W65" s="53">
        <f t="shared" si="1"/>
        <v>0</v>
      </c>
      <c r="X65" s="51">
        <f>SUM(X63:X64)</f>
        <v>0</v>
      </c>
      <c r="Y65" s="52">
        <f>SUM(Y63:Y64)</f>
        <v>0</v>
      </c>
      <c r="Z65" s="52">
        <f>SUM(Z63:Z64)</f>
        <v>0</v>
      </c>
      <c r="AA65" s="52">
        <f>SUM(AA63:AA64)</f>
        <v>2</v>
      </c>
      <c r="AB65" s="53">
        <f t="shared" si="2"/>
        <v>-2</v>
      </c>
      <c r="AC65" s="51">
        <f>SUM(AC63:AC64)</f>
        <v>0</v>
      </c>
      <c r="AD65" s="52">
        <f>SUM(AD63:AD64)</f>
        <v>1</v>
      </c>
      <c r="AE65" s="52">
        <f>SUM(AE63:AE64)</f>
        <v>0</v>
      </c>
      <c r="AF65" s="52">
        <f>SUM(AF63:AF64)</f>
        <v>0</v>
      </c>
      <c r="AG65" s="53">
        <f t="shared" si="3"/>
        <v>1</v>
      </c>
      <c r="AH65" s="1"/>
    </row>
    <row r="66" spans="1:34" ht="12.75" customHeight="1" thickBot="1">
      <c r="A66" s="118" t="s">
        <v>80</v>
      </c>
      <c r="B66" s="119"/>
      <c r="C66" s="40">
        <f t="shared" si="4"/>
        <v>4</v>
      </c>
      <c r="D66" s="85">
        <f t="shared" si="5"/>
        <v>331</v>
      </c>
      <c r="E66" s="86">
        <f t="shared" si="6"/>
        <v>2</v>
      </c>
      <c r="F66" s="85">
        <f t="shared" si="7"/>
        <v>333</v>
      </c>
      <c r="G66" s="41">
        <f t="shared" si="8"/>
        <v>-2</v>
      </c>
      <c r="H66" s="44">
        <f t="shared" si="9"/>
        <v>-6.006006006006006E-3</v>
      </c>
      <c r="I66" s="45">
        <f>IF(ISERROR(I24+I25+I29+I34+I37+I40+I41+I46+I49+I50+I51+I52+I56+I60+I61+I62+I65),"",(I24+I25+I29+I34+I37+I40+I41+I46+I49+I50+I51+I52+I56+I60+I61+I62+I65))</f>
        <v>3</v>
      </c>
      <c r="J66" s="87">
        <f>J24+J25+J29+J34+J37+J40+J41+J46+J49+J50+J51+J52+J56+J60+J61+J62+J65</f>
        <v>142</v>
      </c>
      <c r="K66" s="46">
        <f>IF(ISERROR(K24+K25+K29+K34+K37+K40+K41+K46+K49+K50+K51+K52+K56+K60+K61+K62+K65),"",(K24+K25+K29+K34+K37+K40+K41+K46+K49+K50+K51+K52+K56+K60+K61+K62+K65))</f>
        <v>0</v>
      </c>
      <c r="L66" s="46">
        <f>IF(ISERROR(L24+L25+L29+L34+L37+L40+L41+L46+L49+L50+L51+L52+L56+L60+L61+L62+L65),"",(L24+L25+L29+L34+L37+L40+L41+L46+L49+L50+L51+L52+L56+L60+L61+L62+L65))</f>
        <v>140</v>
      </c>
      <c r="M66" s="47">
        <f t="shared" si="10"/>
        <v>2</v>
      </c>
      <c r="N66" s="48">
        <f>N24+N25+N29+N34+N37+N40+N41+N46+N49+N50+N51+N52+N56+N60+N61+N62+N65</f>
        <v>1</v>
      </c>
      <c r="O66" s="49">
        <f>SUM(O24+O25+O29+O34+O37+O40+O41+O46+O49+O50+O51+O52+O56+O60+O61+O62+O65)</f>
        <v>62</v>
      </c>
      <c r="P66" s="49">
        <f>P24+P25+P29+P34+P37+P40+P41+P46+P49+P50+P51+P52+P56+P60+P61+P62+P65</f>
        <v>2</v>
      </c>
      <c r="Q66" s="49">
        <f>Q24+Q25+Q29+Q34+Q37+Q40+Q41+Q46+Q49+Q50+Q51+Q52+Q56+Q60+Q61+Q62+Q65</f>
        <v>56</v>
      </c>
      <c r="R66" s="88">
        <f t="shared" si="0"/>
        <v>6</v>
      </c>
      <c r="S66" s="51">
        <f>S24+S25+S29+S34+S37+S40+S41+S46+S49+S50+S51+S52+S56+S60+S61+S62+S65</f>
        <v>0</v>
      </c>
      <c r="T66" s="52">
        <f>T24+T25+T29+T34+T37+T40+T41+T46+T49+T50+T51+T52+T56+T60+T61+T62+T65</f>
        <v>44</v>
      </c>
      <c r="U66" s="52">
        <f>U24+U25+U29+U34+U37+U40+U41+U46+U49+U50+U51+U52+U56+U60+U61+U62+U65</f>
        <v>0</v>
      </c>
      <c r="V66" s="52">
        <f>V24+V25+V29+V34+V37+V40+V41+V46+V49+V50+V51+V52+V56+V60+V61+V62+V65</f>
        <v>39</v>
      </c>
      <c r="W66" s="53">
        <f t="shared" si="1"/>
        <v>5</v>
      </c>
      <c r="X66" s="51">
        <f>X24+X25+X29+X34+X37+X40+X41+X46+X49+X50+X51+X52+X56+X60+X61+X62+X65</f>
        <v>0</v>
      </c>
      <c r="Y66" s="52">
        <f>Y24+Y25+Y29+Y34+Y37+Y40+Y41+Y46+Y49+Y50+Y51+Y52+Y56+Y60+Y61+Y62+Y65</f>
        <v>50</v>
      </c>
      <c r="Z66" s="52">
        <f>Z24+Z25+Z29+Z34+Z37+Z40+Z41+Z46+Z49+Z50+Z51+Z52+Z56+Z60+Z61+Z62+Z65</f>
        <v>0</v>
      </c>
      <c r="AA66" s="52">
        <f>AA24+AA25+AA29+AA34+AA37+AA40+AA41+AA46+AA49+AA50+AA51+AA52+AA56+AA60+AA61+AA62+AA65</f>
        <v>62</v>
      </c>
      <c r="AB66" s="53">
        <f t="shared" si="2"/>
        <v>-12</v>
      </c>
      <c r="AC66" s="51">
        <f>AC24+AC25+AC29+AC34+AC37+AC40+AC41+AC46+AC49+AC50+AC51+AC52+AC56+AC60+AC61+AC62+AC65</f>
        <v>0</v>
      </c>
      <c r="AD66" s="52">
        <f>AD24+AD25+AD29+AD34+AD37+AD40+AD41+AD46+AD49+AD50+AD51+AD52+AD56+AD60+AD61+AD62+AD65</f>
        <v>33</v>
      </c>
      <c r="AE66" s="52">
        <f>AE24+AE25+AE29+AE34+AE37+AE40+AE41+AE46+AE49+AE50+AE51+AE52+AE56+AE60+AE61+AE62+AE65</f>
        <v>0</v>
      </c>
      <c r="AF66" s="52">
        <f>AF24+AF25+AF29+AF34+AF37+AF40+AF41+AF46+AF49+AF50+AF51+AF52+AF56+AF60+AF61+AF62+AF65</f>
        <v>36</v>
      </c>
      <c r="AG66" s="53">
        <f t="shared" si="3"/>
        <v>-3</v>
      </c>
      <c r="AH66" s="1"/>
    </row>
    <row r="67" spans="1:34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 t="s">
        <v>81</v>
      </c>
      <c r="AE67" s="1"/>
      <c r="AF67" s="1"/>
      <c r="AG67" s="1"/>
      <c r="AH67" s="1"/>
    </row>
  </sheetData>
  <sheetProtection sheet="1"/>
  <dataConsolidate/>
  <mergeCells count="44">
    <mergeCell ref="A66:B66"/>
    <mergeCell ref="A41:B41"/>
    <mergeCell ref="A42:A46"/>
    <mergeCell ref="A47:A49"/>
    <mergeCell ref="A50:B50"/>
    <mergeCell ref="A51:B51"/>
    <mergeCell ref="A52:B52"/>
    <mergeCell ref="A53:A56"/>
    <mergeCell ref="A57:A60"/>
    <mergeCell ref="A61:B61"/>
    <mergeCell ref="A62:B62"/>
    <mergeCell ref="A63:A65"/>
    <mergeCell ref="A38:A40"/>
    <mergeCell ref="X5:Y5"/>
    <mergeCell ref="Z5:AA5"/>
    <mergeCell ref="AB5:AB6"/>
    <mergeCell ref="AC5:AD5"/>
    <mergeCell ref="C5:D5"/>
    <mergeCell ref="E5:F5"/>
    <mergeCell ref="G5:G6"/>
    <mergeCell ref="I5:J5"/>
    <mergeCell ref="K5:L5"/>
    <mergeCell ref="M5:M6"/>
    <mergeCell ref="A7:A24"/>
    <mergeCell ref="A25:B25"/>
    <mergeCell ref="A26:A29"/>
    <mergeCell ref="A30:A34"/>
    <mergeCell ref="A35:A37"/>
    <mergeCell ref="AE5:AF5"/>
    <mergeCell ref="AG5:AG6"/>
    <mergeCell ref="N5:O5"/>
    <mergeCell ref="P5:Q5"/>
    <mergeCell ref="R5:R6"/>
    <mergeCell ref="S5:T5"/>
    <mergeCell ref="U5:V5"/>
    <mergeCell ref="W5:W6"/>
    <mergeCell ref="I1:T1"/>
    <mergeCell ref="Z1:AE1"/>
    <mergeCell ref="C4:H4"/>
    <mergeCell ref="I4:M4"/>
    <mergeCell ref="N4:R4"/>
    <mergeCell ref="S4:W4"/>
    <mergeCell ref="X4:AB4"/>
    <mergeCell ref="AC4:AG4"/>
  </mergeCells>
  <phoneticPr fontId="8"/>
  <pageMargins left="1.3779527559055118" right="0.98425196850393704" top="0.39370078740157483" bottom="0.19685039370078741" header="0.51181102362204722" footer="0.51181102362204722"/>
  <pageSetup paperSize="8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K67"/>
  <sheetViews>
    <sheetView showGridLines="0" showZeros="0" zoomScaleNormal="10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Z1" sqref="Z1:AE1"/>
    </sheetView>
  </sheetViews>
  <sheetFormatPr defaultRowHeight="13.5"/>
  <cols>
    <col min="1" max="1" width="6.6640625" style="3" customWidth="1"/>
    <col min="2" max="2" width="23" style="3" customWidth="1"/>
    <col min="3" max="3" width="5.5" style="3" customWidth="1"/>
    <col min="4" max="4" width="8.1640625" style="3" customWidth="1"/>
    <col min="5" max="5" width="5.6640625" style="89" customWidth="1"/>
    <col min="6" max="6" width="8.1640625" style="3" customWidth="1"/>
    <col min="7" max="7" width="6.5" style="3" customWidth="1"/>
    <col min="8" max="8" width="10.1640625" style="3" customWidth="1"/>
    <col min="9" max="9" width="5.5" style="3" customWidth="1"/>
    <col min="10" max="10" width="8.1640625" style="3" customWidth="1"/>
    <col min="11" max="11" width="5.5" style="3" customWidth="1"/>
    <col min="12" max="12" width="8.1640625" style="3" customWidth="1"/>
    <col min="13" max="13" width="6.33203125" style="3" customWidth="1"/>
    <col min="14" max="14" width="5.5" style="3" customWidth="1"/>
    <col min="15" max="15" width="8.1640625" style="3" customWidth="1"/>
    <col min="16" max="16" width="5.5" style="3" customWidth="1"/>
    <col min="17" max="17" width="8.1640625" style="3" customWidth="1"/>
    <col min="18" max="18" width="6" style="3" customWidth="1"/>
    <col min="19" max="19" width="5.5" style="3" customWidth="1"/>
    <col min="20" max="20" width="8.1640625" style="3" customWidth="1"/>
    <col min="21" max="21" width="5.5" style="3" customWidth="1"/>
    <col min="22" max="22" width="8.1640625" style="3" customWidth="1"/>
    <col min="23" max="23" width="6.1640625" style="3" customWidth="1"/>
    <col min="24" max="24" width="5.5" style="3" customWidth="1"/>
    <col min="25" max="25" width="8.1640625" style="3" customWidth="1"/>
    <col min="26" max="26" width="5.5" style="3" customWidth="1"/>
    <col min="27" max="27" width="8.1640625" style="3" customWidth="1"/>
    <col min="28" max="28" width="6.33203125" style="3" customWidth="1"/>
    <col min="29" max="29" width="5.5" style="3" customWidth="1"/>
    <col min="30" max="30" width="8.1640625" style="3" customWidth="1"/>
    <col min="31" max="31" width="5.5" style="3" customWidth="1"/>
    <col min="32" max="32" width="8.1640625" style="3" customWidth="1"/>
    <col min="33" max="33" width="6" style="3" customWidth="1"/>
    <col min="34" max="256" width="9.33203125" style="3"/>
    <col min="257" max="257" width="6.6640625" style="3" customWidth="1"/>
    <col min="258" max="258" width="23" style="3" customWidth="1"/>
    <col min="259" max="259" width="5.5" style="3" customWidth="1"/>
    <col min="260" max="260" width="8.1640625" style="3" customWidth="1"/>
    <col min="261" max="261" width="5.6640625" style="3" customWidth="1"/>
    <col min="262" max="262" width="8.1640625" style="3" customWidth="1"/>
    <col min="263" max="263" width="6.5" style="3" customWidth="1"/>
    <col min="264" max="264" width="10.1640625" style="3" customWidth="1"/>
    <col min="265" max="265" width="5.5" style="3" customWidth="1"/>
    <col min="266" max="266" width="8.1640625" style="3" customWidth="1"/>
    <col min="267" max="267" width="5.5" style="3" customWidth="1"/>
    <col min="268" max="268" width="8.1640625" style="3" customWidth="1"/>
    <col min="269" max="269" width="6.33203125" style="3" customWidth="1"/>
    <col min="270" max="270" width="5.5" style="3" customWidth="1"/>
    <col min="271" max="271" width="8.1640625" style="3" customWidth="1"/>
    <col min="272" max="272" width="5.5" style="3" customWidth="1"/>
    <col min="273" max="273" width="8.1640625" style="3" customWidth="1"/>
    <col min="274" max="274" width="6" style="3" customWidth="1"/>
    <col min="275" max="275" width="5.5" style="3" customWidth="1"/>
    <col min="276" max="276" width="8.1640625" style="3" customWidth="1"/>
    <col min="277" max="277" width="5.5" style="3" customWidth="1"/>
    <col min="278" max="278" width="8.1640625" style="3" customWidth="1"/>
    <col min="279" max="279" width="6.1640625" style="3" customWidth="1"/>
    <col min="280" max="280" width="5.5" style="3" customWidth="1"/>
    <col min="281" max="281" width="8.1640625" style="3" customWidth="1"/>
    <col min="282" max="282" width="5.5" style="3" customWidth="1"/>
    <col min="283" max="283" width="8.1640625" style="3" customWidth="1"/>
    <col min="284" max="284" width="6.33203125" style="3" customWidth="1"/>
    <col min="285" max="285" width="5.5" style="3" customWidth="1"/>
    <col min="286" max="286" width="8.1640625" style="3" customWidth="1"/>
    <col min="287" max="287" width="5.5" style="3" customWidth="1"/>
    <col min="288" max="288" width="8.1640625" style="3" customWidth="1"/>
    <col min="289" max="289" width="6" style="3" customWidth="1"/>
    <col min="290" max="512" width="9.33203125" style="3"/>
    <col min="513" max="513" width="6.6640625" style="3" customWidth="1"/>
    <col min="514" max="514" width="23" style="3" customWidth="1"/>
    <col min="515" max="515" width="5.5" style="3" customWidth="1"/>
    <col min="516" max="516" width="8.1640625" style="3" customWidth="1"/>
    <col min="517" max="517" width="5.6640625" style="3" customWidth="1"/>
    <col min="518" max="518" width="8.1640625" style="3" customWidth="1"/>
    <col min="519" max="519" width="6.5" style="3" customWidth="1"/>
    <col min="520" max="520" width="10.1640625" style="3" customWidth="1"/>
    <col min="521" max="521" width="5.5" style="3" customWidth="1"/>
    <col min="522" max="522" width="8.1640625" style="3" customWidth="1"/>
    <col min="523" max="523" width="5.5" style="3" customWidth="1"/>
    <col min="524" max="524" width="8.1640625" style="3" customWidth="1"/>
    <col min="525" max="525" width="6.33203125" style="3" customWidth="1"/>
    <col min="526" max="526" width="5.5" style="3" customWidth="1"/>
    <col min="527" max="527" width="8.1640625" style="3" customWidth="1"/>
    <col min="528" max="528" width="5.5" style="3" customWidth="1"/>
    <col min="529" max="529" width="8.1640625" style="3" customWidth="1"/>
    <col min="530" max="530" width="6" style="3" customWidth="1"/>
    <col min="531" max="531" width="5.5" style="3" customWidth="1"/>
    <col min="532" max="532" width="8.1640625" style="3" customWidth="1"/>
    <col min="533" max="533" width="5.5" style="3" customWidth="1"/>
    <col min="534" max="534" width="8.1640625" style="3" customWidth="1"/>
    <col min="535" max="535" width="6.1640625" style="3" customWidth="1"/>
    <col min="536" max="536" width="5.5" style="3" customWidth="1"/>
    <col min="537" max="537" width="8.1640625" style="3" customWidth="1"/>
    <col min="538" max="538" width="5.5" style="3" customWidth="1"/>
    <col min="539" max="539" width="8.1640625" style="3" customWidth="1"/>
    <col min="540" max="540" width="6.33203125" style="3" customWidth="1"/>
    <col min="541" max="541" width="5.5" style="3" customWidth="1"/>
    <col min="542" max="542" width="8.1640625" style="3" customWidth="1"/>
    <col min="543" max="543" width="5.5" style="3" customWidth="1"/>
    <col min="544" max="544" width="8.1640625" style="3" customWidth="1"/>
    <col min="545" max="545" width="6" style="3" customWidth="1"/>
    <col min="546" max="768" width="9.33203125" style="3"/>
    <col min="769" max="769" width="6.6640625" style="3" customWidth="1"/>
    <col min="770" max="770" width="23" style="3" customWidth="1"/>
    <col min="771" max="771" width="5.5" style="3" customWidth="1"/>
    <col min="772" max="772" width="8.1640625" style="3" customWidth="1"/>
    <col min="773" max="773" width="5.6640625" style="3" customWidth="1"/>
    <col min="774" max="774" width="8.1640625" style="3" customWidth="1"/>
    <col min="775" max="775" width="6.5" style="3" customWidth="1"/>
    <col min="776" max="776" width="10.1640625" style="3" customWidth="1"/>
    <col min="777" max="777" width="5.5" style="3" customWidth="1"/>
    <col min="778" max="778" width="8.1640625" style="3" customWidth="1"/>
    <col min="779" max="779" width="5.5" style="3" customWidth="1"/>
    <col min="780" max="780" width="8.1640625" style="3" customWidth="1"/>
    <col min="781" max="781" width="6.33203125" style="3" customWidth="1"/>
    <col min="782" max="782" width="5.5" style="3" customWidth="1"/>
    <col min="783" max="783" width="8.1640625" style="3" customWidth="1"/>
    <col min="784" max="784" width="5.5" style="3" customWidth="1"/>
    <col min="785" max="785" width="8.1640625" style="3" customWidth="1"/>
    <col min="786" max="786" width="6" style="3" customWidth="1"/>
    <col min="787" max="787" width="5.5" style="3" customWidth="1"/>
    <col min="788" max="788" width="8.1640625" style="3" customWidth="1"/>
    <col min="789" max="789" width="5.5" style="3" customWidth="1"/>
    <col min="790" max="790" width="8.1640625" style="3" customWidth="1"/>
    <col min="791" max="791" width="6.1640625" style="3" customWidth="1"/>
    <col min="792" max="792" width="5.5" style="3" customWidth="1"/>
    <col min="793" max="793" width="8.1640625" style="3" customWidth="1"/>
    <col min="794" max="794" width="5.5" style="3" customWidth="1"/>
    <col min="795" max="795" width="8.1640625" style="3" customWidth="1"/>
    <col min="796" max="796" width="6.33203125" style="3" customWidth="1"/>
    <col min="797" max="797" width="5.5" style="3" customWidth="1"/>
    <col min="798" max="798" width="8.1640625" style="3" customWidth="1"/>
    <col min="799" max="799" width="5.5" style="3" customWidth="1"/>
    <col min="800" max="800" width="8.1640625" style="3" customWidth="1"/>
    <col min="801" max="801" width="6" style="3" customWidth="1"/>
    <col min="802" max="1024" width="9.33203125" style="3"/>
    <col min="1025" max="1025" width="6.6640625" style="3" customWidth="1"/>
    <col min="1026" max="1026" width="23" style="3" customWidth="1"/>
    <col min="1027" max="1027" width="5.5" style="3" customWidth="1"/>
    <col min="1028" max="1028" width="8.1640625" style="3" customWidth="1"/>
    <col min="1029" max="1029" width="5.6640625" style="3" customWidth="1"/>
    <col min="1030" max="1030" width="8.1640625" style="3" customWidth="1"/>
    <col min="1031" max="1031" width="6.5" style="3" customWidth="1"/>
    <col min="1032" max="1032" width="10.1640625" style="3" customWidth="1"/>
    <col min="1033" max="1033" width="5.5" style="3" customWidth="1"/>
    <col min="1034" max="1034" width="8.1640625" style="3" customWidth="1"/>
    <col min="1035" max="1035" width="5.5" style="3" customWidth="1"/>
    <col min="1036" max="1036" width="8.1640625" style="3" customWidth="1"/>
    <col min="1037" max="1037" width="6.33203125" style="3" customWidth="1"/>
    <col min="1038" max="1038" width="5.5" style="3" customWidth="1"/>
    <col min="1039" max="1039" width="8.1640625" style="3" customWidth="1"/>
    <col min="1040" max="1040" width="5.5" style="3" customWidth="1"/>
    <col min="1041" max="1041" width="8.1640625" style="3" customWidth="1"/>
    <col min="1042" max="1042" width="6" style="3" customWidth="1"/>
    <col min="1043" max="1043" width="5.5" style="3" customWidth="1"/>
    <col min="1044" max="1044" width="8.1640625" style="3" customWidth="1"/>
    <col min="1045" max="1045" width="5.5" style="3" customWidth="1"/>
    <col min="1046" max="1046" width="8.1640625" style="3" customWidth="1"/>
    <col min="1047" max="1047" width="6.1640625" style="3" customWidth="1"/>
    <col min="1048" max="1048" width="5.5" style="3" customWidth="1"/>
    <col min="1049" max="1049" width="8.1640625" style="3" customWidth="1"/>
    <col min="1050" max="1050" width="5.5" style="3" customWidth="1"/>
    <col min="1051" max="1051" width="8.1640625" style="3" customWidth="1"/>
    <col min="1052" max="1052" width="6.33203125" style="3" customWidth="1"/>
    <col min="1053" max="1053" width="5.5" style="3" customWidth="1"/>
    <col min="1054" max="1054" width="8.1640625" style="3" customWidth="1"/>
    <col min="1055" max="1055" width="5.5" style="3" customWidth="1"/>
    <col min="1056" max="1056" width="8.1640625" style="3" customWidth="1"/>
    <col min="1057" max="1057" width="6" style="3" customWidth="1"/>
    <col min="1058" max="1280" width="9.33203125" style="3"/>
    <col min="1281" max="1281" width="6.6640625" style="3" customWidth="1"/>
    <col min="1282" max="1282" width="23" style="3" customWidth="1"/>
    <col min="1283" max="1283" width="5.5" style="3" customWidth="1"/>
    <col min="1284" max="1284" width="8.1640625" style="3" customWidth="1"/>
    <col min="1285" max="1285" width="5.6640625" style="3" customWidth="1"/>
    <col min="1286" max="1286" width="8.1640625" style="3" customWidth="1"/>
    <col min="1287" max="1287" width="6.5" style="3" customWidth="1"/>
    <col min="1288" max="1288" width="10.1640625" style="3" customWidth="1"/>
    <col min="1289" max="1289" width="5.5" style="3" customWidth="1"/>
    <col min="1290" max="1290" width="8.1640625" style="3" customWidth="1"/>
    <col min="1291" max="1291" width="5.5" style="3" customWidth="1"/>
    <col min="1292" max="1292" width="8.1640625" style="3" customWidth="1"/>
    <col min="1293" max="1293" width="6.33203125" style="3" customWidth="1"/>
    <col min="1294" max="1294" width="5.5" style="3" customWidth="1"/>
    <col min="1295" max="1295" width="8.1640625" style="3" customWidth="1"/>
    <col min="1296" max="1296" width="5.5" style="3" customWidth="1"/>
    <col min="1297" max="1297" width="8.1640625" style="3" customWidth="1"/>
    <col min="1298" max="1298" width="6" style="3" customWidth="1"/>
    <col min="1299" max="1299" width="5.5" style="3" customWidth="1"/>
    <col min="1300" max="1300" width="8.1640625" style="3" customWidth="1"/>
    <col min="1301" max="1301" width="5.5" style="3" customWidth="1"/>
    <col min="1302" max="1302" width="8.1640625" style="3" customWidth="1"/>
    <col min="1303" max="1303" width="6.1640625" style="3" customWidth="1"/>
    <col min="1304" max="1304" width="5.5" style="3" customWidth="1"/>
    <col min="1305" max="1305" width="8.1640625" style="3" customWidth="1"/>
    <col min="1306" max="1306" width="5.5" style="3" customWidth="1"/>
    <col min="1307" max="1307" width="8.1640625" style="3" customWidth="1"/>
    <col min="1308" max="1308" width="6.33203125" style="3" customWidth="1"/>
    <col min="1309" max="1309" width="5.5" style="3" customWidth="1"/>
    <col min="1310" max="1310" width="8.1640625" style="3" customWidth="1"/>
    <col min="1311" max="1311" width="5.5" style="3" customWidth="1"/>
    <col min="1312" max="1312" width="8.1640625" style="3" customWidth="1"/>
    <col min="1313" max="1313" width="6" style="3" customWidth="1"/>
    <col min="1314" max="1536" width="9.33203125" style="3"/>
    <col min="1537" max="1537" width="6.6640625" style="3" customWidth="1"/>
    <col min="1538" max="1538" width="23" style="3" customWidth="1"/>
    <col min="1539" max="1539" width="5.5" style="3" customWidth="1"/>
    <col min="1540" max="1540" width="8.1640625" style="3" customWidth="1"/>
    <col min="1541" max="1541" width="5.6640625" style="3" customWidth="1"/>
    <col min="1542" max="1542" width="8.1640625" style="3" customWidth="1"/>
    <col min="1543" max="1543" width="6.5" style="3" customWidth="1"/>
    <col min="1544" max="1544" width="10.1640625" style="3" customWidth="1"/>
    <col min="1545" max="1545" width="5.5" style="3" customWidth="1"/>
    <col min="1546" max="1546" width="8.1640625" style="3" customWidth="1"/>
    <col min="1547" max="1547" width="5.5" style="3" customWidth="1"/>
    <col min="1548" max="1548" width="8.1640625" style="3" customWidth="1"/>
    <col min="1549" max="1549" width="6.33203125" style="3" customWidth="1"/>
    <col min="1550" max="1550" width="5.5" style="3" customWidth="1"/>
    <col min="1551" max="1551" width="8.1640625" style="3" customWidth="1"/>
    <col min="1552" max="1552" width="5.5" style="3" customWidth="1"/>
    <col min="1553" max="1553" width="8.1640625" style="3" customWidth="1"/>
    <col min="1554" max="1554" width="6" style="3" customWidth="1"/>
    <col min="1555" max="1555" width="5.5" style="3" customWidth="1"/>
    <col min="1556" max="1556" width="8.1640625" style="3" customWidth="1"/>
    <col min="1557" max="1557" width="5.5" style="3" customWidth="1"/>
    <col min="1558" max="1558" width="8.1640625" style="3" customWidth="1"/>
    <col min="1559" max="1559" width="6.1640625" style="3" customWidth="1"/>
    <col min="1560" max="1560" width="5.5" style="3" customWidth="1"/>
    <col min="1561" max="1561" width="8.1640625" style="3" customWidth="1"/>
    <col min="1562" max="1562" width="5.5" style="3" customWidth="1"/>
    <col min="1563" max="1563" width="8.1640625" style="3" customWidth="1"/>
    <col min="1564" max="1564" width="6.33203125" style="3" customWidth="1"/>
    <col min="1565" max="1565" width="5.5" style="3" customWidth="1"/>
    <col min="1566" max="1566" width="8.1640625" style="3" customWidth="1"/>
    <col min="1567" max="1567" width="5.5" style="3" customWidth="1"/>
    <col min="1568" max="1568" width="8.1640625" style="3" customWidth="1"/>
    <col min="1569" max="1569" width="6" style="3" customWidth="1"/>
    <col min="1570" max="1792" width="9.33203125" style="3"/>
    <col min="1793" max="1793" width="6.6640625" style="3" customWidth="1"/>
    <col min="1794" max="1794" width="23" style="3" customWidth="1"/>
    <col min="1795" max="1795" width="5.5" style="3" customWidth="1"/>
    <col min="1796" max="1796" width="8.1640625" style="3" customWidth="1"/>
    <col min="1797" max="1797" width="5.6640625" style="3" customWidth="1"/>
    <col min="1798" max="1798" width="8.1640625" style="3" customWidth="1"/>
    <col min="1799" max="1799" width="6.5" style="3" customWidth="1"/>
    <col min="1800" max="1800" width="10.1640625" style="3" customWidth="1"/>
    <col min="1801" max="1801" width="5.5" style="3" customWidth="1"/>
    <col min="1802" max="1802" width="8.1640625" style="3" customWidth="1"/>
    <col min="1803" max="1803" width="5.5" style="3" customWidth="1"/>
    <col min="1804" max="1804" width="8.1640625" style="3" customWidth="1"/>
    <col min="1805" max="1805" width="6.33203125" style="3" customWidth="1"/>
    <col min="1806" max="1806" width="5.5" style="3" customWidth="1"/>
    <col min="1807" max="1807" width="8.1640625" style="3" customWidth="1"/>
    <col min="1808" max="1808" width="5.5" style="3" customWidth="1"/>
    <col min="1809" max="1809" width="8.1640625" style="3" customWidth="1"/>
    <col min="1810" max="1810" width="6" style="3" customWidth="1"/>
    <col min="1811" max="1811" width="5.5" style="3" customWidth="1"/>
    <col min="1812" max="1812" width="8.1640625" style="3" customWidth="1"/>
    <col min="1813" max="1813" width="5.5" style="3" customWidth="1"/>
    <col min="1814" max="1814" width="8.1640625" style="3" customWidth="1"/>
    <col min="1815" max="1815" width="6.1640625" style="3" customWidth="1"/>
    <col min="1816" max="1816" width="5.5" style="3" customWidth="1"/>
    <col min="1817" max="1817" width="8.1640625" style="3" customWidth="1"/>
    <col min="1818" max="1818" width="5.5" style="3" customWidth="1"/>
    <col min="1819" max="1819" width="8.1640625" style="3" customWidth="1"/>
    <col min="1820" max="1820" width="6.33203125" style="3" customWidth="1"/>
    <col min="1821" max="1821" width="5.5" style="3" customWidth="1"/>
    <col min="1822" max="1822" width="8.1640625" style="3" customWidth="1"/>
    <col min="1823" max="1823" width="5.5" style="3" customWidth="1"/>
    <col min="1824" max="1824" width="8.1640625" style="3" customWidth="1"/>
    <col min="1825" max="1825" width="6" style="3" customWidth="1"/>
    <col min="1826" max="2048" width="9.33203125" style="3"/>
    <col min="2049" max="2049" width="6.6640625" style="3" customWidth="1"/>
    <col min="2050" max="2050" width="23" style="3" customWidth="1"/>
    <col min="2051" max="2051" width="5.5" style="3" customWidth="1"/>
    <col min="2052" max="2052" width="8.1640625" style="3" customWidth="1"/>
    <col min="2053" max="2053" width="5.6640625" style="3" customWidth="1"/>
    <col min="2054" max="2054" width="8.1640625" style="3" customWidth="1"/>
    <col min="2055" max="2055" width="6.5" style="3" customWidth="1"/>
    <col min="2056" max="2056" width="10.1640625" style="3" customWidth="1"/>
    <col min="2057" max="2057" width="5.5" style="3" customWidth="1"/>
    <col min="2058" max="2058" width="8.1640625" style="3" customWidth="1"/>
    <col min="2059" max="2059" width="5.5" style="3" customWidth="1"/>
    <col min="2060" max="2060" width="8.1640625" style="3" customWidth="1"/>
    <col min="2061" max="2061" width="6.33203125" style="3" customWidth="1"/>
    <col min="2062" max="2062" width="5.5" style="3" customWidth="1"/>
    <col min="2063" max="2063" width="8.1640625" style="3" customWidth="1"/>
    <col min="2064" max="2064" width="5.5" style="3" customWidth="1"/>
    <col min="2065" max="2065" width="8.1640625" style="3" customWidth="1"/>
    <col min="2066" max="2066" width="6" style="3" customWidth="1"/>
    <col min="2067" max="2067" width="5.5" style="3" customWidth="1"/>
    <col min="2068" max="2068" width="8.1640625" style="3" customWidth="1"/>
    <col min="2069" max="2069" width="5.5" style="3" customWidth="1"/>
    <col min="2070" max="2070" width="8.1640625" style="3" customWidth="1"/>
    <col min="2071" max="2071" width="6.1640625" style="3" customWidth="1"/>
    <col min="2072" max="2072" width="5.5" style="3" customWidth="1"/>
    <col min="2073" max="2073" width="8.1640625" style="3" customWidth="1"/>
    <col min="2074" max="2074" width="5.5" style="3" customWidth="1"/>
    <col min="2075" max="2075" width="8.1640625" style="3" customWidth="1"/>
    <col min="2076" max="2076" width="6.33203125" style="3" customWidth="1"/>
    <col min="2077" max="2077" width="5.5" style="3" customWidth="1"/>
    <col min="2078" max="2078" width="8.1640625" style="3" customWidth="1"/>
    <col min="2079" max="2079" width="5.5" style="3" customWidth="1"/>
    <col min="2080" max="2080" width="8.1640625" style="3" customWidth="1"/>
    <col min="2081" max="2081" width="6" style="3" customWidth="1"/>
    <col min="2082" max="2304" width="9.33203125" style="3"/>
    <col min="2305" max="2305" width="6.6640625" style="3" customWidth="1"/>
    <col min="2306" max="2306" width="23" style="3" customWidth="1"/>
    <col min="2307" max="2307" width="5.5" style="3" customWidth="1"/>
    <col min="2308" max="2308" width="8.1640625" style="3" customWidth="1"/>
    <col min="2309" max="2309" width="5.6640625" style="3" customWidth="1"/>
    <col min="2310" max="2310" width="8.1640625" style="3" customWidth="1"/>
    <col min="2311" max="2311" width="6.5" style="3" customWidth="1"/>
    <col min="2312" max="2312" width="10.1640625" style="3" customWidth="1"/>
    <col min="2313" max="2313" width="5.5" style="3" customWidth="1"/>
    <col min="2314" max="2314" width="8.1640625" style="3" customWidth="1"/>
    <col min="2315" max="2315" width="5.5" style="3" customWidth="1"/>
    <col min="2316" max="2316" width="8.1640625" style="3" customWidth="1"/>
    <col min="2317" max="2317" width="6.33203125" style="3" customWidth="1"/>
    <col min="2318" max="2318" width="5.5" style="3" customWidth="1"/>
    <col min="2319" max="2319" width="8.1640625" style="3" customWidth="1"/>
    <col min="2320" max="2320" width="5.5" style="3" customWidth="1"/>
    <col min="2321" max="2321" width="8.1640625" style="3" customWidth="1"/>
    <col min="2322" max="2322" width="6" style="3" customWidth="1"/>
    <col min="2323" max="2323" width="5.5" style="3" customWidth="1"/>
    <col min="2324" max="2324" width="8.1640625" style="3" customWidth="1"/>
    <col min="2325" max="2325" width="5.5" style="3" customWidth="1"/>
    <col min="2326" max="2326" width="8.1640625" style="3" customWidth="1"/>
    <col min="2327" max="2327" width="6.1640625" style="3" customWidth="1"/>
    <col min="2328" max="2328" width="5.5" style="3" customWidth="1"/>
    <col min="2329" max="2329" width="8.1640625" style="3" customWidth="1"/>
    <col min="2330" max="2330" width="5.5" style="3" customWidth="1"/>
    <col min="2331" max="2331" width="8.1640625" style="3" customWidth="1"/>
    <col min="2332" max="2332" width="6.33203125" style="3" customWidth="1"/>
    <col min="2333" max="2333" width="5.5" style="3" customWidth="1"/>
    <col min="2334" max="2334" width="8.1640625" style="3" customWidth="1"/>
    <col min="2335" max="2335" width="5.5" style="3" customWidth="1"/>
    <col min="2336" max="2336" width="8.1640625" style="3" customWidth="1"/>
    <col min="2337" max="2337" width="6" style="3" customWidth="1"/>
    <col min="2338" max="2560" width="9.33203125" style="3"/>
    <col min="2561" max="2561" width="6.6640625" style="3" customWidth="1"/>
    <col min="2562" max="2562" width="23" style="3" customWidth="1"/>
    <col min="2563" max="2563" width="5.5" style="3" customWidth="1"/>
    <col min="2564" max="2564" width="8.1640625" style="3" customWidth="1"/>
    <col min="2565" max="2565" width="5.6640625" style="3" customWidth="1"/>
    <col min="2566" max="2566" width="8.1640625" style="3" customWidth="1"/>
    <col min="2567" max="2567" width="6.5" style="3" customWidth="1"/>
    <col min="2568" max="2568" width="10.1640625" style="3" customWidth="1"/>
    <col min="2569" max="2569" width="5.5" style="3" customWidth="1"/>
    <col min="2570" max="2570" width="8.1640625" style="3" customWidth="1"/>
    <col min="2571" max="2571" width="5.5" style="3" customWidth="1"/>
    <col min="2572" max="2572" width="8.1640625" style="3" customWidth="1"/>
    <col min="2573" max="2573" width="6.33203125" style="3" customWidth="1"/>
    <col min="2574" max="2574" width="5.5" style="3" customWidth="1"/>
    <col min="2575" max="2575" width="8.1640625" style="3" customWidth="1"/>
    <col min="2576" max="2576" width="5.5" style="3" customWidth="1"/>
    <col min="2577" max="2577" width="8.1640625" style="3" customWidth="1"/>
    <col min="2578" max="2578" width="6" style="3" customWidth="1"/>
    <col min="2579" max="2579" width="5.5" style="3" customWidth="1"/>
    <col min="2580" max="2580" width="8.1640625" style="3" customWidth="1"/>
    <col min="2581" max="2581" width="5.5" style="3" customWidth="1"/>
    <col min="2582" max="2582" width="8.1640625" style="3" customWidth="1"/>
    <col min="2583" max="2583" width="6.1640625" style="3" customWidth="1"/>
    <col min="2584" max="2584" width="5.5" style="3" customWidth="1"/>
    <col min="2585" max="2585" width="8.1640625" style="3" customWidth="1"/>
    <col min="2586" max="2586" width="5.5" style="3" customWidth="1"/>
    <col min="2587" max="2587" width="8.1640625" style="3" customWidth="1"/>
    <col min="2588" max="2588" width="6.33203125" style="3" customWidth="1"/>
    <col min="2589" max="2589" width="5.5" style="3" customWidth="1"/>
    <col min="2590" max="2590" width="8.1640625" style="3" customWidth="1"/>
    <col min="2591" max="2591" width="5.5" style="3" customWidth="1"/>
    <col min="2592" max="2592" width="8.1640625" style="3" customWidth="1"/>
    <col min="2593" max="2593" width="6" style="3" customWidth="1"/>
    <col min="2594" max="2816" width="9.33203125" style="3"/>
    <col min="2817" max="2817" width="6.6640625" style="3" customWidth="1"/>
    <col min="2818" max="2818" width="23" style="3" customWidth="1"/>
    <col min="2819" max="2819" width="5.5" style="3" customWidth="1"/>
    <col min="2820" max="2820" width="8.1640625" style="3" customWidth="1"/>
    <col min="2821" max="2821" width="5.6640625" style="3" customWidth="1"/>
    <col min="2822" max="2822" width="8.1640625" style="3" customWidth="1"/>
    <col min="2823" max="2823" width="6.5" style="3" customWidth="1"/>
    <col min="2824" max="2824" width="10.1640625" style="3" customWidth="1"/>
    <col min="2825" max="2825" width="5.5" style="3" customWidth="1"/>
    <col min="2826" max="2826" width="8.1640625" style="3" customWidth="1"/>
    <col min="2827" max="2827" width="5.5" style="3" customWidth="1"/>
    <col min="2828" max="2828" width="8.1640625" style="3" customWidth="1"/>
    <col min="2829" max="2829" width="6.33203125" style="3" customWidth="1"/>
    <col min="2830" max="2830" width="5.5" style="3" customWidth="1"/>
    <col min="2831" max="2831" width="8.1640625" style="3" customWidth="1"/>
    <col min="2832" max="2832" width="5.5" style="3" customWidth="1"/>
    <col min="2833" max="2833" width="8.1640625" style="3" customWidth="1"/>
    <col min="2834" max="2834" width="6" style="3" customWidth="1"/>
    <col min="2835" max="2835" width="5.5" style="3" customWidth="1"/>
    <col min="2836" max="2836" width="8.1640625" style="3" customWidth="1"/>
    <col min="2837" max="2837" width="5.5" style="3" customWidth="1"/>
    <col min="2838" max="2838" width="8.1640625" style="3" customWidth="1"/>
    <col min="2839" max="2839" width="6.1640625" style="3" customWidth="1"/>
    <col min="2840" max="2840" width="5.5" style="3" customWidth="1"/>
    <col min="2841" max="2841" width="8.1640625" style="3" customWidth="1"/>
    <col min="2842" max="2842" width="5.5" style="3" customWidth="1"/>
    <col min="2843" max="2843" width="8.1640625" style="3" customWidth="1"/>
    <col min="2844" max="2844" width="6.33203125" style="3" customWidth="1"/>
    <col min="2845" max="2845" width="5.5" style="3" customWidth="1"/>
    <col min="2846" max="2846" width="8.1640625" style="3" customWidth="1"/>
    <col min="2847" max="2847" width="5.5" style="3" customWidth="1"/>
    <col min="2848" max="2848" width="8.1640625" style="3" customWidth="1"/>
    <col min="2849" max="2849" width="6" style="3" customWidth="1"/>
    <col min="2850" max="3072" width="9.33203125" style="3"/>
    <col min="3073" max="3073" width="6.6640625" style="3" customWidth="1"/>
    <col min="3074" max="3074" width="23" style="3" customWidth="1"/>
    <col min="3075" max="3075" width="5.5" style="3" customWidth="1"/>
    <col min="3076" max="3076" width="8.1640625" style="3" customWidth="1"/>
    <col min="3077" max="3077" width="5.6640625" style="3" customWidth="1"/>
    <col min="3078" max="3078" width="8.1640625" style="3" customWidth="1"/>
    <col min="3079" max="3079" width="6.5" style="3" customWidth="1"/>
    <col min="3080" max="3080" width="10.1640625" style="3" customWidth="1"/>
    <col min="3081" max="3081" width="5.5" style="3" customWidth="1"/>
    <col min="3082" max="3082" width="8.1640625" style="3" customWidth="1"/>
    <col min="3083" max="3083" width="5.5" style="3" customWidth="1"/>
    <col min="3084" max="3084" width="8.1640625" style="3" customWidth="1"/>
    <col min="3085" max="3085" width="6.33203125" style="3" customWidth="1"/>
    <col min="3086" max="3086" width="5.5" style="3" customWidth="1"/>
    <col min="3087" max="3087" width="8.1640625" style="3" customWidth="1"/>
    <col min="3088" max="3088" width="5.5" style="3" customWidth="1"/>
    <col min="3089" max="3089" width="8.1640625" style="3" customWidth="1"/>
    <col min="3090" max="3090" width="6" style="3" customWidth="1"/>
    <col min="3091" max="3091" width="5.5" style="3" customWidth="1"/>
    <col min="3092" max="3092" width="8.1640625" style="3" customWidth="1"/>
    <col min="3093" max="3093" width="5.5" style="3" customWidth="1"/>
    <col min="3094" max="3094" width="8.1640625" style="3" customWidth="1"/>
    <col min="3095" max="3095" width="6.1640625" style="3" customWidth="1"/>
    <col min="3096" max="3096" width="5.5" style="3" customWidth="1"/>
    <col min="3097" max="3097" width="8.1640625" style="3" customWidth="1"/>
    <col min="3098" max="3098" width="5.5" style="3" customWidth="1"/>
    <col min="3099" max="3099" width="8.1640625" style="3" customWidth="1"/>
    <col min="3100" max="3100" width="6.33203125" style="3" customWidth="1"/>
    <col min="3101" max="3101" width="5.5" style="3" customWidth="1"/>
    <col min="3102" max="3102" width="8.1640625" style="3" customWidth="1"/>
    <col min="3103" max="3103" width="5.5" style="3" customWidth="1"/>
    <col min="3104" max="3104" width="8.1640625" style="3" customWidth="1"/>
    <col min="3105" max="3105" width="6" style="3" customWidth="1"/>
    <col min="3106" max="3328" width="9.33203125" style="3"/>
    <col min="3329" max="3329" width="6.6640625" style="3" customWidth="1"/>
    <col min="3330" max="3330" width="23" style="3" customWidth="1"/>
    <col min="3331" max="3331" width="5.5" style="3" customWidth="1"/>
    <col min="3332" max="3332" width="8.1640625" style="3" customWidth="1"/>
    <col min="3333" max="3333" width="5.6640625" style="3" customWidth="1"/>
    <col min="3334" max="3334" width="8.1640625" style="3" customWidth="1"/>
    <col min="3335" max="3335" width="6.5" style="3" customWidth="1"/>
    <col min="3336" max="3336" width="10.1640625" style="3" customWidth="1"/>
    <col min="3337" max="3337" width="5.5" style="3" customWidth="1"/>
    <col min="3338" max="3338" width="8.1640625" style="3" customWidth="1"/>
    <col min="3339" max="3339" width="5.5" style="3" customWidth="1"/>
    <col min="3340" max="3340" width="8.1640625" style="3" customWidth="1"/>
    <col min="3341" max="3341" width="6.33203125" style="3" customWidth="1"/>
    <col min="3342" max="3342" width="5.5" style="3" customWidth="1"/>
    <col min="3343" max="3343" width="8.1640625" style="3" customWidth="1"/>
    <col min="3344" max="3344" width="5.5" style="3" customWidth="1"/>
    <col min="3345" max="3345" width="8.1640625" style="3" customWidth="1"/>
    <col min="3346" max="3346" width="6" style="3" customWidth="1"/>
    <col min="3347" max="3347" width="5.5" style="3" customWidth="1"/>
    <col min="3348" max="3348" width="8.1640625" style="3" customWidth="1"/>
    <col min="3349" max="3349" width="5.5" style="3" customWidth="1"/>
    <col min="3350" max="3350" width="8.1640625" style="3" customWidth="1"/>
    <col min="3351" max="3351" width="6.1640625" style="3" customWidth="1"/>
    <col min="3352" max="3352" width="5.5" style="3" customWidth="1"/>
    <col min="3353" max="3353" width="8.1640625" style="3" customWidth="1"/>
    <col min="3354" max="3354" width="5.5" style="3" customWidth="1"/>
    <col min="3355" max="3355" width="8.1640625" style="3" customWidth="1"/>
    <col min="3356" max="3356" width="6.33203125" style="3" customWidth="1"/>
    <col min="3357" max="3357" width="5.5" style="3" customWidth="1"/>
    <col min="3358" max="3358" width="8.1640625" style="3" customWidth="1"/>
    <col min="3359" max="3359" width="5.5" style="3" customWidth="1"/>
    <col min="3360" max="3360" width="8.1640625" style="3" customWidth="1"/>
    <col min="3361" max="3361" width="6" style="3" customWidth="1"/>
    <col min="3362" max="3584" width="9.33203125" style="3"/>
    <col min="3585" max="3585" width="6.6640625" style="3" customWidth="1"/>
    <col min="3586" max="3586" width="23" style="3" customWidth="1"/>
    <col min="3587" max="3587" width="5.5" style="3" customWidth="1"/>
    <col min="3588" max="3588" width="8.1640625" style="3" customWidth="1"/>
    <col min="3589" max="3589" width="5.6640625" style="3" customWidth="1"/>
    <col min="3590" max="3590" width="8.1640625" style="3" customWidth="1"/>
    <col min="3591" max="3591" width="6.5" style="3" customWidth="1"/>
    <col min="3592" max="3592" width="10.1640625" style="3" customWidth="1"/>
    <col min="3593" max="3593" width="5.5" style="3" customWidth="1"/>
    <col min="3594" max="3594" width="8.1640625" style="3" customWidth="1"/>
    <col min="3595" max="3595" width="5.5" style="3" customWidth="1"/>
    <col min="3596" max="3596" width="8.1640625" style="3" customWidth="1"/>
    <col min="3597" max="3597" width="6.33203125" style="3" customWidth="1"/>
    <col min="3598" max="3598" width="5.5" style="3" customWidth="1"/>
    <col min="3599" max="3599" width="8.1640625" style="3" customWidth="1"/>
    <col min="3600" max="3600" width="5.5" style="3" customWidth="1"/>
    <col min="3601" max="3601" width="8.1640625" style="3" customWidth="1"/>
    <col min="3602" max="3602" width="6" style="3" customWidth="1"/>
    <col min="3603" max="3603" width="5.5" style="3" customWidth="1"/>
    <col min="3604" max="3604" width="8.1640625" style="3" customWidth="1"/>
    <col min="3605" max="3605" width="5.5" style="3" customWidth="1"/>
    <col min="3606" max="3606" width="8.1640625" style="3" customWidth="1"/>
    <col min="3607" max="3607" width="6.1640625" style="3" customWidth="1"/>
    <col min="3608" max="3608" width="5.5" style="3" customWidth="1"/>
    <col min="3609" max="3609" width="8.1640625" style="3" customWidth="1"/>
    <col min="3610" max="3610" width="5.5" style="3" customWidth="1"/>
    <col min="3611" max="3611" width="8.1640625" style="3" customWidth="1"/>
    <col min="3612" max="3612" width="6.33203125" style="3" customWidth="1"/>
    <col min="3613" max="3613" width="5.5" style="3" customWidth="1"/>
    <col min="3614" max="3614" width="8.1640625" style="3" customWidth="1"/>
    <col min="3615" max="3615" width="5.5" style="3" customWidth="1"/>
    <col min="3616" max="3616" width="8.1640625" style="3" customWidth="1"/>
    <col min="3617" max="3617" width="6" style="3" customWidth="1"/>
    <col min="3618" max="3840" width="9.33203125" style="3"/>
    <col min="3841" max="3841" width="6.6640625" style="3" customWidth="1"/>
    <col min="3842" max="3842" width="23" style="3" customWidth="1"/>
    <col min="3843" max="3843" width="5.5" style="3" customWidth="1"/>
    <col min="3844" max="3844" width="8.1640625" style="3" customWidth="1"/>
    <col min="3845" max="3845" width="5.6640625" style="3" customWidth="1"/>
    <col min="3846" max="3846" width="8.1640625" style="3" customWidth="1"/>
    <col min="3847" max="3847" width="6.5" style="3" customWidth="1"/>
    <col min="3848" max="3848" width="10.1640625" style="3" customWidth="1"/>
    <col min="3849" max="3849" width="5.5" style="3" customWidth="1"/>
    <col min="3850" max="3850" width="8.1640625" style="3" customWidth="1"/>
    <col min="3851" max="3851" width="5.5" style="3" customWidth="1"/>
    <col min="3852" max="3852" width="8.1640625" style="3" customWidth="1"/>
    <col min="3853" max="3853" width="6.33203125" style="3" customWidth="1"/>
    <col min="3854" max="3854" width="5.5" style="3" customWidth="1"/>
    <col min="3855" max="3855" width="8.1640625" style="3" customWidth="1"/>
    <col min="3856" max="3856" width="5.5" style="3" customWidth="1"/>
    <col min="3857" max="3857" width="8.1640625" style="3" customWidth="1"/>
    <col min="3858" max="3858" width="6" style="3" customWidth="1"/>
    <col min="3859" max="3859" width="5.5" style="3" customWidth="1"/>
    <col min="3860" max="3860" width="8.1640625" style="3" customWidth="1"/>
    <col min="3861" max="3861" width="5.5" style="3" customWidth="1"/>
    <col min="3862" max="3862" width="8.1640625" style="3" customWidth="1"/>
    <col min="3863" max="3863" width="6.1640625" style="3" customWidth="1"/>
    <col min="3864" max="3864" width="5.5" style="3" customWidth="1"/>
    <col min="3865" max="3865" width="8.1640625" style="3" customWidth="1"/>
    <col min="3866" max="3866" width="5.5" style="3" customWidth="1"/>
    <col min="3867" max="3867" width="8.1640625" style="3" customWidth="1"/>
    <col min="3868" max="3868" width="6.33203125" style="3" customWidth="1"/>
    <col min="3869" max="3869" width="5.5" style="3" customWidth="1"/>
    <col min="3870" max="3870" width="8.1640625" style="3" customWidth="1"/>
    <col min="3871" max="3871" width="5.5" style="3" customWidth="1"/>
    <col min="3872" max="3872" width="8.1640625" style="3" customWidth="1"/>
    <col min="3873" max="3873" width="6" style="3" customWidth="1"/>
    <col min="3874" max="4096" width="9.33203125" style="3"/>
    <col min="4097" max="4097" width="6.6640625" style="3" customWidth="1"/>
    <col min="4098" max="4098" width="23" style="3" customWidth="1"/>
    <col min="4099" max="4099" width="5.5" style="3" customWidth="1"/>
    <col min="4100" max="4100" width="8.1640625" style="3" customWidth="1"/>
    <col min="4101" max="4101" width="5.6640625" style="3" customWidth="1"/>
    <col min="4102" max="4102" width="8.1640625" style="3" customWidth="1"/>
    <col min="4103" max="4103" width="6.5" style="3" customWidth="1"/>
    <col min="4104" max="4104" width="10.1640625" style="3" customWidth="1"/>
    <col min="4105" max="4105" width="5.5" style="3" customWidth="1"/>
    <col min="4106" max="4106" width="8.1640625" style="3" customWidth="1"/>
    <col min="4107" max="4107" width="5.5" style="3" customWidth="1"/>
    <col min="4108" max="4108" width="8.1640625" style="3" customWidth="1"/>
    <col min="4109" max="4109" width="6.33203125" style="3" customWidth="1"/>
    <col min="4110" max="4110" width="5.5" style="3" customWidth="1"/>
    <col min="4111" max="4111" width="8.1640625" style="3" customWidth="1"/>
    <col min="4112" max="4112" width="5.5" style="3" customWidth="1"/>
    <col min="4113" max="4113" width="8.1640625" style="3" customWidth="1"/>
    <col min="4114" max="4114" width="6" style="3" customWidth="1"/>
    <col min="4115" max="4115" width="5.5" style="3" customWidth="1"/>
    <col min="4116" max="4116" width="8.1640625" style="3" customWidth="1"/>
    <col min="4117" max="4117" width="5.5" style="3" customWidth="1"/>
    <col min="4118" max="4118" width="8.1640625" style="3" customWidth="1"/>
    <col min="4119" max="4119" width="6.1640625" style="3" customWidth="1"/>
    <col min="4120" max="4120" width="5.5" style="3" customWidth="1"/>
    <col min="4121" max="4121" width="8.1640625" style="3" customWidth="1"/>
    <col min="4122" max="4122" width="5.5" style="3" customWidth="1"/>
    <col min="4123" max="4123" width="8.1640625" style="3" customWidth="1"/>
    <col min="4124" max="4124" width="6.33203125" style="3" customWidth="1"/>
    <col min="4125" max="4125" width="5.5" style="3" customWidth="1"/>
    <col min="4126" max="4126" width="8.1640625" style="3" customWidth="1"/>
    <col min="4127" max="4127" width="5.5" style="3" customWidth="1"/>
    <col min="4128" max="4128" width="8.1640625" style="3" customWidth="1"/>
    <col min="4129" max="4129" width="6" style="3" customWidth="1"/>
    <col min="4130" max="4352" width="9.33203125" style="3"/>
    <col min="4353" max="4353" width="6.6640625" style="3" customWidth="1"/>
    <col min="4354" max="4354" width="23" style="3" customWidth="1"/>
    <col min="4355" max="4355" width="5.5" style="3" customWidth="1"/>
    <col min="4356" max="4356" width="8.1640625" style="3" customWidth="1"/>
    <col min="4357" max="4357" width="5.6640625" style="3" customWidth="1"/>
    <col min="4358" max="4358" width="8.1640625" style="3" customWidth="1"/>
    <col min="4359" max="4359" width="6.5" style="3" customWidth="1"/>
    <col min="4360" max="4360" width="10.1640625" style="3" customWidth="1"/>
    <col min="4361" max="4361" width="5.5" style="3" customWidth="1"/>
    <col min="4362" max="4362" width="8.1640625" style="3" customWidth="1"/>
    <col min="4363" max="4363" width="5.5" style="3" customWidth="1"/>
    <col min="4364" max="4364" width="8.1640625" style="3" customWidth="1"/>
    <col min="4365" max="4365" width="6.33203125" style="3" customWidth="1"/>
    <col min="4366" max="4366" width="5.5" style="3" customWidth="1"/>
    <col min="4367" max="4367" width="8.1640625" style="3" customWidth="1"/>
    <col min="4368" max="4368" width="5.5" style="3" customWidth="1"/>
    <col min="4369" max="4369" width="8.1640625" style="3" customWidth="1"/>
    <col min="4370" max="4370" width="6" style="3" customWidth="1"/>
    <col min="4371" max="4371" width="5.5" style="3" customWidth="1"/>
    <col min="4372" max="4372" width="8.1640625" style="3" customWidth="1"/>
    <col min="4373" max="4373" width="5.5" style="3" customWidth="1"/>
    <col min="4374" max="4374" width="8.1640625" style="3" customWidth="1"/>
    <col min="4375" max="4375" width="6.1640625" style="3" customWidth="1"/>
    <col min="4376" max="4376" width="5.5" style="3" customWidth="1"/>
    <col min="4377" max="4377" width="8.1640625" style="3" customWidth="1"/>
    <col min="4378" max="4378" width="5.5" style="3" customWidth="1"/>
    <col min="4379" max="4379" width="8.1640625" style="3" customWidth="1"/>
    <col min="4380" max="4380" width="6.33203125" style="3" customWidth="1"/>
    <col min="4381" max="4381" width="5.5" style="3" customWidth="1"/>
    <col min="4382" max="4382" width="8.1640625" style="3" customWidth="1"/>
    <col min="4383" max="4383" width="5.5" style="3" customWidth="1"/>
    <col min="4384" max="4384" width="8.1640625" style="3" customWidth="1"/>
    <col min="4385" max="4385" width="6" style="3" customWidth="1"/>
    <col min="4386" max="4608" width="9.33203125" style="3"/>
    <col min="4609" max="4609" width="6.6640625" style="3" customWidth="1"/>
    <col min="4610" max="4610" width="23" style="3" customWidth="1"/>
    <col min="4611" max="4611" width="5.5" style="3" customWidth="1"/>
    <col min="4612" max="4612" width="8.1640625" style="3" customWidth="1"/>
    <col min="4613" max="4613" width="5.6640625" style="3" customWidth="1"/>
    <col min="4614" max="4614" width="8.1640625" style="3" customWidth="1"/>
    <col min="4615" max="4615" width="6.5" style="3" customWidth="1"/>
    <col min="4616" max="4616" width="10.1640625" style="3" customWidth="1"/>
    <col min="4617" max="4617" width="5.5" style="3" customWidth="1"/>
    <col min="4618" max="4618" width="8.1640625" style="3" customWidth="1"/>
    <col min="4619" max="4619" width="5.5" style="3" customWidth="1"/>
    <col min="4620" max="4620" width="8.1640625" style="3" customWidth="1"/>
    <col min="4621" max="4621" width="6.33203125" style="3" customWidth="1"/>
    <col min="4622" max="4622" width="5.5" style="3" customWidth="1"/>
    <col min="4623" max="4623" width="8.1640625" style="3" customWidth="1"/>
    <col min="4624" max="4624" width="5.5" style="3" customWidth="1"/>
    <col min="4625" max="4625" width="8.1640625" style="3" customWidth="1"/>
    <col min="4626" max="4626" width="6" style="3" customWidth="1"/>
    <col min="4627" max="4627" width="5.5" style="3" customWidth="1"/>
    <col min="4628" max="4628" width="8.1640625" style="3" customWidth="1"/>
    <col min="4629" max="4629" width="5.5" style="3" customWidth="1"/>
    <col min="4630" max="4630" width="8.1640625" style="3" customWidth="1"/>
    <col min="4631" max="4631" width="6.1640625" style="3" customWidth="1"/>
    <col min="4632" max="4632" width="5.5" style="3" customWidth="1"/>
    <col min="4633" max="4633" width="8.1640625" style="3" customWidth="1"/>
    <col min="4634" max="4634" width="5.5" style="3" customWidth="1"/>
    <col min="4635" max="4635" width="8.1640625" style="3" customWidth="1"/>
    <col min="4636" max="4636" width="6.33203125" style="3" customWidth="1"/>
    <col min="4637" max="4637" width="5.5" style="3" customWidth="1"/>
    <col min="4638" max="4638" width="8.1640625" style="3" customWidth="1"/>
    <col min="4639" max="4639" width="5.5" style="3" customWidth="1"/>
    <col min="4640" max="4640" width="8.1640625" style="3" customWidth="1"/>
    <col min="4641" max="4641" width="6" style="3" customWidth="1"/>
    <col min="4642" max="4864" width="9.33203125" style="3"/>
    <col min="4865" max="4865" width="6.6640625" style="3" customWidth="1"/>
    <col min="4866" max="4866" width="23" style="3" customWidth="1"/>
    <col min="4867" max="4867" width="5.5" style="3" customWidth="1"/>
    <col min="4868" max="4868" width="8.1640625" style="3" customWidth="1"/>
    <col min="4869" max="4869" width="5.6640625" style="3" customWidth="1"/>
    <col min="4870" max="4870" width="8.1640625" style="3" customWidth="1"/>
    <col min="4871" max="4871" width="6.5" style="3" customWidth="1"/>
    <col min="4872" max="4872" width="10.1640625" style="3" customWidth="1"/>
    <col min="4873" max="4873" width="5.5" style="3" customWidth="1"/>
    <col min="4874" max="4874" width="8.1640625" style="3" customWidth="1"/>
    <col min="4875" max="4875" width="5.5" style="3" customWidth="1"/>
    <col min="4876" max="4876" width="8.1640625" style="3" customWidth="1"/>
    <col min="4877" max="4877" width="6.33203125" style="3" customWidth="1"/>
    <col min="4878" max="4878" width="5.5" style="3" customWidth="1"/>
    <col min="4879" max="4879" width="8.1640625" style="3" customWidth="1"/>
    <col min="4880" max="4880" width="5.5" style="3" customWidth="1"/>
    <col min="4881" max="4881" width="8.1640625" style="3" customWidth="1"/>
    <col min="4882" max="4882" width="6" style="3" customWidth="1"/>
    <col min="4883" max="4883" width="5.5" style="3" customWidth="1"/>
    <col min="4884" max="4884" width="8.1640625" style="3" customWidth="1"/>
    <col min="4885" max="4885" width="5.5" style="3" customWidth="1"/>
    <col min="4886" max="4886" width="8.1640625" style="3" customWidth="1"/>
    <col min="4887" max="4887" width="6.1640625" style="3" customWidth="1"/>
    <col min="4888" max="4888" width="5.5" style="3" customWidth="1"/>
    <col min="4889" max="4889" width="8.1640625" style="3" customWidth="1"/>
    <col min="4890" max="4890" width="5.5" style="3" customWidth="1"/>
    <col min="4891" max="4891" width="8.1640625" style="3" customWidth="1"/>
    <col min="4892" max="4892" width="6.33203125" style="3" customWidth="1"/>
    <col min="4893" max="4893" width="5.5" style="3" customWidth="1"/>
    <col min="4894" max="4894" width="8.1640625" style="3" customWidth="1"/>
    <col min="4895" max="4895" width="5.5" style="3" customWidth="1"/>
    <col min="4896" max="4896" width="8.1640625" style="3" customWidth="1"/>
    <col min="4897" max="4897" width="6" style="3" customWidth="1"/>
    <col min="4898" max="5120" width="9.33203125" style="3"/>
    <col min="5121" max="5121" width="6.6640625" style="3" customWidth="1"/>
    <col min="5122" max="5122" width="23" style="3" customWidth="1"/>
    <col min="5123" max="5123" width="5.5" style="3" customWidth="1"/>
    <col min="5124" max="5124" width="8.1640625" style="3" customWidth="1"/>
    <col min="5125" max="5125" width="5.6640625" style="3" customWidth="1"/>
    <col min="5126" max="5126" width="8.1640625" style="3" customWidth="1"/>
    <col min="5127" max="5127" width="6.5" style="3" customWidth="1"/>
    <col min="5128" max="5128" width="10.1640625" style="3" customWidth="1"/>
    <col min="5129" max="5129" width="5.5" style="3" customWidth="1"/>
    <col min="5130" max="5130" width="8.1640625" style="3" customWidth="1"/>
    <col min="5131" max="5131" width="5.5" style="3" customWidth="1"/>
    <col min="5132" max="5132" width="8.1640625" style="3" customWidth="1"/>
    <col min="5133" max="5133" width="6.33203125" style="3" customWidth="1"/>
    <col min="5134" max="5134" width="5.5" style="3" customWidth="1"/>
    <col min="5135" max="5135" width="8.1640625" style="3" customWidth="1"/>
    <col min="5136" max="5136" width="5.5" style="3" customWidth="1"/>
    <col min="5137" max="5137" width="8.1640625" style="3" customWidth="1"/>
    <col min="5138" max="5138" width="6" style="3" customWidth="1"/>
    <col min="5139" max="5139" width="5.5" style="3" customWidth="1"/>
    <col min="5140" max="5140" width="8.1640625" style="3" customWidth="1"/>
    <col min="5141" max="5141" width="5.5" style="3" customWidth="1"/>
    <col min="5142" max="5142" width="8.1640625" style="3" customWidth="1"/>
    <col min="5143" max="5143" width="6.1640625" style="3" customWidth="1"/>
    <col min="5144" max="5144" width="5.5" style="3" customWidth="1"/>
    <col min="5145" max="5145" width="8.1640625" style="3" customWidth="1"/>
    <col min="5146" max="5146" width="5.5" style="3" customWidth="1"/>
    <col min="5147" max="5147" width="8.1640625" style="3" customWidth="1"/>
    <col min="5148" max="5148" width="6.33203125" style="3" customWidth="1"/>
    <col min="5149" max="5149" width="5.5" style="3" customWidth="1"/>
    <col min="5150" max="5150" width="8.1640625" style="3" customWidth="1"/>
    <col min="5151" max="5151" width="5.5" style="3" customWidth="1"/>
    <col min="5152" max="5152" width="8.1640625" style="3" customWidth="1"/>
    <col min="5153" max="5153" width="6" style="3" customWidth="1"/>
    <col min="5154" max="5376" width="9.33203125" style="3"/>
    <col min="5377" max="5377" width="6.6640625" style="3" customWidth="1"/>
    <col min="5378" max="5378" width="23" style="3" customWidth="1"/>
    <col min="5379" max="5379" width="5.5" style="3" customWidth="1"/>
    <col min="5380" max="5380" width="8.1640625" style="3" customWidth="1"/>
    <col min="5381" max="5381" width="5.6640625" style="3" customWidth="1"/>
    <col min="5382" max="5382" width="8.1640625" style="3" customWidth="1"/>
    <col min="5383" max="5383" width="6.5" style="3" customWidth="1"/>
    <col min="5384" max="5384" width="10.1640625" style="3" customWidth="1"/>
    <col min="5385" max="5385" width="5.5" style="3" customWidth="1"/>
    <col min="5386" max="5386" width="8.1640625" style="3" customWidth="1"/>
    <col min="5387" max="5387" width="5.5" style="3" customWidth="1"/>
    <col min="5388" max="5388" width="8.1640625" style="3" customWidth="1"/>
    <col min="5389" max="5389" width="6.33203125" style="3" customWidth="1"/>
    <col min="5390" max="5390" width="5.5" style="3" customWidth="1"/>
    <col min="5391" max="5391" width="8.1640625" style="3" customWidth="1"/>
    <col min="5392" max="5392" width="5.5" style="3" customWidth="1"/>
    <col min="5393" max="5393" width="8.1640625" style="3" customWidth="1"/>
    <col min="5394" max="5394" width="6" style="3" customWidth="1"/>
    <col min="5395" max="5395" width="5.5" style="3" customWidth="1"/>
    <col min="5396" max="5396" width="8.1640625" style="3" customWidth="1"/>
    <col min="5397" max="5397" width="5.5" style="3" customWidth="1"/>
    <col min="5398" max="5398" width="8.1640625" style="3" customWidth="1"/>
    <col min="5399" max="5399" width="6.1640625" style="3" customWidth="1"/>
    <col min="5400" max="5400" width="5.5" style="3" customWidth="1"/>
    <col min="5401" max="5401" width="8.1640625" style="3" customWidth="1"/>
    <col min="5402" max="5402" width="5.5" style="3" customWidth="1"/>
    <col min="5403" max="5403" width="8.1640625" style="3" customWidth="1"/>
    <col min="5404" max="5404" width="6.33203125" style="3" customWidth="1"/>
    <col min="5405" max="5405" width="5.5" style="3" customWidth="1"/>
    <col min="5406" max="5406" width="8.1640625" style="3" customWidth="1"/>
    <col min="5407" max="5407" width="5.5" style="3" customWidth="1"/>
    <col min="5408" max="5408" width="8.1640625" style="3" customWidth="1"/>
    <col min="5409" max="5409" width="6" style="3" customWidth="1"/>
    <col min="5410" max="5632" width="9.33203125" style="3"/>
    <col min="5633" max="5633" width="6.6640625" style="3" customWidth="1"/>
    <col min="5634" max="5634" width="23" style="3" customWidth="1"/>
    <col min="5635" max="5635" width="5.5" style="3" customWidth="1"/>
    <col min="5636" max="5636" width="8.1640625" style="3" customWidth="1"/>
    <col min="5637" max="5637" width="5.6640625" style="3" customWidth="1"/>
    <col min="5638" max="5638" width="8.1640625" style="3" customWidth="1"/>
    <col min="5639" max="5639" width="6.5" style="3" customWidth="1"/>
    <col min="5640" max="5640" width="10.1640625" style="3" customWidth="1"/>
    <col min="5641" max="5641" width="5.5" style="3" customWidth="1"/>
    <col min="5642" max="5642" width="8.1640625" style="3" customWidth="1"/>
    <col min="5643" max="5643" width="5.5" style="3" customWidth="1"/>
    <col min="5644" max="5644" width="8.1640625" style="3" customWidth="1"/>
    <col min="5645" max="5645" width="6.33203125" style="3" customWidth="1"/>
    <col min="5646" max="5646" width="5.5" style="3" customWidth="1"/>
    <col min="5647" max="5647" width="8.1640625" style="3" customWidth="1"/>
    <col min="5648" max="5648" width="5.5" style="3" customWidth="1"/>
    <col min="5649" max="5649" width="8.1640625" style="3" customWidth="1"/>
    <col min="5650" max="5650" width="6" style="3" customWidth="1"/>
    <col min="5651" max="5651" width="5.5" style="3" customWidth="1"/>
    <col min="5652" max="5652" width="8.1640625" style="3" customWidth="1"/>
    <col min="5653" max="5653" width="5.5" style="3" customWidth="1"/>
    <col min="5654" max="5654" width="8.1640625" style="3" customWidth="1"/>
    <col min="5655" max="5655" width="6.1640625" style="3" customWidth="1"/>
    <col min="5656" max="5656" width="5.5" style="3" customWidth="1"/>
    <col min="5657" max="5657" width="8.1640625" style="3" customWidth="1"/>
    <col min="5658" max="5658" width="5.5" style="3" customWidth="1"/>
    <col min="5659" max="5659" width="8.1640625" style="3" customWidth="1"/>
    <col min="5660" max="5660" width="6.33203125" style="3" customWidth="1"/>
    <col min="5661" max="5661" width="5.5" style="3" customWidth="1"/>
    <col min="5662" max="5662" width="8.1640625" style="3" customWidth="1"/>
    <col min="5663" max="5663" width="5.5" style="3" customWidth="1"/>
    <col min="5664" max="5664" width="8.1640625" style="3" customWidth="1"/>
    <col min="5665" max="5665" width="6" style="3" customWidth="1"/>
    <col min="5666" max="5888" width="9.33203125" style="3"/>
    <col min="5889" max="5889" width="6.6640625" style="3" customWidth="1"/>
    <col min="5890" max="5890" width="23" style="3" customWidth="1"/>
    <col min="5891" max="5891" width="5.5" style="3" customWidth="1"/>
    <col min="5892" max="5892" width="8.1640625" style="3" customWidth="1"/>
    <col min="5893" max="5893" width="5.6640625" style="3" customWidth="1"/>
    <col min="5894" max="5894" width="8.1640625" style="3" customWidth="1"/>
    <col min="5895" max="5895" width="6.5" style="3" customWidth="1"/>
    <col min="5896" max="5896" width="10.1640625" style="3" customWidth="1"/>
    <col min="5897" max="5897" width="5.5" style="3" customWidth="1"/>
    <col min="5898" max="5898" width="8.1640625" style="3" customWidth="1"/>
    <col min="5899" max="5899" width="5.5" style="3" customWidth="1"/>
    <col min="5900" max="5900" width="8.1640625" style="3" customWidth="1"/>
    <col min="5901" max="5901" width="6.33203125" style="3" customWidth="1"/>
    <col min="5902" max="5902" width="5.5" style="3" customWidth="1"/>
    <col min="5903" max="5903" width="8.1640625" style="3" customWidth="1"/>
    <col min="5904" max="5904" width="5.5" style="3" customWidth="1"/>
    <col min="5905" max="5905" width="8.1640625" style="3" customWidth="1"/>
    <col min="5906" max="5906" width="6" style="3" customWidth="1"/>
    <col min="5907" max="5907" width="5.5" style="3" customWidth="1"/>
    <col min="5908" max="5908" width="8.1640625" style="3" customWidth="1"/>
    <col min="5909" max="5909" width="5.5" style="3" customWidth="1"/>
    <col min="5910" max="5910" width="8.1640625" style="3" customWidth="1"/>
    <col min="5911" max="5911" width="6.1640625" style="3" customWidth="1"/>
    <col min="5912" max="5912" width="5.5" style="3" customWidth="1"/>
    <col min="5913" max="5913" width="8.1640625" style="3" customWidth="1"/>
    <col min="5914" max="5914" width="5.5" style="3" customWidth="1"/>
    <col min="5915" max="5915" width="8.1640625" style="3" customWidth="1"/>
    <col min="5916" max="5916" width="6.33203125" style="3" customWidth="1"/>
    <col min="5917" max="5917" width="5.5" style="3" customWidth="1"/>
    <col min="5918" max="5918" width="8.1640625" style="3" customWidth="1"/>
    <col min="5919" max="5919" width="5.5" style="3" customWidth="1"/>
    <col min="5920" max="5920" width="8.1640625" style="3" customWidth="1"/>
    <col min="5921" max="5921" width="6" style="3" customWidth="1"/>
    <col min="5922" max="6144" width="9.33203125" style="3"/>
    <col min="6145" max="6145" width="6.6640625" style="3" customWidth="1"/>
    <col min="6146" max="6146" width="23" style="3" customWidth="1"/>
    <col min="6147" max="6147" width="5.5" style="3" customWidth="1"/>
    <col min="6148" max="6148" width="8.1640625" style="3" customWidth="1"/>
    <col min="6149" max="6149" width="5.6640625" style="3" customWidth="1"/>
    <col min="6150" max="6150" width="8.1640625" style="3" customWidth="1"/>
    <col min="6151" max="6151" width="6.5" style="3" customWidth="1"/>
    <col min="6152" max="6152" width="10.1640625" style="3" customWidth="1"/>
    <col min="6153" max="6153" width="5.5" style="3" customWidth="1"/>
    <col min="6154" max="6154" width="8.1640625" style="3" customWidth="1"/>
    <col min="6155" max="6155" width="5.5" style="3" customWidth="1"/>
    <col min="6156" max="6156" width="8.1640625" style="3" customWidth="1"/>
    <col min="6157" max="6157" width="6.33203125" style="3" customWidth="1"/>
    <col min="6158" max="6158" width="5.5" style="3" customWidth="1"/>
    <col min="6159" max="6159" width="8.1640625" style="3" customWidth="1"/>
    <col min="6160" max="6160" width="5.5" style="3" customWidth="1"/>
    <col min="6161" max="6161" width="8.1640625" style="3" customWidth="1"/>
    <col min="6162" max="6162" width="6" style="3" customWidth="1"/>
    <col min="6163" max="6163" width="5.5" style="3" customWidth="1"/>
    <col min="6164" max="6164" width="8.1640625" style="3" customWidth="1"/>
    <col min="6165" max="6165" width="5.5" style="3" customWidth="1"/>
    <col min="6166" max="6166" width="8.1640625" style="3" customWidth="1"/>
    <col min="6167" max="6167" width="6.1640625" style="3" customWidth="1"/>
    <col min="6168" max="6168" width="5.5" style="3" customWidth="1"/>
    <col min="6169" max="6169" width="8.1640625" style="3" customWidth="1"/>
    <col min="6170" max="6170" width="5.5" style="3" customWidth="1"/>
    <col min="6171" max="6171" width="8.1640625" style="3" customWidth="1"/>
    <col min="6172" max="6172" width="6.33203125" style="3" customWidth="1"/>
    <col min="6173" max="6173" width="5.5" style="3" customWidth="1"/>
    <col min="6174" max="6174" width="8.1640625" style="3" customWidth="1"/>
    <col min="6175" max="6175" width="5.5" style="3" customWidth="1"/>
    <col min="6176" max="6176" width="8.1640625" style="3" customWidth="1"/>
    <col min="6177" max="6177" width="6" style="3" customWidth="1"/>
    <col min="6178" max="6400" width="9.33203125" style="3"/>
    <col min="6401" max="6401" width="6.6640625" style="3" customWidth="1"/>
    <col min="6402" max="6402" width="23" style="3" customWidth="1"/>
    <col min="6403" max="6403" width="5.5" style="3" customWidth="1"/>
    <col min="6404" max="6404" width="8.1640625" style="3" customWidth="1"/>
    <col min="6405" max="6405" width="5.6640625" style="3" customWidth="1"/>
    <col min="6406" max="6406" width="8.1640625" style="3" customWidth="1"/>
    <col min="6407" max="6407" width="6.5" style="3" customWidth="1"/>
    <col min="6408" max="6408" width="10.1640625" style="3" customWidth="1"/>
    <col min="6409" max="6409" width="5.5" style="3" customWidth="1"/>
    <col min="6410" max="6410" width="8.1640625" style="3" customWidth="1"/>
    <col min="6411" max="6411" width="5.5" style="3" customWidth="1"/>
    <col min="6412" max="6412" width="8.1640625" style="3" customWidth="1"/>
    <col min="6413" max="6413" width="6.33203125" style="3" customWidth="1"/>
    <col min="6414" max="6414" width="5.5" style="3" customWidth="1"/>
    <col min="6415" max="6415" width="8.1640625" style="3" customWidth="1"/>
    <col min="6416" max="6416" width="5.5" style="3" customWidth="1"/>
    <col min="6417" max="6417" width="8.1640625" style="3" customWidth="1"/>
    <col min="6418" max="6418" width="6" style="3" customWidth="1"/>
    <col min="6419" max="6419" width="5.5" style="3" customWidth="1"/>
    <col min="6420" max="6420" width="8.1640625" style="3" customWidth="1"/>
    <col min="6421" max="6421" width="5.5" style="3" customWidth="1"/>
    <col min="6422" max="6422" width="8.1640625" style="3" customWidth="1"/>
    <col min="6423" max="6423" width="6.1640625" style="3" customWidth="1"/>
    <col min="6424" max="6424" width="5.5" style="3" customWidth="1"/>
    <col min="6425" max="6425" width="8.1640625" style="3" customWidth="1"/>
    <col min="6426" max="6426" width="5.5" style="3" customWidth="1"/>
    <col min="6427" max="6427" width="8.1640625" style="3" customWidth="1"/>
    <col min="6428" max="6428" width="6.33203125" style="3" customWidth="1"/>
    <col min="6429" max="6429" width="5.5" style="3" customWidth="1"/>
    <col min="6430" max="6430" width="8.1640625" style="3" customWidth="1"/>
    <col min="6431" max="6431" width="5.5" style="3" customWidth="1"/>
    <col min="6432" max="6432" width="8.1640625" style="3" customWidth="1"/>
    <col min="6433" max="6433" width="6" style="3" customWidth="1"/>
    <col min="6434" max="6656" width="9.33203125" style="3"/>
    <col min="6657" max="6657" width="6.6640625" style="3" customWidth="1"/>
    <col min="6658" max="6658" width="23" style="3" customWidth="1"/>
    <col min="6659" max="6659" width="5.5" style="3" customWidth="1"/>
    <col min="6660" max="6660" width="8.1640625" style="3" customWidth="1"/>
    <col min="6661" max="6661" width="5.6640625" style="3" customWidth="1"/>
    <col min="6662" max="6662" width="8.1640625" style="3" customWidth="1"/>
    <col min="6663" max="6663" width="6.5" style="3" customWidth="1"/>
    <col min="6664" max="6664" width="10.1640625" style="3" customWidth="1"/>
    <col min="6665" max="6665" width="5.5" style="3" customWidth="1"/>
    <col min="6666" max="6666" width="8.1640625" style="3" customWidth="1"/>
    <col min="6667" max="6667" width="5.5" style="3" customWidth="1"/>
    <col min="6668" max="6668" width="8.1640625" style="3" customWidth="1"/>
    <col min="6669" max="6669" width="6.33203125" style="3" customWidth="1"/>
    <col min="6670" max="6670" width="5.5" style="3" customWidth="1"/>
    <col min="6671" max="6671" width="8.1640625" style="3" customWidth="1"/>
    <col min="6672" max="6672" width="5.5" style="3" customWidth="1"/>
    <col min="6673" max="6673" width="8.1640625" style="3" customWidth="1"/>
    <col min="6674" max="6674" width="6" style="3" customWidth="1"/>
    <col min="6675" max="6675" width="5.5" style="3" customWidth="1"/>
    <col min="6676" max="6676" width="8.1640625" style="3" customWidth="1"/>
    <col min="6677" max="6677" width="5.5" style="3" customWidth="1"/>
    <col min="6678" max="6678" width="8.1640625" style="3" customWidth="1"/>
    <col min="6679" max="6679" width="6.1640625" style="3" customWidth="1"/>
    <col min="6680" max="6680" width="5.5" style="3" customWidth="1"/>
    <col min="6681" max="6681" width="8.1640625" style="3" customWidth="1"/>
    <col min="6682" max="6682" width="5.5" style="3" customWidth="1"/>
    <col min="6683" max="6683" width="8.1640625" style="3" customWidth="1"/>
    <col min="6684" max="6684" width="6.33203125" style="3" customWidth="1"/>
    <col min="6685" max="6685" width="5.5" style="3" customWidth="1"/>
    <col min="6686" max="6686" width="8.1640625" style="3" customWidth="1"/>
    <col min="6687" max="6687" width="5.5" style="3" customWidth="1"/>
    <col min="6688" max="6688" width="8.1640625" style="3" customWidth="1"/>
    <col min="6689" max="6689" width="6" style="3" customWidth="1"/>
    <col min="6690" max="6912" width="9.33203125" style="3"/>
    <col min="6913" max="6913" width="6.6640625" style="3" customWidth="1"/>
    <col min="6914" max="6914" width="23" style="3" customWidth="1"/>
    <col min="6915" max="6915" width="5.5" style="3" customWidth="1"/>
    <col min="6916" max="6916" width="8.1640625" style="3" customWidth="1"/>
    <col min="6917" max="6917" width="5.6640625" style="3" customWidth="1"/>
    <col min="6918" max="6918" width="8.1640625" style="3" customWidth="1"/>
    <col min="6919" max="6919" width="6.5" style="3" customWidth="1"/>
    <col min="6920" max="6920" width="10.1640625" style="3" customWidth="1"/>
    <col min="6921" max="6921" width="5.5" style="3" customWidth="1"/>
    <col min="6922" max="6922" width="8.1640625" style="3" customWidth="1"/>
    <col min="6923" max="6923" width="5.5" style="3" customWidth="1"/>
    <col min="6924" max="6924" width="8.1640625" style="3" customWidth="1"/>
    <col min="6925" max="6925" width="6.33203125" style="3" customWidth="1"/>
    <col min="6926" max="6926" width="5.5" style="3" customWidth="1"/>
    <col min="6927" max="6927" width="8.1640625" style="3" customWidth="1"/>
    <col min="6928" max="6928" width="5.5" style="3" customWidth="1"/>
    <col min="6929" max="6929" width="8.1640625" style="3" customWidth="1"/>
    <col min="6930" max="6930" width="6" style="3" customWidth="1"/>
    <col min="6931" max="6931" width="5.5" style="3" customWidth="1"/>
    <col min="6932" max="6932" width="8.1640625" style="3" customWidth="1"/>
    <col min="6933" max="6933" width="5.5" style="3" customWidth="1"/>
    <col min="6934" max="6934" width="8.1640625" style="3" customWidth="1"/>
    <col min="6935" max="6935" width="6.1640625" style="3" customWidth="1"/>
    <col min="6936" max="6936" width="5.5" style="3" customWidth="1"/>
    <col min="6937" max="6937" width="8.1640625" style="3" customWidth="1"/>
    <col min="6938" max="6938" width="5.5" style="3" customWidth="1"/>
    <col min="6939" max="6939" width="8.1640625" style="3" customWidth="1"/>
    <col min="6940" max="6940" width="6.33203125" style="3" customWidth="1"/>
    <col min="6941" max="6941" width="5.5" style="3" customWidth="1"/>
    <col min="6942" max="6942" width="8.1640625" style="3" customWidth="1"/>
    <col min="6943" max="6943" width="5.5" style="3" customWidth="1"/>
    <col min="6944" max="6944" width="8.1640625" style="3" customWidth="1"/>
    <col min="6945" max="6945" width="6" style="3" customWidth="1"/>
    <col min="6946" max="7168" width="9.33203125" style="3"/>
    <col min="7169" max="7169" width="6.6640625" style="3" customWidth="1"/>
    <col min="7170" max="7170" width="23" style="3" customWidth="1"/>
    <col min="7171" max="7171" width="5.5" style="3" customWidth="1"/>
    <col min="7172" max="7172" width="8.1640625" style="3" customWidth="1"/>
    <col min="7173" max="7173" width="5.6640625" style="3" customWidth="1"/>
    <col min="7174" max="7174" width="8.1640625" style="3" customWidth="1"/>
    <col min="7175" max="7175" width="6.5" style="3" customWidth="1"/>
    <col min="7176" max="7176" width="10.1640625" style="3" customWidth="1"/>
    <col min="7177" max="7177" width="5.5" style="3" customWidth="1"/>
    <col min="7178" max="7178" width="8.1640625" style="3" customWidth="1"/>
    <col min="7179" max="7179" width="5.5" style="3" customWidth="1"/>
    <col min="7180" max="7180" width="8.1640625" style="3" customWidth="1"/>
    <col min="7181" max="7181" width="6.33203125" style="3" customWidth="1"/>
    <col min="7182" max="7182" width="5.5" style="3" customWidth="1"/>
    <col min="7183" max="7183" width="8.1640625" style="3" customWidth="1"/>
    <col min="7184" max="7184" width="5.5" style="3" customWidth="1"/>
    <col min="7185" max="7185" width="8.1640625" style="3" customWidth="1"/>
    <col min="7186" max="7186" width="6" style="3" customWidth="1"/>
    <col min="7187" max="7187" width="5.5" style="3" customWidth="1"/>
    <col min="7188" max="7188" width="8.1640625" style="3" customWidth="1"/>
    <col min="7189" max="7189" width="5.5" style="3" customWidth="1"/>
    <col min="7190" max="7190" width="8.1640625" style="3" customWidth="1"/>
    <col min="7191" max="7191" width="6.1640625" style="3" customWidth="1"/>
    <col min="7192" max="7192" width="5.5" style="3" customWidth="1"/>
    <col min="7193" max="7193" width="8.1640625" style="3" customWidth="1"/>
    <col min="7194" max="7194" width="5.5" style="3" customWidth="1"/>
    <col min="7195" max="7195" width="8.1640625" style="3" customWidth="1"/>
    <col min="7196" max="7196" width="6.33203125" style="3" customWidth="1"/>
    <col min="7197" max="7197" width="5.5" style="3" customWidth="1"/>
    <col min="7198" max="7198" width="8.1640625" style="3" customWidth="1"/>
    <col min="7199" max="7199" width="5.5" style="3" customWidth="1"/>
    <col min="7200" max="7200" width="8.1640625" style="3" customWidth="1"/>
    <col min="7201" max="7201" width="6" style="3" customWidth="1"/>
    <col min="7202" max="7424" width="9.33203125" style="3"/>
    <col min="7425" max="7425" width="6.6640625" style="3" customWidth="1"/>
    <col min="7426" max="7426" width="23" style="3" customWidth="1"/>
    <col min="7427" max="7427" width="5.5" style="3" customWidth="1"/>
    <col min="7428" max="7428" width="8.1640625" style="3" customWidth="1"/>
    <col min="7429" max="7429" width="5.6640625" style="3" customWidth="1"/>
    <col min="7430" max="7430" width="8.1640625" style="3" customWidth="1"/>
    <col min="7431" max="7431" width="6.5" style="3" customWidth="1"/>
    <col min="7432" max="7432" width="10.1640625" style="3" customWidth="1"/>
    <col min="7433" max="7433" width="5.5" style="3" customWidth="1"/>
    <col min="7434" max="7434" width="8.1640625" style="3" customWidth="1"/>
    <col min="7435" max="7435" width="5.5" style="3" customWidth="1"/>
    <col min="7436" max="7436" width="8.1640625" style="3" customWidth="1"/>
    <col min="7437" max="7437" width="6.33203125" style="3" customWidth="1"/>
    <col min="7438" max="7438" width="5.5" style="3" customWidth="1"/>
    <col min="7439" max="7439" width="8.1640625" style="3" customWidth="1"/>
    <col min="7440" max="7440" width="5.5" style="3" customWidth="1"/>
    <col min="7441" max="7441" width="8.1640625" style="3" customWidth="1"/>
    <col min="7442" max="7442" width="6" style="3" customWidth="1"/>
    <col min="7443" max="7443" width="5.5" style="3" customWidth="1"/>
    <col min="7444" max="7444" width="8.1640625" style="3" customWidth="1"/>
    <col min="7445" max="7445" width="5.5" style="3" customWidth="1"/>
    <col min="7446" max="7446" width="8.1640625" style="3" customWidth="1"/>
    <col min="7447" max="7447" width="6.1640625" style="3" customWidth="1"/>
    <col min="7448" max="7448" width="5.5" style="3" customWidth="1"/>
    <col min="7449" max="7449" width="8.1640625" style="3" customWidth="1"/>
    <col min="7450" max="7450" width="5.5" style="3" customWidth="1"/>
    <col min="7451" max="7451" width="8.1640625" style="3" customWidth="1"/>
    <col min="7452" max="7452" width="6.33203125" style="3" customWidth="1"/>
    <col min="7453" max="7453" width="5.5" style="3" customWidth="1"/>
    <col min="7454" max="7454" width="8.1640625" style="3" customWidth="1"/>
    <col min="7455" max="7455" width="5.5" style="3" customWidth="1"/>
    <col min="7456" max="7456" width="8.1640625" style="3" customWidth="1"/>
    <col min="7457" max="7457" width="6" style="3" customWidth="1"/>
    <col min="7458" max="7680" width="9.33203125" style="3"/>
    <col min="7681" max="7681" width="6.6640625" style="3" customWidth="1"/>
    <col min="7682" max="7682" width="23" style="3" customWidth="1"/>
    <col min="7683" max="7683" width="5.5" style="3" customWidth="1"/>
    <col min="7684" max="7684" width="8.1640625" style="3" customWidth="1"/>
    <col min="7685" max="7685" width="5.6640625" style="3" customWidth="1"/>
    <col min="7686" max="7686" width="8.1640625" style="3" customWidth="1"/>
    <col min="7687" max="7687" width="6.5" style="3" customWidth="1"/>
    <col min="7688" max="7688" width="10.1640625" style="3" customWidth="1"/>
    <col min="7689" max="7689" width="5.5" style="3" customWidth="1"/>
    <col min="7690" max="7690" width="8.1640625" style="3" customWidth="1"/>
    <col min="7691" max="7691" width="5.5" style="3" customWidth="1"/>
    <col min="7692" max="7692" width="8.1640625" style="3" customWidth="1"/>
    <col min="7693" max="7693" width="6.33203125" style="3" customWidth="1"/>
    <col min="7694" max="7694" width="5.5" style="3" customWidth="1"/>
    <col min="7695" max="7695" width="8.1640625" style="3" customWidth="1"/>
    <col min="7696" max="7696" width="5.5" style="3" customWidth="1"/>
    <col min="7697" max="7697" width="8.1640625" style="3" customWidth="1"/>
    <col min="7698" max="7698" width="6" style="3" customWidth="1"/>
    <col min="7699" max="7699" width="5.5" style="3" customWidth="1"/>
    <col min="7700" max="7700" width="8.1640625" style="3" customWidth="1"/>
    <col min="7701" max="7701" width="5.5" style="3" customWidth="1"/>
    <col min="7702" max="7702" width="8.1640625" style="3" customWidth="1"/>
    <col min="7703" max="7703" width="6.1640625" style="3" customWidth="1"/>
    <col min="7704" max="7704" width="5.5" style="3" customWidth="1"/>
    <col min="7705" max="7705" width="8.1640625" style="3" customWidth="1"/>
    <col min="7706" max="7706" width="5.5" style="3" customWidth="1"/>
    <col min="7707" max="7707" width="8.1640625" style="3" customWidth="1"/>
    <col min="7708" max="7708" width="6.33203125" style="3" customWidth="1"/>
    <col min="7709" max="7709" width="5.5" style="3" customWidth="1"/>
    <col min="7710" max="7710" width="8.1640625" style="3" customWidth="1"/>
    <col min="7711" max="7711" width="5.5" style="3" customWidth="1"/>
    <col min="7712" max="7712" width="8.1640625" style="3" customWidth="1"/>
    <col min="7713" max="7713" width="6" style="3" customWidth="1"/>
    <col min="7714" max="7936" width="9.33203125" style="3"/>
    <col min="7937" max="7937" width="6.6640625" style="3" customWidth="1"/>
    <col min="7938" max="7938" width="23" style="3" customWidth="1"/>
    <col min="7939" max="7939" width="5.5" style="3" customWidth="1"/>
    <col min="7940" max="7940" width="8.1640625" style="3" customWidth="1"/>
    <col min="7941" max="7941" width="5.6640625" style="3" customWidth="1"/>
    <col min="7942" max="7942" width="8.1640625" style="3" customWidth="1"/>
    <col min="7943" max="7943" width="6.5" style="3" customWidth="1"/>
    <col min="7944" max="7944" width="10.1640625" style="3" customWidth="1"/>
    <col min="7945" max="7945" width="5.5" style="3" customWidth="1"/>
    <col min="7946" max="7946" width="8.1640625" style="3" customWidth="1"/>
    <col min="7947" max="7947" width="5.5" style="3" customWidth="1"/>
    <col min="7948" max="7948" width="8.1640625" style="3" customWidth="1"/>
    <col min="7949" max="7949" width="6.33203125" style="3" customWidth="1"/>
    <col min="7950" max="7950" width="5.5" style="3" customWidth="1"/>
    <col min="7951" max="7951" width="8.1640625" style="3" customWidth="1"/>
    <col min="7952" max="7952" width="5.5" style="3" customWidth="1"/>
    <col min="7953" max="7953" width="8.1640625" style="3" customWidth="1"/>
    <col min="7954" max="7954" width="6" style="3" customWidth="1"/>
    <col min="7955" max="7955" width="5.5" style="3" customWidth="1"/>
    <col min="7956" max="7956" width="8.1640625" style="3" customWidth="1"/>
    <col min="7957" max="7957" width="5.5" style="3" customWidth="1"/>
    <col min="7958" max="7958" width="8.1640625" style="3" customWidth="1"/>
    <col min="7959" max="7959" width="6.1640625" style="3" customWidth="1"/>
    <col min="7960" max="7960" width="5.5" style="3" customWidth="1"/>
    <col min="7961" max="7961" width="8.1640625" style="3" customWidth="1"/>
    <col min="7962" max="7962" width="5.5" style="3" customWidth="1"/>
    <col min="7963" max="7963" width="8.1640625" style="3" customWidth="1"/>
    <col min="7964" max="7964" width="6.33203125" style="3" customWidth="1"/>
    <col min="7965" max="7965" width="5.5" style="3" customWidth="1"/>
    <col min="7966" max="7966" width="8.1640625" style="3" customWidth="1"/>
    <col min="7967" max="7967" width="5.5" style="3" customWidth="1"/>
    <col min="7968" max="7968" width="8.1640625" style="3" customWidth="1"/>
    <col min="7969" max="7969" width="6" style="3" customWidth="1"/>
    <col min="7970" max="8192" width="9.33203125" style="3"/>
    <col min="8193" max="8193" width="6.6640625" style="3" customWidth="1"/>
    <col min="8194" max="8194" width="23" style="3" customWidth="1"/>
    <col min="8195" max="8195" width="5.5" style="3" customWidth="1"/>
    <col min="8196" max="8196" width="8.1640625" style="3" customWidth="1"/>
    <col min="8197" max="8197" width="5.6640625" style="3" customWidth="1"/>
    <col min="8198" max="8198" width="8.1640625" style="3" customWidth="1"/>
    <col min="8199" max="8199" width="6.5" style="3" customWidth="1"/>
    <col min="8200" max="8200" width="10.1640625" style="3" customWidth="1"/>
    <col min="8201" max="8201" width="5.5" style="3" customWidth="1"/>
    <col min="8202" max="8202" width="8.1640625" style="3" customWidth="1"/>
    <col min="8203" max="8203" width="5.5" style="3" customWidth="1"/>
    <col min="8204" max="8204" width="8.1640625" style="3" customWidth="1"/>
    <col min="8205" max="8205" width="6.33203125" style="3" customWidth="1"/>
    <col min="8206" max="8206" width="5.5" style="3" customWidth="1"/>
    <col min="8207" max="8207" width="8.1640625" style="3" customWidth="1"/>
    <col min="8208" max="8208" width="5.5" style="3" customWidth="1"/>
    <col min="8209" max="8209" width="8.1640625" style="3" customWidth="1"/>
    <col min="8210" max="8210" width="6" style="3" customWidth="1"/>
    <col min="8211" max="8211" width="5.5" style="3" customWidth="1"/>
    <col min="8212" max="8212" width="8.1640625" style="3" customWidth="1"/>
    <col min="8213" max="8213" width="5.5" style="3" customWidth="1"/>
    <col min="8214" max="8214" width="8.1640625" style="3" customWidth="1"/>
    <col min="8215" max="8215" width="6.1640625" style="3" customWidth="1"/>
    <col min="8216" max="8216" width="5.5" style="3" customWidth="1"/>
    <col min="8217" max="8217" width="8.1640625" style="3" customWidth="1"/>
    <col min="8218" max="8218" width="5.5" style="3" customWidth="1"/>
    <col min="8219" max="8219" width="8.1640625" style="3" customWidth="1"/>
    <col min="8220" max="8220" width="6.33203125" style="3" customWidth="1"/>
    <col min="8221" max="8221" width="5.5" style="3" customWidth="1"/>
    <col min="8222" max="8222" width="8.1640625" style="3" customWidth="1"/>
    <col min="8223" max="8223" width="5.5" style="3" customWidth="1"/>
    <col min="8224" max="8224" width="8.1640625" style="3" customWidth="1"/>
    <col min="8225" max="8225" width="6" style="3" customWidth="1"/>
    <col min="8226" max="8448" width="9.33203125" style="3"/>
    <col min="8449" max="8449" width="6.6640625" style="3" customWidth="1"/>
    <col min="8450" max="8450" width="23" style="3" customWidth="1"/>
    <col min="8451" max="8451" width="5.5" style="3" customWidth="1"/>
    <col min="8452" max="8452" width="8.1640625" style="3" customWidth="1"/>
    <col min="8453" max="8453" width="5.6640625" style="3" customWidth="1"/>
    <col min="8454" max="8454" width="8.1640625" style="3" customWidth="1"/>
    <col min="8455" max="8455" width="6.5" style="3" customWidth="1"/>
    <col min="8456" max="8456" width="10.1640625" style="3" customWidth="1"/>
    <col min="8457" max="8457" width="5.5" style="3" customWidth="1"/>
    <col min="8458" max="8458" width="8.1640625" style="3" customWidth="1"/>
    <col min="8459" max="8459" width="5.5" style="3" customWidth="1"/>
    <col min="8460" max="8460" width="8.1640625" style="3" customWidth="1"/>
    <col min="8461" max="8461" width="6.33203125" style="3" customWidth="1"/>
    <col min="8462" max="8462" width="5.5" style="3" customWidth="1"/>
    <col min="8463" max="8463" width="8.1640625" style="3" customWidth="1"/>
    <col min="8464" max="8464" width="5.5" style="3" customWidth="1"/>
    <col min="8465" max="8465" width="8.1640625" style="3" customWidth="1"/>
    <col min="8466" max="8466" width="6" style="3" customWidth="1"/>
    <col min="8467" max="8467" width="5.5" style="3" customWidth="1"/>
    <col min="8468" max="8468" width="8.1640625" style="3" customWidth="1"/>
    <col min="8469" max="8469" width="5.5" style="3" customWidth="1"/>
    <col min="8470" max="8470" width="8.1640625" style="3" customWidth="1"/>
    <col min="8471" max="8471" width="6.1640625" style="3" customWidth="1"/>
    <col min="8472" max="8472" width="5.5" style="3" customWidth="1"/>
    <col min="8473" max="8473" width="8.1640625" style="3" customWidth="1"/>
    <col min="8474" max="8474" width="5.5" style="3" customWidth="1"/>
    <col min="8475" max="8475" width="8.1640625" style="3" customWidth="1"/>
    <col min="8476" max="8476" width="6.33203125" style="3" customWidth="1"/>
    <col min="8477" max="8477" width="5.5" style="3" customWidth="1"/>
    <col min="8478" max="8478" width="8.1640625" style="3" customWidth="1"/>
    <col min="8479" max="8479" width="5.5" style="3" customWidth="1"/>
    <col min="8480" max="8480" width="8.1640625" style="3" customWidth="1"/>
    <col min="8481" max="8481" width="6" style="3" customWidth="1"/>
    <col min="8482" max="8704" width="9.33203125" style="3"/>
    <col min="8705" max="8705" width="6.6640625" style="3" customWidth="1"/>
    <col min="8706" max="8706" width="23" style="3" customWidth="1"/>
    <col min="8707" max="8707" width="5.5" style="3" customWidth="1"/>
    <col min="8708" max="8708" width="8.1640625" style="3" customWidth="1"/>
    <col min="8709" max="8709" width="5.6640625" style="3" customWidth="1"/>
    <col min="8710" max="8710" width="8.1640625" style="3" customWidth="1"/>
    <col min="8711" max="8711" width="6.5" style="3" customWidth="1"/>
    <col min="8712" max="8712" width="10.1640625" style="3" customWidth="1"/>
    <col min="8713" max="8713" width="5.5" style="3" customWidth="1"/>
    <col min="8714" max="8714" width="8.1640625" style="3" customWidth="1"/>
    <col min="8715" max="8715" width="5.5" style="3" customWidth="1"/>
    <col min="8716" max="8716" width="8.1640625" style="3" customWidth="1"/>
    <col min="8717" max="8717" width="6.33203125" style="3" customWidth="1"/>
    <col min="8718" max="8718" width="5.5" style="3" customWidth="1"/>
    <col min="8719" max="8719" width="8.1640625" style="3" customWidth="1"/>
    <col min="8720" max="8720" width="5.5" style="3" customWidth="1"/>
    <col min="8721" max="8721" width="8.1640625" style="3" customWidth="1"/>
    <col min="8722" max="8722" width="6" style="3" customWidth="1"/>
    <col min="8723" max="8723" width="5.5" style="3" customWidth="1"/>
    <col min="8724" max="8724" width="8.1640625" style="3" customWidth="1"/>
    <col min="8725" max="8725" width="5.5" style="3" customWidth="1"/>
    <col min="8726" max="8726" width="8.1640625" style="3" customWidth="1"/>
    <col min="8727" max="8727" width="6.1640625" style="3" customWidth="1"/>
    <col min="8728" max="8728" width="5.5" style="3" customWidth="1"/>
    <col min="8729" max="8729" width="8.1640625" style="3" customWidth="1"/>
    <col min="8730" max="8730" width="5.5" style="3" customWidth="1"/>
    <col min="8731" max="8731" width="8.1640625" style="3" customWidth="1"/>
    <col min="8732" max="8732" width="6.33203125" style="3" customWidth="1"/>
    <col min="8733" max="8733" width="5.5" style="3" customWidth="1"/>
    <col min="8734" max="8734" width="8.1640625" style="3" customWidth="1"/>
    <col min="8735" max="8735" width="5.5" style="3" customWidth="1"/>
    <col min="8736" max="8736" width="8.1640625" style="3" customWidth="1"/>
    <col min="8737" max="8737" width="6" style="3" customWidth="1"/>
    <col min="8738" max="8960" width="9.33203125" style="3"/>
    <col min="8961" max="8961" width="6.6640625" style="3" customWidth="1"/>
    <col min="8962" max="8962" width="23" style="3" customWidth="1"/>
    <col min="8963" max="8963" width="5.5" style="3" customWidth="1"/>
    <col min="8964" max="8964" width="8.1640625" style="3" customWidth="1"/>
    <col min="8965" max="8965" width="5.6640625" style="3" customWidth="1"/>
    <col min="8966" max="8966" width="8.1640625" style="3" customWidth="1"/>
    <col min="8967" max="8967" width="6.5" style="3" customWidth="1"/>
    <col min="8968" max="8968" width="10.1640625" style="3" customWidth="1"/>
    <col min="8969" max="8969" width="5.5" style="3" customWidth="1"/>
    <col min="8970" max="8970" width="8.1640625" style="3" customWidth="1"/>
    <col min="8971" max="8971" width="5.5" style="3" customWidth="1"/>
    <col min="8972" max="8972" width="8.1640625" style="3" customWidth="1"/>
    <col min="8973" max="8973" width="6.33203125" style="3" customWidth="1"/>
    <col min="8974" max="8974" width="5.5" style="3" customWidth="1"/>
    <col min="8975" max="8975" width="8.1640625" style="3" customWidth="1"/>
    <col min="8976" max="8976" width="5.5" style="3" customWidth="1"/>
    <col min="8977" max="8977" width="8.1640625" style="3" customWidth="1"/>
    <col min="8978" max="8978" width="6" style="3" customWidth="1"/>
    <col min="8979" max="8979" width="5.5" style="3" customWidth="1"/>
    <col min="8980" max="8980" width="8.1640625" style="3" customWidth="1"/>
    <col min="8981" max="8981" width="5.5" style="3" customWidth="1"/>
    <col min="8982" max="8982" width="8.1640625" style="3" customWidth="1"/>
    <col min="8983" max="8983" width="6.1640625" style="3" customWidth="1"/>
    <col min="8984" max="8984" width="5.5" style="3" customWidth="1"/>
    <col min="8985" max="8985" width="8.1640625" style="3" customWidth="1"/>
    <col min="8986" max="8986" width="5.5" style="3" customWidth="1"/>
    <col min="8987" max="8987" width="8.1640625" style="3" customWidth="1"/>
    <col min="8988" max="8988" width="6.33203125" style="3" customWidth="1"/>
    <col min="8989" max="8989" width="5.5" style="3" customWidth="1"/>
    <col min="8990" max="8990" width="8.1640625" style="3" customWidth="1"/>
    <col min="8991" max="8991" width="5.5" style="3" customWidth="1"/>
    <col min="8992" max="8992" width="8.1640625" style="3" customWidth="1"/>
    <col min="8993" max="8993" width="6" style="3" customWidth="1"/>
    <col min="8994" max="9216" width="9.33203125" style="3"/>
    <col min="9217" max="9217" width="6.6640625" style="3" customWidth="1"/>
    <col min="9218" max="9218" width="23" style="3" customWidth="1"/>
    <col min="9219" max="9219" width="5.5" style="3" customWidth="1"/>
    <col min="9220" max="9220" width="8.1640625" style="3" customWidth="1"/>
    <col min="9221" max="9221" width="5.6640625" style="3" customWidth="1"/>
    <col min="9222" max="9222" width="8.1640625" style="3" customWidth="1"/>
    <col min="9223" max="9223" width="6.5" style="3" customWidth="1"/>
    <col min="9224" max="9224" width="10.1640625" style="3" customWidth="1"/>
    <col min="9225" max="9225" width="5.5" style="3" customWidth="1"/>
    <col min="9226" max="9226" width="8.1640625" style="3" customWidth="1"/>
    <col min="9227" max="9227" width="5.5" style="3" customWidth="1"/>
    <col min="9228" max="9228" width="8.1640625" style="3" customWidth="1"/>
    <col min="9229" max="9229" width="6.33203125" style="3" customWidth="1"/>
    <col min="9230" max="9230" width="5.5" style="3" customWidth="1"/>
    <col min="9231" max="9231" width="8.1640625" style="3" customWidth="1"/>
    <col min="9232" max="9232" width="5.5" style="3" customWidth="1"/>
    <col min="9233" max="9233" width="8.1640625" style="3" customWidth="1"/>
    <col min="9234" max="9234" width="6" style="3" customWidth="1"/>
    <col min="9235" max="9235" width="5.5" style="3" customWidth="1"/>
    <col min="9236" max="9236" width="8.1640625" style="3" customWidth="1"/>
    <col min="9237" max="9237" width="5.5" style="3" customWidth="1"/>
    <col min="9238" max="9238" width="8.1640625" style="3" customWidth="1"/>
    <col min="9239" max="9239" width="6.1640625" style="3" customWidth="1"/>
    <col min="9240" max="9240" width="5.5" style="3" customWidth="1"/>
    <col min="9241" max="9241" width="8.1640625" style="3" customWidth="1"/>
    <col min="9242" max="9242" width="5.5" style="3" customWidth="1"/>
    <col min="9243" max="9243" width="8.1640625" style="3" customWidth="1"/>
    <col min="9244" max="9244" width="6.33203125" style="3" customWidth="1"/>
    <col min="9245" max="9245" width="5.5" style="3" customWidth="1"/>
    <col min="9246" max="9246" width="8.1640625" style="3" customWidth="1"/>
    <col min="9247" max="9247" width="5.5" style="3" customWidth="1"/>
    <col min="9248" max="9248" width="8.1640625" style="3" customWidth="1"/>
    <col min="9249" max="9249" width="6" style="3" customWidth="1"/>
    <col min="9250" max="9472" width="9.33203125" style="3"/>
    <col min="9473" max="9473" width="6.6640625" style="3" customWidth="1"/>
    <col min="9474" max="9474" width="23" style="3" customWidth="1"/>
    <col min="9475" max="9475" width="5.5" style="3" customWidth="1"/>
    <col min="9476" max="9476" width="8.1640625" style="3" customWidth="1"/>
    <col min="9477" max="9477" width="5.6640625" style="3" customWidth="1"/>
    <col min="9478" max="9478" width="8.1640625" style="3" customWidth="1"/>
    <col min="9479" max="9479" width="6.5" style="3" customWidth="1"/>
    <col min="9480" max="9480" width="10.1640625" style="3" customWidth="1"/>
    <col min="9481" max="9481" width="5.5" style="3" customWidth="1"/>
    <col min="9482" max="9482" width="8.1640625" style="3" customWidth="1"/>
    <col min="9483" max="9483" width="5.5" style="3" customWidth="1"/>
    <col min="9484" max="9484" width="8.1640625" style="3" customWidth="1"/>
    <col min="9485" max="9485" width="6.33203125" style="3" customWidth="1"/>
    <col min="9486" max="9486" width="5.5" style="3" customWidth="1"/>
    <col min="9487" max="9487" width="8.1640625" style="3" customWidth="1"/>
    <col min="9488" max="9488" width="5.5" style="3" customWidth="1"/>
    <col min="9489" max="9489" width="8.1640625" style="3" customWidth="1"/>
    <col min="9490" max="9490" width="6" style="3" customWidth="1"/>
    <col min="9491" max="9491" width="5.5" style="3" customWidth="1"/>
    <col min="9492" max="9492" width="8.1640625" style="3" customWidth="1"/>
    <col min="9493" max="9493" width="5.5" style="3" customWidth="1"/>
    <col min="9494" max="9494" width="8.1640625" style="3" customWidth="1"/>
    <col min="9495" max="9495" width="6.1640625" style="3" customWidth="1"/>
    <col min="9496" max="9496" width="5.5" style="3" customWidth="1"/>
    <col min="9497" max="9497" width="8.1640625" style="3" customWidth="1"/>
    <col min="9498" max="9498" width="5.5" style="3" customWidth="1"/>
    <col min="9499" max="9499" width="8.1640625" style="3" customWidth="1"/>
    <col min="9500" max="9500" width="6.33203125" style="3" customWidth="1"/>
    <col min="9501" max="9501" width="5.5" style="3" customWidth="1"/>
    <col min="9502" max="9502" width="8.1640625" style="3" customWidth="1"/>
    <col min="9503" max="9503" width="5.5" style="3" customWidth="1"/>
    <col min="9504" max="9504" width="8.1640625" style="3" customWidth="1"/>
    <col min="9505" max="9505" width="6" style="3" customWidth="1"/>
    <col min="9506" max="9728" width="9.33203125" style="3"/>
    <col min="9729" max="9729" width="6.6640625" style="3" customWidth="1"/>
    <col min="9730" max="9730" width="23" style="3" customWidth="1"/>
    <col min="9731" max="9731" width="5.5" style="3" customWidth="1"/>
    <col min="9732" max="9732" width="8.1640625" style="3" customWidth="1"/>
    <col min="9733" max="9733" width="5.6640625" style="3" customWidth="1"/>
    <col min="9734" max="9734" width="8.1640625" style="3" customWidth="1"/>
    <col min="9735" max="9735" width="6.5" style="3" customWidth="1"/>
    <col min="9736" max="9736" width="10.1640625" style="3" customWidth="1"/>
    <col min="9737" max="9737" width="5.5" style="3" customWidth="1"/>
    <col min="9738" max="9738" width="8.1640625" style="3" customWidth="1"/>
    <col min="9739" max="9739" width="5.5" style="3" customWidth="1"/>
    <col min="9740" max="9740" width="8.1640625" style="3" customWidth="1"/>
    <col min="9741" max="9741" width="6.33203125" style="3" customWidth="1"/>
    <col min="9742" max="9742" width="5.5" style="3" customWidth="1"/>
    <col min="9743" max="9743" width="8.1640625" style="3" customWidth="1"/>
    <col min="9744" max="9744" width="5.5" style="3" customWidth="1"/>
    <col min="9745" max="9745" width="8.1640625" style="3" customWidth="1"/>
    <col min="9746" max="9746" width="6" style="3" customWidth="1"/>
    <col min="9747" max="9747" width="5.5" style="3" customWidth="1"/>
    <col min="9748" max="9748" width="8.1640625" style="3" customWidth="1"/>
    <col min="9749" max="9749" width="5.5" style="3" customWidth="1"/>
    <col min="9750" max="9750" width="8.1640625" style="3" customWidth="1"/>
    <col min="9751" max="9751" width="6.1640625" style="3" customWidth="1"/>
    <col min="9752" max="9752" width="5.5" style="3" customWidth="1"/>
    <col min="9753" max="9753" width="8.1640625" style="3" customWidth="1"/>
    <col min="9754" max="9754" width="5.5" style="3" customWidth="1"/>
    <col min="9755" max="9755" width="8.1640625" style="3" customWidth="1"/>
    <col min="9756" max="9756" width="6.33203125" style="3" customWidth="1"/>
    <col min="9757" max="9757" width="5.5" style="3" customWidth="1"/>
    <col min="9758" max="9758" width="8.1640625" style="3" customWidth="1"/>
    <col min="9759" max="9759" width="5.5" style="3" customWidth="1"/>
    <col min="9760" max="9760" width="8.1640625" style="3" customWidth="1"/>
    <col min="9761" max="9761" width="6" style="3" customWidth="1"/>
    <col min="9762" max="9984" width="9.33203125" style="3"/>
    <col min="9985" max="9985" width="6.6640625" style="3" customWidth="1"/>
    <col min="9986" max="9986" width="23" style="3" customWidth="1"/>
    <col min="9987" max="9987" width="5.5" style="3" customWidth="1"/>
    <col min="9988" max="9988" width="8.1640625" style="3" customWidth="1"/>
    <col min="9989" max="9989" width="5.6640625" style="3" customWidth="1"/>
    <col min="9990" max="9990" width="8.1640625" style="3" customWidth="1"/>
    <col min="9991" max="9991" width="6.5" style="3" customWidth="1"/>
    <col min="9992" max="9992" width="10.1640625" style="3" customWidth="1"/>
    <col min="9993" max="9993" width="5.5" style="3" customWidth="1"/>
    <col min="9994" max="9994" width="8.1640625" style="3" customWidth="1"/>
    <col min="9995" max="9995" width="5.5" style="3" customWidth="1"/>
    <col min="9996" max="9996" width="8.1640625" style="3" customWidth="1"/>
    <col min="9997" max="9997" width="6.33203125" style="3" customWidth="1"/>
    <col min="9998" max="9998" width="5.5" style="3" customWidth="1"/>
    <col min="9999" max="9999" width="8.1640625" style="3" customWidth="1"/>
    <col min="10000" max="10000" width="5.5" style="3" customWidth="1"/>
    <col min="10001" max="10001" width="8.1640625" style="3" customWidth="1"/>
    <col min="10002" max="10002" width="6" style="3" customWidth="1"/>
    <col min="10003" max="10003" width="5.5" style="3" customWidth="1"/>
    <col min="10004" max="10004" width="8.1640625" style="3" customWidth="1"/>
    <col min="10005" max="10005" width="5.5" style="3" customWidth="1"/>
    <col min="10006" max="10006" width="8.1640625" style="3" customWidth="1"/>
    <col min="10007" max="10007" width="6.1640625" style="3" customWidth="1"/>
    <col min="10008" max="10008" width="5.5" style="3" customWidth="1"/>
    <col min="10009" max="10009" width="8.1640625" style="3" customWidth="1"/>
    <col min="10010" max="10010" width="5.5" style="3" customWidth="1"/>
    <col min="10011" max="10011" width="8.1640625" style="3" customWidth="1"/>
    <col min="10012" max="10012" width="6.33203125" style="3" customWidth="1"/>
    <col min="10013" max="10013" width="5.5" style="3" customWidth="1"/>
    <col min="10014" max="10014" width="8.1640625" style="3" customWidth="1"/>
    <col min="10015" max="10015" width="5.5" style="3" customWidth="1"/>
    <col min="10016" max="10016" width="8.1640625" style="3" customWidth="1"/>
    <col min="10017" max="10017" width="6" style="3" customWidth="1"/>
    <col min="10018" max="10240" width="9.33203125" style="3"/>
    <col min="10241" max="10241" width="6.6640625" style="3" customWidth="1"/>
    <col min="10242" max="10242" width="23" style="3" customWidth="1"/>
    <col min="10243" max="10243" width="5.5" style="3" customWidth="1"/>
    <col min="10244" max="10244" width="8.1640625" style="3" customWidth="1"/>
    <col min="10245" max="10245" width="5.6640625" style="3" customWidth="1"/>
    <col min="10246" max="10246" width="8.1640625" style="3" customWidth="1"/>
    <col min="10247" max="10247" width="6.5" style="3" customWidth="1"/>
    <col min="10248" max="10248" width="10.1640625" style="3" customWidth="1"/>
    <col min="10249" max="10249" width="5.5" style="3" customWidth="1"/>
    <col min="10250" max="10250" width="8.1640625" style="3" customWidth="1"/>
    <col min="10251" max="10251" width="5.5" style="3" customWidth="1"/>
    <col min="10252" max="10252" width="8.1640625" style="3" customWidth="1"/>
    <col min="10253" max="10253" width="6.33203125" style="3" customWidth="1"/>
    <col min="10254" max="10254" width="5.5" style="3" customWidth="1"/>
    <col min="10255" max="10255" width="8.1640625" style="3" customWidth="1"/>
    <col min="10256" max="10256" width="5.5" style="3" customWidth="1"/>
    <col min="10257" max="10257" width="8.1640625" style="3" customWidth="1"/>
    <col min="10258" max="10258" width="6" style="3" customWidth="1"/>
    <col min="10259" max="10259" width="5.5" style="3" customWidth="1"/>
    <col min="10260" max="10260" width="8.1640625" style="3" customWidth="1"/>
    <col min="10261" max="10261" width="5.5" style="3" customWidth="1"/>
    <col min="10262" max="10262" width="8.1640625" style="3" customWidth="1"/>
    <col min="10263" max="10263" width="6.1640625" style="3" customWidth="1"/>
    <col min="10264" max="10264" width="5.5" style="3" customWidth="1"/>
    <col min="10265" max="10265" width="8.1640625" style="3" customWidth="1"/>
    <col min="10266" max="10266" width="5.5" style="3" customWidth="1"/>
    <col min="10267" max="10267" width="8.1640625" style="3" customWidth="1"/>
    <col min="10268" max="10268" width="6.33203125" style="3" customWidth="1"/>
    <col min="10269" max="10269" width="5.5" style="3" customWidth="1"/>
    <col min="10270" max="10270" width="8.1640625" style="3" customWidth="1"/>
    <col min="10271" max="10271" width="5.5" style="3" customWidth="1"/>
    <col min="10272" max="10272" width="8.1640625" style="3" customWidth="1"/>
    <col min="10273" max="10273" width="6" style="3" customWidth="1"/>
    <col min="10274" max="10496" width="9.33203125" style="3"/>
    <col min="10497" max="10497" width="6.6640625" style="3" customWidth="1"/>
    <col min="10498" max="10498" width="23" style="3" customWidth="1"/>
    <col min="10499" max="10499" width="5.5" style="3" customWidth="1"/>
    <col min="10500" max="10500" width="8.1640625" style="3" customWidth="1"/>
    <col min="10501" max="10501" width="5.6640625" style="3" customWidth="1"/>
    <col min="10502" max="10502" width="8.1640625" style="3" customWidth="1"/>
    <col min="10503" max="10503" width="6.5" style="3" customWidth="1"/>
    <col min="10504" max="10504" width="10.1640625" style="3" customWidth="1"/>
    <col min="10505" max="10505" width="5.5" style="3" customWidth="1"/>
    <col min="10506" max="10506" width="8.1640625" style="3" customWidth="1"/>
    <col min="10507" max="10507" width="5.5" style="3" customWidth="1"/>
    <col min="10508" max="10508" width="8.1640625" style="3" customWidth="1"/>
    <col min="10509" max="10509" width="6.33203125" style="3" customWidth="1"/>
    <col min="10510" max="10510" width="5.5" style="3" customWidth="1"/>
    <col min="10511" max="10511" width="8.1640625" style="3" customWidth="1"/>
    <col min="10512" max="10512" width="5.5" style="3" customWidth="1"/>
    <col min="10513" max="10513" width="8.1640625" style="3" customWidth="1"/>
    <col min="10514" max="10514" width="6" style="3" customWidth="1"/>
    <col min="10515" max="10515" width="5.5" style="3" customWidth="1"/>
    <col min="10516" max="10516" width="8.1640625" style="3" customWidth="1"/>
    <col min="10517" max="10517" width="5.5" style="3" customWidth="1"/>
    <col min="10518" max="10518" width="8.1640625" style="3" customWidth="1"/>
    <col min="10519" max="10519" width="6.1640625" style="3" customWidth="1"/>
    <col min="10520" max="10520" width="5.5" style="3" customWidth="1"/>
    <col min="10521" max="10521" width="8.1640625" style="3" customWidth="1"/>
    <col min="10522" max="10522" width="5.5" style="3" customWidth="1"/>
    <col min="10523" max="10523" width="8.1640625" style="3" customWidth="1"/>
    <col min="10524" max="10524" width="6.33203125" style="3" customWidth="1"/>
    <col min="10525" max="10525" width="5.5" style="3" customWidth="1"/>
    <col min="10526" max="10526" width="8.1640625" style="3" customWidth="1"/>
    <col min="10527" max="10527" width="5.5" style="3" customWidth="1"/>
    <col min="10528" max="10528" width="8.1640625" style="3" customWidth="1"/>
    <col min="10529" max="10529" width="6" style="3" customWidth="1"/>
    <col min="10530" max="10752" width="9.33203125" style="3"/>
    <col min="10753" max="10753" width="6.6640625" style="3" customWidth="1"/>
    <col min="10754" max="10754" width="23" style="3" customWidth="1"/>
    <col min="10755" max="10755" width="5.5" style="3" customWidth="1"/>
    <col min="10756" max="10756" width="8.1640625" style="3" customWidth="1"/>
    <col min="10757" max="10757" width="5.6640625" style="3" customWidth="1"/>
    <col min="10758" max="10758" width="8.1640625" style="3" customWidth="1"/>
    <col min="10759" max="10759" width="6.5" style="3" customWidth="1"/>
    <col min="10760" max="10760" width="10.1640625" style="3" customWidth="1"/>
    <col min="10761" max="10761" width="5.5" style="3" customWidth="1"/>
    <col min="10762" max="10762" width="8.1640625" style="3" customWidth="1"/>
    <col min="10763" max="10763" width="5.5" style="3" customWidth="1"/>
    <col min="10764" max="10764" width="8.1640625" style="3" customWidth="1"/>
    <col min="10765" max="10765" width="6.33203125" style="3" customWidth="1"/>
    <col min="10766" max="10766" width="5.5" style="3" customWidth="1"/>
    <col min="10767" max="10767" width="8.1640625" style="3" customWidth="1"/>
    <col min="10768" max="10768" width="5.5" style="3" customWidth="1"/>
    <col min="10769" max="10769" width="8.1640625" style="3" customWidth="1"/>
    <col min="10770" max="10770" width="6" style="3" customWidth="1"/>
    <col min="10771" max="10771" width="5.5" style="3" customWidth="1"/>
    <col min="10772" max="10772" width="8.1640625" style="3" customWidth="1"/>
    <col min="10773" max="10773" width="5.5" style="3" customWidth="1"/>
    <col min="10774" max="10774" width="8.1640625" style="3" customWidth="1"/>
    <col min="10775" max="10775" width="6.1640625" style="3" customWidth="1"/>
    <col min="10776" max="10776" width="5.5" style="3" customWidth="1"/>
    <col min="10777" max="10777" width="8.1640625" style="3" customWidth="1"/>
    <col min="10778" max="10778" width="5.5" style="3" customWidth="1"/>
    <col min="10779" max="10779" width="8.1640625" style="3" customWidth="1"/>
    <col min="10780" max="10780" width="6.33203125" style="3" customWidth="1"/>
    <col min="10781" max="10781" width="5.5" style="3" customWidth="1"/>
    <col min="10782" max="10782" width="8.1640625" style="3" customWidth="1"/>
    <col min="10783" max="10783" width="5.5" style="3" customWidth="1"/>
    <col min="10784" max="10784" width="8.1640625" style="3" customWidth="1"/>
    <col min="10785" max="10785" width="6" style="3" customWidth="1"/>
    <col min="10786" max="11008" width="9.33203125" style="3"/>
    <col min="11009" max="11009" width="6.6640625" style="3" customWidth="1"/>
    <col min="11010" max="11010" width="23" style="3" customWidth="1"/>
    <col min="11011" max="11011" width="5.5" style="3" customWidth="1"/>
    <col min="11012" max="11012" width="8.1640625" style="3" customWidth="1"/>
    <col min="11013" max="11013" width="5.6640625" style="3" customWidth="1"/>
    <col min="11014" max="11014" width="8.1640625" style="3" customWidth="1"/>
    <col min="11015" max="11015" width="6.5" style="3" customWidth="1"/>
    <col min="11016" max="11016" width="10.1640625" style="3" customWidth="1"/>
    <col min="11017" max="11017" width="5.5" style="3" customWidth="1"/>
    <col min="11018" max="11018" width="8.1640625" style="3" customWidth="1"/>
    <col min="11019" max="11019" width="5.5" style="3" customWidth="1"/>
    <col min="11020" max="11020" width="8.1640625" style="3" customWidth="1"/>
    <col min="11021" max="11021" width="6.33203125" style="3" customWidth="1"/>
    <col min="11022" max="11022" width="5.5" style="3" customWidth="1"/>
    <col min="11023" max="11023" width="8.1640625" style="3" customWidth="1"/>
    <col min="11024" max="11024" width="5.5" style="3" customWidth="1"/>
    <col min="11025" max="11025" width="8.1640625" style="3" customWidth="1"/>
    <col min="11026" max="11026" width="6" style="3" customWidth="1"/>
    <col min="11027" max="11027" width="5.5" style="3" customWidth="1"/>
    <col min="11028" max="11028" width="8.1640625" style="3" customWidth="1"/>
    <col min="11029" max="11029" width="5.5" style="3" customWidth="1"/>
    <col min="11030" max="11030" width="8.1640625" style="3" customWidth="1"/>
    <col min="11031" max="11031" width="6.1640625" style="3" customWidth="1"/>
    <col min="11032" max="11032" width="5.5" style="3" customWidth="1"/>
    <col min="11033" max="11033" width="8.1640625" style="3" customWidth="1"/>
    <col min="11034" max="11034" width="5.5" style="3" customWidth="1"/>
    <col min="11035" max="11035" width="8.1640625" style="3" customWidth="1"/>
    <col min="11036" max="11036" width="6.33203125" style="3" customWidth="1"/>
    <col min="11037" max="11037" width="5.5" style="3" customWidth="1"/>
    <col min="11038" max="11038" width="8.1640625" style="3" customWidth="1"/>
    <col min="11039" max="11039" width="5.5" style="3" customWidth="1"/>
    <col min="11040" max="11040" width="8.1640625" style="3" customWidth="1"/>
    <col min="11041" max="11041" width="6" style="3" customWidth="1"/>
    <col min="11042" max="11264" width="9.33203125" style="3"/>
    <col min="11265" max="11265" width="6.6640625" style="3" customWidth="1"/>
    <col min="11266" max="11266" width="23" style="3" customWidth="1"/>
    <col min="11267" max="11267" width="5.5" style="3" customWidth="1"/>
    <col min="11268" max="11268" width="8.1640625" style="3" customWidth="1"/>
    <col min="11269" max="11269" width="5.6640625" style="3" customWidth="1"/>
    <col min="11270" max="11270" width="8.1640625" style="3" customWidth="1"/>
    <col min="11271" max="11271" width="6.5" style="3" customWidth="1"/>
    <col min="11272" max="11272" width="10.1640625" style="3" customWidth="1"/>
    <col min="11273" max="11273" width="5.5" style="3" customWidth="1"/>
    <col min="11274" max="11274" width="8.1640625" style="3" customWidth="1"/>
    <col min="11275" max="11275" width="5.5" style="3" customWidth="1"/>
    <col min="11276" max="11276" width="8.1640625" style="3" customWidth="1"/>
    <col min="11277" max="11277" width="6.33203125" style="3" customWidth="1"/>
    <col min="11278" max="11278" width="5.5" style="3" customWidth="1"/>
    <col min="11279" max="11279" width="8.1640625" style="3" customWidth="1"/>
    <col min="11280" max="11280" width="5.5" style="3" customWidth="1"/>
    <col min="11281" max="11281" width="8.1640625" style="3" customWidth="1"/>
    <col min="11282" max="11282" width="6" style="3" customWidth="1"/>
    <col min="11283" max="11283" width="5.5" style="3" customWidth="1"/>
    <col min="11284" max="11284" width="8.1640625" style="3" customWidth="1"/>
    <col min="11285" max="11285" width="5.5" style="3" customWidth="1"/>
    <col min="11286" max="11286" width="8.1640625" style="3" customWidth="1"/>
    <col min="11287" max="11287" width="6.1640625" style="3" customWidth="1"/>
    <col min="11288" max="11288" width="5.5" style="3" customWidth="1"/>
    <col min="11289" max="11289" width="8.1640625" style="3" customWidth="1"/>
    <col min="11290" max="11290" width="5.5" style="3" customWidth="1"/>
    <col min="11291" max="11291" width="8.1640625" style="3" customWidth="1"/>
    <col min="11292" max="11292" width="6.33203125" style="3" customWidth="1"/>
    <col min="11293" max="11293" width="5.5" style="3" customWidth="1"/>
    <col min="11294" max="11294" width="8.1640625" style="3" customWidth="1"/>
    <col min="11295" max="11295" width="5.5" style="3" customWidth="1"/>
    <col min="11296" max="11296" width="8.1640625" style="3" customWidth="1"/>
    <col min="11297" max="11297" width="6" style="3" customWidth="1"/>
    <col min="11298" max="11520" width="9.33203125" style="3"/>
    <col min="11521" max="11521" width="6.6640625" style="3" customWidth="1"/>
    <col min="11522" max="11522" width="23" style="3" customWidth="1"/>
    <col min="11523" max="11523" width="5.5" style="3" customWidth="1"/>
    <col min="11524" max="11524" width="8.1640625" style="3" customWidth="1"/>
    <col min="11525" max="11525" width="5.6640625" style="3" customWidth="1"/>
    <col min="11526" max="11526" width="8.1640625" style="3" customWidth="1"/>
    <col min="11527" max="11527" width="6.5" style="3" customWidth="1"/>
    <col min="11528" max="11528" width="10.1640625" style="3" customWidth="1"/>
    <col min="11529" max="11529" width="5.5" style="3" customWidth="1"/>
    <col min="11530" max="11530" width="8.1640625" style="3" customWidth="1"/>
    <col min="11531" max="11531" width="5.5" style="3" customWidth="1"/>
    <col min="11532" max="11532" width="8.1640625" style="3" customWidth="1"/>
    <col min="11533" max="11533" width="6.33203125" style="3" customWidth="1"/>
    <col min="11534" max="11534" width="5.5" style="3" customWidth="1"/>
    <col min="11535" max="11535" width="8.1640625" style="3" customWidth="1"/>
    <col min="11536" max="11536" width="5.5" style="3" customWidth="1"/>
    <col min="11537" max="11537" width="8.1640625" style="3" customWidth="1"/>
    <col min="11538" max="11538" width="6" style="3" customWidth="1"/>
    <col min="11539" max="11539" width="5.5" style="3" customWidth="1"/>
    <col min="11540" max="11540" width="8.1640625" style="3" customWidth="1"/>
    <col min="11541" max="11541" width="5.5" style="3" customWidth="1"/>
    <col min="11542" max="11542" width="8.1640625" style="3" customWidth="1"/>
    <col min="11543" max="11543" width="6.1640625" style="3" customWidth="1"/>
    <col min="11544" max="11544" width="5.5" style="3" customWidth="1"/>
    <col min="11545" max="11545" width="8.1640625" style="3" customWidth="1"/>
    <col min="11546" max="11546" width="5.5" style="3" customWidth="1"/>
    <col min="11547" max="11547" width="8.1640625" style="3" customWidth="1"/>
    <col min="11548" max="11548" width="6.33203125" style="3" customWidth="1"/>
    <col min="11549" max="11549" width="5.5" style="3" customWidth="1"/>
    <col min="11550" max="11550" width="8.1640625" style="3" customWidth="1"/>
    <col min="11551" max="11551" width="5.5" style="3" customWidth="1"/>
    <col min="11552" max="11552" width="8.1640625" style="3" customWidth="1"/>
    <col min="11553" max="11553" width="6" style="3" customWidth="1"/>
    <col min="11554" max="11776" width="9.33203125" style="3"/>
    <col min="11777" max="11777" width="6.6640625" style="3" customWidth="1"/>
    <col min="11778" max="11778" width="23" style="3" customWidth="1"/>
    <col min="11779" max="11779" width="5.5" style="3" customWidth="1"/>
    <col min="11780" max="11780" width="8.1640625" style="3" customWidth="1"/>
    <col min="11781" max="11781" width="5.6640625" style="3" customWidth="1"/>
    <col min="11782" max="11782" width="8.1640625" style="3" customWidth="1"/>
    <col min="11783" max="11783" width="6.5" style="3" customWidth="1"/>
    <col min="11784" max="11784" width="10.1640625" style="3" customWidth="1"/>
    <col min="11785" max="11785" width="5.5" style="3" customWidth="1"/>
    <col min="11786" max="11786" width="8.1640625" style="3" customWidth="1"/>
    <col min="11787" max="11787" width="5.5" style="3" customWidth="1"/>
    <col min="11788" max="11788" width="8.1640625" style="3" customWidth="1"/>
    <col min="11789" max="11789" width="6.33203125" style="3" customWidth="1"/>
    <col min="11790" max="11790" width="5.5" style="3" customWidth="1"/>
    <col min="11791" max="11791" width="8.1640625" style="3" customWidth="1"/>
    <col min="11792" max="11792" width="5.5" style="3" customWidth="1"/>
    <col min="11793" max="11793" width="8.1640625" style="3" customWidth="1"/>
    <col min="11794" max="11794" width="6" style="3" customWidth="1"/>
    <col min="11795" max="11795" width="5.5" style="3" customWidth="1"/>
    <col min="11796" max="11796" width="8.1640625" style="3" customWidth="1"/>
    <col min="11797" max="11797" width="5.5" style="3" customWidth="1"/>
    <col min="11798" max="11798" width="8.1640625" style="3" customWidth="1"/>
    <col min="11799" max="11799" width="6.1640625" style="3" customWidth="1"/>
    <col min="11800" max="11800" width="5.5" style="3" customWidth="1"/>
    <col min="11801" max="11801" width="8.1640625" style="3" customWidth="1"/>
    <col min="11802" max="11802" width="5.5" style="3" customWidth="1"/>
    <col min="11803" max="11803" width="8.1640625" style="3" customWidth="1"/>
    <col min="11804" max="11804" width="6.33203125" style="3" customWidth="1"/>
    <col min="11805" max="11805" width="5.5" style="3" customWidth="1"/>
    <col min="11806" max="11806" width="8.1640625" style="3" customWidth="1"/>
    <col min="11807" max="11807" width="5.5" style="3" customWidth="1"/>
    <col min="11808" max="11808" width="8.1640625" style="3" customWidth="1"/>
    <col min="11809" max="11809" width="6" style="3" customWidth="1"/>
    <col min="11810" max="12032" width="9.33203125" style="3"/>
    <col min="12033" max="12033" width="6.6640625" style="3" customWidth="1"/>
    <col min="12034" max="12034" width="23" style="3" customWidth="1"/>
    <col min="12035" max="12035" width="5.5" style="3" customWidth="1"/>
    <col min="12036" max="12036" width="8.1640625" style="3" customWidth="1"/>
    <col min="12037" max="12037" width="5.6640625" style="3" customWidth="1"/>
    <col min="12038" max="12038" width="8.1640625" style="3" customWidth="1"/>
    <col min="12039" max="12039" width="6.5" style="3" customWidth="1"/>
    <col min="12040" max="12040" width="10.1640625" style="3" customWidth="1"/>
    <col min="12041" max="12041" width="5.5" style="3" customWidth="1"/>
    <col min="12042" max="12042" width="8.1640625" style="3" customWidth="1"/>
    <col min="12043" max="12043" width="5.5" style="3" customWidth="1"/>
    <col min="12044" max="12044" width="8.1640625" style="3" customWidth="1"/>
    <col min="12045" max="12045" width="6.33203125" style="3" customWidth="1"/>
    <col min="12046" max="12046" width="5.5" style="3" customWidth="1"/>
    <col min="12047" max="12047" width="8.1640625" style="3" customWidth="1"/>
    <col min="12048" max="12048" width="5.5" style="3" customWidth="1"/>
    <col min="12049" max="12049" width="8.1640625" style="3" customWidth="1"/>
    <col min="12050" max="12050" width="6" style="3" customWidth="1"/>
    <col min="12051" max="12051" width="5.5" style="3" customWidth="1"/>
    <col min="12052" max="12052" width="8.1640625" style="3" customWidth="1"/>
    <col min="12053" max="12053" width="5.5" style="3" customWidth="1"/>
    <col min="12054" max="12054" width="8.1640625" style="3" customWidth="1"/>
    <col min="12055" max="12055" width="6.1640625" style="3" customWidth="1"/>
    <col min="12056" max="12056" width="5.5" style="3" customWidth="1"/>
    <col min="12057" max="12057" width="8.1640625" style="3" customWidth="1"/>
    <col min="12058" max="12058" width="5.5" style="3" customWidth="1"/>
    <col min="12059" max="12059" width="8.1640625" style="3" customWidth="1"/>
    <col min="12060" max="12060" width="6.33203125" style="3" customWidth="1"/>
    <col min="12061" max="12061" width="5.5" style="3" customWidth="1"/>
    <col min="12062" max="12062" width="8.1640625" style="3" customWidth="1"/>
    <col min="12063" max="12063" width="5.5" style="3" customWidth="1"/>
    <col min="12064" max="12064" width="8.1640625" style="3" customWidth="1"/>
    <col min="12065" max="12065" width="6" style="3" customWidth="1"/>
    <col min="12066" max="12288" width="9.33203125" style="3"/>
    <col min="12289" max="12289" width="6.6640625" style="3" customWidth="1"/>
    <col min="12290" max="12290" width="23" style="3" customWidth="1"/>
    <col min="12291" max="12291" width="5.5" style="3" customWidth="1"/>
    <col min="12292" max="12292" width="8.1640625" style="3" customWidth="1"/>
    <col min="12293" max="12293" width="5.6640625" style="3" customWidth="1"/>
    <col min="12294" max="12294" width="8.1640625" style="3" customWidth="1"/>
    <col min="12295" max="12295" width="6.5" style="3" customWidth="1"/>
    <col min="12296" max="12296" width="10.1640625" style="3" customWidth="1"/>
    <col min="12297" max="12297" width="5.5" style="3" customWidth="1"/>
    <col min="12298" max="12298" width="8.1640625" style="3" customWidth="1"/>
    <col min="12299" max="12299" width="5.5" style="3" customWidth="1"/>
    <col min="12300" max="12300" width="8.1640625" style="3" customWidth="1"/>
    <col min="12301" max="12301" width="6.33203125" style="3" customWidth="1"/>
    <col min="12302" max="12302" width="5.5" style="3" customWidth="1"/>
    <col min="12303" max="12303" width="8.1640625" style="3" customWidth="1"/>
    <col min="12304" max="12304" width="5.5" style="3" customWidth="1"/>
    <col min="12305" max="12305" width="8.1640625" style="3" customWidth="1"/>
    <col min="12306" max="12306" width="6" style="3" customWidth="1"/>
    <col min="12307" max="12307" width="5.5" style="3" customWidth="1"/>
    <col min="12308" max="12308" width="8.1640625" style="3" customWidth="1"/>
    <col min="12309" max="12309" width="5.5" style="3" customWidth="1"/>
    <col min="12310" max="12310" width="8.1640625" style="3" customWidth="1"/>
    <col min="12311" max="12311" width="6.1640625" style="3" customWidth="1"/>
    <col min="12312" max="12312" width="5.5" style="3" customWidth="1"/>
    <col min="12313" max="12313" width="8.1640625" style="3" customWidth="1"/>
    <col min="12314" max="12314" width="5.5" style="3" customWidth="1"/>
    <col min="12315" max="12315" width="8.1640625" style="3" customWidth="1"/>
    <col min="12316" max="12316" width="6.33203125" style="3" customWidth="1"/>
    <col min="12317" max="12317" width="5.5" style="3" customWidth="1"/>
    <col min="12318" max="12318" width="8.1640625" style="3" customWidth="1"/>
    <col min="12319" max="12319" width="5.5" style="3" customWidth="1"/>
    <col min="12320" max="12320" width="8.1640625" style="3" customWidth="1"/>
    <col min="12321" max="12321" width="6" style="3" customWidth="1"/>
    <col min="12322" max="12544" width="9.33203125" style="3"/>
    <col min="12545" max="12545" width="6.6640625" style="3" customWidth="1"/>
    <col min="12546" max="12546" width="23" style="3" customWidth="1"/>
    <col min="12547" max="12547" width="5.5" style="3" customWidth="1"/>
    <col min="12548" max="12548" width="8.1640625" style="3" customWidth="1"/>
    <col min="12549" max="12549" width="5.6640625" style="3" customWidth="1"/>
    <col min="12550" max="12550" width="8.1640625" style="3" customWidth="1"/>
    <col min="12551" max="12551" width="6.5" style="3" customWidth="1"/>
    <col min="12552" max="12552" width="10.1640625" style="3" customWidth="1"/>
    <col min="12553" max="12553" width="5.5" style="3" customWidth="1"/>
    <col min="12554" max="12554" width="8.1640625" style="3" customWidth="1"/>
    <col min="12555" max="12555" width="5.5" style="3" customWidth="1"/>
    <col min="12556" max="12556" width="8.1640625" style="3" customWidth="1"/>
    <col min="12557" max="12557" width="6.33203125" style="3" customWidth="1"/>
    <col min="12558" max="12558" width="5.5" style="3" customWidth="1"/>
    <col min="12559" max="12559" width="8.1640625" style="3" customWidth="1"/>
    <col min="12560" max="12560" width="5.5" style="3" customWidth="1"/>
    <col min="12561" max="12561" width="8.1640625" style="3" customWidth="1"/>
    <col min="12562" max="12562" width="6" style="3" customWidth="1"/>
    <col min="12563" max="12563" width="5.5" style="3" customWidth="1"/>
    <col min="12564" max="12564" width="8.1640625" style="3" customWidth="1"/>
    <col min="12565" max="12565" width="5.5" style="3" customWidth="1"/>
    <col min="12566" max="12566" width="8.1640625" style="3" customWidth="1"/>
    <col min="12567" max="12567" width="6.1640625" style="3" customWidth="1"/>
    <col min="12568" max="12568" width="5.5" style="3" customWidth="1"/>
    <col min="12569" max="12569" width="8.1640625" style="3" customWidth="1"/>
    <col min="12570" max="12570" width="5.5" style="3" customWidth="1"/>
    <col min="12571" max="12571" width="8.1640625" style="3" customWidth="1"/>
    <col min="12572" max="12572" width="6.33203125" style="3" customWidth="1"/>
    <col min="12573" max="12573" width="5.5" style="3" customWidth="1"/>
    <col min="12574" max="12574" width="8.1640625" style="3" customWidth="1"/>
    <col min="12575" max="12575" width="5.5" style="3" customWidth="1"/>
    <col min="12576" max="12576" width="8.1640625" style="3" customWidth="1"/>
    <col min="12577" max="12577" width="6" style="3" customWidth="1"/>
    <col min="12578" max="12800" width="9.33203125" style="3"/>
    <col min="12801" max="12801" width="6.6640625" style="3" customWidth="1"/>
    <col min="12802" max="12802" width="23" style="3" customWidth="1"/>
    <col min="12803" max="12803" width="5.5" style="3" customWidth="1"/>
    <col min="12804" max="12804" width="8.1640625" style="3" customWidth="1"/>
    <col min="12805" max="12805" width="5.6640625" style="3" customWidth="1"/>
    <col min="12806" max="12806" width="8.1640625" style="3" customWidth="1"/>
    <col min="12807" max="12807" width="6.5" style="3" customWidth="1"/>
    <col min="12808" max="12808" width="10.1640625" style="3" customWidth="1"/>
    <col min="12809" max="12809" width="5.5" style="3" customWidth="1"/>
    <col min="12810" max="12810" width="8.1640625" style="3" customWidth="1"/>
    <col min="12811" max="12811" width="5.5" style="3" customWidth="1"/>
    <col min="12812" max="12812" width="8.1640625" style="3" customWidth="1"/>
    <col min="12813" max="12813" width="6.33203125" style="3" customWidth="1"/>
    <col min="12814" max="12814" width="5.5" style="3" customWidth="1"/>
    <col min="12815" max="12815" width="8.1640625" style="3" customWidth="1"/>
    <col min="12816" max="12816" width="5.5" style="3" customWidth="1"/>
    <col min="12817" max="12817" width="8.1640625" style="3" customWidth="1"/>
    <col min="12818" max="12818" width="6" style="3" customWidth="1"/>
    <col min="12819" max="12819" width="5.5" style="3" customWidth="1"/>
    <col min="12820" max="12820" width="8.1640625" style="3" customWidth="1"/>
    <col min="12821" max="12821" width="5.5" style="3" customWidth="1"/>
    <col min="12822" max="12822" width="8.1640625" style="3" customWidth="1"/>
    <col min="12823" max="12823" width="6.1640625" style="3" customWidth="1"/>
    <col min="12824" max="12824" width="5.5" style="3" customWidth="1"/>
    <col min="12825" max="12825" width="8.1640625" style="3" customWidth="1"/>
    <col min="12826" max="12826" width="5.5" style="3" customWidth="1"/>
    <col min="12827" max="12827" width="8.1640625" style="3" customWidth="1"/>
    <col min="12828" max="12828" width="6.33203125" style="3" customWidth="1"/>
    <col min="12829" max="12829" width="5.5" style="3" customWidth="1"/>
    <col min="12830" max="12830" width="8.1640625" style="3" customWidth="1"/>
    <col min="12831" max="12831" width="5.5" style="3" customWidth="1"/>
    <col min="12832" max="12832" width="8.1640625" style="3" customWidth="1"/>
    <col min="12833" max="12833" width="6" style="3" customWidth="1"/>
    <col min="12834" max="13056" width="9.33203125" style="3"/>
    <col min="13057" max="13057" width="6.6640625" style="3" customWidth="1"/>
    <col min="13058" max="13058" width="23" style="3" customWidth="1"/>
    <col min="13059" max="13059" width="5.5" style="3" customWidth="1"/>
    <col min="13060" max="13060" width="8.1640625" style="3" customWidth="1"/>
    <col min="13061" max="13061" width="5.6640625" style="3" customWidth="1"/>
    <col min="13062" max="13062" width="8.1640625" style="3" customWidth="1"/>
    <col min="13063" max="13063" width="6.5" style="3" customWidth="1"/>
    <col min="13064" max="13064" width="10.1640625" style="3" customWidth="1"/>
    <col min="13065" max="13065" width="5.5" style="3" customWidth="1"/>
    <col min="13066" max="13066" width="8.1640625" style="3" customWidth="1"/>
    <col min="13067" max="13067" width="5.5" style="3" customWidth="1"/>
    <col min="13068" max="13068" width="8.1640625" style="3" customWidth="1"/>
    <col min="13069" max="13069" width="6.33203125" style="3" customWidth="1"/>
    <col min="13070" max="13070" width="5.5" style="3" customWidth="1"/>
    <col min="13071" max="13071" width="8.1640625" style="3" customWidth="1"/>
    <col min="13072" max="13072" width="5.5" style="3" customWidth="1"/>
    <col min="13073" max="13073" width="8.1640625" style="3" customWidth="1"/>
    <col min="13074" max="13074" width="6" style="3" customWidth="1"/>
    <col min="13075" max="13075" width="5.5" style="3" customWidth="1"/>
    <col min="13076" max="13076" width="8.1640625" style="3" customWidth="1"/>
    <col min="13077" max="13077" width="5.5" style="3" customWidth="1"/>
    <col min="13078" max="13078" width="8.1640625" style="3" customWidth="1"/>
    <col min="13079" max="13079" width="6.1640625" style="3" customWidth="1"/>
    <col min="13080" max="13080" width="5.5" style="3" customWidth="1"/>
    <col min="13081" max="13081" width="8.1640625" style="3" customWidth="1"/>
    <col min="13082" max="13082" width="5.5" style="3" customWidth="1"/>
    <col min="13083" max="13083" width="8.1640625" style="3" customWidth="1"/>
    <col min="13084" max="13084" width="6.33203125" style="3" customWidth="1"/>
    <col min="13085" max="13085" width="5.5" style="3" customWidth="1"/>
    <col min="13086" max="13086" width="8.1640625" style="3" customWidth="1"/>
    <col min="13087" max="13087" width="5.5" style="3" customWidth="1"/>
    <col min="13088" max="13088" width="8.1640625" style="3" customWidth="1"/>
    <col min="13089" max="13089" width="6" style="3" customWidth="1"/>
    <col min="13090" max="13312" width="9.33203125" style="3"/>
    <col min="13313" max="13313" width="6.6640625" style="3" customWidth="1"/>
    <col min="13314" max="13314" width="23" style="3" customWidth="1"/>
    <col min="13315" max="13315" width="5.5" style="3" customWidth="1"/>
    <col min="13316" max="13316" width="8.1640625" style="3" customWidth="1"/>
    <col min="13317" max="13317" width="5.6640625" style="3" customWidth="1"/>
    <col min="13318" max="13318" width="8.1640625" style="3" customWidth="1"/>
    <col min="13319" max="13319" width="6.5" style="3" customWidth="1"/>
    <col min="13320" max="13320" width="10.1640625" style="3" customWidth="1"/>
    <col min="13321" max="13321" width="5.5" style="3" customWidth="1"/>
    <col min="13322" max="13322" width="8.1640625" style="3" customWidth="1"/>
    <col min="13323" max="13323" width="5.5" style="3" customWidth="1"/>
    <col min="13324" max="13324" width="8.1640625" style="3" customWidth="1"/>
    <col min="13325" max="13325" width="6.33203125" style="3" customWidth="1"/>
    <col min="13326" max="13326" width="5.5" style="3" customWidth="1"/>
    <col min="13327" max="13327" width="8.1640625" style="3" customWidth="1"/>
    <col min="13328" max="13328" width="5.5" style="3" customWidth="1"/>
    <col min="13329" max="13329" width="8.1640625" style="3" customWidth="1"/>
    <col min="13330" max="13330" width="6" style="3" customWidth="1"/>
    <col min="13331" max="13331" width="5.5" style="3" customWidth="1"/>
    <col min="13332" max="13332" width="8.1640625" style="3" customWidth="1"/>
    <col min="13333" max="13333" width="5.5" style="3" customWidth="1"/>
    <col min="13334" max="13334" width="8.1640625" style="3" customWidth="1"/>
    <col min="13335" max="13335" width="6.1640625" style="3" customWidth="1"/>
    <col min="13336" max="13336" width="5.5" style="3" customWidth="1"/>
    <col min="13337" max="13337" width="8.1640625" style="3" customWidth="1"/>
    <col min="13338" max="13338" width="5.5" style="3" customWidth="1"/>
    <col min="13339" max="13339" width="8.1640625" style="3" customWidth="1"/>
    <col min="13340" max="13340" width="6.33203125" style="3" customWidth="1"/>
    <col min="13341" max="13341" width="5.5" style="3" customWidth="1"/>
    <col min="13342" max="13342" width="8.1640625" style="3" customWidth="1"/>
    <col min="13343" max="13343" width="5.5" style="3" customWidth="1"/>
    <col min="13344" max="13344" width="8.1640625" style="3" customWidth="1"/>
    <col min="13345" max="13345" width="6" style="3" customWidth="1"/>
    <col min="13346" max="13568" width="9.33203125" style="3"/>
    <col min="13569" max="13569" width="6.6640625" style="3" customWidth="1"/>
    <col min="13570" max="13570" width="23" style="3" customWidth="1"/>
    <col min="13571" max="13571" width="5.5" style="3" customWidth="1"/>
    <col min="13572" max="13572" width="8.1640625" style="3" customWidth="1"/>
    <col min="13573" max="13573" width="5.6640625" style="3" customWidth="1"/>
    <col min="13574" max="13574" width="8.1640625" style="3" customWidth="1"/>
    <col min="13575" max="13575" width="6.5" style="3" customWidth="1"/>
    <col min="13576" max="13576" width="10.1640625" style="3" customWidth="1"/>
    <col min="13577" max="13577" width="5.5" style="3" customWidth="1"/>
    <col min="13578" max="13578" width="8.1640625" style="3" customWidth="1"/>
    <col min="13579" max="13579" width="5.5" style="3" customWidth="1"/>
    <col min="13580" max="13580" width="8.1640625" style="3" customWidth="1"/>
    <col min="13581" max="13581" width="6.33203125" style="3" customWidth="1"/>
    <col min="13582" max="13582" width="5.5" style="3" customWidth="1"/>
    <col min="13583" max="13583" width="8.1640625" style="3" customWidth="1"/>
    <col min="13584" max="13584" width="5.5" style="3" customWidth="1"/>
    <col min="13585" max="13585" width="8.1640625" style="3" customWidth="1"/>
    <col min="13586" max="13586" width="6" style="3" customWidth="1"/>
    <col min="13587" max="13587" width="5.5" style="3" customWidth="1"/>
    <col min="13588" max="13588" width="8.1640625" style="3" customWidth="1"/>
    <col min="13589" max="13589" width="5.5" style="3" customWidth="1"/>
    <col min="13590" max="13590" width="8.1640625" style="3" customWidth="1"/>
    <col min="13591" max="13591" width="6.1640625" style="3" customWidth="1"/>
    <col min="13592" max="13592" width="5.5" style="3" customWidth="1"/>
    <col min="13593" max="13593" width="8.1640625" style="3" customWidth="1"/>
    <col min="13594" max="13594" width="5.5" style="3" customWidth="1"/>
    <col min="13595" max="13595" width="8.1640625" style="3" customWidth="1"/>
    <col min="13596" max="13596" width="6.33203125" style="3" customWidth="1"/>
    <col min="13597" max="13597" width="5.5" style="3" customWidth="1"/>
    <col min="13598" max="13598" width="8.1640625" style="3" customWidth="1"/>
    <col min="13599" max="13599" width="5.5" style="3" customWidth="1"/>
    <col min="13600" max="13600" width="8.1640625" style="3" customWidth="1"/>
    <col min="13601" max="13601" width="6" style="3" customWidth="1"/>
    <col min="13602" max="13824" width="9.33203125" style="3"/>
    <col min="13825" max="13825" width="6.6640625" style="3" customWidth="1"/>
    <col min="13826" max="13826" width="23" style="3" customWidth="1"/>
    <col min="13827" max="13827" width="5.5" style="3" customWidth="1"/>
    <col min="13828" max="13828" width="8.1640625" style="3" customWidth="1"/>
    <col min="13829" max="13829" width="5.6640625" style="3" customWidth="1"/>
    <col min="13830" max="13830" width="8.1640625" style="3" customWidth="1"/>
    <col min="13831" max="13831" width="6.5" style="3" customWidth="1"/>
    <col min="13832" max="13832" width="10.1640625" style="3" customWidth="1"/>
    <col min="13833" max="13833" width="5.5" style="3" customWidth="1"/>
    <col min="13834" max="13834" width="8.1640625" style="3" customWidth="1"/>
    <col min="13835" max="13835" width="5.5" style="3" customWidth="1"/>
    <col min="13836" max="13836" width="8.1640625" style="3" customWidth="1"/>
    <col min="13837" max="13837" width="6.33203125" style="3" customWidth="1"/>
    <col min="13838" max="13838" width="5.5" style="3" customWidth="1"/>
    <col min="13839" max="13839" width="8.1640625" style="3" customWidth="1"/>
    <col min="13840" max="13840" width="5.5" style="3" customWidth="1"/>
    <col min="13841" max="13841" width="8.1640625" style="3" customWidth="1"/>
    <col min="13842" max="13842" width="6" style="3" customWidth="1"/>
    <col min="13843" max="13843" width="5.5" style="3" customWidth="1"/>
    <col min="13844" max="13844" width="8.1640625" style="3" customWidth="1"/>
    <col min="13845" max="13845" width="5.5" style="3" customWidth="1"/>
    <col min="13846" max="13846" width="8.1640625" style="3" customWidth="1"/>
    <col min="13847" max="13847" width="6.1640625" style="3" customWidth="1"/>
    <col min="13848" max="13848" width="5.5" style="3" customWidth="1"/>
    <col min="13849" max="13849" width="8.1640625" style="3" customWidth="1"/>
    <col min="13850" max="13850" width="5.5" style="3" customWidth="1"/>
    <col min="13851" max="13851" width="8.1640625" style="3" customWidth="1"/>
    <col min="13852" max="13852" width="6.33203125" style="3" customWidth="1"/>
    <col min="13853" max="13853" width="5.5" style="3" customWidth="1"/>
    <col min="13854" max="13854" width="8.1640625" style="3" customWidth="1"/>
    <col min="13855" max="13855" width="5.5" style="3" customWidth="1"/>
    <col min="13856" max="13856" width="8.1640625" style="3" customWidth="1"/>
    <col min="13857" max="13857" width="6" style="3" customWidth="1"/>
    <col min="13858" max="14080" width="9.33203125" style="3"/>
    <col min="14081" max="14081" width="6.6640625" style="3" customWidth="1"/>
    <col min="14082" max="14082" width="23" style="3" customWidth="1"/>
    <col min="14083" max="14083" width="5.5" style="3" customWidth="1"/>
    <col min="14084" max="14084" width="8.1640625" style="3" customWidth="1"/>
    <col min="14085" max="14085" width="5.6640625" style="3" customWidth="1"/>
    <col min="14086" max="14086" width="8.1640625" style="3" customWidth="1"/>
    <col min="14087" max="14087" width="6.5" style="3" customWidth="1"/>
    <col min="14088" max="14088" width="10.1640625" style="3" customWidth="1"/>
    <col min="14089" max="14089" width="5.5" style="3" customWidth="1"/>
    <col min="14090" max="14090" width="8.1640625" style="3" customWidth="1"/>
    <col min="14091" max="14091" width="5.5" style="3" customWidth="1"/>
    <col min="14092" max="14092" width="8.1640625" style="3" customWidth="1"/>
    <col min="14093" max="14093" width="6.33203125" style="3" customWidth="1"/>
    <col min="14094" max="14094" width="5.5" style="3" customWidth="1"/>
    <col min="14095" max="14095" width="8.1640625" style="3" customWidth="1"/>
    <col min="14096" max="14096" width="5.5" style="3" customWidth="1"/>
    <col min="14097" max="14097" width="8.1640625" style="3" customWidth="1"/>
    <col min="14098" max="14098" width="6" style="3" customWidth="1"/>
    <col min="14099" max="14099" width="5.5" style="3" customWidth="1"/>
    <col min="14100" max="14100" width="8.1640625" style="3" customWidth="1"/>
    <col min="14101" max="14101" width="5.5" style="3" customWidth="1"/>
    <col min="14102" max="14102" width="8.1640625" style="3" customWidth="1"/>
    <col min="14103" max="14103" width="6.1640625" style="3" customWidth="1"/>
    <col min="14104" max="14104" width="5.5" style="3" customWidth="1"/>
    <col min="14105" max="14105" width="8.1640625" style="3" customWidth="1"/>
    <col min="14106" max="14106" width="5.5" style="3" customWidth="1"/>
    <col min="14107" max="14107" width="8.1640625" style="3" customWidth="1"/>
    <col min="14108" max="14108" width="6.33203125" style="3" customWidth="1"/>
    <col min="14109" max="14109" width="5.5" style="3" customWidth="1"/>
    <col min="14110" max="14110" width="8.1640625" style="3" customWidth="1"/>
    <col min="14111" max="14111" width="5.5" style="3" customWidth="1"/>
    <col min="14112" max="14112" width="8.1640625" style="3" customWidth="1"/>
    <col min="14113" max="14113" width="6" style="3" customWidth="1"/>
    <col min="14114" max="14336" width="9.33203125" style="3"/>
    <col min="14337" max="14337" width="6.6640625" style="3" customWidth="1"/>
    <col min="14338" max="14338" width="23" style="3" customWidth="1"/>
    <col min="14339" max="14339" width="5.5" style="3" customWidth="1"/>
    <col min="14340" max="14340" width="8.1640625" style="3" customWidth="1"/>
    <col min="14341" max="14341" width="5.6640625" style="3" customWidth="1"/>
    <col min="14342" max="14342" width="8.1640625" style="3" customWidth="1"/>
    <col min="14343" max="14343" width="6.5" style="3" customWidth="1"/>
    <col min="14344" max="14344" width="10.1640625" style="3" customWidth="1"/>
    <col min="14345" max="14345" width="5.5" style="3" customWidth="1"/>
    <col min="14346" max="14346" width="8.1640625" style="3" customWidth="1"/>
    <col min="14347" max="14347" width="5.5" style="3" customWidth="1"/>
    <col min="14348" max="14348" width="8.1640625" style="3" customWidth="1"/>
    <col min="14349" max="14349" width="6.33203125" style="3" customWidth="1"/>
    <col min="14350" max="14350" width="5.5" style="3" customWidth="1"/>
    <col min="14351" max="14351" width="8.1640625" style="3" customWidth="1"/>
    <col min="14352" max="14352" width="5.5" style="3" customWidth="1"/>
    <col min="14353" max="14353" width="8.1640625" style="3" customWidth="1"/>
    <col min="14354" max="14354" width="6" style="3" customWidth="1"/>
    <col min="14355" max="14355" width="5.5" style="3" customWidth="1"/>
    <col min="14356" max="14356" width="8.1640625" style="3" customWidth="1"/>
    <col min="14357" max="14357" width="5.5" style="3" customWidth="1"/>
    <col min="14358" max="14358" width="8.1640625" style="3" customWidth="1"/>
    <col min="14359" max="14359" width="6.1640625" style="3" customWidth="1"/>
    <col min="14360" max="14360" width="5.5" style="3" customWidth="1"/>
    <col min="14361" max="14361" width="8.1640625" style="3" customWidth="1"/>
    <col min="14362" max="14362" width="5.5" style="3" customWidth="1"/>
    <col min="14363" max="14363" width="8.1640625" style="3" customWidth="1"/>
    <col min="14364" max="14364" width="6.33203125" style="3" customWidth="1"/>
    <col min="14365" max="14365" width="5.5" style="3" customWidth="1"/>
    <col min="14366" max="14366" width="8.1640625" style="3" customWidth="1"/>
    <col min="14367" max="14367" width="5.5" style="3" customWidth="1"/>
    <col min="14368" max="14368" width="8.1640625" style="3" customWidth="1"/>
    <col min="14369" max="14369" width="6" style="3" customWidth="1"/>
    <col min="14370" max="14592" width="9.33203125" style="3"/>
    <col min="14593" max="14593" width="6.6640625" style="3" customWidth="1"/>
    <col min="14594" max="14594" width="23" style="3" customWidth="1"/>
    <col min="14595" max="14595" width="5.5" style="3" customWidth="1"/>
    <col min="14596" max="14596" width="8.1640625" style="3" customWidth="1"/>
    <col min="14597" max="14597" width="5.6640625" style="3" customWidth="1"/>
    <col min="14598" max="14598" width="8.1640625" style="3" customWidth="1"/>
    <col min="14599" max="14599" width="6.5" style="3" customWidth="1"/>
    <col min="14600" max="14600" width="10.1640625" style="3" customWidth="1"/>
    <col min="14601" max="14601" width="5.5" style="3" customWidth="1"/>
    <col min="14602" max="14602" width="8.1640625" style="3" customWidth="1"/>
    <col min="14603" max="14603" width="5.5" style="3" customWidth="1"/>
    <col min="14604" max="14604" width="8.1640625" style="3" customWidth="1"/>
    <col min="14605" max="14605" width="6.33203125" style="3" customWidth="1"/>
    <col min="14606" max="14606" width="5.5" style="3" customWidth="1"/>
    <col min="14607" max="14607" width="8.1640625" style="3" customWidth="1"/>
    <col min="14608" max="14608" width="5.5" style="3" customWidth="1"/>
    <col min="14609" max="14609" width="8.1640625" style="3" customWidth="1"/>
    <col min="14610" max="14610" width="6" style="3" customWidth="1"/>
    <col min="14611" max="14611" width="5.5" style="3" customWidth="1"/>
    <col min="14612" max="14612" width="8.1640625" style="3" customWidth="1"/>
    <col min="14613" max="14613" width="5.5" style="3" customWidth="1"/>
    <col min="14614" max="14614" width="8.1640625" style="3" customWidth="1"/>
    <col min="14615" max="14615" width="6.1640625" style="3" customWidth="1"/>
    <col min="14616" max="14616" width="5.5" style="3" customWidth="1"/>
    <col min="14617" max="14617" width="8.1640625" style="3" customWidth="1"/>
    <col min="14618" max="14618" width="5.5" style="3" customWidth="1"/>
    <col min="14619" max="14619" width="8.1640625" style="3" customWidth="1"/>
    <col min="14620" max="14620" width="6.33203125" style="3" customWidth="1"/>
    <col min="14621" max="14621" width="5.5" style="3" customWidth="1"/>
    <col min="14622" max="14622" width="8.1640625" style="3" customWidth="1"/>
    <col min="14623" max="14623" width="5.5" style="3" customWidth="1"/>
    <col min="14624" max="14624" width="8.1640625" style="3" customWidth="1"/>
    <col min="14625" max="14625" width="6" style="3" customWidth="1"/>
    <col min="14626" max="14848" width="9.33203125" style="3"/>
    <col min="14849" max="14849" width="6.6640625" style="3" customWidth="1"/>
    <col min="14850" max="14850" width="23" style="3" customWidth="1"/>
    <col min="14851" max="14851" width="5.5" style="3" customWidth="1"/>
    <col min="14852" max="14852" width="8.1640625" style="3" customWidth="1"/>
    <col min="14853" max="14853" width="5.6640625" style="3" customWidth="1"/>
    <col min="14854" max="14854" width="8.1640625" style="3" customWidth="1"/>
    <col min="14855" max="14855" width="6.5" style="3" customWidth="1"/>
    <col min="14856" max="14856" width="10.1640625" style="3" customWidth="1"/>
    <col min="14857" max="14857" width="5.5" style="3" customWidth="1"/>
    <col min="14858" max="14858" width="8.1640625" style="3" customWidth="1"/>
    <col min="14859" max="14859" width="5.5" style="3" customWidth="1"/>
    <col min="14860" max="14860" width="8.1640625" style="3" customWidth="1"/>
    <col min="14861" max="14861" width="6.33203125" style="3" customWidth="1"/>
    <col min="14862" max="14862" width="5.5" style="3" customWidth="1"/>
    <col min="14863" max="14863" width="8.1640625" style="3" customWidth="1"/>
    <col min="14864" max="14864" width="5.5" style="3" customWidth="1"/>
    <col min="14865" max="14865" width="8.1640625" style="3" customWidth="1"/>
    <col min="14866" max="14866" width="6" style="3" customWidth="1"/>
    <col min="14867" max="14867" width="5.5" style="3" customWidth="1"/>
    <col min="14868" max="14868" width="8.1640625" style="3" customWidth="1"/>
    <col min="14869" max="14869" width="5.5" style="3" customWidth="1"/>
    <col min="14870" max="14870" width="8.1640625" style="3" customWidth="1"/>
    <col min="14871" max="14871" width="6.1640625" style="3" customWidth="1"/>
    <col min="14872" max="14872" width="5.5" style="3" customWidth="1"/>
    <col min="14873" max="14873" width="8.1640625" style="3" customWidth="1"/>
    <col min="14874" max="14874" width="5.5" style="3" customWidth="1"/>
    <col min="14875" max="14875" width="8.1640625" style="3" customWidth="1"/>
    <col min="14876" max="14876" width="6.33203125" style="3" customWidth="1"/>
    <col min="14877" max="14877" width="5.5" style="3" customWidth="1"/>
    <col min="14878" max="14878" width="8.1640625" style="3" customWidth="1"/>
    <col min="14879" max="14879" width="5.5" style="3" customWidth="1"/>
    <col min="14880" max="14880" width="8.1640625" style="3" customWidth="1"/>
    <col min="14881" max="14881" width="6" style="3" customWidth="1"/>
    <col min="14882" max="15104" width="9.33203125" style="3"/>
    <col min="15105" max="15105" width="6.6640625" style="3" customWidth="1"/>
    <col min="15106" max="15106" width="23" style="3" customWidth="1"/>
    <col min="15107" max="15107" width="5.5" style="3" customWidth="1"/>
    <col min="15108" max="15108" width="8.1640625" style="3" customWidth="1"/>
    <col min="15109" max="15109" width="5.6640625" style="3" customWidth="1"/>
    <col min="15110" max="15110" width="8.1640625" style="3" customWidth="1"/>
    <col min="15111" max="15111" width="6.5" style="3" customWidth="1"/>
    <col min="15112" max="15112" width="10.1640625" style="3" customWidth="1"/>
    <col min="15113" max="15113" width="5.5" style="3" customWidth="1"/>
    <col min="15114" max="15114" width="8.1640625" style="3" customWidth="1"/>
    <col min="15115" max="15115" width="5.5" style="3" customWidth="1"/>
    <col min="15116" max="15116" width="8.1640625" style="3" customWidth="1"/>
    <col min="15117" max="15117" width="6.33203125" style="3" customWidth="1"/>
    <col min="15118" max="15118" width="5.5" style="3" customWidth="1"/>
    <col min="15119" max="15119" width="8.1640625" style="3" customWidth="1"/>
    <col min="15120" max="15120" width="5.5" style="3" customWidth="1"/>
    <col min="15121" max="15121" width="8.1640625" style="3" customWidth="1"/>
    <col min="15122" max="15122" width="6" style="3" customWidth="1"/>
    <col min="15123" max="15123" width="5.5" style="3" customWidth="1"/>
    <col min="15124" max="15124" width="8.1640625" style="3" customWidth="1"/>
    <col min="15125" max="15125" width="5.5" style="3" customWidth="1"/>
    <col min="15126" max="15126" width="8.1640625" style="3" customWidth="1"/>
    <col min="15127" max="15127" width="6.1640625" style="3" customWidth="1"/>
    <col min="15128" max="15128" width="5.5" style="3" customWidth="1"/>
    <col min="15129" max="15129" width="8.1640625" style="3" customWidth="1"/>
    <col min="15130" max="15130" width="5.5" style="3" customWidth="1"/>
    <col min="15131" max="15131" width="8.1640625" style="3" customWidth="1"/>
    <col min="15132" max="15132" width="6.33203125" style="3" customWidth="1"/>
    <col min="15133" max="15133" width="5.5" style="3" customWidth="1"/>
    <col min="15134" max="15134" width="8.1640625" style="3" customWidth="1"/>
    <col min="15135" max="15135" width="5.5" style="3" customWidth="1"/>
    <col min="15136" max="15136" width="8.1640625" style="3" customWidth="1"/>
    <col min="15137" max="15137" width="6" style="3" customWidth="1"/>
    <col min="15138" max="15360" width="9.33203125" style="3"/>
    <col min="15361" max="15361" width="6.6640625" style="3" customWidth="1"/>
    <col min="15362" max="15362" width="23" style="3" customWidth="1"/>
    <col min="15363" max="15363" width="5.5" style="3" customWidth="1"/>
    <col min="15364" max="15364" width="8.1640625" style="3" customWidth="1"/>
    <col min="15365" max="15365" width="5.6640625" style="3" customWidth="1"/>
    <col min="15366" max="15366" width="8.1640625" style="3" customWidth="1"/>
    <col min="15367" max="15367" width="6.5" style="3" customWidth="1"/>
    <col min="15368" max="15368" width="10.1640625" style="3" customWidth="1"/>
    <col min="15369" max="15369" width="5.5" style="3" customWidth="1"/>
    <col min="15370" max="15370" width="8.1640625" style="3" customWidth="1"/>
    <col min="15371" max="15371" width="5.5" style="3" customWidth="1"/>
    <col min="15372" max="15372" width="8.1640625" style="3" customWidth="1"/>
    <col min="15373" max="15373" width="6.33203125" style="3" customWidth="1"/>
    <col min="15374" max="15374" width="5.5" style="3" customWidth="1"/>
    <col min="15375" max="15375" width="8.1640625" style="3" customWidth="1"/>
    <col min="15376" max="15376" width="5.5" style="3" customWidth="1"/>
    <col min="15377" max="15377" width="8.1640625" style="3" customWidth="1"/>
    <col min="15378" max="15378" width="6" style="3" customWidth="1"/>
    <col min="15379" max="15379" width="5.5" style="3" customWidth="1"/>
    <col min="15380" max="15380" width="8.1640625" style="3" customWidth="1"/>
    <col min="15381" max="15381" width="5.5" style="3" customWidth="1"/>
    <col min="15382" max="15382" width="8.1640625" style="3" customWidth="1"/>
    <col min="15383" max="15383" width="6.1640625" style="3" customWidth="1"/>
    <col min="15384" max="15384" width="5.5" style="3" customWidth="1"/>
    <col min="15385" max="15385" width="8.1640625" style="3" customWidth="1"/>
    <col min="15386" max="15386" width="5.5" style="3" customWidth="1"/>
    <col min="15387" max="15387" width="8.1640625" style="3" customWidth="1"/>
    <col min="15388" max="15388" width="6.33203125" style="3" customWidth="1"/>
    <col min="15389" max="15389" width="5.5" style="3" customWidth="1"/>
    <col min="15390" max="15390" width="8.1640625" style="3" customWidth="1"/>
    <col min="15391" max="15391" width="5.5" style="3" customWidth="1"/>
    <col min="15392" max="15392" width="8.1640625" style="3" customWidth="1"/>
    <col min="15393" max="15393" width="6" style="3" customWidth="1"/>
    <col min="15394" max="15616" width="9.33203125" style="3"/>
    <col min="15617" max="15617" width="6.6640625" style="3" customWidth="1"/>
    <col min="15618" max="15618" width="23" style="3" customWidth="1"/>
    <col min="15619" max="15619" width="5.5" style="3" customWidth="1"/>
    <col min="15620" max="15620" width="8.1640625" style="3" customWidth="1"/>
    <col min="15621" max="15621" width="5.6640625" style="3" customWidth="1"/>
    <col min="15622" max="15622" width="8.1640625" style="3" customWidth="1"/>
    <col min="15623" max="15623" width="6.5" style="3" customWidth="1"/>
    <col min="15624" max="15624" width="10.1640625" style="3" customWidth="1"/>
    <col min="15625" max="15625" width="5.5" style="3" customWidth="1"/>
    <col min="15626" max="15626" width="8.1640625" style="3" customWidth="1"/>
    <col min="15627" max="15627" width="5.5" style="3" customWidth="1"/>
    <col min="15628" max="15628" width="8.1640625" style="3" customWidth="1"/>
    <col min="15629" max="15629" width="6.33203125" style="3" customWidth="1"/>
    <col min="15630" max="15630" width="5.5" style="3" customWidth="1"/>
    <col min="15631" max="15631" width="8.1640625" style="3" customWidth="1"/>
    <col min="15632" max="15632" width="5.5" style="3" customWidth="1"/>
    <col min="15633" max="15633" width="8.1640625" style="3" customWidth="1"/>
    <col min="15634" max="15634" width="6" style="3" customWidth="1"/>
    <col min="15635" max="15635" width="5.5" style="3" customWidth="1"/>
    <col min="15636" max="15636" width="8.1640625" style="3" customWidth="1"/>
    <col min="15637" max="15637" width="5.5" style="3" customWidth="1"/>
    <col min="15638" max="15638" width="8.1640625" style="3" customWidth="1"/>
    <col min="15639" max="15639" width="6.1640625" style="3" customWidth="1"/>
    <col min="15640" max="15640" width="5.5" style="3" customWidth="1"/>
    <col min="15641" max="15641" width="8.1640625" style="3" customWidth="1"/>
    <col min="15642" max="15642" width="5.5" style="3" customWidth="1"/>
    <col min="15643" max="15643" width="8.1640625" style="3" customWidth="1"/>
    <col min="15644" max="15644" width="6.33203125" style="3" customWidth="1"/>
    <col min="15645" max="15645" width="5.5" style="3" customWidth="1"/>
    <col min="15646" max="15646" width="8.1640625" style="3" customWidth="1"/>
    <col min="15647" max="15647" width="5.5" style="3" customWidth="1"/>
    <col min="15648" max="15648" width="8.1640625" style="3" customWidth="1"/>
    <col min="15649" max="15649" width="6" style="3" customWidth="1"/>
    <col min="15650" max="15872" width="9.33203125" style="3"/>
    <col min="15873" max="15873" width="6.6640625" style="3" customWidth="1"/>
    <col min="15874" max="15874" width="23" style="3" customWidth="1"/>
    <col min="15875" max="15875" width="5.5" style="3" customWidth="1"/>
    <col min="15876" max="15876" width="8.1640625" style="3" customWidth="1"/>
    <col min="15877" max="15877" width="5.6640625" style="3" customWidth="1"/>
    <col min="15878" max="15878" width="8.1640625" style="3" customWidth="1"/>
    <col min="15879" max="15879" width="6.5" style="3" customWidth="1"/>
    <col min="15880" max="15880" width="10.1640625" style="3" customWidth="1"/>
    <col min="15881" max="15881" width="5.5" style="3" customWidth="1"/>
    <col min="15882" max="15882" width="8.1640625" style="3" customWidth="1"/>
    <col min="15883" max="15883" width="5.5" style="3" customWidth="1"/>
    <col min="15884" max="15884" width="8.1640625" style="3" customWidth="1"/>
    <col min="15885" max="15885" width="6.33203125" style="3" customWidth="1"/>
    <col min="15886" max="15886" width="5.5" style="3" customWidth="1"/>
    <col min="15887" max="15887" width="8.1640625" style="3" customWidth="1"/>
    <col min="15888" max="15888" width="5.5" style="3" customWidth="1"/>
    <col min="15889" max="15889" width="8.1640625" style="3" customWidth="1"/>
    <col min="15890" max="15890" width="6" style="3" customWidth="1"/>
    <col min="15891" max="15891" width="5.5" style="3" customWidth="1"/>
    <col min="15892" max="15892" width="8.1640625" style="3" customWidth="1"/>
    <col min="15893" max="15893" width="5.5" style="3" customWidth="1"/>
    <col min="15894" max="15894" width="8.1640625" style="3" customWidth="1"/>
    <col min="15895" max="15895" width="6.1640625" style="3" customWidth="1"/>
    <col min="15896" max="15896" width="5.5" style="3" customWidth="1"/>
    <col min="15897" max="15897" width="8.1640625" style="3" customWidth="1"/>
    <col min="15898" max="15898" width="5.5" style="3" customWidth="1"/>
    <col min="15899" max="15899" width="8.1640625" style="3" customWidth="1"/>
    <col min="15900" max="15900" width="6.33203125" style="3" customWidth="1"/>
    <col min="15901" max="15901" width="5.5" style="3" customWidth="1"/>
    <col min="15902" max="15902" width="8.1640625" style="3" customWidth="1"/>
    <col min="15903" max="15903" width="5.5" style="3" customWidth="1"/>
    <col min="15904" max="15904" width="8.1640625" style="3" customWidth="1"/>
    <col min="15905" max="15905" width="6" style="3" customWidth="1"/>
    <col min="15906" max="16128" width="9.33203125" style="3"/>
    <col min="16129" max="16129" width="6.6640625" style="3" customWidth="1"/>
    <col min="16130" max="16130" width="23" style="3" customWidth="1"/>
    <col min="16131" max="16131" width="5.5" style="3" customWidth="1"/>
    <col min="16132" max="16132" width="8.1640625" style="3" customWidth="1"/>
    <col min="16133" max="16133" width="5.6640625" style="3" customWidth="1"/>
    <col min="16134" max="16134" width="8.1640625" style="3" customWidth="1"/>
    <col min="16135" max="16135" width="6.5" style="3" customWidth="1"/>
    <col min="16136" max="16136" width="10.1640625" style="3" customWidth="1"/>
    <col min="16137" max="16137" width="5.5" style="3" customWidth="1"/>
    <col min="16138" max="16138" width="8.1640625" style="3" customWidth="1"/>
    <col min="16139" max="16139" width="5.5" style="3" customWidth="1"/>
    <col min="16140" max="16140" width="8.1640625" style="3" customWidth="1"/>
    <col min="16141" max="16141" width="6.33203125" style="3" customWidth="1"/>
    <col min="16142" max="16142" width="5.5" style="3" customWidth="1"/>
    <col min="16143" max="16143" width="8.1640625" style="3" customWidth="1"/>
    <col min="16144" max="16144" width="5.5" style="3" customWidth="1"/>
    <col min="16145" max="16145" width="8.1640625" style="3" customWidth="1"/>
    <col min="16146" max="16146" width="6" style="3" customWidth="1"/>
    <col min="16147" max="16147" width="5.5" style="3" customWidth="1"/>
    <col min="16148" max="16148" width="8.1640625" style="3" customWidth="1"/>
    <col min="16149" max="16149" width="5.5" style="3" customWidth="1"/>
    <col min="16150" max="16150" width="8.1640625" style="3" customWidth="1"/>
    <col min="16151" max="16151" width="6.1640625" style="3" customWidth="1"/>
    <col min="16152" max="16152" width="5.5" style="3" customWidth="1"/>
    <col min="16153" max="16153" width="8.1640625" style="3" customWidth="1"/>
    <col min="16154" max="16154" width="5.5" style="3" customWidth="1"/>
    <col min="16155" max="16155" width="8.1640625" style="3" customWidth="1"/>
    <col min="16156" max="16156" width="6.33203125" style="3" customWidth="1"/>
    <col min="16157" max="16157" width="5.5" style="3" customWidth="1"/>
    <col min="16158" max="16158" width="8.1640625" style="3" customWidth="1"/>
    <col min="16159" max="16159" width="5.5" style="3" customWidth="1"/>
    <col min="16160" max="16160" width="8.1640625" style="3" customWidth="1"/>
    <col min="16161" max="16161" width="6" style="3" customWidth="1"/>
    <col min="16162" max="16384" width="9.33203125" style="3"/>
  </cols>
  <sheetData>
    <row r="1" spans="1:34" ht="36" customHeight="1">
      <c r="A1" s="1"/>
      <c r="B1" s="1"/>
      <c r="C1" s="1"/>
      <c r="D1" s="1"/>
      <c r="E1" s="2"/>
      <c r="F1" s="1"/>
      <c r="G1" s="1"/>
      <c r="H1" s="1"/>
      <c r="I1" s="90" t="s">
        <v>84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"/>
      <c r="V1" s="1"/>
      <c r="W1" s="1"/>
      <c r="X1" s="1"/>
      <c r="Y1" s="1"/>
      <c r="Z1" s="91" t="s">
        <v>89</v>
      </c>
      <c r="AA1" s="91"/>
      <c r="AB1" s="91"/>
      <c r="AC1" s="91"/>
      <c r="AD1" s="91"/>
      <c r="AE1" s="91"/>
      <c r="AF1" s="1"/>
      <c r="AG1" s="1"/>
      <c r="AH1" s="1"/>
    </row>
    <row r="2" spans="1:34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thickBo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0</v>
      </c>
      <c r="AD3" s="1"/>
      <c r="AE3" s="1"/>
      <c r="AF3" s="1"/>
      <c r="AG3" s="1"/>
      <c r="AH3" s="1"/>
    </row>
    <row r="4" spans="1:34">
      <c r="A4" s="4"/>
      <c r="B4" s="5"/>
      <c r="C4" s="92" t="s">
        <v>1</v>
      </c>
      <c r="D4" s="93"/>
      <c r="E4" s="93"/>
      <c r="F4" s="93"/>
      <c r="G4" s="93"/>
      <c r="H4" s="94"/>
      <c r="I4" s="95" t="s">
        <v>2</v>
      </c>
      <c r="J4" s="96"/>
      <c r="K4" s="96"/>
      <c r="L4" s="96"/>
      <c r="M4" s="97"/>
      <c r="N4" s="95" t="s">
        <v>3</v>
      </c>
      <c r="O4" s="96"/>
      <c r="P4" s="96"/>
      <c r="Q4" s="96"/>
      <c r="R4" s="97"/>
      <c r="S4" s="95" t="s">
        <v>4</v>
      </c>
      <c r="T4" s="96"/>
      <c r="U4" s="96"/>
      <c r="V4" s="96"/>
      <c r="W4" s="97"/>
      <c r="X4" s="95" t="s">
        <v>5</v>
      </c>
      <c r="Y4" s="96"/>
      <c r="Z4" s="96"/>
      <c r="AA4" s="96"/>
      <c r="AB4" s="97"/>
      <c r="AC4" s="95" t="s">
        <v>6</v>
      </c>
      <c r="AD4" s="96"/>
      <c r="AE4" s="96"/>
      <c r="AF4" s="96"/>
      <c r="AG4" s="97"/>
      <c r="AH4" s="1"/>
    </row>
    <row r="5" spans="1:34" ht="12.75" customHeight="1">
      <c r="A5" s="6"/>
      <c r="B5" s="7"/>
      <c r="C5" s="102" t="s">
        <v>85</v>
      </c>
      <c r="D5" s="99"/>
      <c r="E5" s="106" t="s">
        <v>7</v>
      </c>
      <c r="F5" s="107"/>
      <c r="G5" s="108" t="s">
        <v>8</v>
      </c>
      <c r="H5" s="8" t="s">
        <v>9</v>
      </c>
      <c r="I5" s="102" t="str">
        <f>C5</f>
        <v>平成２７年</v>
      </c>
      <c r="J5" s="99"/>
      <c r="K5" s="98" t="str">
        <f>E5</f>
        <v>平成２６年</v>
      </c>
      <c r="L5" s="99"/>
      <c r="M5" s="100" t="s">
        <v>8</v>
      </c>
      <c r="N5" s="102" t="str">
        <f>C5</f>
        <v>平成２７年</v>
      </c>
      <c r="O5" s="99"/>
      <c r="P5" s="98" t="str">
        <f>E5</f>
        <v>平成２６年</v>
      </c>
      <c r="Q5" s="99"/>
      <c r="R5" s="100" t="s">
        <v>8</v>
      </c>
      <c r="S5" s="102" t="str">
        <f>C5</f>
        <v>平成２７年</v>
      </c>
      <c r="T5" s="99"/>
      <c r="U5" s="98" t="str">
        <f>E5</f>
        <v>平成２６年</v>
      </c>
      <c r="V5" s="99"/>
      <c r="W5" s="100" t="s">
        <v>8</v>
      </c>
      <c r="X5" s="102" t="str">
        <f>C5</f>
        <v>平成２７年</v>
      </c>
      <c r="Y5" s="99"/>
      <c r="Z5" s="98" t="str">
        <f>E5</f>
        <v>平成２６年</v>
      </c>
      <c r="AA5" s="99"/>
      <c r="AB5" s="100" t="s">
        <v>8</v>
      </c>
      <c r="AC5" s="102" t="str">
        <f>C5</f>
        <v>平成２７年</v>
      </c>
      <c r="AD5" s="99"/>
      <c r="AE5" s="98" t="str">
        <f>E5</f>
        <v>平成２６年</v>
      </c>
      <c r="AF5" s="99"/>
      <c r="AG5" s="100" t="s">
        <v>8</v>
      </c>
      <c r="AH5" s="1"/>
    </row>
    <row r="6" spans="1:34" ht="12.75" customHeight="1" thickBot="1">
      <c r="A6" s="9"/>
      <c r="B6" s="10"/>
      <c r="C6" s="11" t="s">
        <v>10</v>
      </c>
      <c r="D6" s="12" t="s">
        <v>11</v>
      </c>
      <c r="E6" s="13" t="s">
        <v>10</v>
      </c>
      <c r="F6" s="12" t="s">
        <v>11</v>
      </c>
      <c r="G6" s="109"/>
      <c r="H6" s="14"/>
      <c r="I6" s="15" t="s">
        <v>10</v>
      </c>
      <c r="J6" s="12" t="s">
        <v>11</v>
      </c>
      <c r="K6" s="12" t="s">
        <v>10</v>
      </c>
      <c r="L6" s="12" t="s">
        <v>11</v>
      </c>
      <c r="M6" s="101"/>
      <c r="N6" s="15" t="s">
        <v>10</v>
      </c>
      <c r="O6" s="12" t="s">
        <v>11</v>
      </c>
      <c r="P6" s="12" t="s">
        <v>10</v>
      </c>
      <c r="Q6" s="12" t="s">
        <v>11</v>
      </c>
      <c r="R6" s="101"/>
      <c r="S6" s="15" t="s">
        <v>10</v>
      </c>
      <c r="T6" s="12" t="s">
        <v>11</v>
      </c>
      <c r="U6" s="12" t="s">
        <v>10</v>
      </c>
      <c r="V6" s="12" t="s">
        <v>11</v>
      </c>
      <c r="W6" s="101"/>
      <c r="X6" s="15" t="s">
        <v>10</v>
      </c>
      <c r="Y6" s="12" t="s">
        <v>11</v>
      </c>
      <c r="Z6" s="12" t="s">
        <v>10</v>
      </c>
      <c r="AA6" s="12" t="s">
        <v>11</v>
      </c>
      <c r="AB6" s="101"/>
      <c r="AC6" s="15" t="s">
        <v>10</v>
      </c>
      <c r="AD6" s="12" t="s">
        <v>11</v>
      </c>
      <c r="AE6" s="12" t="s">
        <v>10</v>
      </c>
      <c r="AF6" s="12" t="s">
        <v>11</v>
      </c>
      <c r="AG6" s="101"/>
      <c r="AH6" s="1"/>
    </row>
    <row r="7" spans="1:34" ht="12.75" customHeight="1">
      <c r="A7" s="110" t="s">
        <v>12</v>
      </c>
      <c r="B7" s="16" t="s">
        <v>13</v>
      </c>
      <c r="C7" s="17">
        <f>IF(ISERROR(SUM(I7+N7+S7+X7+AC7)),"",SUM(I7+N7+S7+X7+AC7))</f>
        <v>0</v>
      </c>
      <c r="D7" s="18">
        <f>IF(ISERROR(SUM(J7+O7+T7+Y7+AD7))," ",(SUM(J7+O7+T7+Y7+AD7)))</f>
        <v>30</v>
      </c>
      <c r="E7" s="19">
        <f>IF(ISERROR(SUM(K7+P7+U7+Z7+AE7)),,SUM(K7+P7+U7+Z7+AE7))</f>
        <v>0</v>
      </c>
      <c r="F7" s="18">
        <f>IF(ISERROR(SUM(L7+Q7+V7+AA7+AF7))," ",SUM(L7+Q7+V7+AA7+AF7))</f>
        <v>32</v>
      </c>
      <c r="G7" s="18">
        <f>IF(ISERROR(D7-F7),  ,(D7-F7))</f>
        <v>-2</v>
      </c>
      <c r="H7" s="20">
        <f>IF(ISERROR(IF(F7&lt;&gt;0,G7/F7,0)),"",(IF(F7&lt;&gt;0,G7/F7,0)))</f>
        <v>-6.25E-2</v>
      </c>
      <c r="I7" s="21">
        <f>[6]集計対象年データー貼付!B12</f>
        <v>0</v>
      </c>
      <c r="J7" s="22">
        <f>[6]集計対象年データー貼付!D12</f>
        <v>16</v>
      </c>
      <c r="K7" s="22">
        <f>[6]集計対象前年データー貼付!B12</f>
        <v>0</v>
      </c>
      <c r="L7" s="22">
        <f>[6]集計対象前年データー貼付!D12</f>
        <v>12</v>
      </c>
      <c r="M7" s="23">
        <f>IF(ISERROR(J7-L7),"",(J7-L7))</f>
        <v>4</v>
      </c>
      <c r="N7" s="24">
        <f>[6]集計対象年データー貼付!E12</f>
        <v>0</v>
      </c>
      <c r="O7" s="18">
        <f>[6]集計対象年データー貼付!G12</f>
        <v>5</v>
      </c>
      <c r="P7" s="18">
        <f>[6]集計対象前年データー貼付!E12</f>
        <v>0</v>
      </c>
      <c r="Q7" s="18">
        <f>[6]集計対象前年データー貼付!G12</f>
        <v>2</v>
      </c>
      <c r="R7" s="25">
        <f t="shared" ref="R7:R66" si="0">O7-Q7</f>
        <v>3</v>
      </c>
      <c r="S7" s="21">
        <f>[6]集計対象年データー貼付!H12</f>
        <v>0</v>
      </c>
      <c r="T7" s="22">
        <f>[6]集計対象年データー貼付!J12</f>
        <v>4</v>
      </c>
      <c r="U7" s="22">
        <f>[6]集計対象前年データー貼付!H12</f>
        <v>0</v>
      </c>
      <c r="V7" s="22">
        <f>[6]集計対象前年データー貼付!J12</f>
        <v>3</v>
      </c>
      <c r="W7" s="26">
        <f t="shared" ref="W7:W66" si="1">T7-V7</f>
        <v>1</v>
      </c>
      <c r="X7" s="21">
        <f>[6]集計対象年データー貼付!K12</f>
        <v>0</v>
      </c>
      <c r="Y7" s="22">
        <f>[6]集計対象年データー貼付!M12</f>
        <v>5</v>
      </c>
      <c r="Z7" s="22">
        <f>[6]集計対象前年データー貼付!K12</f>
        <v>0</v>
      </c>
      <c r="AA7" s="22">
        <f>[6]集計対象前年データー貼付!M12</f>
        <v>12</v>
      </c>
      <c r="AB7" s="26">
        <f t="shared" ref="AB7:AB66" si="2">Y7-AA7</f>
        <v>-7</v>
      </c>
      <c r="AC7" s="21">
        <f>[6]集計対象年データー貼付!N12</f>
        <v>0</v>
      </c>
      <c r="AD7" s="22">
        <f>[6]集計対象年データー貼付!P12</f>
        <v>0</v>
      </c>
      <c r="AE7" s="22">
        <f>[6]集計対象前年データー貼付!N12</f>
        <v>0</v>
      </c>
      <c r="AF7" s="22">
        <f>[6]集計対象前年データー貼付!P12</f>
        <v>3</v>
      </c>
      <c r="AG7" s="26">
        <f t="shared" ref="AG7:AG66" si="3">AD7-AF7</f>
        <v>-3</v>
      </c>
      <c r="AH7" s="1"/>
    </row>
    <row r="8" spans="1:34" ht="12.75" customHeight="1">
      <c r="A8" s="111"/>
      <c r="B8" s="27" t="s">
        <v>14</v>
      </c>
      <c r="C8" s="28">
        <f t="shared" ref="C8:C66" si="4">IF(ISERROR(SUM(I8+N8+S8+X8+AC8)),"",SUM(I8+N8+S8+X8+AC8))</f>
        <v>0</v>
      </c>
      <c r="D8" s="18">
        <f t="shared" ref="D8:D66" si="5">IF(ISERROR(SUM(J8+O8+T8+Y8+AD8))," ",(SUM(J8+O8+T8+Y8+AD8)))</f>
        <v>5</v>
      </c>
      <c r="E8" s="19">
        <f t="shared" ref="E8:E66" si="6">IF(ISERROR(SUM(K8+P8+U8+Z8+AE8)),,SUM(K8+P8+U8+Z8+AE8))</f>
        <v>0</v>
      </c>
      <c r="F8" s="18">
        <f t="shared" ref="F8:F66" si="7">IF(ISERROR(SUM(L8+Q8+V8+AA8+AF8))," ",SUM(L8+Q8+V8+AA8+AF8))</f>
        <v>5</v>
      </c>
      <c r="G8" s="29">
        <f t="shared" ref="G8:G66" si="8">IF(ISERROR(D8-F8),  ,(D8-F8))</f>
        <v>0</v>
      </c>
      <c r="H8" s="20">
        <f t="shared" ref="H8:H66" si="9">IF(ISERROR(IF(F8&lt;&gt;0,G8/F8,0)),"",(IF(F8&lt;&gt;0,G8/F8,0)))</f>
        <v>0</v>
      </c>
      <c r="I8" s="21">
        <f>[6]集計対象年データー貼付!B18</f>
        <v>0</v>
      </c>
      <c r="J8" s="22">
        <f>[6]集計対象年データー貼付!D18</f>
        <v>3</v>
      </c>
      <c r="K8" s="22">
        <f>[6]集計対象前年データー貼付!B18</f>
        <v>0</v>
      </c>
      <c r="L8" s="22">
        <f>[6]集計対象前年データー貼付!D18</f>
        <v>3</v>
      </c>
      <c r="M8" s="23">
        <f t="shared" ref="M8:M66" si="10">IF(ISERROR(J8-L8),"",(J8-L8))</f>
        <v>0</v>
      </c>
      <c r="N8" s="24">
        <f>[6]集計対象年データー貼付!E18</f>
        <v>0</v>
      </c>
      <c r="O8" s="18">
        <f>[6]集計対象年データー貼付!G18</f>
        <v>0</v>
      </c>
      <c r="P8" s="18">
        <f>[6]集計対象前年データー貼付!E18</f>
        <v>0</v>
      </c>
      <c r="Q8" s="18">
        <f>[6]集計対象前年データー貼付!G18</f>
        <v>1</v>
      </c>
      <c r="R8" s="25">
        <f t="shared" si="0"/>
        <v>-1</v>
      </c>
      <c r="S8" s="21">
        <f>[6]集計対象年データー貼付!H18</f>
        <v>0</v>
      </c>
      <c r="T8" s="22">
        <f>[6]集計対象年データー貼付!J18</f>
        <v>2</v>
      </c>
      <c r="U8" s="22">
        <f>[6]集計対象前年データー貼付!H18</f>
        <v>0</v>
      </c>
      <c r="V8" s="22">
        <f>[6]集計対象前年データー貼付!J18</f>
        <v>0</v>
      </c>
      <c r="W8" s="26">
        <f t="shared" si="1"/>
        <v>2</v>
      </c>
      <c r="X8" s="21">
        <f>[6]集計対象年データー貼付!K18</f>
        <v>0</v>
      </c>
      <c r="Y8" s="22">
        <f>[6]集計対象年データー貼付!M18</f>
        <v>0</v>
      </c>
      <c r="Z8" s="22">
        <f>[6]集計対象前年データー貼付!K18</f>
        <v>0</v>
      </c>
      <c r="AA8" s="22">
        <f>[6]集計対象前年データー貼付!M18</f>
        <v>1</v>
      </c>
      <c r="AB8" s="30">
        <f t="shared" si="2"/>
        <v>-1</v>
      </c>
      <c r="AC8" s="21">
        <f>[6]集計対象年データー貼付!N18</f>
        <v>0</v>
      </c>
      <c r="AD8" s="22">
        <f>[6]集計対象年データー貼付!P18</f>
        <v>0</v>
      </c>
      <c r="AE8" s="22">
        <f>[6]集計対象前年データー貼付!N18</f>
        <v>0</v>
      </c>
      <c r="AF8" s="22">
        <f>[6]集計対象前年データー貼付!P18</f>
        <v>0</v>
      </c>
      <c r="AG8" s="30">
        <f t="shared" si="3"/>
        <v>0</v>
      </c>
      <c r="AH8" s="1"/>
    </row>
    <row r="9" spans="1:34" ht="12.75" customHeight="1">
      <c r="A9" s="111"/>
      <c r="B9" s="27" t="s">
        <v>15</v>
      </c>
      <c r="C9" s="28">
        <f t="shared" si="4"/>
        <v>0</v>
      </c>
      <c r="D9" s="18">
        <f t="shared" si="5"/>
        <v>3</v>
      </c>
      <c r="E9" s="19">
        <f t="shared" si="6"/>
        <v>0</v>
      </c>
      <c r="F9" s="18">
        <f t="shared" si="7"/>
        <v>0</v>
      </c>
      <c r="G9" s="29">
        <f t="shared" si="8"/>
        <v>3</v>
      </c>
      <c r="H9" s="20">
        <f t="shared" si="9"/>
        <v>0</v>
      </c>
      <c r="I9" s="21">
        <f>[6]集計対象年データー貼付!B21</f>
        <v>0</v>
      </c>
      <c r="J9" s="22">
        <f>[6]集計対象年データー貼付!D21</f>
        <v>0</v>
      </c>
      <c r="K9" s="22">
        <f>[6]集計対象前年データー貼付!B21</f>
        <v>0</v>
      </c>
      <c r="L9" s="22">
        <f>[6]集計対象前年データー貼付!D21</f>
        <v>0</v>
      </c>
      <c r="M9" s="23">
        <f t="shared" si="10"/>
        <v>0</v>
      </c>
      <c r="N9" s="24">
        <f>[6]集計対象年データー貼付!E21</f>
        <v>0</v>
      </c>
      <c r="O9" s="18">
        <f>[6]集計対象年データー貼付!G21</f>
        <v>2</v>
      </c>
      <c r="P9" s="18">
        <f>[6]集計対象前年データー貼付!E21</f>
        <v>0</v>
      </c>
      <c r="Q9" s="18">
        <f>[6]集計対象前年データー貼付!G21</f>
        <v>0</v>
      </c>
      <c r="R9" s="25">
        <f t="shared" si="0"/>
        <v>2</v>
      </c>
      <c r="S9" s="21">
        <f>[6]集計対象年データー貼付!H21</f>
        <v>0</v>
      </c>
      <c r="T9" s="22">
        <f>[6]集計対象年データー貼付!J21</f>
        <v>1</v>
      </c>
      <c r="U9" s="22">
        <f>[6]集計対象前年データー貼付!H21</f>
        <v>0</v>
      </c>
      <c r="V9" s="22">
        <f>[6]集計対象前年データー貼付!J21</f>
        <v>0</v>
      </c>
      <c r="W9" s="26">
        <f t="shared" si="1"/>
        <v>1</v>
      </c>
      <c r="X9" s="21">
        <f>[6]集計対象年データー貼付!K21</f>
        <v>0</v>
      </c>
      <c r="Y9" s="22">
        <f>[6]集計対象年データー貼付!M21</f>
        <v>0</v>
      </c>
      <c r="Z9" s="22">
        <f>[6]集計対象前年データー貼付!K21</f>
        <v>0</v>
      </c>
      <c r="AA9" s="22">
        <f>[6]集計対象前年データー貼付!M21</f>
        <v>0</v>
      </c>
      <c r="AB9" s="30">
        <f t="shared" si="2"/>
        <v>0</v>
      </c>
      <c r="AC9" s="21">
        <f>[6]集計対象年データー貼付!N21</f>
        <v>0</v>
      </c>
      <c r="AD9" s="22">
        <f>[6]集計対象年データー貼付!P21</f>
        <v>0</v>
      </c>
      <c r="AE9" s="22">
        <f>[6]集計対象前年データー貼付!N21</f>
        <v>0</v>
      </c>
      <c r="AF9" s="22">
        <f>[6]集計対象前年データー貼付!P21</f>
        <v>0</v>
      </c>
      <c r="AG9" s="30">
        <f t="shared" si="3"/>
        <v>0</v>
      </c>
      <c r="AH9" s="1"/>
    </row>
    <row r="10" spans="1:34" ht="12.75" customHeight="1">
      <c r="A10" s="111"/>
      <c r="B10" s="27" t="s">
        <v>16</v>
      </c>
      <c r="C10" s="28">
        <f t="shared" si="4"/>
        <v>0</v>
      </c>
      <c r="D10" s="18">
        <f t="shared" si="5"/>
        <v>9</v>
      </c>
      <c r="E10" s="19">
        <f t="shared" si="6"/>
        <v>0</v>
      </c>
      <c r="F10" s="18">
        <f t="shared" si="7"/>
        <v>6</v>
      </c>
      <c r="G10" s="29">
        <f t="shared" si="8"/>
        <v>3</v>
      </c>
      <c r="H10" s="20">
        <f t="shared" si="9"/>
        <v>0.5</v>
      </c>
      <c r="I10" s="21">
        <f>[6]集計対象年データー貼付!B25</f>
        <v>0</v>
      </c>
      <c r="J10" s="22">
        <f>[6]集計対象年データー貼付!D25</f>
        <v>3</v>
      </c>
      <c r="K10" s="22">
        <f>[6]集計対象前年データー貼付!B25</f>
        <v>0</v>
      </c>
      <c r="L10" s="22">
        <f>[6]集計対象前年データー貼付!D25</f>
        <v>3</v>
      </c>
      <c r="M10" s="23">
        <f t="shared" si="10"/>
        <v>0</v>
      </c>
      <c r="N10" s="24">
        <f>[6]集計対象年データー貼付!E25</f>
        <v>0</v>
      </c>
      <c r="O10" s="18">
        <f>[6]集計対象年データー貼付!G25</f>
        <v>3</v>
      </c>
      <c r="P10" s="18">
        <f>[6]集計対象前年データー貼付!E25</f>
        <v>0</v>
      </c>
      <c r="Q10" s="18">
        <f>[6]集計対象前年データー貼付!G25</f>
        <v>2</v>
      </c>
      <c r="R10" s="25">
        <f t="shared" si="0"/>
        <v>1</v>
      </c>
      <c r="S10" s="21">
        <f>[6]集計対象年データー貼付!H25</f>
        <v>0</v>
      </c>
      <c r="T10" s="22">
        <f>[6]集計対象年データー貼付!J25</f>
        <v>2</v>
      </c>
      <c r="U10" s="22">
        <f>[6]集計対象前年データー貼付!H25</f>
        <v>0</v>
      </c>
      <c r="V10" s="22">
        <f>[6]集計対象前年データー貼付!J25</f>
        <v>1</v>
      </c>
      <c r="W10" s="26">
        <f t="shared" si="1"/>
        <v>1</v>
      </c>
      <c r="X10" s="21">
        <f>[6]集計対象年データー貼付!K25</f>
        <v>0</v>
      </c>
      <c r="Y10" s="22">
        <f>[6]集計対象年データー貼付!M25</f>
        <v>1</v>
      </c>
      <c r="Z10" s="22">
        <f>[6]集計対象前年データー貼付!K25</f>
        <v>0</v>
      </c>
      <c r="AA10" s="22">
        <f>[6]集計対象前年データー貼付!M25</f>
        <v>0</v>
      </c>
      <c r="AB10" s="30">
        <f t="shared" si="2"/>
        <v>1</v>
      </c>
      <c r="AC10" s="21">
        <f>[6]集計対象年データー貼付!N25</f>
        <v>0</v>
      </c>
      <c r="AD10" s="22">
        <f>[6]集計対象年データー貼付!P25</f>
        <v>0</v>
      </c>
      <c r="AE10" s="22">
        <f>[6]集計対象前年データー貼付!N25</f>
        <v>0</v>
      </c>
      <c r="AF10" s="22">
        <f>[6]集計対象前年データー貼付!P25</f>
        <v>0</v>
      </c>
      <c r="AG10" s="30">
        <f t="shared" si="3"/>
        <v>0</v>
      </c>
      <c r="AH10" s="1"/>
    </row>
    <row r="11" spans="1:34" ht="12.75" customHeight="1">
      <c r="A11" s="111"/>
      <c r="B11" s="27" t="s">
        <v>17</v>
      </c>
      <c r="C11" s="28">
        <f t="shared" si="4"/>
        <v>0</v>
      </c>
      <c r="D11" s="18">
        <f t="shared" si="5"/>
        <v>6</v>
      </c>
      <c r="E11" s="19">
        <f t="shared" si="6"/>
        <v>0</v>
      </c>
      <c r="F11" s="18">
        <f t="shared" si="7"/>
        <v>10</v>
      </c>
      <c r="G11" s="29">
        <f t="shared" si="8"/>
        <v>-4</v>
      </c>
      <c r="H11" s="20">
        <f t="shared" si="9"/>
        <v>-0.4</v>
      </c>
      <c r="I11" s="21">
        <f>[6]集計対象年データー貼付!B30</f>
        <v>0</v>
      </c>
      <c r="J11" s="22">
        <f>[6]集計対象年データー貼付!D30</f>
        <v>5</v>
      </c>
      <c r="K11" s="22">
        <f>[6]集計対象前年データー貼付!B30</f>
        <v>0</v>
      </c>
      <c r="L11" s="22">
        <f>[6]集計対象前年データー貼付!D30</f>
        <v>8</v>
      </c>
      <c r="M11" s="23">
        <f t="shared" si="10"/>
        <v>-3</v>
      </c>
      <c r="N11" s="24">
        <f>[6]集計対象年データー貼付!E30</f>
        <v>0</v>
      </c>
      <c r="O11" s="18">
        <f>[6]集計対象年データー貼付!G30</f>
        <v>0</v>
      </c>
      <c r="P11" s="18">
        <f>[6]集計対象前年データー貼付!E30</f>
        <v>0</v>
      </c>
      <c r="Q11" s="18">
        <f>[6]集計対象前年データー貼付!G30</f>
        <v>1</v>
      </c>
      <c r="R11" s="25">
        <f t="shared" si="0"/>
        <v>-1</v>
      </c>
      <c r="S11" s="21">
        <f>[6]集計対象年データー貼付!H30</f>
        <v>0</v>
      </c>
      <c r="T11" s="22">
        <f>[6]集計対象年データー貼付!J30</f>
        <v>0</v>
      </c>
      <c r="U11" s="22">
        <f>[6]集計対象前年データー貼付!H30</f>
        <v>0</v>
      </c>
      <c r="V11" s="22">
        <f>[6]集計対象前年データー貼付!J30</f>
        <v>0</v>
      </c>
      <c r="W11" s="26">
        <f t="shared" si="1"/>
        <v>0</v>
      </c>
      <c r="X11" s="21">
        <f>[6]集計対象年データー貼付!K30</f>
        <v>0</v>
      </c>
      <c r="Y11" s="22">
        <f>[6]集計対象年データー貼付!M30</f>
        <v>1</v>
      </c>
      <c r="Z11" s="22">
        <f>[6]集計対象前年データー貼付!K30</f>
        <v>0</v>
      </c>
      <c r="AA11" s="22">
        <f>[6]集計対象前年データー貼付!M30</f>
        <v>0</v>
      </c>
      <c r="AB11" s="30">
        <f t="shared" si="2"/>
        <v>1</v>
      </c>
      <c r="AC11" s="21">
        <f>[6]集計対象年データー貼付!N30</f>
        <v>0</v>
      </c>
      <c r="AD11" s="22">
        <f>[6]集計対象年データー貼付!P30</f>
        <v>0</v>
      </c>
      <c r="AE11" s="22">
        <f>[6]集計対象前年データー貼付!N30</f>
        <v>0</v>
      </c>
      <c r="AF11" s="22">
        <f>[6]集計対象前年データー貼付!P30</f>
        <v>1</v>
      </c>
      <c r="AG11" s="30">
        <f t="shared" si="3"/>
        <v>-1</v>
      </c>
      <c r="AH11" s="1"/>
    </row>
    <row r="12" spans="1:34" ht="12.75" customHeight="1">
      <c r="A12" s="111"/>
      <c r="B12" s="27" t="s">
        <v>18</v>
      </c>
      <c r="C12" s="28">
        <f t="shared" si="4"/>
        <v>0</v>
      </c>
      <c r="D12" s="18">
        <f t="shared" si="5"/>
        <v>1</v>
      </c>
      <c r="E12" s="19">
        <f t="shared" si="6"/>
        <v>0</v>
      </c>
      <c r="F12" s="18">
        <f t="shared" si="7"/>
        <v>3</v>
      </c>
      <c r="G12" s="29">
        <f t="shared" si="8"/>
        <v>-2</v>
      </c>
      <c r="H12" s="20">
        <f t="shared" si="9"/>
        <v>-0.66666666666666663</v>
      </c>
      <c r="I12" s="21">
        <f>[6]集計対象年データー貼付!B34</f>
        <v>0</v>
      </c>
      <c r="J12" s="22">
        <f>[6]集計対象年データー貼付!D34</f>
        <v>0</v>
      </c>
      <c r="K12" s="22">
        <f>[6]集計対象前年データー貼付!B34</f>
        <v>0</v>
      </c>
      <c r="L12" s="22">
        <f>[6]集計対象前年データー貼付!D34</f>
        <v>1</v>
      </c>
      <c r="M12" s="23">
        <f t="shared" si="10"/>
        <v>-1</v>
      </c>
      <c r="N12" s="24">
        <f>[6]集計対象年データー貼付!E34</f>
        <v>0</v>
      </c>
      <c r="O12" s="18">
        <f>[6]集計対象年データー貼付!G34</f>
        <v>0</v>
      </c>
      <c r="P12" s="18">
        <f>[6]集計対象前年データー貼付!E34</f>
        <v>0</v>
      </c>
      <c r="Q12" s="18">
        <f>[6]集計対象前年データー貼付!G34</f>
        <v>0</v>
      </c>
      <c r="R12" s="25">
        <f t="shared" si="0"/>
        <v>0</v>
      </c>
      <c r="S12" s="21">
        <f>[6]集計対象年データー貼付!H34</f>
        <v>0</v>
      </c>
      <c r="T12" s="22">
        <f>[6]集計対象年データー貼付!J34</f>
        <v>0</v>
      </c>
      <c r="U12" s="22">
        <f>[6]集計対象前年データー貼付!H34</f>
        <v>0</v>
      </c>
      <c r="V12" s="22">
        <f>[6]集計対象前年データー貼付!J34</f>
        <v>2</v>
      </c>
      <c r="W12" s="26">
        <f t="shared" si="1"/>
        <v>-2</v>
      </c>
      <c r="X12" s="21">
        <f>[6]集計対象年データー貼付!K34</f>
        <v>0</v>
      </c>
      <c r="Y12" s="22">
        <f>[6]集計対象年データー貼付!M34</f>
        <v>1</v>
      </c>
      <c r="Z12" s="22">
        <f>[6]集計対象前年データー貼付!K34</f>
        <v>0</v>
      </c>
      <c r="AA12" s="22">
        <f>[6]集計対象前年データー貼付!M34</f>
        <v>0</v>
      </c>
      <c r="AB12" s="30">
        <f t="shared" si="2"/>
        <v>1</v>
      </c>
      <c r="AC12" s="21">
        <f>[6]集計対象年データー貼付!N34</f>
        <v>0</v>
      </c>
      <c r="AD12" s="22">
        <f>[6]集計対象年データー貼付!P34</f>
        <v>0</v>
      </c>
      <c r="AE12" s="22">
        <f>[6]集計対象前年データー貼付!N34</f>
        <v>0</v>
      </c>
      <c r="AF12" s="22">
        <f>[6]集計対象前年データー貼付!P34</f>
        <v>0</v>
      </c>
      <c r="AG12" s="30">
        <f t="shared" si="3"/>
        <v>0</v>
      </c>
      <c r="AH12" s="1"/>
    </row>
    <row r="13" spans="1:34" ht="12.75" customHeight="1">
      <c r="A13" s="111"/>
      <c r="B13" s="27" t="s">
        <v>19</v>
      </c>
      <c r="C13" s="28">
        <f t="shared" si="4"/>
        <v>0</v>
      </c>
      <c r="D13" s="18">
        <f t="shared" si="5"/>
        <v>0</v>
      </c>
      <c r="E13" s="19">
        <f t="shared" si="6"/>
        <v>0</v>
      </c>
      <c r="F13" s="18">
        <f t="shared" si="7"/>
        <v>0</v>
      </c>
      <c r="G13" s="29">
        <f t="shared" si="8"/>
        <v>0</v>
      </c>
      <c r="H13" s="20">
        <f t="shared" si="9"/>
        <v>0</v>
      </c>
      <c r="I13" s="21">
        <f>[6]集計対象年データー貼付!B38</f>
        <v>0</v>
      </c>
      <c r="J13" s="22">
        <f>[6]集計対象年データー貼付!D38</f>
        <v>0</v>
      </c>
      <c r="K13" s="22">
        <f>[6]集計対象前年データー貼付!B38</f>
        <v>0</v>
      </c>
      <c r="L13" s="22">
        <f>[6]集計対象前年データー貼付!D38</f>
        <v>0</v>
      </c>
      <c r="M13" s="23">
        <f t="shared" si="10"/>
        <v>0</v>
      </c>
      <c r="N13" s="24">
        <f>[6]集計対象年データー貼付!E38</f>
        <v>0</v>
      </c>
      <c r="O13" s="18">
        <f>[6]集計対象年データー貼付!G38</f>
        <v>0</v>
      </c>
      <c r="P13" s="18">
        <f>[6]集計対象前年データー貼付!E38</f>
        <v>0</v>
      </c>
      <c r="Q13" s="18">
        <f>[6]集計対象前年データー貼付!G38</f>
        <v>0</v>
      </c>
      <c r="R13" s="25">
        <f t="shared" si="0"/>
        <v>0</v>
      </c>
      <c r="S13" s="21">
        <f>[6]集計対象年データー貼付!H38</f>
        <v>0</v>
      </c>
      <c r="T13" s="22">
        <f>[6]集計対象年データー貼付!J38</f>
        <v>0</v>
      </c>
      <c r="U13" s="22">
        <f>[6]集計対象前年データー貼付!H38</f>
        <v>0</v>
      </c>
      <c r="V13" s="22">
        <f>[6]集計対象前年データー貼付!J38</f>
        <v>0</v>
      </c>
      <c r="W13" s="26">
        <f t="shared" si="1"/>
        <v>0</v>
      </c>
      <c r="X13" s="21">
        <f>[6]集計対象年データー貼付!K38</f>
        <v>0</v>
      </c>
      <c r="Y13" s="22">
        <f>[6]集計対象年データー貼付!M38</f>
        <v>0</v>
      </c>
      <c r="Z13" s="22">
        <f>[6]集計対象前年データー貼付!K38</f>
        <v>0</v>
      </c>
      <c r="AA13" s="22">
        <f>[6]集計対象前年データー貼付!M38</f>
        <v>0</v>
      </c>
      <c r="AB13" s="30">
        <f t="shared" si="2"/>
        <v>0</v>
      </c>
      <c r="AC13" s="21">
        <f>[6]集計対象年データー貼付!N38</f>
        <v>0</v>
      </c>
      <c r="AD13" s="22">
        <f>[6]集計対象年データー貼付!P38</f>
        <v>0</v>
      </c>
      <c r="AE13" s="22">
        <f>[6]集計対象前年データー貼付!N38</f>
        <v>0</v>
      </c>
      <c r="AF13" s="22">
        <f>[6]集計対象前年データー貼付!P38</f>
        <v>0</v>
      </c>
      <c r="AG13" s="30">
        <f t="shared" si="3"/>
        <v>0</v>
      </c>
      <c r="AH13" s="1"/>
    </row>
    <row r="14" spans="1:34" ht="12.75" customHeight="1">
      <c r="A14" s="111"/>
      <c r="B14" s="27" t="s">
        <v>20</v>
      </c>
      <c r="C14" s="28">
        <f t="shared" si="4"/>
        <v>0</v>
      </c>
      <c r="D14" s="18">
        <f t="shared" si="5"/>
        <v>5</v>
      </c>
      <c r="E14" s="19">
        <f t="shared" si="6"/>
        <v>0</v>
      </c>
      <c r="F14" s="18">
        <f t="shared" si="7"/>
        <v>5</v>
      </c>
      <c r="G14" s="29">
        <f t="shared" si="8"/>
        <v>0</v>
      </c>
      <c r="H14" s="20">
        <f t="shared" si="9"/>
        <v>0</v>
      </c>
      <c r="I14" s="21">
        <f>[6]集計対象年データー貼付!B49</f>
        <v>0</v>
      </c>
      <c r="J14" s="22">
        <f>[6]集計対象年データー貼付!D49</f>
        <v>1</v>
      </c>
      <c r="K14" s="22">
        <f>[6]集計対象前年データー貼付!B49</f>
        <v>0</v>
      </c>
      <c r="L14" s="22">
        <f>[6]集計対象前年データー貼付!D49</f>
        <v>1</v>
      </c>
      <c r="M14" s="23">
        <f t="shared" si="10"/>
        <v>0</v>
      </c>
      <c r="N14" s="24">
        <f>[6]集計対象年データー貼付!E49</f>
        <v>0</v>
      </c>
      <c r="O14" s="18">
        <f>[6]集計対象年データー貼付!G49</f>
        <v>2</v>
      </c>
      <c r="P14" s="18">
        <f>[6]集計対象前年データー貼付!E49</f>
        <v>0</v>
      </c>
      <c r="Q14" s="18">
        <f>[6]集計対象前年データー貼付!G49</f>
        <v>0</v>
      </c>
      <c r="R14" s="25">
        <f t="shared" si="0"/>
        <v>2</v>
      </c>
      <c r="S14" s="21">
        <f>[6]集計対象年データー貼付!H49</f>
        <v>0</v>
      </c>
      <c r="T14" s="22">
        <f>[6]集計対象年データー貼付!J49</f>
        <v>2</v>
      </c>
      <c r="U14" s="22">
        <f>[6]集計対象前年データー貼付!H49</f>
        <v>0</v>
      </c>
      <c r="V14" s="22">
        <f>[6]集計対象前年データー貼付!J49</f>
        <v>3</v>
      </c>
      <c r="W14" s="26">
        <f t="shared" si="1"/>
        <v>-1</v>
      </c>
      <c r="X14" s="21">
        <f>[6]集計対象年データー貼付!K49</f>
        <v>0</v>
      </c>
      <c r="Y14" s="22">
        <f>[6]集計対象年データー貼付!M49</f>
        <v>0</v>
      </c>
      <c r="Z14" s="22">
        <f>[6]集計対象前年データー貼付!K49</f>
        <v>0</v>
      </c>
      <c r="AA14" s="22">
        <f>[6]集計対象前年データー貼付!M49</f>
        <v>1</v>
      </c>
      <c r="AB14" s="30">
        <f t="shared" si="2"/>
        <v>-1</v>
      </c>
      <c r="AC14" s="21">
        <f>[6]集計対象年データー貼付!N49</f>
        <v>0</v>
      </c>
      <c r="AD14" s="22">
        <f>[6]集計対象年データー貼付!P49</f>
        <v>0</v>
      </c>
      <c r="AE14" s="22">
        <f>[6]集計対象前年データー貼付!N49</f>
        <v>0</v>
      </c>
      <c r="AF14" s="22">
        <f>[6]集計対象前年データー貼付!P49</f>
        <v>0</v>
      </c>
      <c r="AG14" s="30">
        <f t="shared" si="3"/>
        <v>0</v>
      </c>
      <c r="AH14" s="1"/>
    </row>
    <row r="15" spans="1:34" ht="12.75" customHeight="1">
      <c r="A15" s="111"/>
      <c r="B15" s="27" t="s">
        <v>21</v>
      </c>
      <c r="C15" s="28">
        <f t="shared" si="4"/>
        <v>0</v>
      </c>
      <c r="D15" s="18">
        <f t="shared" si="5"/>
        <v>10</v>
      </c>
      <c r="E15" s="19">
        <f t="shared" si="6"/>
        <v>0</v>
      </c>
      <c r="F15" s="18">
        <f t="shared" si="7"/>
        <v>7</v>
      </c>
      <c r="G15" s="29">
        <f t="shared" si="8"/>
        <v>3</v>
      </c>
      <c r="H15" s="20">
        <f t="shared" si="9"/>
        <v>0.42857142857142855</v>
      </c>
      <c r="I15" s="21">
        <f>[6]集計対象年データー貼付!B56</f>
        <v>0</v>
      </c>
      <c r="J15" s="22">
        <f>[6]集計対象年データー貼付!D56</f>
        <v>4</v>
      </c>
      <c r="K15" s="22">
        <f>[6]集計対象前年データー貼付!B56</f>
        <v>0</v>
      </c>
      <c r="L15" s="22">
        <f>[6]集計対象前年データー貼付!D56</f>
        <v>2</v>
      </c>
      <c r="M15" s="23">
        <f t="shared" si="10"/>
        <v>2</v>
      </c>
      <c r="N15" s="24">
        <f>[6]集計対象年データー貼付!E56</f>
        <v>0</v>
      </c>
      <c r="O15" s="18">
        <f>[6]集計対象年データー貼付!G56</f>
        <v>1</v>
      </c>
      <c r="P15" s="18">
        <f>[6]集計対象前年データー貼付!E56</f>
        <v>0</v>
      </c>
      <c r="Q15" s="18">
        <f>[6]集計対象前年データー貼付!G56</f>
        <v>4</v>
      </c>
      <c r="R15" s="25">
        <f t="shared" si="0"/>
        <v>-3</v>
      </c>
      <c r="S15" s="21">
        <f>[6]集計対象年データー貼付!H56</f>
        <v>0</v>
      </c>
      <c r="T15" s="22">
        <f>[6]集計対象年データー貼付!J56</f>
        <v>2</v>
      </c>
      <c r="U15" s="22">
        <f>[6]集計対象前年データー貼付!H56</f>
        <v>0</v>
      </c>
      <c r="V15" s="22">
        <f>[6]集計対象前年データー貼付!J56</f>
        <v>1</v>
      </c>
      <c r="W15" s="26">
        <f t="shared" si="1"/>
        <v>1</v>
      </c>
      <c r="X15" s="21">
        <f>[6]集計対象年データー貼付!K56</f>
        <v>0</v>
      </c>
      <c r="Y15" s="22">
        <f>[6]集計対象年データー貼付!M56</f>
        <v>3</v>
      </c>
      <c r="Z15" s="22">
        <f>[6]集計対象前年データー貼付!K56</f>
        <v>0</v>
      </c>
      <c r="AA15" s="22">
        <f>[6]集計対象前年データー貼付!M56</f>
        <v>0</v>
      </c>
      <c r="AB15" s="30">
        <f t="shared" si="2"/>
        <v>3</v>
      </c>
      <c r="AC15" s="21">
        <f>[6]集計対象年データー貼付!N56</f>
        <v>0</v>
      </c>
      <c r="AD15" s="22">
        <f>[6]集計対象年データー貼付!P56</f>
        <v>0</v>
      </c>
      <c r="AE15" s="22">
        <f>[6]集計対象前年データー貼付!N56</f>
        <v>0</v>
      </c>
      <c r="AF15" s="22">
        <f>[6]集計対象前年データー貼付!P56</f>
        <v>0</v>
      </c>
      <c r="AG15" s="30">
        <f t="shared" si="3"/>
        <v>0</v>
      </c>
      <c r="AH15" s="1"/>
    </row>
    <row r="16" spans="1:34" ht="12.75" customHeight="1">
      <c r="A16" s="111"/>
      <c r="B16" s="31" t="s">
        <v>22</v>
      </c>
      <c r="C16" s="28">
        <f t="shared" si="4"/>
        <v>0</v>
      </c>
      <c r="D16" s="18">
        <f t="shared" si="5"/>
        <v>3</v>
      </c>
      <c r="E16" s="19">
        <f t="shared" si="6"/>
        <v>0</v>
      </c>
      <c r="F16" s="18">
        <f t="shared" si="7"/>
        <v>3</v>
      </c>
      <c r="G16" s="29">
        <f t="shared" si="8"/>
        <v>0</v>
      </c>
      <c r="H16" s="20">
        <f t="shared" si="9"/>
        <v>0</v>
      </c>
      <c r="I16" s="21">
        <f>[6]集計対象年データー貼付!B60</f>
        <v>0</v>
      </c>
      <c r="J16" s="22">
        <f>[6]集計対象年データー貼付!D60</f>
        <v>2</v>
      </c>
      <c r="K16" s="22">
        <f>[6]集計対象前年データー貼付!B60</f>
        <v>0</v>
      </c>
      <c r="L16" s="22">
        <f>[6]集計対象前年データー貼付!D60</f>
        <v>2</v>
      </c>
      <c r="M16" s="23">
        <f t="shared" si="10"/>
        <v>0</v>
      </c>
      <c r="N16" s="24">
        <f>[6]集計対象年データー貼付!E60</f>
        <v>0</v>
      </c>
      <c r="O16" s="18">
        <f>[6]集計対象年データー貼付!G60</f>
        <v>1</v>
      </c>
      <c r="P16" s="18">
        <f>[6]集計対象前年データー貼付!E60</f>
        <v>0</v>
      </c>
      <c r="Q16" s="18">
        <f>[6]集計対象前年データー貼付!G60</f>
        <v>0</v>
      </c>
      <c r="R16" s="25">
        <f t="shared" si="0"/>
        <v>1</v>
      </c>
      <c r="S16" s="21">
        <f>[6]集計対象年データー貼付!H60</f>
        <v>0</v>
      </c>
      <c r="T16" s="22">
        <f>[6]集計対象年データー貼付!J60</f>
        <v>0</v>
      </c>
      <c r="U16" s="22">
        <f>[6]集計対象前年データー貼付!H60</f>
        <v>0</v>
      </c>
      <c r="V16" s="22">
        <f>[6]集計対象前年データー貼付!J60</f>
        <v>1</v>
      </c>
      <c r="W16" s="26">
        <f t="shared" si="1"/>
        <v>-1</v>
      </c>
      <c r="X16" s="21">
        <f>[6]集計対象年データー貼付!K60</f>
        <v>0</v>
      </c>
      <c r="Y16" s="22">
        <f>[6]集計対象年データー貼付!M60</f>
        <v>0</v>
      </c>
      <c r="Z16" s="22">
        <f>[6]集計対象前年データー貼付!K60</f>
        <v>0</v>
      </c>
      <c r="AA16" s="22">
        <f>[6]集計対象前年データー貼付!M60</f>
        <v>0</v>
      </c>
      <c r="AB16" s="30">
        <f t="shared" si="2"/>
        <v>0</v>
      </c>
      <c r="AC16" s="21">
        <f>[6]集計対象年データー貼付!N60</f>
        <v>0</v>
      </c>
      <c r="AD16" s="22">
        <f>[6]集計対象年データー貼付!P60</f>
        <v>0</v>
      </c>
      <c r="AE16" s="22">
        <f>[6]集計対象前年データー貼付!N60</f>
        <v>0</v>
      </c>
      <c r="AF16" s="22">
        <f>[6]集計対象前年データー貼付!P60</f>
        <v>0</v>
      </c>
      <c r="AG16" s="30">
        <f t="shared" si="3"/>
        <v>0</v>
      </c>
      <c r="AH16" s="1"/>
    </row>
    <row r="17" spans="1:34" ht="12.75" customHeight="1">
      <c r="A17" s="111"/>
      <c r="B17" s="31" t="s">
        <v>23</v>
      </c>
      <c r="C17" s="28">
        <f t="shared" si="4"/>
        <v>0</v>
      </c>
      <c r="D17" s="18">
        <f t="shared" si="5"/>
        <v>0</v>
      </c>
      <c r="E17" s="19">
        <f t="shared" si="6"/>
        <v>0</v>
      </c>
      <c r="F17" s="18">
        <f t="shared" si="7"/>
        <v>0</v>
      </c>
      <c r="G17" s="29">
        <f t="shared" si="8"/>
        <v>0</v>
      </c>
      <c r="H17" s="20">
        <f t="shared" si="9"/>
        <v>0</v>
      </c>
      <c r="I17" s="21">
        <f>[6]集計対象年データー貼付!B64</f>
        <v>0</v>
      </c>
      <c r="J17" s="22">
        <f>[6]集計対象年データー貼付!D64</f>
        <v>0</v>
      </c>
      <c r="K17" s="22">
        <f>[6]集計対象前年データー貼付!B64</f>
        <v>0</v>
      </c>
      <c r="L17" s="22">
        <f>[6]集計対象前年データー貼付!D64</f>
        <v>0</v>
      </c>
      <c r="M17" s="23">
        <f t="shared" si="10"/>
        <v>0</v>
      </c>
      <c r="N17" s="24">
        <f>[6]集計対象年データー貼付!E64</f>
        <v>0</v>
      </c>
      <c r="O17" s="18">
        <f>[6]集計対象年データー貼付!G64</f>
        <v>0</v>
      </c>
      <c r="P17" s="18">
        <f>[6]集計対象前年データー貼付!E64</f>
        <v>0</v>
      </c>
      <c r="Q17" s="18">
        <f>[6]集計対象前年データー貼付!G64</f>
        <v>0</v>
      </c>
      <c r="R17" s="25">
        <f t="shared" si="0"/>
        <v>0</v>
      </c>
      <c r="S17" s="21">
        <f>[6]集計対象年データー貼付!H64</f>
        <v>0</v>
      </c>
      <c r="T17" s="22">
        <f>[6]集計対象年データー貼付!J64</f>
        <v>0</v>
      </c>
      <c r="U17" s="22">
        <f>[6]集計対象前年データー貼付!H64</f>
        <v>0</v>
      </c>
      <c r="V17" s="22">
        <f>[6]集計対象前年データー貼付!J64</f>
        <v>0</v>
      </c>
      <c r="W17" s="26">
        <f t="shared" si="1"/>
        <v>0</v>
      </c>
      <c r="X17" s="21">
        <f>[6]集計対象年データー貼付!K64</f>
        <v>0</v>
      </c>
      <c r="Y17" s="22">
        <f>[6]集計対象年データー貼付!M64</f>
        <v>0</v>
      </c>
      <c r="Z17" s="22">
        <f>[6]集計対象前年データー貼付!K64</f>
        <v>0</v>
      </c>
      <c r="AA17" s="22">
        <f>[6]集計対象前年データー貼付!M64</f>
        <v>0</v>
      </c>
      <c r="AB17" s="30">
        <f t="shared" si="2"/>
        <v>0</v>
      </c>
      <c r="AC17" s="21">
        <f>[6]集計対象年データー貼付!N64</f>
        <v>0</v>
      </c>
      <c r="AD17" s="22">
        <f>[6]集計対象年データー貼付!P64</f>
        <v>0</v>
      </c>
      <c r="AE17" s="22">
        <f>[6]集計対象前年データー貼付!N64</f>
        <v>0</v>
      </c>
      <c r="AF17" s="22">
        <f>[6]集計対象前年データー貼付!P64</f>
        <v>0</v>
      </c>
      <c r="AG17" s="30">
        <f t="shared" si="3"/>
        <v>0</v>
      </c>
      <c r="AH17" s="1"/>
    </row>
    <row r="18" spans="1:34" ht="12.75" customHeight="1">
      <c r="A18" s="111"/>
      <c r="B18" s="31" t="s">
        <v>24</v>
      </c>
      <c r="C18" s="28">
        <f t="shared" si="4"/>
        <v>0</v>
      </c>
      <c r="D18" s="18">
        <f t="shared" si="5"/>
        <v>17</v>
      </c>
      <c r="E18" s="19">
        <f t="shared" si="6"/>
        <v>0</v>
      </c>
      <c r="F18" s="18">
        <f t="shared" si="7"/>
        <v>16</v>
      </c>
      <c r="G18" s="29">
        <f t="shared" si="8"/>
        <v>1</v>
      </c>
      <c r="H18" s="20">
        <f t="shared" si="9"/>
        <v>6.25E-2</v>
      </c>
      <c r="I18" s="21">
        <f>[6]集計対象年データー貼付!B70</f>
        <v>0</v>
      </c>
      <c r="J18" s="22">
        <f>[6]集計対象年データー貼付!D70</f>
        <v>7</v>
      </c>
      <c r="K18" s="22">
        <f>[6]集計対象前年データー貼付!B70</f>
        <v>0</v>
      </c>
      <c r="L18" s="22">
        <f>[6]集計対象前年データー貼付!D70</f>
        <v>5</v>
      </c>
      <c r="M18" s="23">
        <f t="shared" si="10"/>
        <v>2</v>
      </c>
      <c r="N18" s="24">
        <f>[6]集計対象年データー貼付!E70</f>
        <v>0</v>
      </c>
      <c r="O18" s="18">
        <f>[6]集計対象年データー貼付!G70</f>
        <v>5</v>
      </c>
      <c r="P18" s="18">
        <f>[6]集計対象前年データー貼付!E70</f>
        <v>0</v>
      </c>
      <c r="Q18" s="18">
        <f>[6]集計対象前年データー貼付!G70</f>
        <v>6</v>
      </c>
      <c r="R18" s="25">
        <f t="shared" si="0"/>
        <v>-1</v>
      </c>
      <c r="S18" s="21">
        <f>[6]集計対象年データー貼付!H70</f>
        <v>0</v>
      </c>
      <c r="T18" s="22">
        <f>[6]集計対象年データー貼付!J70</f>
        <v>3</v>
      </c>
      <c r="U18" s="22">
        <f>[6]集計対象前年データー貼付!H70</f>
        <v>0</v>
      </c>
      <c r="V18" s="22">
        <f>[6]集計対象前年データー貼付!J70</f>
        <v>3</v>
      </c>
      <c r="W18" s="26">
        <f t="shared" si="1"/>
        <v>0</v>
      </c>
      <c r="X18" s="21">
        <f>[6]集計対象年データー貼付!K70</f>
        <v>0</v>
      </c>
      <c r="Y18" s="22">
        <f>[6]集計対象年データー貼付!M70</f>
        <v>1</v>
      </c>
      <c r="Z18" s="22">
        <f>[6]集計対象前年データー貼付!K70</f>
        <v>0</v>
      </c>
      <c r="AA18" s="22">
        <f>[6]集計対象前年データー貼付!M70</f>
        <v>1</v>
      </c>
      <c r="AB18" s="30">
        <f t="shared" si="2"/>
        <v>0</v>
      </c>
      <c r="AC18" s="21">
        <f>[6]集計対象年データー貼付!N70</f>
        <v>0</v>
      </c>
      <c r="AD18" s="22">
        <f>[6]集計対象年データー貼付!P70</f>
        <v>1</v>
      </c>
      <c r="AE18" s="22">
        <f>[6]集計対象前年データー貼付!N70</f>
        <v>0</v>
      </c>
      <c r="AF18" s="22">
        <f>[6]集計対象前年データー貼付!P70</f>
        <v>1</v>
      </c>
      <c r="AG18" s="30">
        <f t="shared" si="3"/>
        <v>0</v>
      </c>
      <c r="AH18" s="1"/>
    </row>
    <row r="19" spans="1:34" ht="12.75" customHeight="1">
      <c r="A19" s="111"/>
      <c r="B19" s="31" t="s">
        <v>25</v>
      </c>
      <c r="C19" s="28">
        <f t="shared" si="4"/>
        <v>0</v>
      </c>
      <c r="D19" s="18">
        <f t="shared" si="5"/>
        <v>7</v>
      </c>
      <c r="E19" s="19">
        <f t="shared" si="6"/>
        <v>0</v>
      </c>
      <c r="F19" s="18">
        <f t="shared" si="7"/>
        <v>4</v>
      </c>
      <c r="G19" s="29">
        <f t="shared" si="8"/>
        <v>3</v>
      </c>
      <c r="H19" s="20">
        <f t="shared" si="9"/>
        <v>0.75</v>
      </c>
      <c r="I19" s="21">
        <f>[6]集計対象年データー貼付!B76</f>
        <v>0</v>
      </c>
      <c r="J19" s="22">
        <f>[6]集計対象年データー貼付!D76</f>
        <v>5</v>
      </c>
      <c r="K19" s="22">
        <f>[6]集計対象前年データー貼付!B76</f>
        <v>0</v>
      </c>
      <c r="L19" s="22">
        <f>[6]集計対象前年データー貼付!D76</f>
        <v>3</v>
      </c>
      <c r="M19" s="23">
        <f t="shared" si="10"/>
        <v>2</v>
      </c>
      <c r="N19" s="24">
        <f>[6]集計対象年データー貼付!E76</f>
        <v>0</v>
      </c>
      <c r="O19" s="18">
        <f>[6]集計対象年データー貼付!G76</f>
        <v>0</v>
      </c>
      <c r="P19" s="18">
        <f>[6]集計対象前年データー貼付!E76</f>
        <v>0</v>
      </c>
      <c r="Q19" s="18">
        <f>[6]集計対象前年データー貼付!G76</f>
        <v>0</v>
      </c>
      <c r="R19" s="25">
        <f t="shared" si="0"/>
        <v>0</v>
      </c>
      <c r="S19" s="21">
        <f>[6]集計対象年データー貼付!H76</f>
        <v>0</v>
      </c>
      <c r="T19" s="22">
        <f>[6]集計対象年データー貼付!J76</f>
        <v>0</v>
      </c>
      <c r="U19" s="22">
        <f>[6]集計対象前年データー貼付!H76</f>
        <v>0</v>
      </c>
      <c r="V19" s="22">
        <f>[6]集計対象前年データー貼付!J76</f>
        <v>1</v>
      </c>
      <c r="W19" s="26">
        <f t="shared" si="1"/>
        <v>-1</v>
      </c>
      <c r="X19" s="21">
        <f>[6]集計対象年データー貼付!K76</f>
        <v>0</v>
      </c>
      <c r="Y19" s="22">
        <f>[6]集計対象年データー貼付!M76</f>
        <v>2</v>
      </c>
      <c r="Z19" s="22">
        <f>[6]集計対象前年データー貼付!K76</f>
        <v>0</v>
      </c>
      <c r="AA19" s="22">
        <f>[6]集計対象前年データー貼付!M76</f>
        <v>0</v>
      </c>
      <c r="AB19" s="30">
        <f t="shared" si="2"/>
        <v>2</v>
      </c>
      <c r="AC19" s="21">
        <f>[6]集計対象年データー貼付!N76</f>
        <v>0</v>
      </c>
      <c r="AD19" s="22">
        <f>[6]集計対象年データー貼付!P76</f>
        <v>0</v>
      </c>
      <c r="AE19" s="22">
        <f>[6]集計対象前年データー貼付!N76</f>
        <v>0</v>
      </c>
      <c r="AF19" s="22">
        <f>[6]集計対象前年データー貼付!P76</f>
        <v>0</v>
      </c>
      <c r="AG19" s="30">
        <f t="shared" si="3"/>
        <v>0</v>
      </c>
      <c r="AH19" s="1"/>
    </row>
    <row r="20" spans="1:34" ht="12.75" customHeight="1">
      <c r="A20" s="111"/>
      <c r="B20" s="31" t="s">
        <v>26</v>
      </c>
      <c r="C20" s="28">
        <f t="shared" si="4"/>
        <v>0</v>
      </c>
      <c r="D20" s="18">
        <f t="shared" si="5"/>
        <v>2</v>
      </c>
      <c r="E20" s="19">
        <f t="shared" si="6"/>
        <v>0</v>
      </c>
      <c r="F20" s="18">
        <f t="shared" si="7"/>
        <v>0</v>
      </c>
      <c r="G20" s="29">
        <f t="shared" si="8"/>
        <v>2</v>
      </c>
      <c r="H20" s="20">
        <f t="shared" si="9"/>
        <v>0</v>
      </c>
      <c r="I20" s="21">
        <f>[6]集計対象年データー貼付!B81</f>
        <v>0</v>
      </c>
      <c r="J20" s="22">
        <f>[6]集計対象年データー貼付!D81</f>
        <v>2</v>
      </c>
      <c r="K20" s="22">
        <f>[6]集計対象前年データー貼付!B81</f>
        <v>0</v>
      </c>
      <c r="L20" s="22">
        <f>[6]集計対象前年データー貼付!D81</f>
        <v>0</v>
      </c>
      <c r="M20" s="23">
        <f t="shared" si="10"/>
        <v>2</v>
      </c>
      <c r="N20" s="24">
        <f>[6]集計対象年データー貼付!E81</f>
        <v>0</v>
      </c>
      <c r="O20" s="18">
        <f>[6]集計対象年データー貼付!G81</f>
        <v>0</v>
      </c>
      <c r="P20" s="18">
        <f>[6]集計対象前年データー貼付!E81</f>
        <v>0</v>
      </c>
      <c r="Q20" s="18">
        <f>[6]集計対象前年データー貼付!G81</f>
        <v>0</v>
      </c>
      <c r="R20" s="25">
        <f t="shared" si="0"/>
        <v>0</v>
      </c>
      <c r="S20" s="21">
        <f>[6]集計対象年データー貼付!H81</f>
        <v>0</v>
      </c>
      <c r="T20" s="22">
        <f>[6]集計対象年データー貼付!J81</f>
        <v>0</v>
      </c>
      <c r="U20" s="22">
        <f>[6]集計対象前年データー貼付!H81</f>
        <v>0</v>
      </c>
      <c r="V20" s="22">
        <f>[6]集計対象前年データー貼付!J81</f>
        <v>0</v>
      </c>
      <c r="W20" s="26">
        <f t="shared" si="1"/>
        <v>0</v>
      </c>
      <c r="X20" s="21">
        <f>[6]集計対象年データー貼付!K81</f>
        <v>0</v>
      </c>
      <c r="Y20" s="22">
        <f>[6]集計対象年データー貼付!M81</f>
        <v>0</v>
      </c>
      <c r="Z20" s="22">
        <f>[6]集計対象前年データー貼付!K81</f>
        <v>0</v>
      </c>
      <c r="AA20" s="22">
        <f>[6]集計対象前年データー貼付!M81</f>
        <v>0</v>
      </c>
      <c r="AB20" s="30">
        <f t="shared" si="2"/>
        <v>0</v>
      </c>
      <c r="AC20" s="21">
        <f>[6]集計対象年データー貼付!N81</f>
        <v>0</v>
      </c>
      <c r="AD20" s="22">
        <f>[6]集計対象年データー貼付!P81</f>
        <v>0</v>
      </c>
      <c r="AE20" s="22">
        <f>[6]集計対象前年データー貼付!N81</f>
        <v>0</v>
      </c>
      <c r="AF20" s="22">
        <f>[6]集計対象前年データー貼付!P81</f>
        <v>0</v>
      </c>
      <c r="AG20" s="30">
        <f t="shared" si="3"/>
        <v>0</v>
      </c>
      <c r="AH20" s="1"/>
    </row>
    <row r="21" spans="1:34" ht="12.75" customHeight="1">
      <c r="A21" s="111"/>
      <c r="B21" s="31" t="s">
        <v>27</v>
      </c>
      <c r="C21" s="28">
        <f t="shared" si="4"/>
        <v>0</v>
      </c>
      <c r="D21" s="18">
        <f t="shared" si="5"/>
        <v>3</v>
      </c>
      <c r="E21" s="19">
        <f t="shared" si="6"/>
        <v>1</v>
      </c>
      <c r="F21" s="18">
        <f t="shared" si="7"/>
        <v>3</v>
      </c>
      <c r="G21" s="29">
        <f t="shared" si="8"/>
        <v>0</v>
      </c>
      <c r="H21" s="20">
        <f t="shared" si="9"/>
        <v>0</v>
      </c>
      <c r="I21" s="21">
        <f>[6]集計対象年データー貼付!B86</f>
        <v>0</v>
      </c>
      <c r="J21" s="22">
        <f>[6]集計対象年データー貼付!D86</f>
        <v>0</v>
      </c>
      <c r="K21" s="22">
        <f>[6]集計対象前年データー貼付!B86</f>
        <v>0</v>
      </c>
      <c r="L21" s="22">
        <f>[6]集計対象前年データー貼付!D86</f>
        <v>0</v>
      </c>
      <c r="M21" s="23">
        <f t="shared" si="10"/>
        <v>0</v>
      </c>
      <c r="N21" s="24">
        <f>[6]集計対象年データー貼付!E86</f>
        <v>0</v>
      </c>
      <c r="O21" s="18">
        <f>[6]集計対象年データー貼付!G86</f>
        <v>2</v>
      </c>
      <c r="P21" s="18">
        <f>[6]集計対象前年データー貼付!E86</f>
        <v>1</v>
      </c>
      <c r="Q21" s="18">
        <f>[6]集計対象前年データー貼付!G86</f>
        <v>2</v>
      </c>
      <c r="R21" s="25">
        <f t="shared" si="0"/>
        <v>0</v>
      </c>
      <c r="S21" s="21">
        <f>[6]集計対象年データー貼付!H86</f>
        <v>0</v>
      </c>
      <c r="T21" s="22">
        <f>[6]集計対象年データー貼付!J86</f>
        <v>1</v>
      </c>
      <c r="U21" s="22">
        <f>[6]集計対象前年データー貼付!H86</f>
        <v>0</v>
      </c>
      <c r="V21" s="22">
        <f>[6]集計対象前年データー貼付!J86</f>
        <v>1</v>
      </c>
      <c r="W21" s="26">
        <f t="shared" si="1"/>
        <v>0</v>
      </c>
      <c r="X21" s="21">
        <f>[6]集計対象年データー貼付!K86</f>
        <v>0</v>
      </c>
      <c r="Y21" s="22">
        <f>[6]集計対象年データー貼付!M86</f>
        <v>0</v>
      </c>
      <c r="Z21" s="22">
        <f>[6]集計対象前年データー貼付!K86</f>
        <v>0</v>
      </c>
      <c r="AA21" s="22">
        <f>[6]集計対象前年データー貼付!M86</f>
        <v>0</v>
      </c>
      <c r="AB21" s="30">
        <f t="shared" si="2"/>
        <v>0</v>
      </c>
      <c r="AC21" s="21">
        <f>[6]集計対象年データー貼付!N86</f>
        <v>0</v>
      </c>
      <c r="AD21" s="22">
        <f>[6]集計対象年データー貼付!P86</f>
        <v>0</v>
      </c>
      <c r="AE21" s="22">
        <f>[6]集計対象前年データー貼付!N86</f>
        <v>0</v>
      </c>
      <c r="AF21" s="22">
        <f>[6]集計対象前年データー貼付!P86</f>
        <v>0</v>
      </c>
      <c r="AG21" s="30">
        <f t="shared" si="3"/>
        <v>0</v>
      </c>
      <c r="AH21" s="1"/>
    </row>
    <row r="22" spans="1:34" ht="12.75" customHeight="1">
      <c r="A22" s="111"/>
      <c r="B22" s="31" t="s">
        <v>28</v>
      </c>
      <c r="C22" s="28">
        <f t="shared" si="4"/>
        <v>0</v>
      </c>
      <c r="D22" s="18">
        <f t="shared" si="5"/>
        <v>0</v>
      </c>
      <c r="E22" s="19">
        <f t="shared" si="6"/>
        <v>0</v>
      </c>
      <c r="F22" s="18">
        <f t="shared" si="7"/>
        <v>0</v>
      </c>
      <c r="G22" s="29">
        <f t="shared" si="8"/>
        <v>0</v>
      </c>
      <c r="H22" s="20">
        <f t="shared" si="9"/>
        <v>0</v>
      </c>
      <c r="I22" s="21">
        <f>[6]集計対象年データー貼付!B91</f>
        <v>0</v>
      </c>
      <c r="J22" s="22">
        <f>[6]集計対象年データー貼付!D91</f>
        <v>0</v>
      </c>
      <c r="K22" s="22">
        <f>[6]集計対象前年データー貼付!B91</f>
        <v>0</v>
      </c>
      <c r="L22" s="22">
        <f>[6]集計対象前年データー貼付!D91</f>
        <v>0</v>
      </c>
      <c r="M22" s="23">
        <f t="shared" si="10"/>
        <v>0</v>
      </c>
      <c r="N22" s="24">
        <f>[6]集計対象年データー貼付!E91</f>
        <v>0</v>
      </c>
      <c r="O22" s="18">
        <f>[6]集計対象年データー貼付!G91</f>
        <v>0</v>
      </c>
      <c r="P22" s="18">
        <f>[6]集計対象前年データー貼付!E91</f>
        <v>0</v>
      </c>
      <c r="Q22" s="18">
        <f>[6]集計対象前年データー貼付!G91</f>
        <v>0</v>
      </c>
      <c r="R22" s="25">
        <f t="shared" si="0"/>
        <v>0</v>
      </c>
      <c r="S22" s="21">
        <f>[6]集計対象年データー貼付!H91</f>
        <v>0</v>
      </c>
      <c r="T22" s="22">
        <f>[6]集計対象年データー貼付!J91</f>
        <v>0</v>
      </c>
      <c r="U22" s="22">
        <f>[6]集計対象前年データー貼付!H91</f>
        <v>0</v>
      </c>
      <c r="V22" s="22">
        <f>[6]集計対象前年データー貼付!J91</f>
        <v>0</v>
      </c>
      <c r="W22" s="26">
        <f t="shared" si="1"/>
        <v>0</v>
      </c>
      <c r="X22" s="21">
        <f>[6]集計対象年データー貼付!K91</f>
        <v>0</v>
      </c>
      <c r="Y22" s="22">
        <f>[6]集計対象年データー貼付!M91</f>
        <v>0</v>
      </c>
      <c r="Z22" s="22">
        <f>[6]集計対象前年データー貼付!K91</f>
        <v>0</v>
      </c>
      <c r="AA22" s="22">
        <f>[6]集計対象前年データー貼付!M91</f>
        <v>0</v>
      </c>
      <c r="AB22" s="30">
        <f t="shared" si="2"/>
        <v>0</v>
      </c>
      <c r="AC22" s="21">
        <f>[6]集計対象年データー貼付!N91</f>
        <v>0</v>
      </c>
      <c r="AD22" s="22">
        <f>[6]集計対象年データー貼付!P91</f>
        <v>0</v>
      </c>
      <c r="AE22" s="22">
        <f>[6]集計対象前年データー貼付!N91</f>
        <v>0</v>
      </c>
      <c r="AF22" s="22">
        <f>[6]集計対象前年データー貼付!P91</f>
        <v>0</v>
      </c>
      <c r="AG22" s="30">
        <f t="shared" si="3"/>
        <v>0</v>
      </c>
      <c r="AH22" s="1"/>
    </row>
    <row r="23" spans="1:34" ht="12.75" customHeight="1" thickBot="1">
      <c r="A23" s="111"/>
      <c r="B23" s="32" t="s">
        <v>29</v>
      </c>
      <c r="C23" s="33">
        <f t="shared" si="4"/>
        <v>1</v>
      </c>
      <c r="D23" s="34">
        <f t="shared" si="5"/>
        <v>12</v>
      </c>
      <c r="E23" s="35">
        <f t="shared" si="6"/>
        <v>0</v>
      </c>
      <c r="F23" s="34">
        <f t="shared" si="7"/>
        <v>8</v>
      </c>
      <c r="G23" s="36">
        <f t="shared" si="8"/>
        <v>4</v>
      </c>
      <c r="H23" s="37">
        <f t="shared" si="9"/>
        <v>0.5</v>
      </c>
      <c r="I23" s="21">
        <f>[6]集計対象年データー貼付!B97</f>
        <v>1</v>
      </c>
      <c r="J23" s="22">
        <f>[6]集計対象年データー貼付!D97</f>
        <v>7</v>
      </c>
      <c r="K23" s="22">
        <f>[6]集計対象前年データー貼付!B97</f>
        <v>0</v>
      </c>
      <c r="L23" s="22">
        <f>[6]集計対象前年データー貼付!D97</f>
        <v>8</v>
      </c>
      <c r="M23" s="23">
        <f t="shared" si="10"/>
        <v>-1</v>
      </c>
      <c r="N23" s="24">
        <f>[6]集計対象年データー貼付!E97</f>
        <v>0</v>
      </c>
      <c r="O23" s="18">
        <f>[6]集計対象年データー貼付!G97</f>
        <v>3</v>
      </c>
      <c r="P23" s="18">
        <f>[6]集計対象前年データー貼付!E97</f>
        <v>0</v>
      </c>
      <c r="Q23" s="18">
        <f>[6]集計対象前年データー貼付!G97</f>
        <v>0</v>
      </c>
      <c r="R23" s="25">
        <f t="shared" si="0"/>
        <v>3</v>
      </c>
      <c r="S23" s="21">
        <f>[6]集計対象年データー貼付!H97</f>
        <v>0</v>
      </c>
      <c r="T23" s="22">
        <f>[6]集計対象年データー貼付!J97</f>
        <v>1</v>
      </c>
      <c r="U23" s="22">
        <f>[6]集計対象前年データー貼付!H97</f>
        <v>0</v>
      </c>
      <c r="V23" s="22">
        <f>[6]集計対象前年データー貼付!J97</f>
        <v>0</v>
      </c>
      <c r="W23" s="26">
        <f t="shared" si="1"/>
        <v>1</v>
      </c>
      <c r="X23" s="21">
        <f>[6]集計対象年データー貼付!K97</f>
        <v>0</v>
      </c>
      <c r="Y23" s="22">
        <f>[6]集計対象年データー貼付!M97</f>
        <v>1</v>
      </c>
      <c r="Z23" s="22">
        <f>[6]集計対象前年データー貼付!K97</f>
        <v>0</v>
      </c>
      <c r="AA23" s="22">
        <f>[6]集計対象前年データー貼付!M97</f>
        <v>0</v>
      </c>
      <c r="AB23" s="38">
        <f t="shared" si="2"/>
        <v>1</v>
      </c>
      <c r="AC23" s="21">
        <f>[6]集計対象年データー貼付!N97</f>
        <v>0</v>
      </c>
      <c r="AD23" s="22">
        <f>[6]集計対象年データー貼付!P97</f>
        <v>0</v>
      </c>
      <c r="AE23" s="22">
        <f>[6]集計対象前年データー貼付!N97</f>
        <v>0</v>
      </c>
      <c r="AF23" s="22">
        <f>[6]集計対象前年データー貼付!P97</f>
        <v>0</v>
      </c>
      <c r="AG23" s="38">
        <f t="shared" si="3"/>
        <v>0</v>
      </c>
      <c r="AH23" s="1"/>
    </row>
    <row r="24" spans="1:34" ht="12.75" customHeight="1" thickBot="1">
      <c r="A24" s="112"/>
      <c r="B24" s="39" t="s">
        <v>30</v>
      </c>
      <c r="C24" s="40">
        <f t="shared" si="4"/>
        <v>1</v>
      </c>
      <c r="D24" s="41">
        <f t="shared" si="5"/>
        <v>113</v>
      </c>
      <c r="E24" s="42">
        <f t="shared" si="6"/>
        <v>1</v>
      </c>
      <c r="F24" s="41">
        <f t="shared" si="7"/>
        <v>102</v>
      </c>
      <c r="G24" s="43">
        <f t="shared" si="8"/>
        <v>11</v>
      </c>
      <c r="H24" s="44">
        <f t="shared" si="9"/>
        <v>0.10784313725490197</v>
      </c>
      <c r="I24" s="45">
        <f>SUM(I7:I23)</f>
        <v>1</v>
      </c>
      <c r="J24" s="46">
        <f>SUM(J7:J23)</f>
        <v>55</v>
      </c>
      <c r="K24" s="46">
        <f>SUM(K7:K23)</f>
        <v>0</v>
      </c>
      <c r="L24" s="46">
        <f>SUM(L7:L23)</f>
        <v>48</v>
      </c>
      <c r="M24" s="47">
        <f t="shared" si="10"/>
        <v>7</v>
      </c>
      <c r="N24" s="48">
        <f>SUM(N7:N23)</f>
        <v>0</v>
      </c>
      <c r="O24" s="49">
        <f>SUM(O7:O23)</f>
        <v>24</v>
      </c>
      <c r="P24" s="49">
        <f>SUM(P7:P23)</f>
        <v>1</v>
      </c>
      <c r="Q24" s="49">
        <f>SUM(Q7:Q23)</f>
        <v>18</v>
      </c>
      <c r="R24" s="50">
        <f t="shared" si="0"/>
        <v>6</v>
      </c>
      <c r="S24" s="51">
        <f>SUM(S7:S23)</f>
        <v>0</v>
      </c>
      <c r="T24" s="52">
        <f>SUM(T7:T23)</f>
        <v>18</v>
      </c>
      <c r="U24" s="52">
        <f>SUM(U7:U23)</f>
        <v>0</v>
      </c>
      <c r="V24" s="52">
        <f>SUM(V7:V23)</f>
        <v>16</v>
      </c>
      <c r="W24" s="53">
        <f t="shared" si="1"/>
        <v>2</v>
      </c>
      <c r="X24" s="51">
        <f>SUM(X7:X23)</f>
        <v>0</v>
      </c>
      <c r="Y24" s="52">
        <f>SUM(Y7:Y23)</f>
        <v>15</v>
      </c>
      <c r="Z24" s="52">
        <f>SUM(Z7:Z23)</f>
        <v>0</v>
      </c>
      <c r="AA24" s="52">
        <f>SUM(AA7:AA23)</f>
        <v>15</v>
      </c>
      <c r="AB24" s="53">
        <f t="shared" si="2"/>
        <v>0</v>
      </c>
      <c r="AC24" s="51">
        <f>SUM(AC7:AC23)</f>
        <v>0</v>
      </c>
      <c r="AD24" s="52">
        <f>SUM(AD7:AD23)</f>
        <v>1</v>
      </c>
      <c r="AE24" s="52">
        <f>SUM(AE7:AE23)</f>
        <v>0</v>
      </c>
      <c r="AF24" s="52">
        <f>SUM(AF7:AF23)</f>
        <v>5</v>
      </c>
      <c r="AG24" s="53">
        <f t="shared" si="3"/>
        <v>-4</v>
      </c>
      <c r="AH24" s="1"/>
    </row>
    <row r="25" spans="1:34" ht="12.75" customHeight="1" thickBot="1">
      <c r="A25" s="113" t="s">
        <v>31</v>
      </c>
      <c r="B25" s="114"/>
      <c r="C25" s="40">
        <f t="shared" si="4"/>
        <v>0</v>
      </c>
      <c r="D25" s="41">
        <f t="shared" si="5"/>
        <v>1</v>
      </c>
      <c r="E25" s="54">
        <f t="shared" si="6"/>
        <v>0</v>
      </c>
      <c r="F25" s="41">
        <f t="shared" si="7"/>
        <v>1</v>
      </c>
      <c r="G25" s="41">
        <f t="shared" si="8"/>
        <v>0</v>
      </c>
      <c r="H25" s="44">
        <f t="shared" si="9"/>
        <v>0</v>
      </c>
      <c r="I25" s="55">
        <f>[6]集計対象年データー貼付!B110</f>
        <v>0</v>
      </c>
      <c r="J25" s="56">
        <f>[6]集計対象年データー貼付!D110</f>
        <v>0</v>
      </c>
      <c r="K25" s="56">
        <f>[6]集計対象前年データー貼付!B110</f>
        <v>0</v>
      </c>
      <c r="L25" s="56">
        <f>[6]集計対象前年データー貼付!D110</f>
        <v>1</v>
      </c>
      <c r="M25" s="57">
        <f t="shared" si="10"/>
        <v>-1</v>
      </c>
      <c r="N25" s="58">
        <f>[6]集計対象年データー貼付!E110</f>
        <v>0</v>
      </c>
      <c r="O25" s="41">
        <f>[6]集計対象年データー貼付!G110</f>
        <v>0</v>
      </c>
      <c r="P25" s="41">
        <f>[6]集計対象前年データー貼付!E110</f>
        <v>0</v>
      </c>
      <c r="Q25" s="41">
        <f>[6]集計対象前年データー貼付!G110</f>
        <v>0</v>
      </c>
      <c r="R25" s="57">
        <f t="shared" si="0"/>
        <v>0</v>
      </c>
      <c r="S25" s="55">
        <f>[6]集計対象年データー貼付!H110</f>
        <v>0</v>
      </c>
      <c r="T25" s="56">
        <f>[6]集計対象年データー貼付!J110</f>
        <v>1</v>
      </c>
      <c r="U25" s="56">
        <f>[6]集計対象前年データー貼付!H110</f>
        <v>0</v>
      </c>
      <c r="V25" s="56">
        <f>[6]集計対象前年データー貼付!J110</f>
        <v>0</v>
      </c>
      <c r="W25" s="57">
        <f t="shared" si="1"/>
        <v>1</v>
      </c>
      <c r="X25" s="55">
        <f>[6]集計対象年データー貼付!K110</f>
        <v>0</v>
      </c>
      <c r="Y25" s="56">
        <f>[6]集計対象年データー貼付!M110</f>
        <v>0</v>
      </c>
      <c r="Z25" s="56">
        <f>[6]集計対象前年データー貼付!K110</f>
        <v>0</v>
      </c>
      <c r="AA25" s="56">
        <f>[6]集計対象前年データー貼付!M110</f>
        <v>0</v>
      </c>
      <c r="AB25" s="57">
        <f t="shared" si="2"/>
        <v>0</v>
      </c>
      <c r="AC25" s="55">
        <f>[6]集計対象年データー貼付!N110</f>
        <v>0</v>
      </c>
      <c r="AD25" s="56">
        <f>[6]集計対象年データー貼付!P110</f>
        <v>0</v>
      </c>
      <c r="AE25" s="56">
        <f>[6]集計対象前年データー貼付!N110</f>
        <v>0</v>
      </c>
      <c r="AF25" s="56">
        <f>[6]集計対象前年データー貼付!P110</f>
        <v>0</v>
      </c>
      <c r="AG25" s="57">
        <f t="shared" si="3"/>
        <v>0</v>
      </c>
      <c r="AH25" s="1"/>
    </row>
    <row r="26" spans="1:34" ht="12.75" customHeight="1">
      <c r="A26" s="110" t="s">
        <v>32</v>
      </c>
      <c r="B26" s="59" t="s">
        <v>33</v>
      </c>
      <c r="C26" s="28">
        <f t="shared" si="4"/>
        <v>0</v>
      </c>
      <c r="D26" s="18">
        <f t="shared" si="5"/>
        <v>24</v>
      </c>
      <c r="E26" s="19">
        <f t="shared" si="6"/>
        <v>0</v>
      </c>
      <c r="F26" s="18">
        <f t="shared" si="7"/>
        <v>27</v>
      </c>
      <c r="G26" s="18">
        <f t="shared" si="8"/>
        <v>-3</v>
      </c>
      <c r="H26" s="20">
        <f t="shared" si="9"/>
        <v>-0.1111111111111111</v>
      </c>
      <c r="I26" s="21">
        <f>[6]集計対象年データー貼付!B123</f>
        <v>0</v>
      </c>
      <c r="J26" s="22">
        <f>[6]集計対象年データー貼付!D123</f>
        <v>6</v>
      </c>
      <c r="K26" s="22">
        <f>[6]集計対象前年データー貼付!B123</f>
        <v>0</v>
      </c>
      <c r="L26" s="22">
        <f>[6]集計対象前年データー貼付!D123</f>
        <v>6</v>
      </c>
      <c r="M26" s="23">
        <f t="shared" si="10"/>
        <v>0</v>
      </c>
      <c r="N26" s="24">
        <f>[6]集計対象年データー貼付!E123</f>
        <v>0</v>
      </c>
      <c r="O26" s="18">
        <f>[6]集計対象年データー貼付!G123</f>
        <v>10</v>
      </c>
      <c r="P26" s="18">
        <f>[6]集計対象前年データー貼付!E123</f>
        <v>0</v>
      </c>
      <c r="Q26" s="18">
        <f>[6]集計対象前年データー貼付!G123</f>
        <v>6</v>
      </c>
      <c r="R26" s="25">
        <f t="shared" si="0"/>
        <v>4</v>
      </c>
      <c r="S26" s="21">
        <f>[6]集計対象年データー貼付!H123</f>
        <v>0</v>
      </c>
      <c r="T26" s="22">
        <f>[6]集計対象年データー貼付!J123</f>
        <v>2</v>
      </c>
      <c r="U26" s="22">
        <f>[6]集計対象前年データー貼付!H123</f>
        <v>0</v>
      </c>
      <c r="V26" s="22">
        <f>[6]集計対象前年データー貼付!J123</f>
        <v>3</v>
      </c>
      <c r="W26" s="26">
        <f t="shared" si="1"/>
        <v>-1</v>
      </c>
      <c r="X26" s="21">
        <f>[6]集計対象年データー貼付!K123</f>
        <v>0</v>
      </c>
      <c r="Y26" s="22">
        <f>[6]集計対象年データー貼付!M123</f>
        <v>4</v>
      </c>
      <c r="Z26" s="22">
        <f>[6]集計対象前年データー貼付!K123</f>
        <v>0</v>
      </c>
      <c r="AA26" s="22">
        <f>[6]集計対象前年データー貼付!M123</f>
        <v>8</v>
      </c>
      <c r="AB26" s="26">
        <f t="shared" si="2"/>
        <v>-4</v>
      </c>
      <c r="AC26" s="21">
        <f>[6]集計対象年データー貼付!N123</f>
        <v>0</v>
      </c>
      <c r="AD26" s="22">
        <f>[6]集計対象年データー貼付!P123</f>
        <v>2</v>
      </c>
      <c r="AE26" s="22">
        <f>[6]集計対象前年データー貼付!N123</f>
        <v>0</v>
      </c>
      <c r="AF26" s="22">
        <f>[6]集計対象前年データー貼付!P123</f>
        <v>4</v>
      </c>
      <c r="AG26" s="26">
        <f t="shared" si="3"/>
        <v>-2</v>
      </c>
      <c r="AH26" s="1"/>
    </row>
    <row r="27" spans="1:34" ht="12.75" customHeight="1">
      <c r="A27" s="111"/>
      <c r="B27" s="31" t="s">
        <v>34</v>
      </c>
      <c r="C27" s="28">
        <f t="shared" si="4"/>
        <v>1</v>
      </c>
      <c r="D27" s="18">
        <f t="shared" si="5"/>
        <v>31</v>
      </c>
      <c r="E27" s="19">
        <f t="shared" si="6"/>
        <v>0</v>
      </c>
      <c r="F27" s="18">
        <f t="shared" si="7"/>
        <v>43</v>
      </c>
      <c r="G27" s="29">
        <f t="shared" si="8"/>
        <v>-12</v>
      </c>
      <c r="H27" s="20">
        <f t="shared" si="9"/>
        <v>-0.27906976744186046</v>
      </c>
      <c r="I27" s="21">
        <f>[6]集計対象年データー貼付!B128</f>
        <v>0</v>
      </c>
      <c r="J27" s="22">
        <f>[6]集計対象年データー貼付!D128</f>
        <v>19</v>
      </c>
      <c r="K27" s="22">
        <f>[6]集計対象前年データー貼付!B128</f>
        <v>0</v>
      </c>
      <c r="L27" s="22">
        <f>[6]集計対象前年データー貼付!D128</f>
        <v>11</v>
      </c>
      <c r="M27" s="23">
        <f t="shared" si="10"/>
        <v>8</v>
      </c>
      <c r="N27" s="24">
        <f>[6]集計対象年データー貼付!E128</f>
        <v>0</v>
      </c>
      <c r="O27" s="18">
        <f>[6]集計対象年データー貼付!G128</f>
        <v>4</v>
      </c>
      <c r="P27" s="18">
        <f>[6]集計対象前年データー貼付!E128</f>
        <v>0</v>
      </c>
      <c r="Q27" s="18">
        <f>[6]集計対象前年データー貼付!G128</f>
        <v>9</v>
      </c>
      <c r="R27" s="60">
        <f t="shared" si="0"/>
        <v>-5</v>
      </c>
      <c r="S27" s="21">
        <f>[6]集計対象年データー貼付!H128</f>
        <v>1</v>
      </c>
      <c r="T27" s="22">
        <f>[6]集計対象年データー貼付!J128</f>
        <v>2</v>
      </c>
      <c r="U27" s="22">
        <f>[6]集計対象前年データー貼付!H128</f>
        <v>0</v>
      </c>
      <c r="V27" s="22">
        <f>[6]集計対象前年データー貼付!J128</f>
        <v>7</v>
      </c>
      <c r="W27" s="30">
        <f t="shared" si="1"/>
        <v>-5</v>
      </c>
      <c r="X27" s="21">
        <f>[6]集計対象年データー貼付!K128</f>
        <v>0</v>
      </c>
      <c r="Y27" s="22">
        <f>[6]集計対象年データー貼付!M128</f>
        <v>3</v>
      </c>
      <c r="Z27" s="22">
        <f>[6]集計対象前年データー貼付!K128</f>
        <v>0</v>
      </c>
      <c r="AA27" s="22">
        <f>[6]集計対象前年データー貼付!M128</f>
        <v>11</v>
      </c>
      <c r="AB27" s="30">
        <f t="shared" si="2"/>
        <v>-8</v>
      </c>
      <c r="AC27" s="21">
        <f>[6]集計対象年データー貼付!N128</f>
        <v>0</v>
      </c>
      <c r="AD27" s="22">
        <f>[6]集計対象年データー貼付!P128</f>
        <v>3</v>
      </c>
      <c r="AE27" s="22">
        <f>[6]集計対象前年データー貼付!N128</f>
        <v>0</v>
      </c>
      <c r="AF27" s="22">
        <f>[6]集計対象前年データー貼付!P128</f>
        <v>5</v>
      </c>
      <c r="AG27" s="30">
        <f t="shared" si="3"/>
        <v>-2</v>
      </c>
      <c r="AH27" s="1"/>
    </row>
    <row r="28" spans="1:34" ht="12.75" customHeight="1" thickBot="1">
      <c r="A28" s="111"/>
      <c r="B28" s="32" t="s">
        <v>35</v>
      </c>
      <c r="C28" s="33">
        <f t="shared" si="4"/>
        <v>0</v>
      </c>
      <c r="D28" s="34">
        <f t="shared" si="5"/>
        <v>8</v>
      </c>
      <c r="E28" s="35">
        <f t="shared" si="6"/>
        <v>0</v>
      </c>
      <c r="F28" s="34">
        <f t="shared" si="7"/>
        <v>6</v>
      </c>
      <c r="G28" s="36">
        <f t="shared" si="8"/>
        <v>2</v>
      </c>
      <c r="H28" s="37">
        <f t="shared" si="9"/>
        <v>0.33333333333333331</v>
      </c>
      <c r="I28" s="21">
        <f>[6]集計対象年データー貼付!B132</f>
        <v>0</v>
      </c>
      <c r="J28" s="22">
        <f>[6]集計対象年データー貼付!D132</f>
        <v>1</v>
      </c>
      <c r="K28" s="22">
        <f>[6]集計対象前年データー貼付!B132</f>
        <v>0</v>
      </c>
      <c r="L28" s="22">
        <f>[6]集計対象前年データー貼付!D132</f>
        <v>1</v>
      </c>
      <c r="M28" s="23">
        <f t="shared" si="10"/>
        <v>0</v>
      </c>
      <c r="N28" s="24">
        <f>[6]集計対象年データー貼付!E132</f>
        <v>0</v>
      </c>
      <c r="O28" s="18">
        <f>[6]集計対象年データー貼付!G132</f>
        <v>6</v>
      </c>
      <c r="P28" s="18">
        <f>[6]集計対象前年データー貼付!E132</f>
        <v>0</v>
      </c>
      <c r="Q28" s="18">
        <f>[6]集計対象前年データー貼付!G132</f>
        <v>2</v>
      </c>
      <c r="R28" s="61">
        <f t="shared" si="0"/>
        <v>4</v>
      </c>
      <c r="S28" s="21">
        <f>[6]集計対象年データー貼付!H132</f>
        <v>0</v>
      </c>
      <c r="T28" s="22">
        <f>[6]集計対象年データー貼付!J132</f>
        <v>1</v>
      </c>
      <c r="U28" s="22">
        <f>[6]集計対象前年データー貼付!H132</f>
        <v>0</v>
      </c>
      <c r="V28" s="22">
        <f>[6]集計対象前年データー貼付!J132</f>
        <v>0</v>
      </c>
      <c r="W28" s="38">
        <f t="shared" si="1"/>
        <v>1</v>
      </c>
      <c r="X28" s="21">
        <f>[6]集計対象年データー貼付!K132</f>
        <v>0</v>
      </c>
      <c r="Y28" s="22">
        <f>[6]集計対象年データー貼付!M132</f>
        <v>0</v>
      </c>
      <c r="Z28" s="22">
        <f>[6]集計対象前年データー貼付!K132</f>
        <v>0</v>
      </c>
      <c r="AA28" s="22">
        <f>[6]集計対象前年データー貼付!M132</f>
        <v>1</v>
      </c>
      <c r="AB28" s="62">
        <f>Y28-AA28</f>
        <v>-1</v>
      </c>
      <c r="AC28" s="21">
        <f>[6]集計対象年データー貼付!N132</f>
        <v>0</v>
      </c>
      <c r="AD28" s="22">
        <f>[6]集計対象年データー貼付!P132</f>
        <v>0</v>
      </c>
      <c r="AE28" s="22">
        <f>[6]集計対象前年データー貼付!N132</f>
        <v>0</v>
      </c>
      <c r="AF28" s="22">
        <f>[6]集計対象前年データー貼付!P132</f>
        <v>2</v>
      </c>
      <c r="AG28" s="38">
        <f t="shared" si="3"/>
        <v>-2</v>
      </c>
      <c r="AH28" s="1"/>
    </row>
    <row r="29" spans="1:34" ht="12.75" customHeight="1" thickBot="1">
      <c r="A29" s="112"/>
      <c r="B29" s="63" t="s">
        <v>36</v>
      </c>
      <c r="C29" s="40">
        <f t="shared" si="4"/>
        <v>1</v>
      </c>
      <c r="D29" s="41">
        <f t="shared" si="5"/>
        <v>63</v>
      </c>
      <c r="E29" s="54">
        <f t="shared" si="6"/>
        <v>0</v>
      </c>
      <c r="F29" s="41">
        <f t="shared" si="7"/>
        <v>76</v>
      </c>
      <c r="G29" s="41">
        <f t="shared" si="8"/>
        <v>-13</v>
      </c>
      <c r="H29" s="44">
        <f t="shared" si="9"/>
        <v>-0.17105263157894737</v>
      </c>
      <c r="I29" s="45">
        <f>SUM(I26:I28)</f>
        <v>0</v>
      </c>
      <c r="J29" s="46">
        <f>SUM(J26:J28)</f>
        <v>26</v>
      </c>
      <c r="K29" s="46">
        <f>SUM(K26:K28)</f>
        <v>0</v>
      </c>
      <c r="L29" s="46">
        <f>SUM(L26:L28)</f>
        <v>18</v>
      </c>
      <c r="M29" s="47">
        <f t="shared" si="10"/>
        <v>8</v>
      </c>
      <c r="N29" s="48">
        <f>SUM(N26:N28)</f>
        <v>0</v>
      </c>
      <c r="O29" s="49">
        <f>SUM(O26:O28)</f>
        <v>20</v>
      </c>
      <c r="P29" s="49">
        <f>SUM(P26:P28)</f>
        <v>0</v>
      </c>
      <c r="Q29" s="49">
        <f>SUM(Q26:Q28)</f>
        <v>17</v>
      </c>
      <c r="R29" s="50">
        <f t="shared" si="0"/>
        <v>3</v>
      </c>
      <c r="S29" s="51">
        <f>SUM(S26:S28)</f>
        <v>1</v>
      </c>
      <c r="T29" s="52">
        <f>SUM(T26:T28)</f>
        <v>5</v>
      </c>
      <c r="U29" s="52">
        <f>SUM(U26:U28)</f>
        <v>0</v>
      </c>
      <c r="V29" s="52">
        <f>SUM(V26:V28)</f>
        <v>10</v>
      </c>
      <c r="W29" s="53">
        <f t="shared" si="1"/>
        <v>-5</v>
      </c>
      <c r="X29" s="51">
        <f>SUM(X26:X28)</f>
        <v>0</v>
      </c>
      <c r="Y29" s="52">
        <f>SUM(Y26:Y28)</f>
        <v>7</v>
      </c>
      <c r="Z29" s="52">
        <f>SUM(Z26:Z28)</f>
        <v>0</v>
      </c>
      <c r="AA29" s="52">
        <f>SUM(AA26:AA28)</f>
        <v>20</v>
      </c>
      <c r="AB29" s="53">
        <f t="shared" si="2"/>
        <v>-13</v>
      </c>
      <c r="AC29" s="51">
        <f>SUM(AC26:AC28)</f>
        <v>0</v>
      </c>
      <c r="AD29" s="52">
        <f>SUM(AD26:AD28)</f>
        <v>5</v>
      </c>
      <c r="AE29" s="52">
        <f>SUM(AE26:AE28)</f>
        <v>0</v>
      </c>
      <c r="AF29" s="52">
        <f>SUM(AF26:AF28)</f>
        <v>11</v>
      </c>
      <c r="AG29" s="53">
        <f t="shared" si="3"/>
        <v>-6</v>
      </c>
      <c r="AH29" s="1"/>
    </row>
    <row r="30" spans="1:34" ht="12.75" customHeight="1">
      <c r="A30" s="103" t="s">
        <v>37</v>
      </c>
      <c r="B30" s="64" t="s">
        <v>38</v>
      </c>
      <c r="C30" s="28">
        <f t="shared" si="4"/>
        <v>0</v>
      </c>
      <c r="D30" s="18">
        <f t="shared" si="5"/>
        <v>1</v>
      </c>
      <c r="E30" s="19">
        <f t="shared" si="6"/>
        <v>0</v>
      </c>
      <c r="F30" s="18">
        <f t="shared" si="7"/>
        <v>1</v>
      </c>
      <c r="G30" s="18">
        <f t="shared" si="8"/>
        <v>0</v>
      </c>
      <c r="H30" s="20">
        <f t="shared" si="9"/>
        <v>0</v>
      </c>
      <c r="I30" s="21">
        <f>[6]集計対象年データー貼付!B137</f>
        <v>0</v>
      </c>
      <c r="J30" s="22">
        <f>[6]集計対象年データー貼付!D137</f>
        <v>1</v>
      </c>
      <c r="K30" s="22">
        <f>[6]集計対象前年データー貼付!B137</f>
        <v>0</v>
      </c>
      <c r="L30" s="22">
        <f>[6]集計対象前年データー貼付!D137</f>
        <v>1</v>
      </c>
      <c r="M30" s="23">
        <f t="shared" si="10"/>
        <v>0</v>
      </c>
      <c r="N30" s="24">
        <f>[6]集計対象年データー貼付!E137</f>
        <v>0</v>
      </c>
      <c r="O30" s="18">
        <f>[6]集計対象年データー貼付!G137</f>
        <v>0</v>
      </c>
      <c r="P30" s="18">
        <f>[6]集計対象前年データー貼付!E137</f>
        <v>0</v>
      </c>
      <c r="Q30" s="18">
        <f>[6]集計対象前年データー貼付!G137</f>
        <v>0</v>
      </c>
      <c r="R30" s="25">
        <f t="shared" si="0"/>
        <v>0</v>
      </c>
      <c r="S30" s="21">
        <f>[6]集計対象年データー貼付!H137</f>
        <v>0</v>
      </c>
      <c r="T30" s="22">
        <f>[6]集計対象年データー貼付!J137</f>
        <v>0</v>
      </c>
      <c r="U30" s="22">
        <f>[6]集計対象前年データー貼付!H137</f>
        <v>0</v>
      </c>
      <c r="V30" s="22">
        <f>[6]集計対象前年データー貼付!J137</f>
        <v>0</v>
      </c>
      <c r="W30" s="26">
        <f t="shared" si="1"/>
        <v>0</v>
      </c>
      <c r="X30" s="21">
        <f>[6]集計対象年データー貼付!K137</f>
        <v>0</v>
      </c>
      <c r="Y30" s="22">
        <f>[6]集計対象年データー貼付!M137</f>
        <v>0</v>
      </c>
      <c r="Z30" s="22">
        <f>[6]集計対象前年データー貼付!K137</f>
        <v>0</v>
      </c>
      <c r="AA30" s="22">
        <f>[6]集計対象前年データー貼付!M137</f>
        <v>0</v>
      </c>
      <c r="AB30" s="26">
        <f t="shared" si="2"/>
        <v>0</v>
      </c>
      <c r="AC30" s="21">
        <f>[6]集計対象年データー貼付!N137</f>
        <v>0</v>
      </c>
      <c r="AD30" s="22">
        <f>[6]集計対象年データー貼付!P137</f>
        <v>0</v>
      </c>
      <c r="AE30" s="22">
        <f>[6]集計対象前年データー貼付!N137</f>
        <v>0</v>
      </c>
      <c r="AF30" s="22">
        <f>[6]集計対象前年データー貼付!P137</f>
        <v>0</v>
      </c>
      <c r="AG30" s="26">
        <f t="shared" si="3"/>
        <v>0</v>
      </c>
      <c r="AH30" s="1"/>
    </row>
    <row r="31" spans="1:34" ht="12.75" customHeight="1">
      <c r="A31" s="104"/>
      <c r="B31" s="65" t="s">
        <v>39</v>
      </c>
      <c r="C31" s="28">
        <f t="shared" si="4"/>
        <v>1</v>
      </c>
      <c r="D31" s="18">
        <f t="shared" si="5"/>
        <v>4</v>
      </c>
      <c r="E31" s="19">
        <f t="shared" si="6"/>
        <v>0</v>
      </c>
      <c r="F31" s="18">
        <f t="shared" si="7"/>
        <v>7</v>
      </c>
      <c r="G31" s="29">
        <f t="shared" si="8"/>
        <v>-3</v>
      </c>
      <c r="H31" s="20">
        <f t="shared" si="9"/>
        <v>-0.42857142857142855</v>
      </c>
      <c r="I31" s="21">
        <f>[6]集計対象年データー貼付!B141</f>
        <v>1</v>
      </c>
      <c r="J31" s="22">
        <f>[6]集計対象年データー貼付!D141</f>
        <v>3</v>
      </c>
      <c r="K31" s="22">
        <f>[6]集計対象前年データー貼付!B141</f>
        <v>0</v>
      </c>
      <c r="L31" s="22">
        <f>[6]集計対象前年データー貼付!D141</f>
        <v>3</v>
      </c>
      <c r="M31" s="66">
        <f t="shared" si="10"/>
        <v>0</v>
      </c>
      <c r="N31" s="24">
        <f>[6]集計対象年データー貼付!E141</f>
        <v>0</v>
      </c>
      <c r="O31" s="18">
        <f>[6]集計対象年データー貼付!G141</f>
        <v>0</v>
      </c>
      <c r="P31" s="18">
        <f>[6]集計対象前年データー貼付!E141</f>
        <v>0</v>
      </c>
      <c r="Q31" s="18">
        <f>[6]集計対象前年データー貼付!G141</f>
        <v>0</v>
      </c>
      <c r="R31" s="60">
        <f t="shared" si="0"/>
        <v>0</v>
      </c>
      <c r="S31" s="21">
        <f>[6]集計対象年データー貼付!H141</f>
        <v>0</v>
      </c>
      <c r="T31" s="22">
        <f>[6]集計対象年データー貼付!J141</f>
        <v>0</v>
      </c>
      <c r="U31" s="22">
        <f>[6]集計対象前年データー貼付!H141</f>
        <v>0</v>
      </c>
      <c r="V31" s="22">
        <f>[6]集計対象前年データー貼付!J141</f>
        <v>1</v>
      </c>
      <c r="W31" s="30">
        <f t="shared" si="1"/>
        <v>-1</v>
      </c>
      <c r="X31" s="21">
        <f>[6]集計対象年データー貼付!K141</f>
        <v>0</v>
      </c>
      <c r="Y31" s="22">
        <f>[6]集計対象年データー貼付!M141</f>
        <v>1</v>
      </c>
      <c r="Z31" s="22">
        <f>[6]集計対象前年データー貼付!K141</f>
        <v>0</v>
      </c>
      <c r="AA31" s="22">
        <f>[6]集計対象前年データー貼付!M141</f>
        <v>2</v>
      </c>
      <c r="AB31" s="30">
        <f t="shared" si="2"/>
        <v>-1</v>
      </c>
      <c r="AC31" s="21">
        <f>[6]集計対象年データー貼付!N141</f>
        <v>0</v>
      </c>
      <c r="AD31" s="22">
        <f>[6]集計対象年データー貼付!P141</f>
        <v>0</v>
      </c>
      <c r="AE31" s="22">
        <f>[6]集計対象前年データー貼付!N141</f>
        <v>0</v>
      </c>
      <c r="AF31" s="22">
        <f>[6]集計対象前年データー貼付!P141</f>
        <v>1</v>
      </c>
      <c r="AG31" s="30">
        <f t="shared" si="3"/>
        <v>-1</v>
      </c>
      <c r="AH31" s="1"/>
    </row>
    <row r="32" spans="1:34" ht="12.75" customHeight="1">
      <c r="A32" s="104"/>
      <c r="B32" s="65" t="s">
        <v>40</v>
      </c>
      <c r="C32" s="28">
        <f t="shared" si="4"/>
        <v>2</v>
      </c>
      <c r="D32" s="18">
        <f t="shared" si="5"/>
        <v>40</v>
      </c>
      <c r="E32" s="19">
        <f t="shared" si="6"/>
        <v>0</v>
      </c>
      <c r="F32" s="18">
        <f t="shared" si="7"/>
        <v>38</v>
      </c>
      <c r="G32" s="29">
        <f t="shared" si="8"/>
        <v>2</v>
      </c>
      <c r="H32" s="20">
        <f t="shared" si="9"/>
        <v>5.2631578947368418E-2</v>
      </c>
      <c r="I32" s="21">
        <f>[6]集計対象年データー貼付!B146</f>
        <v>2</v>
      </c>
      <c r="J32" s="22">
        <f>[6]集計対象年データー貼付!D146</f>
        <v>21</v>
      </c>
      <c r="K32" s="22">
        <f>[6]集計対象前年データー貼付!B146</f>
        <v>0</v>
      </c>
      <c r="L32" s="22">
        <f>[6]集計対象前年データー貼付!D146</f>
        <v>24</v>
      </c>
      <c r="M32" s="66">
        <f t="shared" si="10"/>
        <v>-3</v>
      </c>
      <c r="N32" s="24">
        <f>[6]集計対象年データー貼付!E146</f>
        <v>0</v>
      </c>
      <c r="O32" s="18">
        <f>[6]集計対象年データー貼付!G146</f>
        <v>6</v>
      </c>
      <c r="P32" s="18">
        <f>[6]集計対象前年データー貼付!E146</f>
        <v>0</v>
      </c>
      <c r="Q32" s="18">
        <f>[6]集計対象前年データー貼付!G146</f>
        <v>4</v>
      </c>
      <c r="R32" s="60">
        <f t="shared" si="0"/>
        <v>2</v>
      </c>
      <c r="S32" s="21">
        <f>[6]集計対象年データー貼付!H146</f>
        <v>0</v>
      </c>
      <c r="T32" s="22">
        <f>[6]集計対象年データー貼付!J146</f>
        <v>6</v>
      </c>
      <c r="U32" s="22">
        <f>[6]集計対象前年データー貼付!H146</f>
        <v>0</v>
      </c>
      <c r="V32" s="22">
        <f>[6]集計対象前年データー貼付!J146</f>
        <v>5</v>
      </c>
      <c r="W32" s="30">
        <f t="shared" si="1"/>
        <v>1</v>
      </c>
      <c r="X32" s="21">
        <f>[6]集計対象年データー貼付!K146</f>
        <v>0</v>
      </c>
      <c r="Y32" s="22">
        <f>[6]集計対象年データー貼付!M146</f>
        <v>3</v>
      </c>
      <c r="Z32" s="22">
        <f>[6]集計対象前年データー貼付!K146</f>
        <v>0</v>
      </c>
      <c r="AA32" s="22">
        <f>[6]集計対象前年データー貼付!M146</f>
        <v>3</v>
      </c>
      <c r="AB32" s="30">
        <f t="shared" si="2"/>
        <v>0</v>
      </c>
      <c r="AC32" s="21">
        <f>[6]集計対象年データー貼付!N146</f>
        <v>0</v>
      </c>
      <c r="AD32" s="22">
        <f>[6]集計対象年データー貼付!P146</f>
        <v>4</v>
      </c>
      <c r="AE32" s="22">
        <f>[6]集計対象前年データー貼付!N146</f>
        <v>0</v>
      </c>
      <c r="AF32" s="22">
        <f>[6]集計対象前年データー貼付!P146</f>
        <v>2</v>
      </c>
      <c r="AG32" s="30">
        <f t="shared" si="3"/>
        <v>2</v>
      </c>
      <c r="AH32" s="1"/>
    </row>
    <row r="33" spans="1:37" ht="12.75" customHeight="1" thickBot="1">
      <c r="A33" s="104"/>
      <c r="B33" s="67" t="s">
        <v>41</v>
      </c>
      <c r="C33" s="33">
        <f t="shared" si="4"/>
        <v>0</v>
      </c>
      <c r="D33" s="34">
        <f t="shared" si="5"/>
        <v>0</v>
      </c>
      <c r="E33" s="35">
        <f t="shared" si="6"/>
        <v>0</v>
      </c>
      <c r="F33" s="34">
        <f t="shared" si="7"/>
        <v>0</v>
      </c>
      <c r="G33" s="36">
        <f t="shared" si="8"/>
        <v>0</v>
      </c>
      <c r="H33" s="37">
        <f t="shared" si="9"/>
        <v>0</v>
      </c>
      <c r="I33" s="21">
        <f>[6]集計対象年データー貼付!B148</f>
        <v>0</v>
      </c>
      <c r="J33" s="22">
        <f>[6]集計対象年データー貼付!D148</f>
        <v>0</v>
      </c>
      <c r="K33" s="22">
        <f>[6]集計対象前年データー貼付!B148</f>
        <v>0</v>
      </c>
      <c r="L33" s="22">
        <f>[6]集計対象前年データー貼付!D148</f>
        <v>0</v>
      </c>
      <c r="M33" s="68">
        <f t="shared" si="10"/>
        <v>0</v>
      </c>
      <c r="N33" s="24">
        <f>[6]集計対象年データー貼付!E148</f>
        <v>0</v>
      </c>
      <c r="O33" s="18">
        <f>[6]集計対象年データー貼付!G148</f>
        <v>0</v>
      </c>
      <c r="P33" s="18">
        <f>[6]集計対象前年データー貼付!E148</f>
        <v>0</v>
      </c>
      <c r="Q33" s="18">
        <f>[6]集計対象前年データー貼付!G148</f>
        <v>0</v>
      </c>
      <c r="R33" s="61">
        <f t="shared" si="0"/>
        <v>0</v>
      </c>
      <c r="S33" s="21">
        <f>[6]集計対象年データー貼付!H148</f>
        <v>0</v>
      </c>
      <c r="T33" s="22">
        <f>[6]集計対象年データー貼付!J148</f>
        <v>0</v>
      </c>
      <c r="U33" s="22">
        <f>[6]集計対象前年データー貼付!H148</f>
        <v>0</v>
      </c>
      <c r="V33" s="22">
        <f>[6]集計対象前年データー貼付!J148</f>
        <v>0</v>
      </c>
      <c r="W33" s="38">
        <f t="shared" si="1"/>
        <v>0</v>
      </c>
      <c r="X33" s="21">
        <f>[6]集計対象年データー貼付!K148</f>
        <v>0</v>
      </c>
      <c r="Y33" s="22">
        <f>[6]集計対象年データー貼付!M148</f>
        <v>0</v>
      </c>
      <c r="Z33" s="22">
        <f>[6]集計対象前年データー貼付!K148</f>
        <v>0</v>
      </c>
      <c r="AA33" s="22">
        <f>[6]集計対象前年データー貼付!M148</f>
        <v>0</v>
      </c>
      <c r="AB33" s="38">
        <f t="shared" si="2"/>
        <v>0</v>
      </c>
      <c r="AC33" s="21">
        <f>[6]集計対象年データー貼付!N148</f>
        <v>0</v>
      </c>
      <c r="AD33" s="22">
        <f>[6]集計対象年データー貼付!P148</f>
        <v>0</v>
      </c>
      <c r="AE33" s="22">
        <f>[6]集計対象前年データー貼付!N148</f>
        <v>0</v>
      </c>
      <c r="AF33" s="22">
        <f>[6]集計対象前年データー貼付!P148</f>
        <v>0</v>
      </c>
      <c r="AG33" s="38">
        <f t="shared" si="3"/>
        <v>0</v>
      </c>
      <c r="AH33" s="1"/>
    </row>
    <row r="34" spans="1:37" ht="12.75" customHeight="1" thickBot="1">
      <c r="A34" s="105"/>
      <c r="B34" s="69" t="s">
        <v>42</v>
      </c>
      <c r="C34" s="40">
        <f t="shared" si="4"/>
        <v>3</v>
      </c>
      <c r="D34" s="41">
        <f t="shared" si="5"/>
        <v>45</v>
      </c>
      <c r="E34" s="54">
        <f t="shared" si="6"/>
        <v>0</v>
      </c>
      <c r="F34" s="41">
        <f t="shared" si="7"/>
        <v>46</v>
      </c>
      <c r="G34" s="41">
        <f t="shared" si="8"/>
        <v>-1</v>
      </c>
      <c r="H34" s="44">
        <f t="shared" si="9"/>
        <v>-2.1739130434782608E-2</v>
      </c>
      <c r="I34" s="45">
        <f>SUM(I30:I33)</f>
        <v>3</v>
      </c>
      <c r="J34" s="46">
        <f>SUM(J30:J33)</f>
        <v>25</v>
      </c>
      <c r="K34" s="46">
        <f>SUM(K30:K33)</f>
        <v>0</v>
      </c>
      <c r="L34" s="46">
        <f>SUM(L30:L33)</f>
        <v>28</v>
      </c>
      <c r="M34" s="47">
        <f t="shared" si="10"/>
        <v>-3</v>
      </c>
      <c r="N34" s="48">
        <f>SUM(N30:N33)</f>
        <v>0</v>
      </c>
      <c r="O34" s="49">
        <f>SUM(O30:O33)</f>
        <v>6</v>
      </c>
      <c r="P34" s="49">
        <f>SUM(P30:P33)</f>
        <v>0</v>
      </c>
      <c r="Q34" s="49">
        <f>SUM(Q30:Q33)</f>
        <v>4</v>
      </c>
      <c r="R34" s="50">
        <f t="shared" si="0"/>
        <v>2</v>
      </c>
      <c r="S34" s="51">
        <f>SUM(S30:S33)</f>
        <v>0</v>
      </c>
      <c r="T34" s="52">
        <f>SUM(T30:T33)</f>
        <v>6</v>
      </c>
      <c r="U34" s="52">
        <f>SUM(U30:U33)</f>
        <v>0</v>
      </c>
      <c r="V34" s="52">
        <f>SUM(V30:V33)</f>
        <v>6</v>
      </c>
      <c r="W34" s="53">
        <f t="shared" si="1"/>
        <v>0</v>
      </c>
      <c r="X34" s="51">
        <f>SUM(X30:X33)</f>
        <v>0</v>
      </c>
      <c r="Y34" s="52">
        <f>SUM(Y30:Y33)</f>
        <v>4</v>
      </c>
      <c r="Z34" s="52">
        <f>SUM(Z30:Z33)</f>
        <v>0</v>
      </c>
      <c r="AA34" s="52">
        <f>SUM(AA30:AA33)</f>
        <v>5</v>
      </c>
      <c r="AB34" s="53">
        <f t="shared" si="2"/>
        <v>-1</v>
      </c>
      <c r="AC34" s="51">
        <f>SUM(AC30:AC33)</f>
        <v>0</v>
      </c>
      <c r="AD34" s="52">
        <f>SUM(AD30:AD33)</f>
        <v>4</v>
      </c>
      <c r="AE34" s="52">
        <f>SUM(AE30:AE33)</f>
        <v>0</v>
      </c>
      <c r="AF34" s="52">
        <f>SUM(AF30:AF33)</f>
        <v>3</v>
      </c>
      <c r="AG34" s="53">
        <f t="shared" si="3"/>
        <v>1</v>
      </c>
      <c r="AH34" s="1"/>
    </row>
    <row r="35" spans="1:37" ht="12.75" customHeight="1">
      <c r="A35" s="115" t="s">
        <v>43</v>
      </c>
      <c r="B35" s="64" t="s">
        <v>44</v>
      </c>
      <c r="C35" s="28">
        <f t="shared" si="4"/>
        <v>0</v>
      </c>
      <c r="D35" s="18">
        <f t="shared" si="5"/>
        <v>0</v>
      </c>
      <c r="E35" s="19">
        <f t="shared" si="6"/>
        <v>0</v>
      </c>
      <c r="F35" s="18">
        <f t="shared" si="7"/>
        <v>0</v>
      </c>
      <c r="G35" s="18">
        <f t="shared" si="8"/>
        <v>0</v>
      </c>
      <c r="H35" s="20">
        <f t="shared" si="9"/>
        <v>0</v>
      </c>
      <c r="I35" s="21">
        <f>[6]集計対象年データー貼付!B151</f>
        <v>0</v>
      </c>
      <c r="J35" s="22">
        <f>[6]集計対象年データー貼付!D151</f>
        <v>0</v>
      </c>
      <c r="K35" s="22">
        <f>[6]集計対象前年データー貼付!B151</f>
        <v>0</v>
      </c>
      <c r="L35" s="22">
        <f>[6]集計対象前年データー貼付!D151</f>
        <v>0</v>
      </c>
      <c r="M35" s="23">
        <f t="shared" si="10"/>
        <v>0</v>
      </c>
      <c r="N35" s="24">
        <f>[6]集計対象年データー貼付!E151</f>
        <v>0</v>
      </c>
      <c r="O35" s="18">
        <f>[6]集計対象年データー貼付!G151</f>
        <v>0</v>
      </c>
      <c r="P35" s="18">
        <f>[6]集計対象前年データー貼付!E151</f>
        <v>0</v>
      </c>
      <c r="Q35" s="18">
        <f>[6]集計対象前年データー貼付!G151</f>
        <v>0</v>
      </c>
      <c r="R35" s="25">
        <f t="shared" si="0"/>
        <v>0</v>
      </c>
      <c r="S35" s="21">
        <f>[6]集計対象年データー貼付!H151</f>
        <v>0</v>
      </c>
      <c r="T35" s="22">
        <f>[6]集計対象年データー貼付!J151</f>
        <v>0</v>
      </c>
      <c r="U35" s="22">
        <f>[6]集計対象前年データー貼付!H151</f>
        <v>0</v>
      </c>
      <c r="V35" s="22">
        <f>[6]集計対象前年データー貼付!J151</f>
        <v>0</v>
      </c>
      <c r="W35" s="26">
        <f t="shared" si="1"/>
        <v>0</v>
      </c>
      <c r="X35" s="21">
        <f>[6]集計対象年データー貼付!K151</f>
        <v>0</v>
      </c>
      <c r="Y35" s="22">
        <f>[6]集計対象年データー貼付!M151</f>
        <v>0</v>
      </c>
      <c r="Z35" s="22">
        <f>[6]集計対象前年データー貼付!K151</f>
        <v>0</v>
      </c>
      <c r="AA35" s="22">
        <f>[6]集計対象前年データー貼付!M151</f>
        <v>0</v>
      </c>
      <c r="AB35" s="26">
        <f t="shared" si="2"/>
        <v>0</v>
      </c>
      <c r="AC35" s="21">
        <f>[6]集計対象年データー貼付!N151</f>
        <v>0</v>
      </c>
      <c r="AD35" s="22">
        <f>[6]集計対象年データー貼付!P151</f>
        <v>0</v>
      </c>
      <c r="AE35" s="22">
        <f>[6]集計対象前年データー貼付!N151</f>
        <v>0</v>
      </c>
      <c r="AF35" s="22">
        <f>[6]集計対象前年データー貼付!P151</f>
        <v>0</v>
      </c>
      <c r="AG35" s="26">
        <f t="shared" si="3"/>
        <v>0</v>
      </c>
      <c r="AH35" s="1"/>
    </row>
    <row r="36" spans="1:37" ht="12.75" customHeight="1" thickBot="1">
      <c r="A36" s="116"/>
      <c r="B36" s="67" t="s">
        <v>45</v>
      </c>
      <c r="C36" s="33">
        <f t="shared" si="4"/>
        <v>0</v>
      </c>
      <c r="D36" s="34">
        <f t="shared" si="5"/>
        <v>1</v>
      </c>
      <c r="E36" s="35">
        <f t="shared" si="6"/>
        <v>0</v>
      </c>
      <c r="F36" s="34">
        <f t="shared" si="7"/>
        <v>1</v>
      </c>
      <c r="G36" s="36">
        <f t="shared" si="8"/>
        <v>0</v>
      </c>
      <c r="H36" s="37">
        <f t="shared" si="9"/>
        <v>0</v>
      </c>
      <c r="I36" s="21">
        <f>[6]集計対象年データー貼付!B155</f>
        <v>0</v>
      </c>
      <c r="J36" s="22">
        <f>[6]集計対象年データー貼付!D155</f>
        <v>0</v>
      </c>
      <c r="K36" s="22">
        <f>[6]集計対象前年データー貼付!B155</f>
        <v>0</v>
      </c>
      <c r="L36" s="22">
        <f>[6]集計対象前年データー貼付!D155</f>
        <v>1</v>
      </c>
      <c r="M36" s="68">
        <f t="shared" si="10"/>
        <v>-1</v>
      </c>
      <c r="N36" s="24">
        <f>[6]集計対象年データー貼付!E155</f>
        <v>0</v>
      </c>
      <c r="O36" s="18">
        <f>[6]集計対象年データー貼付!G155</f>
        <v>0</v>
      </c>
      <c r="P36" s="18">
        <f>[6]集計対象前年データー貼付!E155</f>
        <v>0</v>
      </c>
      <c r="Q36" s="18">
        <f>[6]集計対象前年データー貼付!G155</f>
        <v>0</v>
      </c>
      <c r="R36" s="61">
        <f t="shared" si="0"/>
        <v>0</v>
      </c>
      <c r="S36" s="21">
        <f>[6]集計対象年データー貼付!H1155</f>
        <v>0</v>
      </c>
      <c r="T36" s="22">
        <f>[6]集計対象年データー貼付!J155</f>
        <v>0</v>
      </c>
      <c r="U36" s="22">
        <f>[6]集計対象前年データー貼付!H155</f>
        <v>0</v>
      </c>
      <c r="V36" s="22">
        <f>[6]集計対象前年データー貼付!J155</f>
        <v>0</v>
      </c>
      <c r="W36" s="38">
        <f t="shared" si="1"/>
        <v>0</v>
      </c>
      <c r="X36" s="21">
        <f>[6]集計対象年データー貼付!K155</f>
        <v>0</v>
      </c>
      <c r="Y36" s="22">
        <f>[6]集計対象年データー貼付!M155</f>
        <v>0</v>
      </c>
      <c r="Z36" s="22">
        <f>[6]集計対象前年データー貼付!K155</f>
        <v>0</v>
      </c>
      <c r="AA36" s="22">
        <f>[6]集計対象前年データー貼付!M155</f>
        <v>0</v>
      </c>
      <c r="AB36" s="38">
        <f t="shared" si="2"/>
        <v>0</v>
      </c>
      <c r="AC36" s="21">
        <f>[6]集計対象年データー貼付!N155</f>
        <v>0</v>
      </c>
      <c r="AD36" s="22">
        <f>[6]集計対象年データー貼付!P155</f>
        <v>1</v>
      </c>
      <c r="AE36" s="22">
        <f>[6]集計対象前年データー貼付!N155</f>
        <v>0</v>
      </c>
      <c r="AF36" s="22">
        <f>[6]集計対象前年データー貼付!P155</f>
        <v>0</v>
      </c>
      <c r="AG36" s="38">
        <f t="shared" si="3"/>
        <v>1</v>
      </c>
      <c r="AH36" s="1"/>
    </row>
    <row r="37" spans="1:37" ht="12.75" customHeight="1" thickBot="1">
      <c r="A37" s="117"/>
      <c r="B37" s="69" t="s">
        <v>46</v>
      </c>
      <c r="C37" s="40">
        <f t="shared" si="4"/>
        <v>0</v>
      </c>
      <c r="D37" s="41">
        <f t="shared" si="5"/>
        <v>1</v>
      </c>
      <c r="E37" s="54">
        <f t="shared" si="6"/>
        <v>0</v>
      </c>
      <c r="F37" s="41">
        <f t="shared" si="7"/>
        <v>1</v>
      </c>
      <c r="G37" s="41">
        <f t="shared" si="8"/>
        <v>0</v>
      </c>
      <c r="H37" s="44">
        <f t="shared" si="9"/>
        <v>0</v>
      </c>
      <c r="I37" s="70">
        <f>SUM(I35:I36)</f>
        <v>0</v>
      </c>
      <c r="J37" s="46">
        <f>SUM(J35:J36)</f>
        <v>0</v>
      </c>
      <c r="K37" s="46">
        <f>SUM(K35:K36)</f>
        <v>0</v>
      </c>
      <c r="L37" s="46">
        <f>SUM(L35:L36)</f>
        <v>1</v>
      </c>
      <c r="M37" s="47">
        <f t="shared" si="10"/>
        <v>-1</v>
      </c>
      <c r="N37" s="48">
        <f>SUM(N35:N36)</f>
        <v>0</v>
      </c>
      <c r="O37" s="49">
        <f>SUM(O35:O36)</f>
        <v>0</v>
      </c>
      <c r="P37" s="49">
        <f>SUM(P35:P36)</f>
        <v>0</v>
      </c>
      <c r="Q37" s="49">
        <f>SUM(Q35:Q36)</f>
        <v>0</v>
      </c>
      <c r="R37" s="50">
        <f t="shared" si="0"/>
        <v>0</v>
      </c>
      <c r="S37" s="51">
        <f>SUM(S35:S36)</f>
        <v>0</v>
      </c>
      <c r="T37" s="52">
        <f>SUM(T35:T36)</f>
        <v>0</v>
      </c>
      <c r="U37" s="52">
        <f>SUM(U35:U36)</f>
        <v>0</v>
      </c>
      <c r="V37" s="52">
        <f>SUM(V35:V36)</f>
        <v>0</v>
      </c>
      <c r="W37" s="53">
        <f t="shared" si="1"/>
        <v>0</v>
      </c>
      <c r="X37" s="51">
        <f>SUM(X35:X36)</f>
        <v>0</v>
      </c>
      <c r="Y37" s="52">
        <f>SUM(Y35:Y36)</f>
        <v>0</v>
      </c>
      <c r="Z37" s="52">
        <f>SUM(Z35:Z36)</f>
        <v>0</v>
      </c>
      <c r="AA37" s="52">
        <f>SUM(AA35:AA36)</f>
        <v>0</v>
      </c>
      <c r="AB37" s="53">
        <f t="shared" si="2"/>
        <v>0</v>
      </c>
      <c r="AC37" s="51">
        <f>SUM(AC35:AC36)</f>
        <v>0</v>
      </c>
      <c r="AD37" s="52">
        <f>SUM(AD35:AD36)</f>
        <v>1</v>
      </c>
      <c r="AE37" s="52">
        <f>SUM(AE35:AE36)</f>
        <v>0</v>
      </c>
      <c r="AF37" s="52">
        <f>SUM(AF35:AF36)</f>
        <v>0</v>
      </c>
      <c r="AG37" s="53">
        <f t="shared" si="3"/>
        <v>1</v>
      </c>
      <c r="AH37" s="71"/>
      <c r="AI37" s="72"/>
      <c r="AJ37" s="72"/>
      <c r="AK37" s="72"/>
    </row>
    <row r="38" spans="1:37" ht="12.75" customHeight="1">
      <c r="A38" s="103" t="s">
        <v>47</v>
      </c>
      <c r="B38" s="64" t="s">
        <v>48</v>
      </c>
      <c r="C38" s="28">
        <f t="shared" si="4"/>
        <v>0</v>
      </c>
      <c r="D38" s="18">
        <f t="shared" si="5"/>
        <v>7</v>
      </c>
      <c r="E38" s="19">
        <f t="shared" si="6"/>
        <v>0</v>
      </c>
      <c r="F38" s="18">
        <f t="shared" si="7"/>
        <v>10</v>
      </c>
      <c r="G38" s="18">
        <f t="shared" si="8"/>
        <v>-3</v>
      </c>
      <c r="H38" s="20">
        <f t="shared" si="9"/>
        <v>-0.3</v>
      </c>
      <c r="I38" s="21">
        <f>[6]集計対象年データー貼付!B158</f>
        <v>0</v>
      </c>
      <c r="J38" s="22">
        <f>[6]集計対象年データー貼付!D158</f>
        <v>1</v>
      </c>
      <c r="K38" s="22">
        <f>[6]集計対象前年データー貼付!B158</f>
        <v>0</v>
      </c>
      <c r="L38" s="22">
        <f>[6]集計対象前年データー貼付!D158</f>
        <v>0</v>
      </c>
      <c r="M38" s="23">
        <f t="shared" si="10"/>
        <v>1</v>
      </c>
      <c r="N38" s="24">
        <f>[6]集計対象年データー貼付!E158</f>
        <v>0</v>
      </c>
      <c r="O38" s="18">
        <f>[6]集計対象年データー貼付!G158</f>
        <v>3</v>
      </c>
      <c r="P38" s="18">
        <f>[6]集計対象前年データー貼付!E158</f>
        <v>0</v>
      </c>
      <c r="Q38" s="18">
        <f>[6]集計対象前年データー貼付!G158</f>
        <v>5</v>
      </c>
      <c r="R38" s="25">
        <f t="shared" si="0"/>
        <v>-2</v>
      </c>
      <c r="S38" s="21">
        <f>[6]集計対象年データー貼付!H158</f>
        <v>0</v>
      </c>
      <c r="T38" s="22">
        <f>[6]集計対象年データー貼付!J158</f>
        <v>0</v>
      </c>
      <c r="U38" s="22">
        <f>[6]集計対象前年データー貼付!H158</f>
        <v>0</v>
      </c>
      <c r="V38" s="22">
        <f>[6]集計対象前年データー貼付!J158</f>
        <v>0</v>
      </c>
      <c r="W38" s="26">
        <f t="shared" si="1"/>
        <v>0</v>
      </c>
      <c r="X38" s="21">
        <f>[6]集計対象年データー貼付!K158</f>
        <v>0</v>
      </c>
      <c r="Y38" s="22">
        <f>[6]集計対象年データー貼付!M158</f>
        <v>3</v>
      </c>
      <c r="Z38" s="22">
        <f>[6]集計対象前年データー貼付!K158</f>
        <v>0</v>
      </c>
      <c r="AA38" s="22">
        <f>[6]集計対象前年データー貼付!M158</f>
        <v>5</v>
      </c>
      <c r="AB38" s="26">
        <f t="shared" si="2"/>
        <v>-2</v>
      </c>
      <c r="AC38" s="21">
        <f>[6]集計対象年データー貼付!N158</f>
        <v>0</v>
      </c>
      <c r="AD38" s="22">
        <f>[6]集計対象年データー貼付!P158</f>
        <v>0</v>
      </c>
      <c r="AE38" s="22">
        <f>[6]集計対象前年データー貼付!N158</f>
        <v>0</v>
      </c>
      <c r="AF38" s="22">
        <f>[6]集計対象前年データー貼付!P158</f>
        <v>0</v>
      </c>
      <c r="AG38" s="73">
        <f t="shared" si="3"/>
        <v>0</v>
      </c>
      <c r="AH38" s="1"/>
    </row>
    <row r="39" spans="1:37" ht="12.75" customHeight="1" thickBot="1">
      <c r="A39" s="104"/>
      <c r="B39" s="67" t="s">
        <v>49</v>
      </c>
      <c r="C39" s="33">
        <f t="shared" si="4"/>
        <v>0</v>
      </c>
      <c r="D39" s="34">
        <f t="shared" si="5"/>
        <v>25</v>
      </c>
      <c r="E39" s="35">
        <f t="shared" si="6"/>
        <v>0</v>
      </c>
      <c r="F39" s="34">
        <f t="shared" si="7"/>
        <v>25</v>
      </c>
      <c r="G39" s="36">
        <f t="shared" si="8"/>
        <v>0</v>
      </c>
      <c r="H39" s="37">
        <f t="shared" si="9"/>
        <v>0</v>
      </c>
      <c r="I39" s="21">
        <f>[6]集計対象年データー貼付!B161</f>
        <v>0</v>
      </c>
      <c r="J39" s="22">
        <f>[6]集計対象年データー貼付!D161</f>
        <v>0</v>
      </c>
      <c r="K39" s="22">
        <f>[6]集計対象前年データー貼付!B161</f>
        <v>0</v>
      </c>
      <c r="L39" s="22">
        <f>[6]集計対象前年データー貼付!D161</f>
        <v>0</v>
      </c>
      <c r="M39" s="68">
        <f t="shared" si="10"/>
        <v>0</v>
      </c>
      <c r="N39" s="24">
        <f>[6]集計対象年データー貼付!E161</f>
        <v>0</v>
      </c>
      <c r="O39" s="18">
        <f>[6]集計対象年データー貼付!G161</f>
        <v>2</v>
      </c>
      <c r="P39" s="18">
        <f>[6]集計対象前年データー貼付!E161</f>
        <v>0</v>
      </c>
      <c r="Q39" s="18">
        <f>[6]集計対象前年データー貼付!G161</f>
        <v>6</v>
      </c>
      <c r="R39" s="61">
        <f t="shared" si="0"/>
        <v>-4</v>
      </c>
      <c r="S39" s="21">
        <f>[6]集計対象年データー貼付!H161</f>
        <v>0</v>
      </c>
      <c r="T39" s="22">
        <f>[6]集計対象年データー貼付!J161</f>
        <v>4</v>
      </c>
      <c r="U39" s="22">
        <f>[6]集計対象前年データー貼付!H161</f>
        <v>0</v>
      </c>
      <c r="V39" s="22">
        <f>[6]集計対象前年データー貼付!J161</f>
        <v>1</v>
      </c>
      <c r="W39" s="38">
        <f t="shared" si="1"/>
        <v>3</v>
      </c>
      <c r="X39" s="21">
        <f>[6]集計対象年データー貼付!K161</f>
        <v>0</v>
      </c>
      <c r="Y39" s="22">
        <f>[6]集計対象年データー貼付!M161</f>
        <v>13</v>
      </c>
      <c r="Z39" s="22">
        <f>[6]集計対象前年データー貼付!K161</f>
        <v>0</v>
      </c>
      <c r="AA39" s="22">
        <f>[6]集計対象前年データー貼付!M161</f>
        <v>12</v>
      </c>
      <c r="AB39" s="38">
        <f t="shared" si="2"/>
        <v>1</v>
      </c>
      <c r="AC39" s="21">
        <f>[6]集計対象年データー貼付!N161</f>
        <v>0</v>
      </c>
      <c r="AD39" s="22">
        <f>[6]集計対象年データー貼付!P161</f>
        <v>6</v>
      </c>
      <c r="AE39" s="22">
        <f>[6]集計対象前年データー貼付!N161</f>
        <v>0</v>
      </c>
      <c r="AF39" s="22">
        <f>[6]集計対象前年データー貼付!P161</f>
        <v>6</v>
      </c>
      <c r="AG39" s="74">
        <f t="shared" si="3"/>
        <v>0</v>
      </c>
      <c r="AH39" s="1"/>
    </row>
    <row r="40" spans="1:37" ht="12.75" customHeight="1" thickBot="1">
      <c r="A40" s="105"/>
      <c r="B40" s="69" t="s">
        <v>50</v>
      </c>
      <c r="C40" s="40">
        <f t="shared" si="4"/>
        <v>0</v>
      </c>
      <c r="D40" s="41">
        <f t="shared" si="5"/>
        <v>32</v>
      </c>
      <c r="E40" s="54">
        <f t="shared" si="6"/>
        <v>0</v>
      </c>
      <c r="F40" s="41">
        <f t="shared" si="7"/>
        <v>35</v>
      </c>
      <c r="G40" s="41">
        <f t="shared" si="8"/>
        <v>-3</v>
      </c>
      <c r="H40" s="44">
        <f t="shared" si="9"/>
        <v>-8.5714285714285715E-2</v>
      </c>
      <c r="I40" s="46">
        <f>SUM(I38:I39)</f>
        <v>0</v>
      </c>
      <c r="J40" s="46">
        <f>SUM(J38:J39)</f>
        <v>1</v>
      </c>
      <c r="K40" s="46">
        <f>SUM(K38:K39)</f>
        <v>0</v>
      </c>
      <c r="L40" s="46">
        <f>SUM(L38:L39)</f>
        <v>0</v>
      </c>
      <c r="M40" s="47">
        <f t="shared" si="10"/>
        <v>1</v>
      </c>
      <c r="N40" s="48">
        <f>SUM(N38:N39)</f>
        <v>0</v>
      </c>
      <c r="O40" s="49">
        <f>SUM(O38:O39)</f>
        <v>5</v>
      </c>
      <c r="P40" s="49">
        <f>SUM(P38:P39)</f>
        <v>0</v>
      </c>
      <c r="Q40" s="49">
        <f>SUM(Q38:Q39)</f>
        <v>11</v>
      </c>
      <c r="R40" s="50">
        <f t="shared" si="0"/>
        <v>-6</v>
      </c>
      <c r="S40" s="51">
        <f>SUM(S38:S39)</f>
        <v>0</v>
      </c>
      <c r="T40" s="52">
        <f>SUM(T38:T39)</f>
        <v>4</v>
      </c>
      <c r="U40" s="52">
        <f>SUM(U38:U39)</f>
        <v>0</v>
      </c>
      <c r="V40" s="52">
        <f>SUM(V38:V39)</f>
        <v>1</v>
      </c>
      <c r="W40" s="53">
        <f t="shared" si="1"/>
        <v>3</v>
      </c>
      <c r="X40" s="51">
        <f>SUM(X38:X39)</f>
        <v>0</v>
      </c>
      <c r="Y40" s="52">
        <f>SUM(Y38:Y39)</f>
        <v>16</v>
      </c>
      <c r="Z40" s="52">
        <f>SUM(Z38:Z39)</f>
        <v>0</v>
      </c>
      <c r="AA40" s="52">
        <f>SUM(AA38:AA39)</f>
        <v>17</v>
      </c>
      <c r="AB40" s="53">
        <f t="shared" si="2"/>
        <v>-1</v>
      </c>
      <c r="AC40" s="51">
        <f>SUM(AC38:AC39)</f>
        <v>0</v>
      </c>
      <c r="AD40" s="52">
        <f>SUM(AD38:AD39)</f>
        <v>6</v>
      </c>
      <c r="AE40" s="52">
        <f>SUM(AE38:AE39)</f>
        <v>0</v>
      </c>
      <c r="AF40" s="52">
        <f>SUM(AF38:AF39)</f>
        <v>6</v>
      </c>
      <c r="AG40" s="53">
        <f t="shared" si="3"/>
        <v>0</v>
      </c>
      <c r="AH40" s="1"/>
    </row>
    <row r="41" spans="1:37" ht="12.75" customHeight="1" thickBot="1">
      <c r="A41" s="120" t="s">
        <v>51</v>
      </c>
      <c r="B41" s="121"/>
      <c r="C41" s="40">
        <f t="shared" si="4"/>
        <v>1</v>
      </c>
      <c r="D41" s="41">
        <f t="shared" si="5"/>
        <v>10</v>
      </c>
      <c r="E41" s="54">
        <f t="shared" si="6"/>
        <v>1</v>
      </c>
      <c r="F41" s="41">
        <f t="shared" si="7"/>
        <v>8</v>
      </c>
      <c r="G41" s="41">
        <f t="shared" si="8"/>
        <v>2</v>
      </c>
      <c r="H41" s="44">
        <f t="shared" si="9"/>
        <v>0.25</v>
      </c>
      <c r="I41" s="55">
        <f>[6]集計対象年データー貼付!B168</f>
        <v>0</v>
      </c>
      <c r="J41" s="56">
        <f>[6]集計対象年データー貼付!D168</f>
        <v>0</v>
      </c>
      <c r="K41" s="56">
        <f>[6]集計対象前年データー貼付!B168</f>
        <v>0</v>
      </c>
      <c r="L41" s="56">
        <f>[6]集計対象前年データー貼付!D168</f>
        <v>0</v>
      </c>
      <c r="M41" s="57">
        <f t="shared" si="10"/>
        <v>0</v>
      </c>
      <c r="N41" s="58">
        <f>[6]集計対象年データー貼付!E168</f>
        <v>1</v>
      </c>
      <c r="O41" s="41">
        <f>[6]集計対象年データー貼付!G168</f>
        <v>3</v>
      </c>
      <c r="P41" s="41">
        <f>[6]集計対象前年データー貼付!E168</f>
        <v>1</v>
      </c>
      <c r="Q41" s="41">
        <f>[6]集計対象前年データー貼付!G168</f>
        <v>3</v>
      </c>
      <c r="R41" s="75">
        <f t="shared" si="0"/>
        <v>0</v>
      </c>
      <c r="S41" s="55">
        <f>[6]集計対象年データー貼付!H168</f>
        <v>0</v>
      </c>
      <c r="T41" s="56">
        <f>[6]集計対象年データー貼付!J168</f>
        <v>0</v>
      </c>
      <c r="U41" s="56">
        <f>[6]集計対象前年データー貼付!H168</f>
        <v>0</v>
      </c>
      <c r="V41" s="56">
        <f>[6]集計対象前年データー貼付!J168</f>
        <v>0</v>
      </c>
      <c r="W41" s="76">
        <f t="shared" si="1"/>
        <v>0</v>
      </c>
      <c r="X41" s="55">
        <f>[6]集計対象年データー貼付!K168</f>
        <v>0</v>
      </c>
      <c r="Y41" s="56">
        <f>[6]集計対象年データー貼付!M168</f>
        <v>5</v>
      </c>
      <c r="Z41" s="56">
        <f>[6]集計対象前年データー貼付!K168</f>
        <v>0</v>
      </c>
      <c r="AA41" s="56">
        <f>[6]集計対象前年データー貼付!M168</f>
        <v>2</v>
      </c>
      <c r="AB41" s="76">
        <f t="shared" si="2"/>
        <v>3</v>
      </c>
      <c r="AC41" s="55">
        <f>[6]集計対象年データー貼付!N168</f>
        <v>0</v>
      </c>
      <c r="AD41" s="56">
        <f>[6]集計対象年データー貼付!P168</f>
        <v>2</v>
      </c>
      <c r="AE41" s="56">
        <f>[6]集計対象前年データー貼付!N168</f>
        <v>0</v>
      </c>
      <c r="AF41" s="56">
        <f>[6]集計対象前年データー貼付!P168</f>
        <v>3</v>
      </c>
      <c r="AG41" s="76">
        <f t="shared" si="3"/>
        <v>-1</v>
      </c>
      <c r="AH41" s="1"/>
    </row>
    <row r="42" spans="1:37" ht="12.75" customHeight="1">
      <c r="A42" s="110" t="s">
        <v>52</v>
      </c>
      <c r="B42" s="64" t="s">
        <v>53</v>
      </c>
      <c r="C42" s="28">
        <f t="shared" si="4"/>
        <v>0</v>
      </c>
      <c r="D42" s="18">
        <f t="shared" si="5"/>
        <v>9</v>
      </c>
      <c r="E42" s="19">
        <f t="shared" si="6"/>
        <v>0</v>
      </c>
      <c r="F42" s="18">
        <f t="shared" si="7"/>
        <v>8</v>
      </c>
      <c r="G42" s="18">
        <f t="shared" si="8"/>
        <v>1</v>
      </c>
      <c r="H42" s="20">
        <f t="shared" si="9"/>
        <v>0.125</v>
      </c>
      <c r="I42" s="21">
        <f>[6]集計対象年データー貼付!B172</f>
        <v>0</v>
      </c>
      <c r="J42" s="22">
        <f>[6]集計対象年データー貼付!D172</f>
        <v>5</v>
      </c>
      <c r="K42" s="22">
        <f>[6]集計対象前年データー貼付!B172</f>
        <v>0</v>
      </c>
      <c r="L42" s="22">
        <f>[6]集計対象前年データー貼付!D172</f>
        <v>7</v>
      </c>
      <c r="M42" s="23">
        <f t="shared" si="10"/>
        <v>-2</v>
      </c>
      <c r="N42" s="24">
        <f>[6]集計対象年データー貼付!E172</f>
        <v>0</v>
      </c>
      <c r="O42" s="18">
        <f>[6]集計対象年データー貼付!G172</f>
        <v>2</v>
      </c>
      <c r="P42" s="18">
        <f>[6]集計対象前年データー貼付!E172</f>
        <v>0</v>
      </c>
      <c r="Q42" s="18">
        <f>[6]集計対象前年データー貼付!G172</f>
        <v>0</v>
      </c>
      <c r="R42" s="25">
        <f t="shared" si="0"/>
        <v>2</v>
      </c>
      <c r="S42" s="21">
        <f>[6]集計対象年データー貼付!H172</f>
        <v>0</v>
      </c>
      <c r="T42" s="22">
        <f>[6]集計対象年データー貼付!J172</f>
        <v>1</v>
      </c>
      <c r="U42" s="22">
        <f>[6]集計対象前年データー貼付!H172</f>
        <v>0</v>
      </c>
      <c r="V42" s="22">
        <f>[6]集計対象前年データー貼付!J172</f>
        <v>0</v>
      </c>
      <c r="W42" s="26">
        <f t="shared" si="1"/>
        <v>1</v>
      </c>
      <c r="X42" s="21">
        <f>[6]集計対象年データー貼付!K172</f>
        <v>0</v>
      </c>
      <c r="Y42" s="22">
        <f>[6]集計対象年データー貼付!M172</f>
        <v>0</v>
      </c>
      <c r="Z42" s="22">
        <f>[6]集計対象前年データー貼付!K172</f>
        <v>0</v>
      </c>
      <c r="AA42" s="22">
        <f>[6]集計対象前年データー貼付!M172</f>
        <v>0</v>
      </c>
      <c r="AB42" s="26">
        <f t="shared" si="2"/>
        <v>0</v>
      </c>
      <c r="AC42" s="21">
        <f>[6]集計対象年データー貼付!N172</f>
        <v>0</v>
      </c>
      <c r="AD42" s="22">
        <f>[6]集計対象年データー貼付!P172</f>
        <v>1</v>
      </c>
      <c r="AE42" s="22">
        <f>[6]集計対象前年データー貼付!N172</f>
        <v>0</v>
      </c>
      <c r="AF42" s="22">
        <f>[6]集計対象前年データー貼付!P172</f>
        <v>1</v>
      </c>
      <c r="AG42" s="26">
        <f t="shared" si="3"/>
        <v>0</v>
      </c>
      <c r="AH42" s="1"/>
    </row>
    <row r="43" spans="1:37" ht="12.75" customHeight="1">
      <c r="A43" s="111"/>
      <c r="B43" s="65" t="s">
        <v>54</v>
      </c>
      <c r="C43" s="28">
        <f t="shared" si="4"/>
        <v>0</v>
      </c>
      <c r="D43" s="18">
        <f t="shared" si="5"/>
        <v>31</v>
      </c>
      <c r="E43" s="19">
        <f t="shared" si="6"/>
        <v>1</v>
      </c>
      <c r="F43" s="18">
        <f t="shared" si="7"/>
        <v>42</v>
      </c>
      <c r="G43" s="29">
        <f t="shared" si="8"/>
        <v>-11</v>
      </c>
      <c r="H43" s="20">
        <f t="shared" si="9"/>
        <v>-0.26190476190476192</v>
      </c>
      <c r="I43" s="21">
        <f>[6]集計対象年データー貼付!B179</f>
        <v>0</v>
      </c>
      <c r="J43" s="22">
        <f>[6]集計対象年データー貼付!D179</f>
        <v>15</v>
      </c>
      <c r="K43" s="22">
        <f>[6]集計対象前年データー貼付!B179</f>
        <v>1</v>
      </c>
      <c r="L43" s="22">
        <f>[6]集計対象前年データー貼付!D179</f>
        <v>23</v>
      </c>
      <c r="M43" s="66">
        <f t="shared" si="10"/>
        <v>-8</v>
      </c>
      <c r="N43" s="24">
        <f>[6]集計対象年データー貼付!E179</f>
        <v>0</v>
      </c>
      <c r="O43" s="18">
        <f>[6]集計対象年データー貼付!G179</f>
        <v>5</v>
      </c>
      <c r="P43" s="18">
        <f>[6]集計対象前年データー貼付!E179</f>
        <v>0</v>
      </c>
      <c r="Q43" s="18">
        <f>[6]集計対象前年データー貼付!G179</f>
        <v>8</v>
      </c>
      <c r="R43" s="60">
        <f t="shared" si="0"/>
        <v>-3</v>
      </c>
      <c r="S43" s="21">
        <f>[6]集計対象年データー貼付!H179</f>
        <v>0</v>
      </c>
      <c r="T43" s="22">
        <f>[6]集計対象年データー貼付!J179</f>
        <v>3</v>
      </c>
      <c r="U43" s="22">
        <f>[6]集計対象前年データー貼付!H179</f>
        <v>0</v>
      </c>
      <c r="V43" s="22">
        <f>[6]集計対象前年データー貼付!J179</f>
        <v>7</v>
      </c>
      <c r="W43" s="30">
        <f t="shared" si="1"/>
        <v>-4</v>
      </c>
      <c r="X43" s="21">
        <f>[6]集計対象年データー貼付!K179</f>
        <v>0</v>
      </c>
      <c r="Y43" s="22">
        <f>[6]集計対象年データー貼付!M179</f>
        <v>5</v>
      </c>
      <c r="Z43" s="22">
        <f>[6]集計対象前年データー貼付!K179</f>
        <v>0</v>
      </c>
      <c r="AA43" s="22">
        <f>[6]集計対象前年データー貼付!M179</f>
        <v>2</v>
      </c>
      <c r="AB43" s="30">
        <f t="shared" si="2"/>
        <v>3</v>
      </c>
      <c r="AC43" s="21">
        <f>[6]集計対象年データー貼付!N179</f>
        <v>0</v>
      </c>
      <c r="AD43" s="22">
        <f>[6]集計対象年データー貼付!P179</f>
        <v>3</v>
      </c>
      <c r="AE43" s="22">
        <f>[6]集計対象前年データー貼付!N179</f>
        <v>0</v>
      </c>
      <c r="AF43" s="22">
        <f>[6]集計対象前年データー貼付!P179</f>
        <v>2</v>
      </c>
      <c r="AG43" s="30">
        <f t="shared" si="3"/>
        <v>1</v>
      </c>
      <c r="AH43" s="1"/>
    </row>
    <row r="44" spans="1:37" ht="12.75" customHeight="1">
      <c r="A44" s="111"/>
      <c r="B44" s="65" t="s">
        <v>55</v>
      </c>
      <c r="C44" s="28">
        <f t="shared" si="4"/>
        <v>0</v>
      </c>
      <c r="D44" s="18">
        <f t="shared" si="5"/>
        <v>0</v>
      </c>
      <c r="E44" s="19">
        <f t="shared" si="6"/>
        <v>0</v>
      </c>
      <c r="F44" s="18">
        <f t="shared" si="7"/>
        <v>0</v>
      </c>
      <c r="G44" s="29">
        <f t="shared" si="8"/>
        <v>0</v>
      </c>
      <c r="H44" s="20">
        <f t="shared" si="9"/>
        <v>0</v>
      </c>
      <c r="I44" s="21">
        <f>[6]集計対象年データー貼付!B182</f>
        <v>0</v>
      </c>
      <c r="J44" s="22">
        <f>[6]集計対象年データー貼付!D182</f>
        <v>0</v>
      </c>
      <c r="K44" s="22">
        <f>[6]集計対象前年データー貼付!B182</f>
        <v>0</v>
      </c>
      <c r="L44" s="22">
        <f>[6]集計対象前年データー貼付!D182</f>
        <v>0</v>
      </c>
      <c r="M44" s="66">
        <f t="shared" si="10"/>
        <v>0</v>
      </c>
      <c r="N44" s="24">
        <f>[6]集計対象年データー貼付!E182</f>
        <v>0</v>
      </c>
      <c r="O44" s="18">
        <f>[6]集計対象年データー貼付!G182</f>
        <v>0</v>
      </c>
      <c r="P44" s="18">
        <f>[6]集計対象前年データー貼付!E182</f>
        <v>0</v>
      </c>
      <c r="Q44" s="18">
        <f>[6]集計対象前年データー貼付!G182</f>
        <v>0</v>
      </c>
      <c r="R44" s="60">
        <f t="shared" si="0"/>
        <v>0</v>
      </c>
      <c r="S44" s="21">
        <f>[6]集計対象年データー貼付!H182</f>
        <v>0</v>
      </c>
      <c r="T44" s="22">
        <f>[6]集計対象年データー貼付!J182</f>
        <v>0</v>
      </c>
      <c r="U44" s="22">
        <f>[6]集計対象前年データー貼付!H182</f>
        <v>0</v>
      </c>
      <c r="V44" s="22">
        <f>[6]集計対象前年データー貼付!J182</f>
        <v>0</v>
      </c>
      <c r="W44" s="30">
        <f t="shared" si="1"/>
        <v>0</v>
      </c>
      <c r="X44" s="21">
        <f>[6]集計対象年データー貼付!K182</f>
        <v>0</v>
      </c>
      <c r="Y44" s="22">
        <f>[6]集計対象年データー貼付!M182</f>
        <v>0</v>
      </c>
      <c r="Z44" s="22">
        <f>[6]集計対象前年データー貼付!K182</f>
        <v>0</v>
      </c>
      <c r="AA44" s="22">
        <f>[6]集計対象前年データー貼付!M182</f>
        <v>0</v>
      </c>
      <c r="AB44" s="30">
        <f t="shared" si="2"/>
        <v>0</v>
      </c>
      <c r="AC44" s="21">
        <f>[6]集計対象年データー貼付!N182</f>
        <v>0</v>
      </c>
      <c r="AD44" s="22">
        <f>[6]集計対象年データー貼付!P182</f>
        <v>0</v>
      </c>
      <c r="AE44" s="22">
        <f>[6]集計対象前年データー貼付!N182</f>
        <v>0</v>
      </c>
      <c r="AF44" s="22">
        <f>[6]集計対象前年データー貼付!P182</f>
        <v>0</v>
      </c>
      <c r="AG44" s="30">
        <f t="shared" si="3"/>
        <v>0</v>
      </c>
      <c r="AH44" s="1"/>
    </row>
    <row r="45" spans="1:37" ht="12.75" customHeight="1" thickBot="1">
      <c r="A45" s="111"/>
      <c r="B45" s="67" t="s">
        <v>56</v>
      </c>
      <c r="C45" s="33">
        <f t="shared" si="4"/>
        <v>0</v>
      </c>
      <c r="D45" s="34">
        <f t="shared" si="5"/>
        <v>2</v>
      </c>
      <c r="E45" s="35">
        <f t="shared" si="6"/>
        <v>0</v>
      </c>
      <c r="F45" s="34">
        <f t="shared" si="7"/>
        <v>2</v>
      </c>
      <c r="G45" s="36">
        <f t="shared" si="8"/>
        <v>0</v>
      </c>
      <c r="H45" s="37">
        <f t="shared" si="9"/>
        <v>0</v>
      </c>
      <c r="I45" s="21">
        <f>[6]集計対象年データー貼付!B185</f>
        <v>0</v>
      </c>
      <c r="J45" s="22">
        <f>[6]集計対象年データー貼付!D185</f>
        <v>0</v>
      </c>
      <c r="K45" s="22">
        <f>[6]集計対象前年データー貼付!B185</f>
        <v>0</v>
      </c>
      <c r="L45" s="22">
        <f>[6]集計対象前年データー貼付!D185</f>
        <v>1</v>
      </c>
      <c r="M45" s="68">
        <f t="shared" si="10"/>
        <v>-1</v>
      </c>
      <c r="N45" s="24">
        <f>[6]集計対象年データー貼付!E185</f>
        <v>0</v>
      </c>
      <c r="O45" s="18">
        <f>[6]集計対象年データー貼付!G185</f>
        <v>1</v>
      </c>
      <c r="P45" s="18">
        <f>[6]集計対象前年データー貼付!E185</f>
        <v>0</v>
      </c>
      <c r="Q45" s="18">
        <f>[6]集計対象前年データー貼付!G185</f>
        <v>0</v>
      </c>
      <c r="R45" s="61">
        <f t="shared" si="0"/>
        <v>1</v>
      </c>
      <c r="S45" s="21">
        <f>[6]集計対象年データー貼付!H185</f>
        <v>0</v>
      </c>
      <c r="T45" s="22">
        <f>[6]集計対象年データー貼付!J185</f>
        <v>0</v>
      </c>
      <c r="U45" s="22">
        <f>[6]集計対象前年データー貼付!H185</f>
        <v>0</v>
      </c>
      <c r="V45" s="22">
        <f>[6]集計対象前年データー貼付!J185</f>
        <v>0</v>
      </c>
      <c r="W45" s="38">
        <f t="shared" si="1"/>
        <v>0</v>
      </c>
      <c r="X45" s="21">
        <f>[6]集計対象年データー貼付!K185</f>
        <v>0</v>
      </c>
      <c r="Y45" s="22">
        <f>[6]集計対象年データー貼付!M185</f>
        <v>0</v>
      </c>
      <c r="Z45" s="22">
        <f>[6]集計対象前年データー貼付!K185</f>
        <v>0</v>
      </c>
      <c r="AA45" s="22">
        <f>[6]集計対象前年データー貼付!M185</f>
        <v>1</v>
      </c>
      <c r="AB45" s="38">
        <f t="shared" si="2"/>
        <v>-1</v>
      </c>
      <c r="AC45" s="21">
        <f>[6]集計対象年データー貼付!N185</f>
        <v>0</v>
      </c>
      <c r="AD45" s="22">
        <f>[6]集計対象年データー貼付!P185</f>
        <v>1</v>
      </c>
      <c r="AE45" s="22">
        <f>[6]集計対象前年データー貼付!N185</f>
        <v>0</v>
      </c>
      <c r="AF45" s="22">
        <f>[6]集計対象前年データー貼付!P185</f>
        <v>0</v>
      </c>
      <c r="AG45" s="38">
        <f t="shared" si="3"/>
        <v>1</v>
      </c>
      <c r="AH45" s="1"/>
    </row>
    <row r="46" spans="1:37" ht="12.75" customHeight="1" thickBot="1">
      <c r="A46" s="112"/>
      <c r="B46" s="69" t="s">
        <v>57</v>
      </c>
      <c r="C46" s="40">
        <f t="shared" si="4"/>
        <v>0</v>
      </c>
      <c r="D46" s="41">
        <f t="shared" si="5"/>
        <v>42</v>
      </c>
      <c r="E46" s="54">
        <f t="shared" si="6"/>
        <v>1</v>
      </c>
      <c r="F46" s="41">
        <f t="shared" si="7"/>
        <v>52</v>
      </c>
      <c r="G46" s="41">
        <f t="shared" si="8"/>
        <v>-10</v>
      </c>
      <c r="H46" s="44">
        <f t="shared" si="9"/>
        <v>-0.19230769230769232</v>
      </c>
      <c r="I46" s="46">
        <f>SUM(I42:I45)</f>
        <v>0</v>
      </c>
      <c r="J46" s="46">
        <f>SUM(J42:J45)</f>
        <v>20</v>
      </c>
      <c r="K46" s="46">
        <f>SUM(K42:K45)</f>
        <v>1</v>
      </c>
      <c r="L46" s="46">
        <f>SUM(L42:L45)</f>
        <v>31</v>
      </c>
      <c r="M46" s="47">
        <f t="shared" si="10"/>
        <v>-11</v>
      </c>
      <c r="N46" s="48">
        <f>SUM(N42:N45)</f>
        <v>0</v>
      </c>
      <c r="O46" s="49">
        <f>SUM(O42:O45)</f>
        <v>8</v>
      </c>
      <c r="P46" s="49">
        <f>SUM(P42:P45)</f>
        <v>0</v>
      </c>
      <c r="Q46" s="49">
        <f>SUM(Q42:Q45)</f>
        <v>8</v>
      </c>
      <c r="R46" s="50">
        <f t="shared" si="0"/>
        <v>0</v>
      </c>
      <c r="S46" s="51">
        <f>SUM(S42:S45)</f>
        <v>0</v>
      </c>
      <c r="T46" s="52">
        <f>SUM(T42:T45)</f>
        <v>4</v>
      </c>
      <c r="U46" s="52">
        <f>SUM(U42:U45)</f>
        <v>0</v>
      </c>
      <c r="V46" s="52">
        <f>SUM(V42:V45)</f>
        <v>7</v>
      </c>
      <c r="W46" s="53">
        <f t="shared" si="1"/>
        <v>-3</v>
      </c>
      <c r="X46" s="51">
        <f>SUM(X42:X45)</f>
        <v>0</v>
      </c>
      <c r="Y46" s="52">
        <f>SUM(Y42:Y45)</f>
        <v>5</v>
      </c>
      <c r="Z46" s="52">
        <f>SUM(Z42:Z45)</f>
        <v>0</v>
      </c>
      <c r="AA46" s="52">
        <f>SUM(AA42:AA45)</f>
        <v>3</v>
      </c>
      <c r="AB46" s="53">
        <f t="shared" si="2"/>
        <v>2</v>
      </c>
      <c r="AC46" s="51">
        <f>SUM(AC42:AC45)</f>
        <v>0</v>
      </c>
      <c r="AD46" s="52">
        <f>SUM(AD42:AD45)</f>
        <v>5</v>
      </c>
      <c r="AE46" s="52">
        <f>SUM(AE42:AE45)</f>
        <v>0</v>
      </c>
      <c r="AF46" s="52">
        <f>SUM(AF42:AF45)</f>
        <v>3</v>
      </c>
      <c r="AG46" s="53">
        <f t="shared" si="3"/>
        <v>2</v>
      </c>
      <c r="AH46" s="1"/>
    </row>
    <row r="47" spans="1:37" ht="12.75" customHeight="1">
      <c r="A47" s="122" t="s">
        <v>58</v>
      </c>
      <c r="B47" s="64" t="s">
        <v>59</v>
      </c>
      <c r="C47" s="28">
        <f t="shared" si="4"/>
        <v>0</v>
      </c>
      <c r="D47" s="18">
        <f t="shared" si="5"/>
        <v>2</v>
      </c>
      <c r="E47" s="19">
        <f t="shared" si="6"/>
        <v>0</v>
      </c>
      <c r="F47" s="18">
        <f t="shared" si="7"/>
        <v>1</v>
      </c>
      <c r="G47" s="18">
        <f t="shared" si="8"/>
        <v>1</v>
      </c>
      <c r="H47" s="20">
        <f t="shared" si="9"/>
        <v>1</v>
      </c>
      <c r="I47" s="21">
        <f>[6]集計対象年データー貼付!B191</f>
        <v>0</v>
      </c>
      <c r="J47" s="22">
        <f>[6]集計対象年データー貼付!D191</f>
        <v>1</v>
      </c>
      <c r="K47" s="22">
        <f>[6]集計対象前年データー貼付!B191</f>
        <v>0</v>
      </c>
      <c r="L47" s="22">
        <f>[6]集計対象前年データー貼付!D191</f>
        <v>1</v>
      </c>
      <c r="M47" s="23">
        <f t="shared" si="10"/>
        <v>0</v>
      </c>
      <c r="N47" s="24">
        <f>[6]集計対象年データー貼付!E191</f>
        <v>0</v>
      </c>
      <c r="O47" s="18">
        <f>[6]集計対象年データー貼付!G191</f>
        <v>1</v>
      </c>
      <c r="P47" s="18">
        <f>[6]集計対象前年データー貼付!E191</f>
        <v>0</v>
      </c>
      <c r="Q47" s="18">
        <f>[6]集計対象前年データー貼付!G191</f>
        <v>0</v>
      </c>
      <c r="R47" s="25">
        <f t="shared" si="0"/>
        <v>1</v>
      </c>
      <c r="S47" s="21">
        <f>[6]集計対象年データー貼付!H191</f>
        <v>0</v>
      </c>
      <c r="T47" s="22">
        <f>[6]集計対象年データー貼付!J191</f>
        <v>0</v>
      </c>
      <c r="U47" s="22">
        <f>[6]集計対象前年データー貼付!H191</f>
        <v>0</v>
      </c>
      <c r="V47" s="22">
        <f>[6]集計対象前年データー貼付!J191</f>
        <v>0</v>
      </c>
      <c r="W47" s="26">
        <f t="shared" si="1"/>
        <v>0</v>
      </c>
      <c r="X47" s="21">
        <f>[6]集計対象年データー貼付!K191</f>
        <v>0</v>
      </c>
      <c r="Y47" s="22">
        <f>[6]集計対象年データー貼付!M191</f>
        <v>0</v>
      </c>
      <c r="Z47" s="22">
        <f>[6]集計対象前年データー貼付!K191</f>
        <v>0</v>
      </c>
      <c r="AA47" s="22">
        <f>[6]集計対象前年データー貼付!M191</f>
        <v>0</v>
      </c>
      <c r="AB47" s="26">
        <f t="shared" si="2"/>
        <v>0</v>
      </c>
      <c r="AC47" s="21">
        <f>[6]集計対象年データー貼付!N191</f>
        <v>0</v>
      </c>
      <c r="AD47" s="22">
        <f>[6]集計対象年データー貼付!P191</f>
        <v>0</v>
      </c>
      <c r="AE47" s="22">
        <f>[6]集計対象前年データー貼付!N191</f>
        <v>0</v>
      </c>
      <c r="AF47" s="22">
        <f>[6]集計対象前年データー貼付!P191</f>
        <v>0</v>
      </c>
      <c r="AG47" s="26">
        <f t="shared" si="3"/>
        <v>0</v>
      </c>
      <c r="AH47" s="1"/>
    </row>
    <row r="48" spans="1:37" ht="12.75" customHeight="1" thickBot="1">
      <c r="A48" s="123"/>
      <c r="B48" s="67" t="s">
        <v>60</v>
      </c>
      <c r="C48" s="33">
        <f t="shared" si="4"/>
        <v>0</v>
      </c>
      <c r="D48" s="34">
        <f t="shared" si="5"/>
        <v>0</v>
      </c>
      <c r="E48" s="35">
        <f t="shared" si="6"/>
        <v>0</v>
      </c>
      <c r="F48" s="34">
        <f t="shared" si="7"/>
        <v>1</v>
      </c>
      <c r="G48" s="36">
        <f t="shared" si="8"/>
        <v>-1</v>
      </c>
      <c r="H48" s="37">
        <f t="shared" si="9"/>
        <v>-1</v>
      </c>
      <c r="I48" s="21">
        <f>[6]集計対象年データー貼付!B194</f>
        <v>0</v>
      </c>
      <c r="J48" s="22">
        <f>[6]集計対象年データー貼付!D194</f>
        <v>0</v>
      </c>
      <c r="K48" s="22">
        <f>[6]集計対象前年データー貼付!B194</f>
        <v>0</v>
      </c>
      <c r="L48" s="22">
        <f>[6]集計対象前年データー貼付!D194</f>
        <v>1</v>
      </c>
      <c r="M48" s="68">
        <f t="shared" si="10"/>
        <v>-1</v>
      </c>
      <c r="N48" s="24">
        <f>[6]集計対象年データー貼付!E194</f>
        <v>0</v>
      </c>
      <c r="O48" s="18">
        <f>[6]集計対象年データー貼付!G194</f>
        <v>0</v>
      </c>
      <c r="P48" s="18">
        <f>[6]集計対象前年データー貼付!E194</f>
        <v>0</v>
      </c>
      <c r="Q48" s="18">
        <f>[6]集計対象前年データー貼付!G194</f>
        <v>0</v>
      </c>
      <c r="R48" s="61">
        <f t="shared" si="0"/>
        <v>0</v>
      </c>
      <c r="S48" s="21">
        <f>[6]集計対象年データー貼付!H194</f>
        <v>0</v>
      </c>
      <c r="T48" s="22">
        <f>[6]集計対象年データー貼付!J194</f>
        <v>0</v>
      </c>
      <c r="U48" s="22">
        <f>[6]集計対象前年データー貼付!H194</f>
        <v>0</v>
      </c>
      <c r="V48" s="22">
        <f>[6]集計対象前年データー貼付!J194</f>
        <v>0</v>
      </c>
      <c r="W48" s="38">
        <f t="shared" si="1"/>
        <v>0</v>
      </c>
      <c r="X48" s="21">
        <f>[6]集計対象年データー貼付!K194</f>
        <v>0</v>
      </c>
      <c r="Y48" s="22">
        <f>[6]集計対象年データー貼付!M194</f>
        <v>0</v>
      </c>
      <c r="Z48" s="22">
        <f>[6]集計対象前年データー貼付!K194</f>
        <v>0</v>
      </c>
      <c r="AA48" s="22">
        <f>[6]集計対象前年データー貼付!M194</f>
        <v>0</v>
      </c>
      <c r="AB48" s="38">
        <f t="shared" si="2"/>
        <v>0</v>
      </c>
      <c r="AC48" s="21">
        <f>[6]集計対象年データー貼付!N194</f>
        <v>0</v>
      </c>
      <c r="AD48" s="22">
        <f>[6]集計対象年データー貼付!P194</f>
        <v>0</v>
      </c>
      <c r="AE48" s="22">
        <f>[6]集計対象前年データー貼付!N194</f>
        <v>0</v>
      </c>
      <c r="AF48" s="22">
        <f>[6]集計対象前年データー貼付!P194</f>
        <v>0</v>
      </c>
      <c r="AG48" s="38">
        <f t="shared" si="3"/>
        <v>0</v>
      </c>
      <c r="AH48" s="1"/>
    </row>
    <row r="49" spans="1:34" ht="12.75" customHeight="1" thickBot="1">
      <c r="A49" s="124"/>
      <c r="B49" s="69" t="s">
        <v>61</v>
      </c>
      <c r="C49" s="40">
        <f t="shared" si="4"/>
        <v>0</v>
      </c>
      <c r="D49" s="41">
        <f t="shared" si="5"/>
        <v>2</v>
      </c>
      <c r="E49" s="54">
        <f t="shared" si="6"/>
        <v>0</v>
      </c>
      <c r="F49" s="41">
        <f t="shared" si="7"/>
        <v>2</v>
      </c>
      <c r="G49" s="41">
        <f t="shared" si="8"/>
        <v>0</v>
      </c>
      <c r="H49" s="44">
        <f t="shared" si="9"/>
        <v>0</v>
      </c>
      <c r="I49" s="46">
        <f>SUM(I47:I48)</f>
        <v>0</v>
      </c>
      <c r="J49" s="46">
        <f>SUM(J47:J48)</f>
        <v>1</v>
      </c>
      <c r="K49" s="46">
        <f>SUM(K47:K48)</f>
        <v>0</v>
      </c>
      <c r="L49" s="46">
        <f>SUM(L47:L48)</f>
        <v>2</v>
      </c>
      <c r="M49" s="47">
        <f t="shared" si="10"/>
        <v>-1</v>
      </c>
      <c r="N49" s="48">
        <f>SUM(N47:N48)</f>
        <v>0</v>
      </c>
      <c r="O49" s="77">
        <f>SUM(O47:O48)</f>
        <v>1</v>
      </c>
      <c r="P49" s="49">
        <f>SUM(P47:P48)</f>
        <v>0</v>
      </c>
      <c r="Q49" s="49">
        <f>SUM(Q47:Q48)</f>
        <v>0</v>
      </c>
      <c r="R49" s="50">
        <f t="shared" si="0"/>
        <v>1</v>
      </c>
      <c r="S49" s="51">
        <f>SUM(S47:S48)</f>
        <v>0</v>
      </c>
      <c r="T49" s="52">
        <f>SUM(T47:T48)</f>
        <v>0</v>
      </c>
      <c r="U49" s="52">
        <f>SUM(U47:U48)</f>
        <v>0</v>
      </c>
      <c r="V49" s="52">
        <f>SUM(V47:V48)</f>
        <v>0</v>
      </c>
      <c r="W49" s="53">
        <f t="shared" si="1"/>
        <v>0</v>
      </c>
      <c r="X49" s="51">
        <f>SUM(X47:X48)</f>
        <v>0</v>
      </c>
      <c r="Y49" s="52">
        <f>SUM(Y47:Y48)</f>
        <v>0</v>
      </c>
      <c r="Z49" s="52">
        <f>SUM(Z47:Z48)</f>
        <v>0</v>
      </c>
      <c r="AA49" s="52">
        <f>SUM(AA47:AA48)</f>
        <v>0</v>
      </c>
      <c r="AB49" s="53">
        <f t="shared" si="2"/>
        <v>0</v>
      </c>
      <c r="AC49" s="51">
        <f>SUM(AC47:AC48)</f>
        <v>0</v>
      </c>
      <c r="AD49" s="52">
        <f>SUM(AD47:AD48)</f>
        <v>0</v>
      </c>
      <c r="AE49" s="52">
        <f>SUM(AE47:AE48)</f>
        <v>0</v>
      </c>
      <c r="AF49" s="52">
        <f>SUM(AF47:AF48)</f>
        <v>0</v>
      </c>
      <c r="AG49" s="53">
        <f t="shared" si="3"/>
        <v>0</v>
      </c>
      <c r="AH49" s="1"/>
    </row>
    <row r="50" spans="1:34" ht="12.75" customHeight="1" thickBot="1">
      <c r="A50" s="120" t="s">
        <v>62</v>
      </c>
      <c r="B50" s="121"/>
      <c r="C50" s="40">
        <f t="shared" si="4"/>
        <v>0</v>
      </c>
      <c r="D50" s="41">
        <f t="shared" si="5"/>
        <v>0</v>
      </c>
      <c r="E50" s="54">
        <f t="shared" si="6"/>
        <v>0</v>
      </c>
      <c r="F50" s="41">
        <f t="shared" si="7"/>
        <v>0</v>
      </c>
      <c r="G50" s="41">
        <f t="shared" si="8"/>
        <v>0</v>
      </c>
      <c r="H50" s="44">
        <f t="shared" si="9"/>
        <v>0</v>
      </c>
      <c r="I50" s="78">
        <f>[6]集計対象年データー貼付!B200</f>
        <v>0</v>
      </c>
      <c r="J50" s="79">
        <f>[6]集計対象年データー貼付!D200</f>
        <v>0</v>
      </c>
      <c r="K50" s="79">
        <f>[6]集計対象前年データー貼付!B200</f>
        <v>0</v>
      </c>
      <c r="L50" s="79">
        <f>[6]集計対象前年データー貼付!D200</f>
        <v>0</v>
      </c>
      <c r="M50" s="80">
        <f t="shared" si="10"/>
        <v>0</v>
      </c>
      <c r="N50" s="81">
        <f>[6]集計対象年データー貼付!E200</f>
        <v>0</v>
      </c>
      <c r="O50" s="34">
        <f>[6]集計対象年データー貼付!G200</f>
        <v>0</v>
      </c>
      <c r="P50" s="34">
        <f>[6]集計対象前年データー貼付!E200</f>
        <v>0</v>
      </c>
      <c r="Q50" s="34">
        <f>[6]集計対象前年データー貼付!G200</f>
        <v>0</v>
      </c>
      <c r="R50" s="82">
        <f t="shared" si="0"/>
        <v>0</v>
      </c>
      <c r="S50" s="78">
        <f>[6]集計対象年データー貼付!H200</f>
        <v>0</v>
      </c>
      <c r="T50" s="79">
        <f>[6]集計対象年データー貼付!J200</f>
        <v>0</v>
      </c>
      <c r="U50" s="79">
        <f>[6]集計対象前年データー貼付!H200</f>
        <v>0</v>
      </c>
      <c r="V50" s="79">
        <f>[6]集計対象前年データー貼付!J200</f>
        <v>0</v>
      </c>
      <c r="W50" s="83">
        <f t="shared" si="1"/>
        <v>0</v>
      </c>
      <c r="X50" s="78">
        <f>[6]集計対象年データー貼付!K200</f>
        <v>0</v>
      </c>
      <c r="Y50" s="79">
        <f>[6]集計対象年データー貼付!M200</f>
        <v>0</v>
      </c>
      <c r="Z50" s="79">
        <f>[6]集計対象前年データー貼付!K200</f>
        <v>0</v>
      </c>
      <c r="AA50" s="79">
        <f>[6]集計対象前年データー貼付!M200</f>
        <v>0</v>
      </c>
      <c r="AB50" s="83">
        <f t="shared" si="2"/>
        <v>0</v>
      </c>
      <c r="AC50" s="78">
        <f>[6]集計対象年データー貼付!N200</f>
        <v>0</v>
      </c>
      <c r="AD50" s="79">
        <f>[6]集計対象年データー貼付!P200</f>
        <v>0</v>
      </c>
      <c r="AE50" s="79">
        <f>[6]集計対象前年データー貼付!N200</f>
        <v>0</v>
      </c>
      <c r="AF50" s="79">
        <f>[6]集計対象前年データー貼付!P200</f>
        <v>0</v>
      </c>
      <c r="AG50" s="83">
        <f t="shared" si="3"/>
        <v>0</v>
      </c>
      <c r="AH50" s="1"/>
    </row>
    <row r="51" spans="1:34" ht="12.75" customHeight="1" thickBot="1">
      <c r="A51" s="120" t="s">
        <v>63</v>
      </c>
      <c r="B51" s="121"/>
      <c r="C51" s="40">
        <f t="shared" si="4"/>
        <v>0</v>
      </c>
      <c r="D51" s="41">
        <f t="shared" si="5"/>
        <v>8</v>
      </c>
      <c r="E51" s="54">
        <f t="shared" si="6"/>
        <v>0</v>
      </c>
      <c r="F51" s="41">
        <f t="shared" si="7"/>
        <v>12</v>
      </c>
      <c r="G51" s="41">
        <f t="shared" si="8"/>
        <v>-4</v>
      </c>
      <c r="H51" s="44">
        <f t="shared" si="9"/>
        <v>-0.33333333333333331</v>
      </c>
      <c r="I51" s="55">
        <f>[6]集計対象年データー貼付!B203</f>
        <v>0</v>
      </c>
      <c r="J51" s="56">
        <f>[6]集計対象年データー貼付!D203</f>
        <v>5</v>
      </c>
      <c r="K51" s="56">
        <f>[6]集計対象前年データー貼付!B203</f>
        <v>0</v>
      </c>
      <c r="L51" s="56">
        <f>[6]集計対象前年データー貼付!D203</f>
        <v>3</v>
      </c>
      <c r="M51" s="57">
        <f t="shared" si="10"/>
        <v>2</v>
      </c>
      <c r="N51" s="58">
        <f>[6]集計対象年データー貼付!E203</f>
        <v>0</v>
      </c>
      <c r="O51" s="41">
        <f>[6]集計対象年データー貼付!G203</f>
        <v>0</v>
      </c>
      <c r="P51" s="41">
        <f>[6]集計対象前年データー貼付!E203</f>
        <v>0</v>
      </c>
      <c r="Q51" s="41">
        <f>[6]集計対象前年データー貼付!G203</f>
        <v>0</v>
      </c>
      <c r="R51" s="75">
        <f t="shared" si="0"/>
        <v>0</v>
      </c>
      <c r="S51" s="55">
        <f>[6]集計対象年データー貼付!H203</f>
        <v>0</v>
      </c>
      <c r="T51" s="56">
        <f>[6]集計対象年データー貼付!J203</f>
        <v>1</v>
      </c>
      <c r="U51" s="56">
        <f>[6]集計対象前年データー貼付!H203</f>
        <v>0</v>
      </c>
      <c r="V51" s="56">
        <f>[6]集計対象前年データー貼付!J203</f>
        <v>3</v>
      </c>
      <c r="W51" s="76">
        <f t="shared" si="1"/>
        <v>-2</v>
      </c>
      <c r="X51" s="55">
        <f>[6]集計対象年データー貼付!K203</f>
        <v>0</v>
      </c>
      <c r="Y51" s="56">
        <f>[6]集計対象年データー貼付!M203</f>
        <v>0</v>
      </c>
      <c r="Z51" s="56">
        <f>[6]集計対象前年データー貼付!K203</f>
        <v>0</v>
      </c>
      <c r="AA51" s="56">
        <f>[6]集計対象前年データー貼付!M203</f>
        <v>5</v>
      </c>
      <c r="AB51" s="76">
        <f t="shared" si="2"/>
        <v>-5</v>
      </c>
      <c r="AC51" s="55">
        <f>[6]集計対象年データー貼付!N203</f>
        <v>0</v>
      </c>
      <c r="AD51" s="56">
        <f>[6]集計対象年データー貼付!P203</f>
        <v>2</v>
      </c>
      <c r="AE51" s="56">
        <f>[6]集計対象前年データー貼付!N203</f>
        <v>0</v>
      </c>
      <c r="AF51" s="56">
        <f>[6]集計対象前年データー貼付!P203</f>
        <v>1</v>
      </c>
      <c r="AG51" s="76">
        <f t="shared" si="3"/>
        <v>1</v>
      </c>
      <c r="AH51" s="1"/>
    </row>
    <row r="52" spans="1:34" ht="12.75" customHeight="1" thickBot="1">
      <c r="A52" s="120" t="s">
        <v>64</v>
      </c>
      <c r="B52" s="121"/>
      <c r="C52" s="40">
        <f t="shared" si="4"/>
        <v>0</v>
      </c>
      <c r="D52" s="41">
        <f t="shared" si="5"/>
        <v>1</v>
      </c>
      <c r="E52" s="54">
        <f t="shared" si="6"/>
        <v>0</v>
      </c>
      <c r="F52" s="41">
        <f t="shared" si="7"/>
        <v>0</v>
      </c>
      <c r="G52" s="41">
        <f t="shared" si="8"/>
        <v>1</v>
      </c>
      <c r="H52" s="44">
        <f t="shared" si="9"/>
        <v>0</v>
      </c>
      <c r="I52" s="55">
        <f>[6]集計対象年データー貼付!B208</f>
        <v>0</v>
      </c>
      <c r="J52" s="56">
        <f>[6]集計対象年データー貼付!D208</f>
        <v>1</v>
      </c>
      <c r="K52" s="56">
        <f>[6]集計対象前年データー貼付!B208</f>
        <v>0</v>
      </c>
      <c r="L52" s="56">
        <f>[6]集計対象前年データー貼付!D208</f>
        <v>0</v>
      </c>
      <c r="M52" s="57">
        <f t="shared" si="10"/>
        <v>1</v>
      </c>
      <c r="N52" s="58">
        <f>[6]集計対象年データー貼付!E208</f>
        <v>0</v>
      </c>
      <c r="O52" s="41">
        <f>[6]集計対象年データー貼付!G208</f>
        <v>0</v>
      </c>
      <c r="P52" s="41">
        <f>[6]集計対象前年データー貼付!E208</f>
        <v>0</v>
      </c>
      <c r="Q52" s="41">
        <f>[6]集計対象前年データー貼付!G208</f>
        <v>0</v>
      </c>
      <c r="R52" s="75">
        <f t="shared" si="0"/>
        <v>0</v>
      </c>
      <c r="S52" s="55">
        <f>[6]集計対象年データー貼付!H208</f>
        <v>0</v>
      </c>
      <c r="T52" s="56">
        <f>[6]集計対象年データー貼付!J208</f>
        <v>0</v>
      </c>
      <c r="U52" s="56">
        <f>[6]集計対象前年データー貼付!H208</f>
        <v>0</v>
      </c>
      <c r="V52" s="56">
        <f>[6]集計対象前年データー貼付!J208</f>
        <v>0</v>
      </c>
      <c r="W52" s="76">
        <f t="shared" si="1"/>
        <v>0</v>
      </c>
      <c r="X52" s="55">
        <f>[6]集計対象年データー貼付!K208</f>
        <v>0</v>
      </c>
      <c r="Y52" s="56">
        <f>[6]集計対象年データー貼付!M208</f>
        <v>0</v>
      </c>
      <c r="Z52" s="56">
        <f>[6]集計対象前年データー貼付!K208</f>
        <v>0</v>
      </c>
      <c r="AA52" s="56">
        <f>[6]集計対象前年データー貼付!M208</f>
        <v>0</v>
      </c>
      <c r="AB52" s="76">
        <f t="shared" si="2"/>
        <v>0</v>
      </c>
      <c r="AC52" s="55">
        <f>[6]集計対象年データー貼付!N208</f>
        <v>0</v>
      </c>
      <c r="AD52" s="56">
        <f>[6]集計対象年データー貼付!P208</f>
        <v>0</v>
      </c>
      <c r="AE52" s="56">
        <f>[6]集計対象前年データー貼付!N208</f>
        <v>0</v>
      </c>
      <c r="AF52" s="56">
        <f>[6]集計対象前年データー貼付!P208</f>
        <v>0</v>
      </c>
      <c r="AG52" s="76">
        <f t="shared" si="3"/>
        <v>0</v>
      </c>
      <c r="AH52" s="1"/>
    </row>
    <row r="53" spans="1:34" ht="12.75" customHeight="1">
      <c r="A53" s="125" t="s">
        <v>65</v>
      </c>
      <c r="B53" s="64" t="s">
        <v>66</v>
      </c>
      <c r="C53" s="28">
        <f t="shared" si="4"/>
        <v>0</v>
      </c>
      <c r="D53" s="18">
        <f t="shared" si="5"/>
        <v>9</v>
      </c>
      <c r="E53" s="19">
        <f t="shared" si="6"/>
        <v>0</v>
      </c>
      <c r="F53" s="18">
        <f t="shared" si="7"/>
        <v>7</v>
      </c>
      <c r="G53" s="18">
        <f t="shared" si="8"/>
        <v>2</v>
      </c>
      <c r="H53" s="20">
        <f t="shared" si="9"/>
        <v>0.2857142857142857</v>
      </c>
      <c r="I53" s="21">
        <f>[6]集計対象年データー貼付!B212</f>
        <v>0</v>
      </c>
      <c r="J53" s="22">
        <f>[6]集計対象年データー貼付!D212</f>
        <v>2</v>
      </c>
      <c r="K53" s="22">
        <f>[6]集計対象前年データー貼付!B212</f>
        <v>0</v>
      </c>
      <c r="L53" s="22">
        <f>[6]集計対象前年データー貼付!D212</f>
        <v>3</v>
      </c>
      <c r="M53" s="23">
        <f t="shared" si="10"/>
        <v>-1</v>
      </c>
      <c r="N53" s="24">
        <f>[6]集計対象年データー貼付!E212</f>
        <v>0</v>
      </c>
      <c r="O53" s="18">
        <f>[6]集計対象年データー貼付!G212</f>
        <v>0</v>
      </c>
      <c r="P53" s="18">
        <f>[6]集計対象前年データー貼付!E212</f>
        <v>0</v>
      </c>
      <c r="Q53" s="18">
        <f>[6]集計対象前年データー貼付!G212</f>
        <v>1</v>
      </c>
      <c r="R53" s="25">
        <f t="shared" si="0"/>
        <v>-1</v>
      </c>
      <c r="S53" s="21">
        <f>[6]集計対象年データー貼付!H212</f>
        <v>0</v>
      </c>
      <c r="T53" s="22">
        <f>[6]集計対象年データー貼付!J212</f>
        <v>1</v>
      </c>
      <c r="U53" s="22">
        <f>[6]集計対象前年データー貼付!H212</f>
        <v>0</v>
      </c>
      <c r="V53" s="22">
        <f>[6]集計対象前年データー貼付!J212</f>
        <v>0</v>
      </c>
      <c r="W53" s="26">
        <f t="shared" si="1"/>
        <v>1</v>
      </c>
      <c r="X53" s="21">
        <f>[6]集計対象年データー貼付!K212</f>
        <v>0</v>
      </c>
      <c r="Y53" s="22">
        <f>[6]集計対象年データー貼付!M212</f>
        <v>1</v>
      </c>
      <c r="Z53" s="22">
        <f>[6]集計対象前年データー貼付!K212</f>
        <v>0</v>
      </c>
      <c r="AA53" s="22">
        <f>[6]集計対象前年データー貼付!M212</f>
        <v>0</v>
      </c>
      <c r="AB53" s="26">
        <f t="shared" si="2"/>
        <v>1</v>
      </c>
      <c r="AC53" s="21">
        <f>[6]集計対象年データー貼付!N212</f>
        <v>0</v>
      </c>
      <c r="AD53" s="22">
        <f>[6]集計対象年データー貼付!P212</f>
        <v>5</v>
      </c>
      <c r="AE53" s="22">
        <f>[6]集計対象前年データー貼付!N212</f>
        <v>0</v>
      </c>
      <c r="AF53" s="22">
        <f>[6]集計対象前年データー貼付!P212</f>
        <v>3</v>
      </c>
      <c r="AG53" s="26">
        <f t="shared" si="3"/>
        <v>2</v>
      </c>
      <c r="AH53" s="1"/>
    </row>
    <row r="54" spans="1:34" ht="12.75" customHeight="1">
      <c r="A54" s="126"/>
      <c r="B54" s="65" t="s">
        <v>67</v>
      </c>
      <c r="C54" s="28">
        <f t="shared" si="4"/>
        <v>0</v>
      </c>
      <c r="D54" s="18">
        <f t="shared" si="5"/>
        <v>32</v>
      </c>
      <c r="E54" s="19">
        <f t="shared" si="6"/>
        <v>0</v>
      </c>
      <c r="F54" s="18">
        <f t="shared" si="7"/>
        <v>35</v>
      </c>
      <c r="G54" s="29">
        <f t="shared" si="8"/>
        <v>-3</v>
      </c>
      <c r="H54" s="20">
        <f t="shared" si="9"/>
        <v>-8.5714285714285715E-2</v>
      </c>
      <c r="I54" s="21">
        <f>[6]集計対象年データー貼付!B214</f>
        <v>0</v>
      </c>
      <c r="J54" s="22">
        <f>[6]集計対象年データー貼付!D214</f>
        <v>15</v>
      </c>
      <c r="K54" s="22">
        <f>[6]集計対象前年データー貼付!B214</f>
        <v>0</v>
      </c>
      <c r="L54" s="22">
        <f>[6]集計対象前年データー貼付!D214</f>
        <v>20</v>
      </c>
      <c r="M54" s="66">
        <f t="shared" si="10"/>
        <v>-5</v>
      </c>
      <c r="N54" s="24">
        <f>[6]集計対象年データー貼付!E214</f>
        <v>0</v>
      </c>
      <c r="O54" s="18">
        <f>[6]集計対象年データー貼付!G214</f>
        <v>6</v>
      </c>
      <c r="P54" s="18">
        <f>[6]集計対象前年データー貼付!E214</f>
        <v>0</v>
      </c>
      <c r="Q54" s="18">
        <f>[6]集計対象前年データー貼付!G214</f>
        <v>6</v>
      </c>
      <c r="R54" s="60">
        <f t="shared" si="0"/>
        <v>0</v>
      </c>
      <c r="S54" s="21">
        <f>[6]集計対象年データー貼付!H214</f>
        <v>0</v>
      </c>
      <c r="T54" s="22">
        <f>[6]集計対象年データー貼付!J214</f>
        <v>5</v>
      </c>
      <c r="U54" s="22">
        <f>[6]集計対象前年データー貼付!H214</f>
        <v>0</v>
      </c>
      <c r="V54" s="22">
        <f>[6]集計対象前年データー貼付!J214</f>
        <v>1</v>
      </c>
      <c r="W54" s="30">
        <f t="shared" si="1"/>
        <v>4</v>
      </c>
      <c r="X54" s="21">
        <f>[6]集計対象年データー貼付!K214</f>
        <v>0</v>
      </c>
      <c r="Y54" s="22">
        <f>[6]集計対象年データー貼付!M214</f>
        <v>1</v>
      </c>
      <c r="Z54" s="22">
        <f>[6]集計対象前年データー貼付!K214</f>
        <v>0</v>
      </c>
      <c r="AA54" s="22">
        <f>[6]集計対象前年データー貼付!M214</f>
        <v>1</v>
      </c>
      <c r="AB54" s="30">
        <f t="shared" si="2"/>
        <v>0</v>
      </c>
      <c r="AC54" s="21">
        <f>[6]集計対象年データー貼付!N214</f>
        <v>0</v>
      </c>
      <c r="AD54" s="22">
        <f>[6]集計対象年データー貼付!P214</f>
        <v>5</v>
      </c>
      <c r="AE54" s="22">
        <f>[6]集計対象前年データー貼付!N214</f>
        <v>0</v>
      </c>
      <c r="AF54" s="22">
        <f>[6]集計対象前年データー貼付!P214</f>
        <v>7</v>
      </c>
      <c r="AG54" s="30">
        <f t="shared" si="3"/>
        <v>-2</v>
      </c>
      <c r="AH54" s="1"/>
    </row>
    <row r="55" spans="1:34" ht="12.75" customHeight="1" thickBot="1">
      <c r="A55" s="126"/>
      <c r="B55" s="67" t="s">
        <v>68</v>
      </c>
      <c r="C55" s="33">
        <f t="shared" si="4"/>
        <v>0</v>
      </c>
      <c r="D55" s="34">
        <f t="shared" si="5"/>
        <v>0</v>
      </c>
      <c r="E55" s="35">
        <f t="shared" si="6"/>
        <v>0</v>
      </c>
      <c r="F55" s="34">
        <f t="shared" si="7"/>
        <v>0</v>
      </c>
      <c r="G55" s="36">
        <f t="shared" si="8"/>
        <v>0</v>
      </c>
      <c r="H55" s="37">
        <f t="shared" si="9"/>
        <v>0</v>
      </c>
      <c r="I55" s="21">
        <f>[6]集計対象年データー貼付!B217</f>
        <v>0</v>
      </c>
      <c r="J55" s="22">
        <f>[6]集計対象年データー貼付!D217</f>
        <v>0</v>
      </c>
      <c r="K55" s="22">
        <f>[6]集計対象前年データー貼付!B217</f>
        <v>0</v>
      </c>
      <c r="L55" s="22">
        <f>[6]集計対象前年データー貼付!D217</f>
        <v>0</v>
      </c>
      <c r="M55" s="68">
        <f t="shared" si="10"/>
        <v>0</v>
      </c>
      <c r="N55" s="24">
        <f>[6]集計対象年データー貼付!E217</f>
        <v>0</v>
      </c>
      <c r="O55" s="18">
        <f>[6]集計対象年データー貼付!G217</f>
        <v>0</v>
      </c>
      <c r="P55" s="18">
        <f>[6]集計対象前年データー貼付!E217</f>
        <v>0</v>
      </c>
      <c r="Q55" s="18">
        <f>[6]集計対象前年データー貼付!G217</f>
        <v>0</v>
      </c>
      <c r="R55" s="61">
        <f t="shared" si="0"/>
        <v>0</v>
      </c>
      <c r="S55" s="21">
        <f>[6]集計対象年データー貼付!H217</f>
        <v>0</v>
      </c>
      <c r="T55" s="22">
        <f>[6]集計対象年データー貼付!J217</f>
        <v>0</v>
      </c>
      <c r="U55" s="22">
        <f>[6]集計対象前年データー貼付!H217</f>
        <v>0</v>
      </c>
      <c r="V55" s="22">
        <f>[6]集計対象前年データー貼付!J217</f>
        <v>0</v>
      </c>
      <c r="W55" s="38">
        <f t="shared" si="1"/>
        <v>0</v>
      </c>
      <c r="X55" s="21">
        <f>[6]集計対象年データー貼付!K217</f>
        <v>0</v>
      </c>
      <c r="Y55" s="22">
        <f>[6]集計対象年データー貼付!M217</f>
        <v>0</v>
      </c>
      <c r="Z55" s="22">
        <f>[6]集計対象前年データー貼付!K217</f>
        <v>0</v>
      </c>
      <c r="AA55" s="22">
        <f>[6]集計対象前年データー貼付!M217</f>
        <v>0</v>
      </c>
      <c r="AB55" s="38">
        <f t="shared" si="2"/>
        <v>0</v>
      </c>
      <c r="AC55" s="21">
        <f>[6]集計対象年データー貼付!N217</f>
        <v>0</v>
      </c>
      <c r="AD55" s="22">
        <f>[6]集計対象年データー貼付!P217</f>
        <v>0</v>
      </c>
      <c r="AE55" s="22">
        <f>[6]集計対象前年データー貼付!N217</f>
        <v>0</v>
      </c>
      <c r="AF55" s="22">
        <f>[6]集計対象前年データー貼付!P217</f>
        <v>0</v>
      </c>
      <c r="AG55" s="38">
        <f t="shared" si="3"/>
        <v>0</v>
      </c>
      <c r="AH55" s="1"/>
    </row>
    <row r="56" spans="1:34" ht="12.75" customHeight="1" thickBot="1">
      <c r="A56" s="127"/>
      <c r="B56" s="69" t="s">
        <v>69</v>
      </c>
      <c r="C56" s="40">
        <f t="shared" si="4"/>
        <v>0</v>
      </c>
      <c r="D56" s="41">
        <f t="shared" si="5"/>
        <v>41</v>
      </c>
      <c r="E56" s="54">
        <f t="shared" si="6"/>
        <v>0</v>
      </c>
      <c r="F56" s="41">
        <f t="shared" si="7"/>
        <v>42</v>
      </c>
      <c r="G56" s="41">
        <f t="shared" si="8"/>
        <v>-1</v>
      </c>
      <c r="H56" s="44">
        <f t="shared" si="9"/>
        <v>-2.3809523809523808E-2</v>
      </c>
      <c r="I56" s="45">
        <f>SUM(I53:I55)</f>
        <v>0</v>
      </c>
      <c r="J56" s="46">
        <f>SUM(J53:J55)</f>
        <v>17</v>
      </c>
      <c r="K56" s="46">
        <f>SUM(K53:K55)</f>
        <v>0</v>
      </c>
      <c r="L56" s="46">
        <f>SUM(L53:L55)</f>
        <v>23</v>
      </c>
      <c r="M56" s="47">
        <f t="shared" si="10"/>
        <v>-6</v>
      </c>
      <c r="N56" s="48">
        <f>SUM(N53:N55)</f>
        <v>0</v>
      </c>
      <c r="O56" s="49">
        <f>SUM(O53:O55)</f>
        <v>6</v>
      </c>
      <c r="P56" s="49">
        <f>SUM(P53:P55)</f>
        <v>0</v>
      </c>
      <c r="Q56" s="49">
        <f>SUM(Q53:Q55)</f>
        <v>7</v>
      </c>
      <c r="R56" s="50">
        <f t="shared" si="0"/>
        <v>-1</v>
      </c>
      <c r="S56" s="51">
        <f>SUM(S53:S55)</f>
        <v>0</v>
      </c>
      <c r="T56" s="52">
        <f>SUM(T53:T55)</f>
        <v>6</v>
      </c>
      <c r="U56" s="52">
        <f>SUM(U53:U55)</f>
        <v>0</v>
      </c>
      <c r="V56" s="52">
        <f>SUM(V53:V55)</f>
        <v>1</v>
      </c>
      <c r="W56" s="53">
        <f t="shared" si="1"/>
        <v>5</v>
      </c>
      <c r="X56" s="51">
        <f>SUM(X53:X55)</f>
        <v>0</v>
      </c>
      <c r="Y56" s="52">
        <f>SUM(Y53:Y55)</f>
        <v>2</v>
      </c>
      <c r="Z56" s="52">
        <f>SUM(Z53:Z55)</f>
        <v>0</v>
      </c>
      <c r="AA56" s="52">
        <f>SUM(AA53:AA55)</f>
        <v>1</v>
      </c>
      <c r="AB56" s="53">
        <f t="shared" si="2"/>
        <v>1</v>
      </c>
      <c r="AC56" s="51">
        <f>SUM(AC53:AC55)</f>
        <v>0</v>
      </c>
      <c r="AD56" s="52">
        <f>SUM(AD53:AD55)</f>
        <v>10</v>
      </c>
      <c r="AE56" s="52">
        <f>SUM(AE53:AE55)</f>
        <v>0</v>
      </c>
      <c r="AF56" s="52">
        <f>SUM(AF53:AF55)</f>
        <v>10</v>
      </c>
      <c r="AG56" s="53">
        <f t="shared" si="3"/>
        <v>0</v>
      </c>
      <c r="AH56" s="1"/>
    </row>
    <row r="57" spans="1:34" ht="12.75" customHeight="1">
      <c r="A57" s="125" t="s">
        <v>70</v>
      </c>
      <c r="B57" s="64" t="s">
        <v>71</v>
      </c>
      <c r="C57" s="28">
        <f t="shared" si="4"/>
        <v>0</v>
      </c>
      <c r="D57" s="18">
        <f t="shared" si="5"/>
        <v>7</v>
      </c>
      <c r="E57" s="19">
        <f t="shared" si="6"/>
        <v>0</v>
      </c>
      <c r="F57" s="18">
        <f t="shared" si="7"/>
        <v>6</v>
      </c>
      <c r="G57" s="18">
        <f t="shared" si="8"/>
        <v>1</v>
      </c>
      <c r="H57" s="20">
        <f t="shared" si="9"/>
        <v>0.16666666666666666</v>
      </c>
      <c r="I57" s="21">
        <f>[6]集計対象年データー貼付!B220</f>
        <v>0</v>
      </c>
      <c r="J57" s="22">
        <f>[6]集計対象年データー貼付!D220</f>
        <v>2</v>
      </c>
      <c r="K57" s="22">
        <f>[6]集計対象前年データー貼付!B220</f>
        <v>0</v>
      </c>
      <c r="L57" s="22">
        <f>[6]集計対象前年データー貼付!D220</f>
        <v>2</v>
      </c>
      <c r="M57" s="23">
        <f t="shared" si="10"/>
        <v>0</v>
      </c>
      <c r="N57" s="24">
        <f>[6]集計対象年データー貼付!E220</f>
        <v>0</v>
      </c>
      <c r="O57" s="18">
        <f>[6]集計対象年データー貼付!G220</f>
        <v>0</v>
      </c>
      <c r="P57" s="18">
        <f>[6]集計対象前年データー貼付!E220</f>
        <v>0</v>
      </c>
      <c r="Q57" s="18">
        <f>[6]集計対象前年データー貼付!G220</f>
        <v>0</v>
      </c>
      <c r="R57" s="25">
        <f t="shared" si="0"/>
        <v>0</v>
      </c>
      <c r="S57" s="21">
        <f>[6]集計対象年データー貼付!H220</f>
        <v>0</v>
      </c>
      <c r="T57" s="22">
        <f>[6]集計対象年データー貼付!J220</f>
        <v>2</v>
      </c>
      <c r="U57" s="22">
        <f>[6]集計対象前年データー貼付!H220</f>
        <v>0</v>
      </c>
      <c r="V57" s="22">
        <f>[6]集計対象前年データー貼付!J220</f>
        <v>0</v>
      </c>
      <c r="W57" s="26">
        <f t="shared" si="1"/>
        <v>2</v>
      </c>
      <c r="X57" s="21">
        <f>[6]集計対象年データー貼付!K220</f>
        <v>0</v>
      </c>
      <c r="Y57" s="22">
        <f>[6]集計対象年データー貼付!M220</f>
        <v>2</v>
      </c>
      <c r="Z57" s="22">
        <f>[6]集計対象前年データー貼付!K220</f>
        <v>0</v>
      </c>
      <c r="AA57" s="22">
        <f>[6]集計対象前年データー貼付!M220</f>
        <v>2</v>
      </c>
      <c r="AB57" s="26">
        <f t="shared" si="2"/>
        <v>0</v>
      </c>
      <c r="AC57" s="21">
        <f>[6]集計対象年データー貼付!N220</f>
        <v>0</v>
      </c>
      <c r="AD57" s="22">
        <f>[6]集計対象年データー貼付!P220</f>
        <v>1</v>
      </c>
      <c r="AE57" s="22">
        <f>[6]集計対象前年データー貼付!N220</f>
        <v>0</v>
      </c>
      <c r="AF57" s="22">
        <f>[6]集計対象前年データー貼付!P220</f>
        <v>2</v>
      </c>
      <c r="AG57" s="26">
        <f t="shared" si="3"/>
        <v>-1</v>
      </c>
      <c r="AH57" s="1"/>
    </row>
    <row r="58" spans="1:34" ht="12.75" customHeight="1">
      <c r="A58" s="126"/>
      <c r="B58" s="65" t="s">
        <v>72</v>
      </c>
      <c r="C58" s="28">
        <f t="shared" si="4"/>
        <v>0</v>
      </c>
      <c r="D58" s="18">
        <f t="shared" si="5"/>
        <v>11</v>
      </c>
      <c r="E58" s="19">
        <f t="shared" si="6"/>
        <v>0</v>
      </c>
      <c r="F58" s="18">
        <f t="shared" si="7"/>
        <v>10</v>
      </c>
      <c r="G58" s="29">
        <f t="shared" si="8"/>
        <v>1</v>
      </c>
      <c r="H58" s="20">
        <f t="shared" si="9"/>
        <v>0.1</v>
      </c>
      <c r="I58" s="21">
        <f>[6]集計対象年データー貼付!B223</f>
        <v>0</v>
      </c>
      <c r="J58" s="22">
        <f>[6]集計対象年データー貼付!D223</f>
        <v>5</v>
      </c>
      <c r="K58" s="22">
        <f>[6]集計対象前年データー貼付!B223</f>
        <v>0</v>
      </c>
      <c r="L58" s="22">
        <f>[6]集計対象前年データー貼付!D223</f>
        <v>4</v>
      </c>
      <c r="M58" s="66">
        <f t="shared" si="10"/>
        <v>1</v>
      </c>
      <c r="N58" s="24">
        <f>[6]集計対象年データー貼付!E223</f>
        <v>0</v>
      </c>
      <c r="O58" s="18">
        <f>[6]集計対象年データー貼付!G223</f>
        <v>2</v>
      </c>
      <c r="P58" s="18">
        <f>[6]集計対象前年データー貼付!E223</f>
        <v>0</v>
      </c>
      <c r="Q58" s="18">
        <f>[6]集計対象前年データー貼付!G223</f>
        <v>0</v>
      </c>
      <c r="R58" s="60">
        <f t="shared" si="0"/>
        <v>2</v>
      </c>
      <c r="S58" s="21">
        <f>[6]集計対象年データー貼付!H223</f>
        <v>0</v>
      </c>
      <c r="T58" s="22">
        <f>[6]集計対象年データー貼付!J223</f>
        <v>1</v>
      </c>
      <c r="U58" s="22">
        <f>[6]集計対象前年データー貼付!H223</f>
        <v>0</v>
      </c>
      <c r="V58" s="22">
        <f>[6]集計対象前年データー貼付!J223</f>
        <v>3</v>
      </c>
      <c r="W58" s="30">
        <f t="shared" si="1"/>
        <v>-2</v>
      </c>
      <c r="X58" s="21">
        <f>[6]集計対象年データー貼付!K223</f>
        <v>0</v>
      </c>
      <c r="Y58" s="22">
        <f>[6]集計対象年データー貼付!M223</f>
        <v>2</v>
      </c>
      <c r="Z58" s="22">
        <f>[6]集計対象前年データー貼付!K223</f>
        <v>0</v>
      </c>
      <c r="AA58" s="22">
        <f>[6]集計対象前年データー貼付!M223</f>
        <v>2</v>
      </c>
      <c r="AB58" s="30">
        <f t="shared" si="2"/>
        <v>0</v>
      </c>
      <c r="AC58" s="21">
        <f>[6]集計対象年データー貼付!N223</f>
        <v>0</v>
      </c>
      <c r="AD58" s="22">
        <f>[6]集計対象年データー貼付!P223</f>
        <v>1</v>
      </c>
      <c r="AE58" s="22">
        <f>[6]集計対象前年データー貼付!N223</f>
        <v>0</v>
      </c>
      <c r="AF58" s="22">
        <f>[6]集計対象前年データー貼付!P223</f>
        <v>1</v>
      </c>
      <c r="AG58" s="30">
        <f t="shared" si="3"/>
        <v>0</v>
      </c>
      <c r="AH58" s="1"/>
    </row>
    <row r="59" spans="1:34" ht="12.75" customHeight="1" thickBot="1">
      <c r="A59" s="126"/>
      <c r="B59" s="67" t="s">
        <v>73</v>
      </c>
      <c r="C59" s="33">
        <f t="shared" si="4"/>
        <v>0</v>
      </c>
      <c r="D59" s="34">
        <f t="shared" si="5"/>
        <v>7</v>
      </c>
      <c r="E59" s="35">
        <f t="shared" si="6"/>
        <v>0</v>
      </c>
      <c r="F59" s="34">
        <f t="shared" si="7"/>
        <v>2</v>
      </c>
      <c r="G59" s="36">
        <f t="shared" si="8"/>
        <v>5</v>
      </c>
      <c r="H59" s="37">
        <f t="shared" si="9"/>
        <v>2.5</v>
      </c>
      <c r="I59" s="21">
        <f>[6]集計対象年データー貼付!B227</f>
        <v>0</v>
      </c>
      <c r="J59" s="22">
        <f>[6]集計対象年データー貼付!D227</f>
        <v>4</v>
      </c>
      <c r="K59" s="22">
        <f>[6]集計対象前年データー貼付!B227</f>
        <v>0</v>
      </c>
      <c r="L59" s="22">
        <f>[6]集計対象前年データー貼付!D227</f>
        <v>2</v>
      </c>
      <c r="M59" s="68">
        <f t="shared" si="10"/>
        <v>2</v>
      </c>
      <c r="N59" s="24">
        <f>[6]集計対象年データー貼付!E227</f>
        <v>0</v>
      </c>
      <c r="O59" s="18">
        <f>[6]集計対象年データー貼付!G227</f>
        <v>0</v>
      </c>
      <c r="P59" s="18">
        <f>[6]集計対象前年データー貼付!E227</f>
        <v>0</v>
      </c>
      <c r="Q59" s="18">
        <f>[6]集計対象前年データー貼付!G227</f>
        <v>0</v>
      </c>
      <c r="R59" s="61">
        <f t="shared" si="0"/>
        <v>0</v>
      </c>
      <c r="S59" s="21">
        <f>[6]集計対象年データー貼付!H227</f>
        <v>0</v>
      </c>
      <c r="T59" s="22">
        <f>[6]集計対象年データー貼付!J227</f>
        <v>0</v>
      </c>
      <c r="U59" s="22">
        <f>[6]集計対象前年データー貼付!H227</f>
        <v>0</v>
      </c>
      <c r="V59" s="22">
        <f>[6]集計対象前年データー貼付!J227</f>
        <v>0</v>
      </c>
      <c r="W59" s="38">
        <f t="shared" si="1"/>
        <v>0</v>
      </c>
      <c r="X59" s="21">
        <f>[6]集計対象年データー貼付!K227</f>
        <v>0</v>
      </c>
      <c r="Y59" s="22">
        <f>[6]集計対象年データー貼付!M227</f>
        <v>3</v>
      </c>
      <c r="Z59" s="22">
        <f>[6]集計対象前年データー貼付!K227</f>
        <v>0</v>
      </c>
      <c r="AA59" s="22">
        <f>[6]集計対象前年データー貼付!M227</f>
        <v>0</v>
      </c>
      <c r="AB59" s="38">
        <f t="shared" si="2"/>
        <v>3</v>
      </c>
      <c r="AC59" s="21">
        <f>[6]集計対象年データー貼付!N227</f>
        <v>0</v>
      </c>
      <c r="AD59" s="22">
        <f>[6]集計対象年データー貼付!P227</f>
        <v>0</v>
      </c>
      <c r="AE59" s="22">
        <f>[6]集計対象前年データー貼付!N227</f>
        <v>0</v>
      </c>
      <c r="AF59" s="22">
        <f>[6]集計対象前年データー貼付!P227</f>
        <v>0</v>
      </c>
      <c r="AG59" s="38">
        <f t="shared" si="3"/>
        <v>0</v>
      </c>
      <c r="AH59" s="1"/>
    </row>
    <row r="60" spans="1:34" ht="12.75" customHeight="1" thickBot="1">
      <c r="A60" s="127"/>
      <c r="B60" s="69" t="s">
        <v>74</v>
      </c>
      <c r="C60" s="40">
        <f t="shared" si="4"/>
        <v>0</v>
      </c>
      <c r="D60" s="41">
        <f t="shared" si="5"/>
        <v>25</v>
      </c>
      <c r="E60" s="54">
        <f t="shared" si="6"/>
        <v>0</v>
      </c>
      <c r="F60" s="41">
        <f t="shared" si="7"/>
        <v>18</v>
      </c>
      <c r="G60" s="41">
        <f t="shared" si="8"/>
        <v>7</v>
      </c>
      <c r="H60" s="44">
        <f t="shared" si="9"/>
        <v>0.3888888888888889</v>
      </c>
      <c r="I60" s="45">
        <f>SUM(I57:I59)</f>
        <v>0</v>
      </c>
      <c r="J60" s="46">
        <f>SUM(J57:J59)</f>
        <v>11</v>
      </c>
      <c r="K60" s="46">
        <f>SUM(K57:K59)</f>
        <v>0</v>
      </c>
      <c r="L60" s="46">
        <f>SUM(L57:L59)</f>
        <v>8</v>
      </c>
      <c r="M60" s="47">
        <f t="shared" si="10"/>
        <v>3</v>
      </c>
      <c r="N60" s="48">
        <f>SUM(N57:N59)</f>
        <v>0</v>
      </c>
      <c r="O60" s="49">
        <f>SUM(O57:O59)</f>
        <v>2</v>
      </c>
      <c r="P60" s="49">
        <f>SUM(P57:P59)</f>
        <v>0</v>
      </c>
      <c r="Q60" s="49">
        <f>SUM(Q57:Q59)</f>
        <v>0</v>
      </c>
      <c r="R60" s="50">
        <f t="shared" si="0"/>
        <v>2</v>
      </c>
      <c r="S60" s="51">
        <f>SUM(S57:S59)</f>
        <v>0</v>
      </c>
      <c r="T60" s="52">
        <f>SUM(T57:T59)</f>
        <v>3</v>
      </c>
      <c r="U60" s="52">
        <f>SUM(U57:U59)</f>
        <v>0</v>
      </c>
      <c r="V60" s="52">
        <f>SUM(V57:V59)</f>
        <v>3</v>
      </c>
      <c r="W60" s="53">
        <f t="shared" si="1"/>
        <v>0</v>
      </c>
      <c r="X60" s="51">
        <f>SUM(X57:X59)</f>
        <v>0</v>
      </c>
      <c r="Y60" s="52">
        <f>SUM(Y57:Y59)</f>
        <v>7</v>
      </c>
      <c r="Z60" s="52">
        <f>SUM(Z57:Z59)</f>
        <v>0</v>
      </c>
      <c r="AA60" s="52">
        <f>SUM(AA57:AA59)</f>
        <v>4</v>
      </c>
      <c r="AB60" s="53">
        <f t="shared" si="2"/>
        <v>3</v>
      </c>
      <c r="AC60" s="51">
        <f>SUM(AC57:AC59)</f>
        <v>0</v>
      </c>
      <c r="AD60" s="52">
        <f>SUM(AD57:AD59)</f>
        <v>2</v>
      </c>
      <c r="AE60" s="52">
        <f>SUM(AE57:AE59)</f>
        <v>0</v>
      </c>
      <c r="AF60" s="52">
        <f>SUM(AF57:AF59)</f>
        <v>3</v>
      </c>
      <c r="AG60" s="53">
        <f t="shared" si="3"/>
        <v>-1</v>
      </c>
      <c r="AH60" s="1"/>
    </row>
    <row r="61" spans="1:34" ht="12.75" customHeight="1" thickBot="1">
      <c r="A61" s="128" t="s">
        <v>75</v>
      </c>
      <c r="B61" s="129"/>
      <c r="C61" s="40">
        <f t="shared" si="4"/>
        <v>0</v>
      </c>
      <c r="D61" s="41">
        <f t="shared" si="5"/>
        <v>15</v>
      </c>
      <c r="E61" s="54">
        <f t="shared" si="6"/>
        <v>0</v>
      </c>
      <c r="F61" s="41">
        <f t="shared" si="7"/>
        <v>9</v>
      </c>
      <c r="G61" s="41">
        <f t="shared" si="8"/>
        <v>6</v>
      </c>
      <c r="H61" s="44">
        <f t="shared" si="9"/>
        <v>0.66666666666666663</v>
      </c>
      <c r="I61" s="78">
        <f>[6]集計対象年データー貼付!B236</f>
        <v>0</v>
      </c>
      <c r="J61" s="79">
        <f>[6]集計対象年データー貼付!D236</f>
        <v>6</v>
      </c>
      <c r="K61" s="79">
        <f>[6]集計対象前年データー貼付!B236</f>
        <v>0</v>
      </c>
      <c r="L61" s="79">
        <f>[6]集計対象前年データー貼付!D236</f>
        <v>8</v>
      </c>
      <c r="M61" s="80">
        <f t="shared" si="10"/>
        <v>-2</v>
      </c>
      <c r="N61" s="81">
        <f>[6]集計対象年データー貼付!E236</f>
        <v>0</v>
      </c>
      <c r="O61" s="34">
        <f>[6]集計対象年データー貼付!G236</f>
        <v>3</v>
      </c>
      <c r="P61" s="34">
        <f>[6]集計対象前年データー貼付!E236</f>
        <v>0</v>
      </c>
      <c r="Q61" s="34">
        <f>[6]集計対象前年データー貼付!G236</f>
        <v>1</v>
      </c>
      <c r="R61" s="82">
        <f t="shared" si="0"/>
        <v>2</v>
      </c>
      <c r="S61" s="78">
        <f>[6]集計対象年データー貼付!H236</f>
        <v>0</v>
      </c>
      <c r="T61" s="79">
        <f>[6]集計対象年データー貼付!J236</f>
        <v>2</v>
      </c>
      <c r="U61" s="79">
        <f>[6]集計対象前年データー貼付!H236</f>
        <v>0</v>
      </c>
      <c r="V61" s="79">
        <f>[6]集計対象前年データー貼付!J236</f>
        <v>0</v>
      </c>
      <c r="W61" s="83">
        <f t="shared" si="1"/>
        <v>2</v>
      </c>
      <c r="X61" s="78">
        <f>[6]集計対象年データー貼付!K236</f>
        <v>0</v>
      </c>
      <c r="Y61" s="79">
        <f>[6]集計対象年データー貼付!M236</f>
        <v>4</v>
      </c>
      <c r="Z61" s="79">
        <f>[6]集計対象前年データー貼付!K236</f>
        <v>0</v>
      </c>
      <c r="AA61" s="79">
        <f>[6]集計対象前年データー貼付!M236</f>
        <v>0</v>
      </c>
      <c r="AB61" s="83">
        <f t="shared" si="2"/>
        <v>4</v>
      </c>
      <c r="AC61" s="78">
        <f>[6]集計対象年データー貼付!N236</f>
        <v>0</v>
      </c>
      <c r="AD61" s="79">
        <f>[6]集計対象年データー貼付!P236</f>
        <v>0</v>
      </c>
      <c r="AE61" s="79">
        <f>[6]集計対象前年データー貼付!N236</f>
        <v>0</v>
      </c>
      <c r="AF61" s="79">
        <f>[6]集計対象前年データー貼付!P236</f>
        <v>0</v>
      </c>
      <c r="AG61" s="83">
        <f t="shared" si="3"/>
        <v>0</v>
      </c>
      <c r="AH61" s="1"/>
    </row>
    <row r="62" spans="1:34" ht="12.75" customHeight="1" thickBot="1">
      <c r="A62" s="128" t="s">
        <v>76</v>
      </c>
      <c r="B62" s="129"/>
      <c r="C62" s="40">
        <f t="shared" si="4"/>
        <v>0</v>
      </c>
      <c r="D62" s="41">
        <f t="shared" si="5"/>
        <v>1</v>
      </c>
      <c r="E62" s="54">
        <f t="shared" si="6"/>
        <v>0</v>
      </c>
      <c r="F62" s="41">
        <f t="shared" si="7"/>
        <v>0</v>
      </c>
      <c r="G62" s="41">
        <f t="shared" si="8"/>
        <v>1</v>
      </c>
      <c r="H62" s="44">
        <f t="shared" si="9"/>
        <v>0</v>
      </c>
      <c r="I62" s="55">
        <f>[6]集計対象年データー貼付!B239</f>
        <v>0</v>
      </c>
      <c r="J62" s="56">
        <f>[6]集計対象年データー貼付!D239</f>
        <v>0</v>
      </c>
      <c r="K62" s="56">
        <f>[6]集計対象前年データー貼付!B239</f>
        <v>0</v>
      </c>
      <c r="L62" s="56">
        <f>[6]集計対象前年データー貼付!D239</f>
        <v>0</v>
      </c>
      <c r="M62" s="57">
        <f t="shared" si="10"/>
        <v>0</v>
      </c>
      <c r="N62" s="58">
        <f>[6]集計対象年データー貼付!E239</f>
        <v>0</v>
      </c>
      <c r="O62" s="41">
        <f>[6]集計対象年データー貼付!G239</f>
        <v>0</v>
      </c>
      <c r="P62" s="41">
        <f>[6]集計対象前年データー貼付!E239</f>
        <v>0</v>
      </c>
      <c r="Q62" s="41">
        <f>[6]集計対象前年データー貼付!G239</f>
        <v>0</v>
      </c>
      <c r="R62" s="75">
        <f t="shared" si="0"/>
        <v>0</v>
      </c>
      <c r="S62" s="55">
        <f>[6]集計対象年データー貼付!H239</f>
        <v>0</v>
      </c>
      <c r="T62" s="56">
        <f>[6]集計対象年データー貼付!J239</f>
        <v>0</v>
      </c>
      <c r="U62" s="56">
        <f>[6]集計対象前年データー貼付!H239</f>
        <v>0</v>
      </c>
      <c r="V62" s="56">
        <f>[6]集計対象前年データー貼付!J239</f>
        <v>0</v>
      </c>
      <c r="W62" s="76">
        <f t="shared" si="1"/>
        <v>0</v>
      </c>
      <c r="X62" s="55">
        <f>[6]集計対象年データー貼付!K67</f>
        <v>0</v>
      </c>
      <c r="Y62" s="56">
        <f>[6]集計対象年データー貼付!M239</f>
        <v>0</v>
      </c>
      <c r="Z62" s="56">
        <f>[6]集計対象前年データー貼付!K239</f>
        <v>0</v>
      </c>
      <c r="AA62" s="56">
        <f>[6]集計対象前年データー貼付!M239</f>
        <v>0</v>
      </c>
      <c r="AB62" s="76">
        <f t="shared" si="2"/>
        <v>0</v>
      </c>
      <c r="AC62" s="55">
        <f>[6]集計対象年データー貼付!N239</f>
        <v>0</v>
      </c>
      <c r="AD62" s="56">
        <f>[6]集計対象年データー貼付!P239</f>
        <v>1</v>
      </c>
      <c r="AE62" s="56">
        <f>[6]集計対象前年データー貼付!N239</f>
        <v>0</v>
      </c>
      <c r="AF62" s="56">
        <f>[6]集計対象前年データー貼付!P239</f>
        <v>0</v>
      </c>
      <c r="AG62" s="76">
        <f t="shared" si="3"/>
        <v>1</v>
      </c>
      <c r="AH62" s="1"/>
    </row>
    <row r="63" spans="1:34" ht="12.75" customHeight="1">
      <c r="A63" s="122" t="s">
        <v>77</v>
      </c>
      <c r="B63" s="64" t="s">
        <v>78</v>
      </c>
      <c r="C63" s="28">
        <f t="shared" si="4"/>
        <v>0</v>
      </c>
      <c r="D63" s="18">
        <f t="shared" si="5"/>
        <v>0</v>
      </c>
      <c r="E63" s="19">
        <f t="shared" si="6"/>
        <v>0</v>
      </c>
      <c r="F63" s="18">
        <f t="shared" si="7"/>
        <v>0</v>
      </c>
      <c r="G63" s="18">
        <f t="shared" si="8"/>
        <v>0</v>
      </c>
      <c r="H63" s="20">
        <f t="shared" si="9"/>
        <v>0</v>
      </c>
      <c r="I63" s="21">
        <f>[6]集計対象年データー貼付!B241</f>
        <v>0</v>
      </c>
      <c r="J63" s="22">
        <f>[6]集計対象年データー貼付!D241</f>
        <v>0</v>
      </c>
      <c r="K63" s="22">
        <f>[6]集計対象前年データー貼付!B241</f>
        <v>0</v>
      </c>
      <c r="L63" s="22">
        <f>[6]集計対象前年データー貼付!D241</f>
        <v>0</v>
      </c>
      <c r="M63" s="23">
        <f t="shared" si="10"/>
        <v>0</v>
      </c>
      <c r="N63" s="24">
        <f>[6]集計対象年データー貼付!E241</f>
        <v>0</v>
      </c>
      <c r="O63" s="18">
        <f>[6]集計対象年データー貼付!G241</f>
        <v>0</v>
      </c>
      <c r="P63" s="18">
        <f>[6]集計対象前年データー貼付!E241</f>
        <v>0</v>
      </c>
      <c r="Q63" s="18">
        <f>[6]集計対象前年データー貼付!G241</f>
        <v>0</v>
      </c>
      <c r="R63" s="25">
        <f t="shared" si="0"/>
        <v>0</v>
      </c>
      <c r="S63" s="21">
        <f>[6]集計対象年データー貼付!H241</f>
        <v>0</v>
      </c>
      <c r="T63" s="22">
        <f>[6]集計対象年データー貼付!J241</f>
        <v>0</v>
      </c>
      <c r="U63" s="22">
        <f>[6]集計対象前年データー貼付!H241</f>
        <v>0</v>
      </c>
      <c r="V63" s="22">
        <f>[6]集計対象前年データー貼付!J241</f>
        <v>0</v>
      </c>
      <c r="W63" s="26">
        <f t="shared" si="1"/>
        <v>0</v>
      </c>
      <c r="X63" s="21">
        <f>[6]集計対象年データー貼付!K241</f>
        <v>0</v>
      </c>
      <c r="Y63" s="22">
        <f>[6]集計対象年データー貼付!M241</f>
        <v>0</v>
      </c>
      <c r="Z63" s="22">
        <f>[6]集計対象前年データー貼付!K241</f>
        <v>0</v>
      </c>
      <c r="AA63" s="22">
        <f>[6]集計対象前年データー貼付!M241</f>
        <v>0</v>
      </c>
      <c r="AB63" s="26">
        <f t="shared" si="2"/>
        <v>0</v>
      </c>
      <c r="AC63" s="21">
        <f>[6]集計対象年データー貼付!N241</f>
        <v>0</v>
      </c>
      <c r="AD63" s="22">
        <f>[6]集計対象年データー貼付!P241</f>
        <v>0</v>
      </c>
      <c r="AE63" s="22">
        <f>[6]集計対象前年データー貼付!N241</f>
        <v>0</v>
      </c>
      <c r="AF63" s="22">
        <f>[6]集計対象前年データー貼付!P241</f>
        <v>0</v>
      </c>
      <c r="AG63" s="26">
        <f t="shared" si="3"/>
        <v>0</v>
      </c>
      <c r="AH63" s="1"/>
    </row>
    <row r="64" spans="1:34" ht="12.75" customHeight="1" thickBot="1">
      <c r="A64" s="123"/>
      <c r="B64" s="67" t="s">
        <v>77</v>
      </c>
      <c r="C64" s="33">
        <f t="shared" si="4"/>
        <v>0</v>
      </c>
      <c r="D64" s="34">
        <f t="shared" si="5"/>
        <v>12</v>
      </c>
      <c r="E64" s="35">
        <f t="shared" si="6"/>
        <v>0</v>
      </c>
      <c r="F64" s="34">
        <f t="shared" si="7"/>
        <v>9</v>
      </c>
      <c r="G64" s="36">
        <f t="shared" si="8"/>
        <v>3</v>
      </c>
      <c r="H64" s="37">
        <f t="shared" si="9"/>
        <v>0.33333333333333331</v>
      </c>
      <c r="I64" s="21">
        <f>[6]集計対象年データー貼付!B245</f>
        <v>0</v>
      </c>
      <c r="J64" s="22">
        <f>[6]集計対象年データー貼付!D245</f>
        <v>7</v>
      </c>
      <c r="K64" s="22">
        <f>[6]集計対象前年データー貼付!B245</f>
        <v>0</v>
      </c>
      <c r="L64" s="22">
        <f>[6]集計対象前年データー貼付!D245</f>
        <v>4</v>
      </c>
      <c r="M64" s="68">
        <f t="shared" si="10"/>
        <v>3</v>
      </c>
      <c r="N64" s="24">
        <f>[6]集計対象年データー貼付!E245</f>
        <v>0</v>
      </c>
      <c r="O64" s="18">
        <f>[6]集計対象年データー貼付!G245</f>
        <v>1</v>
      </c>
      <c r="P64" s="18">
        <f>[6]集計対象前年データー貼付!E245</f>
        <v>0</v>
      </c>
      <c r="Q64" s="18">
        <f>[6]集計対象前年データー貼付!G245</f>
        <v>1</v>
      </c>
      <c r="R64" s="61">
        <f t="shared" si="0"/>
        <v>0</v>
      </c>
      <c r="S64" s="21">
        <f>[6]集計対象年データー貼付!H245</f>
        <v>0</v>
      </c>
      <c r="T64" s="22">
        <f>[6]集計対象年データー貼付!J245</f>
        <v>3</v>
      </c>
      <c r="U64" s="22">
        <f>[6]集計対象前年データー貼付!H245</f>
        <v>0</v>
      </c>
      <c r="V64" s="22">
        <f>[6]集計対象前年データー貼付!J245</f>
        <v>2</v>
      </c>
      <c r="W64" s="38">
        <f t="shared" si="1"/>
        <v>1</v>
      </c>
      <c r="X64" s="21">
        <f>[6]集計対象年データー貼付!K245</f>
        <v>0</v>
      </c>
      <c r="Y64" s="22">
        <f>[6]集計対象年データー貼付!M245</f>
        <v>0</v>
      </c>
      <c r="Z64" s="22">
        <f>[6]集計対象前年データー貼付!K245</f>
        <v>0</v>
      </c>
      <c r="AA64" s="22">
        <f>[6]集計対象前年データー貼付!M245</f>
        <v>2</v>
      </c>
      <c r="AB64" s="30">
        <f t="shared" si="2"/>
        <v>-2</v>
      </c>
      <c r="AC64" s="21">
        <f>[6]集計対象年データー貼付!N245</f>
        <v>0</v>
      </c>
      <c r="AD64" s="22">
        <f>[6]集計対象年データー貼付!P245</f>
        <v>1</v>
      </c>
      <c r="AE64" s="22">
        <f>[6]集計対象前年データー貼付!N245</f>
        <v>0</v>
      </c>
      <c r="AF64" s="22">
        <f>[6]集計対象前年データー貼付!P245</f>
        <v>0</v>
      </c>
      <c r="AG64" s="38">
        <f t="shared" si="3"/>
        <v>1</v>
      </c>
      <c r="AH64" s="1"/>
    </row>
    <row r="65" spans="1:34" ht="12.75" customHeight="1" thickBot="1">
      <c r="A65" s="124"/>
      <c r="B65" s="69" t="s">
        <v>79</v>
      </c>
      <c r="C65" s="40">
        <f t="shared" si="4"/>
        <v>0</v>
      </c>
      <c r="D65" s="41">
        <f t="shared" si="5"/>
        <v>12</v>
      </c>
      <c r="E65" s="54">
        <f t="shared" si="6"/>
        <v>0</v>
      </c>
      <c r="F65" s="41">
        <f t="shared" si="7"/>
        <v>9</v>
      </c>
      <c r="G65" s="41">
        <f t="shared" si="8"/>
        <v>3</v>
      </c>
      <c r="H65" s="44">
        <f t="shared" si="9"/>
        <v>0.33333333333333331</v>
      </c>
      <c r="I65" s="70">
        <f>SUM(I63:I64)</f>
        <v>0</v>
      </c>
      <c r="J65" s="46">
        <f>SUM(J63:J64)</f>
        <v>7</v>
      </c>
      <c r="K65" s="46">
        <f>SUM(K63:K64)</f>
        <v>0</v>
      </c>
      <c r="L65" s="84">
        <f>SUM(L63:L64)</f>
        <v>4</v>
      </c>
      <c r="M65" s="47">
        <f t="shared" si="10"/>
        <v>3</v>
      </c>
      <c r="N65" s="48">
        <f>SUM(N63:N64)</f>
        <v>0</v>
      </c>
      <c r="O65" s="49">
        <f>SUM(O63:O64)</f>
        <v>1</v>
      </c>
      <c r="P65" s="49">
        <f>SUM(P63:P64)</f>
        <v>0</v>
      </c>
      <c r="Q65" s="49">
        <f>SUM(Q63:Q64)</f>
        <v>1</v>
      </c>
      <c r="R65" s="50">
        <f t="shared" si="0"/>
        <v>0</v>
      </c>
      <c r="S65" s="51">
        <f>SUM(S63:S64)</f>
        <v>0</v>
      </c>
      <c r="T65" s="52">
        <f>SUM(T63:T64)</f>
        <v>3</v>
      </c>
      <c r="U65" s="52">
        <f>SUM(U63:U64)</f>
        <v>0</v>
      </c>
      <c r="V65" s="52">
        <f>SUM(V63:V64)</f>
        <v>2</v>
      </c>
      <c r="W65" s="53">
        <f t="shared" si="1"/>
        <v>1</v>
      </c>
      <c r="X65" s="51">
        <f>SUM(X63:X64)</f>
        <v>0</v>
      </c>
      <c r="Y65" s="52">
        <f>SUM(Y63:Y64)</f>
        <v>0</v>
      </c>
      <c r="Z65" s="52">
        <f>SUM(Z63:Z64)</f>
        <v>0</v>
      </c>
      <c r="AA65" s="52">
        <f>SUM(AA63:AA64)</f>
        <v>2</v>
      </c>
      <c r="AB65" s="53">
        <f t="shared" si="2"/>
        <v>-2</v>
      </c>
      <c r="AC65" s="51">
        <f>SUM(AC63:AC64)</f>
        <v>0</v>
      </c>
      <c r="AD65" s="52">
        <f>SUM(AD63:AD64)</f>
        <v>1</v>
      </c>
      <c r="AE65" s="52">
        <f>SUM(AE63:AE64)</f>
        <v>0</v>
      </c>
      <c r="AF65" s="52">
        <f>SUM(AF63:AF64)</f>
        <v>0</v>
      </c>
      <c r="AG65" s="53">
        <f t="shared" si="3"/>
        <v>1</v>
      </c>
      <c r="AH65" s="1"/>
    </row>
    <row r="66" spans="1:34" ht="12.75" customHeight="1" thickBot="1">
      <c r="A66" s="118" t="s">
        <v>80</v>
      </c>
      <c r="B66" s="119"/>
      <c r="C66" s="40">
        <f t="shared" si="4"/>
        <v>6</v>
      </c>
      <c r="D66" s="85">
        <f t="shared" si="5"/>
        <v>412</v>
      </c>
      <c r="E66" s="86">
        <f t="shared" si="6"/>
        <v>3</v>
      </c>
      <c r="F66" s="85">
        <f t="shared" si="7"/>
        <v>413</v>
      </c>
      <c r="G66" s="41">
        <f t="shared" si="8"/>
        <v>-1</v>
      </c>
      <c r="H66" s="44">
        <f t="shared" si="9"/>
        <v>-2.4213075060532689E-3</v>
      </c>
      <c r="I66" s="45">
        <f>IF(ISERROR(I24+I25+I29+I34+I37+I40+I41+I46+I49+I50+I51+I52+I56+I60+I61+I62+I65),"",(I24+I25+I29+I34+I37+I40+I41+I46+I49+I50+I51+I52+I56+I60+I61+I62+I65))</f>
        <v>4</v>
      </c>
      <c r="J66" s="87">
        <f>J24+J25+J29+J34+J37+J40+J41+J46+J49+J50+J51+J52+J56+J60+J61+J62+J65</f>
        <v>175</v>
      </c>
      <c r="K66" s="46">
        <f>IF(ISERROR(K24+K25+K29+K34+K37+K40+K41+K46+K49+K50+K51+K52+K56+K60+K61+K62+K65),"",(K24+K25+K29+K34+K37+K40+K41+K46+K49+K50+K51+K52+K56+K60+K61+K62+K65))</f>
        <v>1</v>
      </c>
      <c r="L66" s="46">
        <f>IF(ISERROR(L24+L25+L29+L34+L37+L40+L41+L46+L49+L50+L51+L52+L56+L60+L61+L62+L65),"",(L24+L25+L29+L34+L37+L40+L41+L46+L49+L50+L51+L52+L56+L60+L61+L62+L65))</f>
        <v>175</v>
      </c>
      <c r="M66" s="47">
        <f t="shared" si="10"/>
        <v>0</v>
      </c>
      <c r="N66" s="48">
        <f>N24+N25+N29+N34+N37+N40+N41+N46+N49+N50+N51+N52+N56+N60+N61+N62+N65</f>
        <v>1</v>
      </c>
      <c r="O66" s="49">
        <f>SUM(O24+O25+O29+O34+O37+O40+O41+O46+O49+O50+O51+O52+O56+O60+O61+O62+O65)</f>
        <v>79</v>
      </c>
      <c r="P66" s="49">
        <f>P24+P25+P29+P34+P37+P40+P41+P46+P49+P50+P51+P52+P56+P60+P61+P62+P65</f>
        <v>2</v>
      </c>
      <c r="Q66" s="49">
        <f>Q24+Q25+Q29+Q34+Q37+Q40+Q41+Q46+Q49+Q50+Q51+Q52+Q56+Q60+Q61+Q62+Q65</f>
        <v>70</v>
      </c>
      <c r="R66" s="88">
        <f t="shared" si="0"/>
        <v>9</v>
      </c>
      <c r="S66" s="51">
        <f>S24+S25+S29+S34+S37+S40+S41+S46+S49+S50+S51+S52+S56+S60+S61+S62+S65</f>
        <v>1</v>
      </c>
      <c r="T66" s="52">
        <f>T24+T25+T29+T34+T37+T40+T41+T46+T49+T50+T51+T52+T56+T60+T61+T62+T65</f>
        <v>53</v>
      </c>
      <c r="U66" s="52">
        <f>U24+U25+U29+U34+U37+U40+U41+U46+U49+U50+U51+U52+U56+U60+U61+U62+U65</f>
        <v>0</v>
      </c>
      <c r="V66" s="52">
        <f>V24+V25+V29+V34+V37+V40+V41+V46+V49+V50+V51+V52+V56+V60+V61+V62+V65</f>
        <v>49</v>
      </c>
      <c r="W66" s="53">
        <f t="shared" si="1"/>
        <v>4</v>
      </c>
      <c r="X66" s="51">
        <f>X24+X25+X29+X34+X37+X40+X41+X46+X49+X50+X51+X52+X56+X60+X61+X62+X65</f>
        <v>0</v>
      </c>
      <c r="Y66" s="52">
        <f>Y24+Y25+Y29+Y34+Y37+Y40+Y41+Y46+Y49+Y50+Y51+Y52+Y56+Y60+Y61+Y62+Y65</f>
        <v>65</v>
      </c>
      <c r="Z66" s="52">
        <f>Z24+Z25+Z29+Z34+Z37+Z40+Z41+Z46+Z49+Z50+Z51+Z52+Z56+Z60+Z61+Z62+Z65</f>
        <v>0</v>
      </c>
      <c r="AA66" s="52">
        <f>AA24+AA25+AA29+AA34+AA37+AA40+AA41+AA46+AA49+AA50+AA51+AA52+AA56+AA60+AA61+AA62+AA65</f>
        <v>74</v>
      </c>
      <c r="AB66" s="53">
        <f t="shared" si="2"/>
        <v>-9</v>
      </c>
      <c r="AC66" s="51">
        <f>AC24+AC25+AC29+AC34+AC37+AC40+AC41+AC46+AC49+AC50+AC51+AC52+AC56+AC60+AC61+AC62+AC65</f>
        <v>0</v>
      </c>
      <c r="AD66" s="52">
        <f>AD24+AD25+AD29+AD34+AD37+AD40+AD41+AD46+AD49+AD50+AD51+AD52+AD56+AD60+AD61+AD62+AD65</f>
        <v>40</v>
      </c>
      <c r="AE66" s="52">
        <f>AE24+AE25+AE29+AE34+AE37+AE40+AE41+AE46+AE49+AE50+AE51+AE52+AE56+AE60+AE61+AE62+AE65</f>
        <v>0</v>
      </c>
      <c r="AF66" s="52">
        <f>AF24+AF25+AF29+AF34+AF37+AF40+AF41+AF46+AF49+AF50+AF51+AF52+AF56+AF60+AF61+AF62+AF65</f>
        <v>45</v>
      </c>
      <c r="AG66" s="53">
        <f t="shared" si="3"/>
        <v>-5</v>
      </c>
      <c r="AH66" s="1"/>
    </row>
    <row r="67" spans="1:34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 t="s">
        <v>81</v>
      </c>
      <c r="AE67" s="1"/>
      <c r="AF67" s="1"/>
      <c r="AG67" s="1"/>
      <c r="AH67" s="1"/>
    </row>
  </sheetData>
  <sheetProtection sheet="1"/>
  <dataConsolidate/>
  <mergeCells count="44">
    <mergeCell ref="I1:T1"/>
    <mergeCell ref="Z1:AE1"/>
    <mergeCell ref="C4:H4"/>
    <mergeCell ref="I4:M4"/>
    <mergeCell ref="N4:R4"/>
    <mergeCell ref="S4:W4"/>
    <mergeCell ref="X4:AB4"/>
    <mergeCell ref="AC4:AG4"/>
    <mergeCell ref="AE5:AF5"/>
    <mergeCell ref="AG5:AG6"/>
    <mergeCell ref="N5:O5"/>
    <mergeCell ref="P5:Q5"/>
    <mergeCell ref="R5:R6"/>
    <mergeCell ref="S5:T5"/>
    <mergeCell ref="U5:V5"/>
    <mergeCell ref="W5:W6"/>
    <mergeCell ref="A38:A40"/>
    <mergeCell ref="X5:Y5"/>
    <mergeCell ref="Z5:AA5"/>
    <mergeCell ref="AB5:AB6"/>
    <mergeCell ref="AC5:AD5"/>
    <mergeCell ref="C5:D5"/>
    <mergeCell ref="E5:F5"/>
    <mergeCell ref="G5:G6"/>
    <mergeCell ref="I5:J5"/>
    <mergeCell ref="K5:L5"/>
    <mergeCell ref="M5:M6"/>
    <mergeCell ref="A7:A24"/>
    <mergeCell ref="A25:B25"/>
    <mergeCell ref="A26:A29"/>
    <mergeCell ref="A30:A34"/>
    <mergeCell ref="A35:A37"/>
    <mergeCell ref="A66:B66"/>
    <mergeCell ref="A41:B41"/>
    <mergeCell ref="A42:A46"/>
    <mergeCell ref="A47:A49"/>
    <mergeCell ref="A50:B50"/>
    <mergeCell ref="A51:B51"/>
    <mergeCell ref="A52:B52"/>
    <mergeCell ref="A53:A56"/>
    <mergeCell ref="A57:A60"/>
    <mergeCell ref="A61:B61"/>
    <mergeCell ref="A62:B62"/>
    <mergeCell ref="A63:A65"/>
  </mergeCells>
  <phoneticPr fontId="8"/>
  <pageMargins left="1.3779527559055118" right="0.98425196850393704" top="0.39370078740157483" bottom="0.19685039370078741" header="0.51181102362204722" footer="0.51181102362204722"/>
  <pageSetup paperSize="8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K67"/>
  <sheetViews>
    <sheetView showGridLines="0" showZeros="0" zoomScaleNormal="10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Z2" sqref="Z2"/>
    </sheetView>
  </sheetViews>
  <sheetFormatPr defaultRowHeight="13.5"/>
  <cols>
    <col min="1" max="1" width="6.6640625" style="3" customWidth="1"/>
    <col min="2" max="2" width="23" style="3" customWidth="1"/>
    <col min="3" max="3" width="5.5" style="3" customWidth="1"/>
    <col min="4" max="4" width="8.1640625" style="3" customWidth="1"/>
    <col min="5" max="5" width="5.6640625" style="89" customWidth="1"/>
    <col min="6" max="6" width="8.1640625" style="3" customWidth="1"/>
    <col min="7" max="7" width="6.5" style="3" customWidth="1"/>
    <col min="8" max="8" width="10.1640625" style="3" customWidth="1"/>
    <col min="9" max="9" width="5.5" style="3" customWidth="1"/>
    <col min="10" max="10" width="8.1640625" style="3" customWidth="1"/>
    <col min="11" max="11" width="5.5" style="3" customWidth="1"/>
    <col min="12" max="12" width="8.1640625" style="3" customWidth="1"/>
    <col min="13" max="13" width="6.33203125" style="3" customWidth="1"/>
    <col min="14" max="14" width="5.5" style="3" customWidth="1"/>
    <col min="15" max="15" width="8.1640625" style="3" customWidth="1"/>
    <col min="16" max="16" width="5.5" style="3" customWidth="1"/>
    <col min="17" max="17" width="8.1640625" style="3" customWidth="1"/>
    <col min="18" max="18" width="6" style="3" customWidth="1"/>
    <col min="19" max="19" width="5.5" style="3" customWidth="1"/>
    <col min="20" max="20" width="8.1640625" style="3" customWidth="1"/>
    <col min="21" max="21" width="5.5" style="3" customWidth="1"/>
    <col min="22" max="22" width="8.1640625" style="3" customWidth="1"/>
    <col min="23" max="23" width="6.1640625" style="3" customWidth="1"/>
    <col min="24" max="24" width="5.5" style="3" customWidth="1"/>
    <col min="25" max="25" width="8.1640625" style="3" customWidth="1"/>
    <col min="26" max="26" width="5.5" style="3" customWidth="1"/>
    <col min="27" max="27" width="8.1640625" style="3" customWidth="1"/>
    <col min="28" max="28" width="6.33203125" style="3" customWidth="1"/>
    <col min="29" max="29" width="5.5" style="3" customWidth="1"/>
    <col min="30" max="30" width="8.1640625" style="3" customWidth="1"/>
    <col min="31" max="31" width="5.5" style="3" customWidth="1"/>
    <col min="32" max="32" width="8.1640625" style="3" customWidth="1"/>
    <col min="33" max="33" width="6" style="3" customWidth="1"/>
    <col min="34" max="256" width="9.33203125" style="3"/>
    <col min="257" max="257" width="6.6640625" style="3" customWidth="1"/>
    <col min="258" max="258" width="23" style="3" customWidth="1"/>
    <col min="259" max="259" width="5.5" style="3" customWidth="1"/>
    <col min="260" max="260" width="8.1640625" style="3" customWidth="1"/>
    <col min="261" max="261" width="5.6640625" style="3" customWidth="1"/>
    <col min="262" max="262" width="8.1640625" style="3" customWidth="1"/>
    <col min="263" max="263" width="6.5" style="3" customWidth="1"/>
    <col min="264" max="264" width="10.1640625" style="3" customWidth="1"/>
    <col min="265" max="265" width="5.5" style="3" customWidth="1"/>
    <col min="266" max="266" width="8.1640625" style="3" customWidth="1"/>
    <col min="267" max="267" width="5.5" style="3" customWidth="1"/>
    <col min="268" max="268" width="8.1640625" style="3" customWidth="1"/>
    <col min="269" max="269" width="6.33203125" style="3" customWidth="1"/>
    <col min="270" max="270" width="5.5" style="3" customWidth="1"/>
    <col min="271" max="271" width="8.1640625" style="3" customWidth="1"/>
    <col min="272" max="272" width="5.5" style="3" customWidth="1"/>
    <col min="273" max="273" width="8.1640625" style="3" customWidth="1"/>
    <col min="274" max="274" width="6" style="3" customWidth="1"/>
    <col min="275" max="275" width="5.5" style="3" customWidth="1"/>
    <col min="276" max="276" width="8.1640625" style="3" customWidth="1"/>
    <col min="277" max="277" width="5.5" style="3" customWidth="1"/>
    <col min="278" max="278" width="8.1640625" style="3" customWidth="1"/>
    <col min="279" max="279" width="6.1640625" style="3" customWidth="1"/>
    <col min="280" max="280" width="5.5" style="3" customWidth="1"/>
    <col min="281" max="281" width="8.1640625" style="3" customWidth="1"/>
    <col min="282" max="282" width="5.5" style="3" customWidth="1"/>
    <col min="283" max="283" width="8.1640625" style="3" customWidth="1"/>
    <col min="284" max="284" width="6.33203125" style="3" customWidth="1"/>
    <col min="285" max="285" width="5.5" style="3" customWidth="1"/>
    <col min="286" max="286" width="8.1640625" style="3" customWidth="1"/>
    <col min="287" max="287" width="5.5" style="3" customWidth="1"/>
    <col min="288" max="288" width="8.1640625" style="3" customWidth="1"/>
    <col min="289" max="289" width="6" style="3" customWidth="1"/>
    <col min="290" max="512" width="9.33203125" style="3"/>
    <col min="513" max="513" width="6.6640625" style="3" customWidth="1"/>
    <col min="514" max="514" width="23" style="3" customWidth="1"/>
    <col min="515" max="515" width="5.5" style="3" customWidth="1"/>
    <col min="516" max="516" width="8.1640625" style="3" customWidth="1"/>
    <col min="517" max="517" width="5.6640625" style="3" customWidth="1"/>
    <col min="518" max="518" width="8.1640625" style="3" customWidth="1"/>
    <col min="519" max="519" width="6.5" style="3" customWidth="1"/>
    <col min="520" max="520" width="10.1640625" style="3" customWidth="1"/>
    <col min="521" max="521" width="5.5" style="3" customWidth="1"/>
    <col min="522" max="522" width="8.1640625" style="3" customWidth="1"/>
    <col min="523" max="523" width="5.5" style="3" customWidth="1"/>
    <col min="524" max="524" width="8.1640625" style="3" customWidth="1"/>
    <col min="525" max="525" width="6.33203125" style="3" customWidth="1"/>
    <col min="526" max="526" width="5.5" style="3" customWidth="1"/>
    <col min="527" max="527" width="8.1640625" style="3" customWidth="1"/>
    <col min="528" max="528" width="5.5" style="3" customWidth="1"/>
    <col min="529" max="529" width="8.1640625" style="3" customWidth="1"/>
    <col min="530" max="530" width="6" style="3" customWidth="1"/>
    <col min="531" max="531" width="5.5" style="3" customWidth="1"/>
    <col min="532" max="532" width="8.1640625" style="3" customWidth="1"/>
    <col min="533" max="533" width="5.5" style="3" customWidth="1"/>
    <col min="534" max="534" width="8.1640625" style="3" customWidth="1"/>
    <col min="535" max="535" width="6.1640625" style="3" customWidth="1"/>
    <col min="536" max="536" width="5.5" style="3" customWidth="1"/>
    <col min="537" max="537" width="8.1640625" style="3" customWidth="1"/>
    <col min="538" max="538" width="5.5" style="3" customWidth="1"/>
    <col min="539" max="539" width="8.1640625" style="3" customWidth="1"/>
    <col min="540" max="540" width="6.33203125" style="3" customWidth="1"/>
    <col min="541" max="541" width="5.5" style="3" customWidth="1"/>
    <col min="542" max="542" width="8.1640625" style="3" customWidth="1"/>
    <col min="543" max="543" width="5.5" style="3" customWidth="1"/>
    <col min="544" max="544" width="8.1640625" style="3" customWidth="1"/>
    <col min="545" max="545" width="6" style="3" customWidth="1"/>
    <col min="546" max="768" width="9.33203125" style="3"/>
    <col min="769" max="769" width="6.6640625" style="3" customWidth="1"/>
    <col min="770" max="770" width="23" style="3" customWidth="1"/>
    <col min="771" max="771" width="5.5" style="3" customWidth="1"/>
    <col min="772" max="772" width="8.1640625" style="3" customWidth="1"/>
    <col min="773" max="773" width="5.6640625" style="3" customWidth="1"/>
    <col min="774" max="774" width="8.1640625" style="3" customWidth="1"/>
    <col min="775" max="775" width="6.5" style="3" customWidth="1"/>
    <col min="776" max="776" width="10.1640625" style="3" customWidth="1"/>
    <col min="777" max="777" width="5.5" style="3" customWidth="1"/>
    <col min="778" max="778" width="8.1640625" style="3" customWidth="1"/>
    <col min="779" max="779" width="5.5" style="3" customWidth="1"/>
    <col min="780" max="780" width="8.1640625" style="3" customWidth="1"/>
    <col min="781" max="781" width="6.33203125" style="3" customWidth="1"/>
    <col min="782" max="782" width="5.5" style="3" customWidth="1"/>
    <col min="783" max="783" width="8.1640625" style="3" customWidth="1"/>
    <col min="784" max="784" width="5.5" style="3" customWidth="1"/>
    <col min="785" max="785" width="8.1640625" style="3" customWidth="1"/>
    <col min="786" max="786" width="6" style="3" customWidth="1"/>
    <col min="787" max="787" width="5.5" style="3" customWidth="1"/>
    <col min="788" max="788" width="8.1640625" style="3" customWidth="1"/>
    <col min="789" max="789" width="5.5" style="3" customWidth="1"/>
    <col min="790" max="790" width="8.1640625" style="3" customWidth="1"/>
    <col min="791" max="791" width="6.1640625" style="3" customWidth="1"/>
    <col min="792" max="792" width="5.5" style="3" customWidth="1"/>
    <col min="793" max="793" width="8.1640625" style="3" customWidth="1"/>
    <col min="794" max="794" width="5.5" style="3" customWidth="1"/>
    <col min="795" max="795" width="8.1640625" style="3" customWidth="1"/>
    <col min="796" max="796" width="6.33203125" style="3" customWidth="1"/>
    <col min="797" max="797" width="5.5" style="3" customWidth="1"/>
    <col min="798" max="798" width="8.1640625" style="3" customWidth="1"/>
    <col min="799" max="799" width="5.5" style="3" customWidth="1"/>
    <col min="800" max="800" width="8.1640625" style="3" customWidth="1"/>
    <col min="801" max="801" width="6" style="3" customWidth="1"/>
    <col min="802" max="1024" width="9.33203125" style="3"/>
    <col min="1025" max="1025" width="6.6640625" style="3" customWidth="1"/>
    <col min="1026" max="1026" width="23" style="3" customWidth="1"/>
    <col min="1027" max="1027" width="5.5" style="3" customWidth="1"/>
    <col min="1028" max="1028" width="8.1640625" style="3" customWidth="1"/>
    <col min="1029" max="1029" width="5.6640625" style="3" customWidth="1"/>
    <col min="1030" max="1030" width="8.1640625" style="3" customWidth="1"/>
    <col min="1031" max="1031" width="6.5" style="3" customWidth="1"/>
    <col min="1032" max="1032" width="10.1640625" style="3" customWidth="1"/>
    <col min="1033" max="1033" width="5.5" style="3" customWidth="1"/>
    <col min="1034" max="1034" width="8.1640625" style="3" customWidth="1"/>
    <col min="1035" max="1035" width="5.5" style="3" customWidth="1"/>
    <col min="1036" max="1036" width="8.1640625" style="3" customWidth="1"/>
    <col min="1037" max="1037" width="6.33203125" style="3" customWidth="1"/>
    <col min="1038" max="1038" width="5.5" style="3" customWidth="1"/>
    <col min="1039" max="1039" width="8.1640625" style="3" customWidth="1"/>
    <col min="1040" max="1040" width="5.5" style="3" customWidth="1"/>
    <col min="1041" max="1041" width="8.1640625" style="3" customWidth="1"/>
    <col min="1042" max="1042" width="6" style="3" customWidth="1"/>
    <col min="1043" max="1043" width="5.5" style="3" customWidth="1"/>
    <col min="1044" max="1044" width="8.1640625" style="3" customWidth="1"/>
    <col min="1045" max="1045" width="5.5" style="3" customWidth="1"/>
    <col min="1046" max="1046" width="8.1640625" style="3" customWidth="1"/>
    <col min="1047" max="1047" width="6.1640625" style="3" customWidth="1"/>
    <col min="1048" max="1048" width="5.5" style="3" customWidth="1"/>
    <col min="1049" max="1049" width="8.1640625" style="3" customWidth="1"/>
    <col min="1050" max="1050" width="5.5" style="3" customWidth="1"/>
    <col min="1051" max="1051" width="8.1640625" style="3" customWidth="1"/>
    <col min="1052" max="1052" width="6.33203125" style="3" customWidth="1"/>
    <col min="1053" max="1053" width="5.5" style="3" customWidth="1"/>
    <col min="1054" max="1054" width="8.1640625" style="3" customWidth="1"/>
    <col min="1055" max="1055" width="5.5" style="3" customWidth="1"/>
    <col min="1056" max="1056" width="8.1640625" style="3" customWidth="1"/>
    <col min="1057" max="1057" width="6" style="3" customWidth="1"/>
    <col min="1058" max="1280" width="9.33203125" style="3"/>
    <col min="1281" max="1281" width="6.6640625" style="3" customWidth="1"/>
    <col min="1282" max="1282" width="23" style="3" customWidth="1"/>
    <col min="1283" max="1283" width="5.5" style="3" customWidth="1"/>
    <col min="1284" max="1284" width="8.1640625" style="3" customWidth="1"/>
    <col min="1285" max="1285" width="5.6640625" style="3" customWidth="1"/>
    <col min="1286" max="1286" width="8.1640625" style="3" customWidth="1"/>
    <col min="1287" max="1287" width="6.5" style="3" customWidth="1"/>
    <col min="1288" max="1288" width="10.1640625" style="3" customWidth="1"/>
    <col min="1289" max="1289" width="5.5" style="3" customWidth="1"/>
    <col min="1290" max="1290" width="8.1640625" style="3" customWidth="1"/>
    <col min="1291" max="1291" width="5.5" style="3" customWidth="1"/>
    <col min="1292" max="1292" width="8.1640625" style="3" customWidth="1"/>
    <col min="1293" max="1293" width="6.33203125" style="3" customWidth="1"/>
    <col min="1294" max="1294" width="5.5" style="3" customWidth="1"/>
    <col min="1295" max="1295" width="8.1640625" style="3" customWidth="1"/>
    <col min="1296" max="1296" width="5.5" style="3" customWidth="1"/>
    <col min="1297" max="1297" width="8.1640625" style="3" customWidth="1"/>
    <col min="1298" max="1298" width="6" style="3" customWidth="1"/>
    <col min="1299" max="1299" width="5.5" style="3" customWidth="1"/>
    <col min="1300" max="1300" width="8.1640625" style="3" customWidth="1"/>
    <col min="1301" max="1301" width="5.5" style="3" customWidth="1"/>
    <col min="1302" max="1302" width="8.1640625" style="3" customWidth="1"/>
    <col min="1303" max="1303" width="6.1640625" style="3" customWidth="1"/>
    <col min="1304" max="1304" width="5.5" style="3" customWidth="1"/>
    <col min="1305" max="1305" width="8.1640625" style="3" customWidth="1"/>
    <col min="1306" max="1306" width="5.5" style="3" customWidth="1"/>
    <col min="1307" max="1307" width="8.1640625" style="3" customWidth="1"/>
    <col min="1308" max="1308" width="6.33203125" style="3" customWidth="1"/>
    <col min="1309" max="1309" width="5.5" style="3" customWidth="1"/>
    <col min="1310" max="1310" width="8.1640625" style="3" customWidth="1"/>
    <col min="1311" max="1311" width="5.5" style="3" customWidth="1"/>
    <col min="1312" max="1312" width="8.1640625" style="3" customWidth="1"/>
    <col min="1313" max="1313" width="6" style="3" customWidth="1"/>
    <col min="1314" max="1536" width="9.33203125" style="3"/>
    <col min="1537" max="1537" width="6.6640625" style="3" customWidth="1"/>
    <col min="1538" max="1538" width="23" style="3" customWidth="1"/>
    <col min="1539" max="1539" width="5.5" style="3" customWidth="1"/>
    <col min="1540" max="1540" width="8.1640625" style="3" customWidth="1"/>
    <col min="1541" max="1541" width="5.6640625" style="3" customWidth="1"/>
    <col min="1542" max="1542" width="8.1640625" style="3" customWidth="1"/>
    <col min="1543" max="1543" width="6.5" style="3" customWidth="1"/>
    <col min="1544" max="1544" width="10.1640625" style="3" customWidth="1"/>
    <col min="1545" max="1545" width="5.5" style="3" customWidth="1"/>
    <col min="1546" max="1546" width="8.1640625" style="3" customWidth="1"/>
    <col min="1547" max="1547" width="5.5" style="3" customWidth="1"/>
    <col min="1548" max="1548" width="8.1640625" style="3" customWidth="1"/>
    <col min="1549" max="1549" width="6.33203125" style="3" customWidth="1"/>
    <col min="1550" max="1550" width="5.5" style="3" customWidth="1"/>
    <col min="1551" max="1551" width="8.1640625" style="3" customWidth="1"/>
    <col min="1552" max="1552" width="5.5" style="3" customWidth="1"/>
    <col min="1553" max="1553" width="8.1640625" style="3" customWidth="1"/>
    <col min="1554" max="1554" width="6" style="3" customWidth="1"/>
    <col min="1555" max="1555" width="5.5" style="3" customWidth="1"/>
    <col min="1556" max="1556" width="8.1640625" style="3" customWidth="1"/>
    <col min="1557" max="1557" width="5.5" style="3" customWidth="1"/>
    <col min="1558" max="1558" width="8.1640625" style="3" customWidth="1"/>
    <col min="1559" max="1559" width="6.1640625" style="3" customWidth="1"/>
    <col min="1560" max="1560" width="5.5" style="3" customWidth="1"/>
    <col min="1561" max="1561" width="8.1640625" style="3" customWidth="1"/>
    <col min="1562" max="1562" width="5.5" style="3" customWidth="1"/>
    <col min="1563" max="1563" width="8.1640625" style="3" customWidth="1"/>
    <col min="1564" max="1564" width="6.33203125" style="3" customWidth="1"/>
    <col min="1565" max="1565" width="5.5" style="3" customWidth="1"/>
    <col min="1566" max="1566" width="8.1640625" style="3" customWidth="1"/>
    <col min="1567" max="1567" width="5.5" style="3" customWidth="1"/>
    <col min="1568" max="1568" width="8.1640625" style="3" customWidth="1"/>
    <col min="1569" max="1569" width="6" style="3" customWidth="1"/>
    <col min="1570" max="1792" width="9.33203125" style="3"/>
    <col min="1793" max="1793" width="6.6640625" style="3" customWidth="1"/>
    <col min="1794" max="1794" width="23" style="3" customWidth="1"/>
    <col min="1795" max="1795" width="5.5" style="3" customWidth="1"/>
    <col min="1796" max="1796" width="8.1640625" style="3" customWidth="1"/>
    <col min="1797" max="1797" width="5.6640625" style="3" customWidth="1"/>
    <col min="1798" max="1798" width="8.1640625" style="3" customWidth="1"/>
    <col min="1799" max="1799" width="6.5" style="3" customWidth="1"/>
    <col min="1800" max="1800" width="10.1640625" style="3" customWidth="1"/>
    <col min="1801" max="1801" width="5.5" style="3" customWidth="1"/>
    <col min="1802" max="1802" width="8.1640625" style="3" customWidth="1"/>
    <col min="1803" max="1803" width="5.5" style="3" customWidth="1"/>
    <col min="1804" max="1804" width="8.1640625" style="3" customWidth="1"/>
    <col min="1805" max="1805" width="6.33203125" style="3" customWidth="1"/>
    <col min="1806" max="1806" width="5.5" style="3" customWidth="1"/>
    <col min="1807" max="1807" width="8.1640625" style="3" customWidth="1"/>
    <col min="1808" max="1808" width="5.5" style="3" customWidth="1"/>
    <col min="1809" max="1809" width="8.1640625" style="3" customWidth="1"/>
    <col min="1810" max="1810" width="6" style="3" customWidth="1"/>
    <col min="1811" max="1811" width="5.5" style="3" customWidth="1"/>
    <col min="1812" max="1812" width="8.1640625" style="3" customWidth="1"/>
    <col min="1813" max="1813" width="5.5" style="3" customWidth="1"/>
    <col min="1814" max="1814" width="8.1640625" style="3" customWidth="1"/>
    <col min="1815" max="1815" width="6.1640625" style="3" customWidth="1"/>
    <col min="1816" max="1816" width="5.5" style="3" customWidth="1"/>
    <col min="1817" max="1817" width="8.1640625" style="3" customWidth="1"/>
    <col min="1818" max="1818" width="5.5" style="3" customWidth="1"/>
    <col min="1819" max="1819" width="8.1640625" style="3" customWidth="1"/>
    <col min="1820" max="1820" width="6.33203125" style="3" customWidth="1"/>
    <col min="1821" max="1821" width="5.5" style="3" customWidth="1"/>
    <col min="1822" max="1822" width="8.1640625" style="3" customWidth="1"/>
    <col min="1823" max="1823" width="5.5" style="3" customWidth="1"/>
    <col min="1824" max="1824" width="8.1640625" style="3" customWidth="1"/>
    <col min="1825" max="1825" width="6" style="3" customWidth="1"/>
    <col min="1826" max="2048" width="9.33203125" style="3"/>
    <col min="2049" max="2049" width="6.6640625" style="3" customWidth="1"/>
    <col min="2050" max="2050" width="23" style="3" customWidth="1"/>
    <col min="2051" max="2051" width="5.5" style="3" customWidth="1"/>
    <col min="2052" max="2052" width="8.1640625" style="3" customWidth="1"/>
    <col min="2053" max="2053" width="5.6640625" style="3" customWidth="1"/>
    <col min="2054" max="2054" width="8.1640625" style="3" customWidth="1"/>
    <col min="2055" max="2055" width="6.5" style="3" customWidth="1"/>
    <col min="2056" max="2056" width="10.1640625" style="3" customWidth="1"/>
    <col min="2057" max="2057" width="5.5" style="3" customWidth="1"/>
    <col min="2058" max="2058" width="8.1640625" style="3" customWidth="1"/>
    <col min="2059" max="2059" width="5.5" style="3" customWidth="1"/>
    <col min="2060" max="2060" width="8.1640625" style="3" customWidth="1"/>
    <col min="2061" max="2061" width="6.33203125" style="3" customWidth="1"/>
    <col min="2062" max="2062" width="5.5" style="3" customWidth="1"/>
    <col min="2063" max="2063" width="8.1640625" style="3" customWidth="1"/>
    <col min="2064" max="2064" width="5.5" style="3" customWidth="1"/>
    <col min="2065" max="2065" width="8.1640625" style="3" customWidth="1"/>
    <col min="2066" max="2066" width="6" style="3" customWidth="1"/>
    <col min="2067" max="2067" width="5.5" style="3" customWidth="1"/>
    <col min="2068" max="2068" width="8.1640625" style="3" customWidth="1"/>
    <col min="2069" max="2069" width="5.5" style="3" customWidth="1"/>
    <col min="2070" max="2070" width="8.1640625" style="3" customWidth="1"/>
    <col min="2071" max="2071" width="6.1640625" style="3" customWidth="1"/>
    <col min="2072" max="2072" width="5.5" style="3" customWidth="1"/>
    <col min="2073" max="2073" width="8.1640625" style="3" customWidth="1"/>
    <col min="2074" max="2074" width="5.5" style="3" customWidth="1"/>
    <col min="2075" max="2075" width="8.1640625" style="3" customWidth="1"/>
    <col min="2076" max="2076" width="6.33203125" style="3" customWidth="1"/>
    <col min="2077" max="2077" width="5.5" style="3" customWidth="1"/>
    <col min="2078" max="2078" width="8.1640625" style="3" customWidth="1"/>
    <col min="2079" max="2079" width="5.5" style="3" customWidth="1"/>
    <col min="2080" max="2080" width="8.1640625" style="3" customWidth="1"/>
    <col min="2081" max="2081" width="6" style="3" customWidth="1"/>
    <col min="2082" max="2304" width="9.33203125" style="3"/>
    <col min="2305" max="2305" width="6.6640625" style="3" customWidth="1"/>
    <col min="2306" max="2306" width="23" style="3" customWidth="1"/>
    <col min="2307" max="2307" width="5.5" style="3" customWidth="1"/>
    <col min="2308" max="2308" width="8.1640625" style="3" customWidth="1"/>
    <col min="2309" max="2309" width="5.6640625" style="3" customWidth="1"/>
    <col min="2310" max="2310" width="8.1640625" style="3" customWidth="1"/>
    <col min="2311" max="2311" width="6.5" style="3" customWidth="1"/>
    <col min="2312" max="2312" width="10.1640625" style="3" customWidth="1"/>
    <col min="2313" max="2313" width="5.5" style="3" customWidth="1"/>
    <col min="2314" max="2314" width="8.1640625" style="3" customWidth="1"/>
    <col min="2315" max="2315" width="5.5" style="3" customWidth="1"/>
    <col min="2316" max="2316" width="8.1640625" style="3" customWidth="1"/>
    <col min="2317" max="2317" width="6.33203125" style="3" customWidth="1"/>
    <col min="2318" max="2318" width="5.5" style="3" customWidth="1"/>
    <col min="2319" max="2319" width="8.1640625" style="3" customWidth="1"/>
    <col min="2320" max="2320" width="5.5" style="3" customWidth="1"/>
    <col min="2321" max="2321" width="8.1640625" style="3" customWidth="1"/>
    <col min="2322" max="2322" width="6" style="3" customWidth="1"/>
    <col min="2323" max="2323" width="5.5" style="3" customWidth="1"/>
    <col min="2324" max="2324" width="8.1640625" style="3" customWidth="1"/>
    <col min="2325" max="2325" width="5.5" style="3" customWidth="1"/>
    <col min="2326" max="2326" width="8.1640625" style="3" customWidth="1"/>
    <col min="2327" max="2327" width="6.1640625" style="3" customWidth="1"/>
    <col min="2328" max="2328" width="5.5" style="3" customWidth="1"/>
    <col min="2329" max="2329" width="8.1640625" style="3" customWidth="1"/>
    <col min="2330" max="2330" width="5.5" style="3" customWidth="1"/>
    <col min="2331" max="2331" width="8.1640625" style="3" customWidth="1"/>
    <col min="2332" max="2332" width="6.33203125" style="3" customWidth="1"/>
    <col min="2333" max="2333" width="5.5" style="3" customWidth="1"/>
    <col min="2334" max="2334" width="8.1640625" style="3" customWidth="1"/>
    <col min="2335" max="2335" width="5.5" style="3" customWidth="1"/>
    <col min="2336" max="2336" width="8.1640625" style="3" customWidth="1"/>
    <col min="2337" max="2337" width="6" style="3" customWidth="1"/>
    <col min="2338" max="2560" width="9.33203125" style="3"/>
    <col min="2561" max="2561" width="6.6640625" style="3" customWidth="1"/>
    <col min="2562" max="2562" width="23" style="3" customWidth="1"/>
    <col min="2563" max="2563" width="5.5" style="3" customWidth="1"/>
    <col min="2564" max="2564" width="8.1640625" style="3" customWidth="1"/>
    <col min="2565" max="2565" width="5.6640625" style="3" customWidth="1"/>
    <col min="2566" max="2566" width="8.1640625" style="3" customWidth="1"/>
    <col min="2567" max="2567" width="6.5" style="3" customWidth="1"/>
    <col min="2568" max="2568" width="10.1640625" style="3" customWidth="1"/>
    <col min="2569" max="2569" width="5.5" style="3" customWidth="1"/>
    <col min="2570" max="2570" width="8.1640625" style="3" customWidth="1"/>
    <col min="2571" max="2571" width="5.5" style="3" customWidth="1"/>
    <col min="2572" max="2572" width="8.1640625" style="3" customWidth="1"/>
    <col min="2573" max="2573" width="6.33203125" style="3" customWidth="1"/>
    <col min="2574" max="2574" width="5.5" style="3" customWidth="1"/>
    <col min="2575" max="2575" width="8.1640625" style="3" customWidth="1"/>
    <col min="2576" max="2576" width="5.5" style="3" customWidth="1"/>
    <col min="2577" max="2577" width="8.1640625" style="3" customWidth="1"/>
    <col min="2578" max="2578" width="6" style="3" customWidth="1"/>
    <col min="2579" max="2579" width="5.5" style="3" customWidth="1"/>
    <col min="2580" max="2580" width="8.1640625" style="3" customWidth="1"/>
    <col min="2581" max="2581" width="5.5" style="3" customWidth="1"/>
    <col min="2582" max="2582" width="8.1640625" style="3" customWidth="1"/>
    <col min="2583" max="2583" width="6.1640625" style="3" customWidth="1"/>
    <col min="2584" max="2584" width="5.5" style="3" customWidth="1"/>
    <col min="2585" max="2585" width="8.1640625" style="3" customWidth="1"/>
    <col min="2586" max="2586" width="5.5" style="3" customWidth="1"/>
    <col min="2587" max="2587" width="8.1640625" style="3" customWidth="1"/>
    <col min="2588" max="2588" width="6.33203125" style="3" customWidth="1"/>
    <col min="2589" max="2589" width="5.5" style="3" customWidth="1"/>
    <col min="2590" max="2590" width="8.1640625" style="3" customWidth="1"/>
    <col min="2591" max="2591" width="5.5" style="3" customWidth="1"/>
    <col min="2592" max="2592" width="8.1640625" style="3" customWidth="1"/>
    <col min="2593" max="2593" width="6" style="3" customWidth="1"/>
    <col min="2594" max="2816" width="9.33203125" style="3"/>
    <col min="2817" max="2817" width="6.6640625" style="3" customWidth="1"/>
    <col min="2818" max="2818" width="23" style="3" customWidth="1"/>
    <col min="2819" max="2819" width="5.5" style="3" customWidth="1"/>
    <col min="2820" max="2820" width="8.1640625" style="3" customWidth="1"/>
    <col min="2821" max="2821" width="5.6640625" style="3" customWidth="1"/>
    <col min="2822" max="2822" width="8.1640625" style="3" customWidth="1"/>
    <col min="2823" max="2823" width="6.5" style="3" customWidth="1"/>
    <col min="2824" max="2824" width="10.1640625" style="3" customWidth="1"/>
    <col min="2825" max="2825" width="5.5" style="3" customWidth="1"/>
    <col min="2826" max="2826" width="8.1640625" style="3" customWidth="1"/>
    <col min="2827" max="2827" width="5.5" style="3" customWidth="1"/>
    <col min="2828" max="2828" width="8.1640625" style="3" customWidth="1"/>
    <col min="2829" max="2829" width="6.33203125" style="3" customWidth="1"/>
    <col min="2830" max="2830" width="5.5" style="3" customWidth="1"/>
    <col min="2831" max="2831" width="8.1640625" style="3" customWidth="1"/>
    <col min="2832" max="2832" width="5.5" style="3" customWidth="1"/>
    <col min="2833" max="2833" width="8.1640625" style="3" customWidth="1"/>
    <col min="2834" max="2834" width="6" style="3" customWidth="1"/>
    <col min="2835" max="2835" width="5.5" style="3" customWidth="1"/>
    <col min="2836" max="2836" width="8.1640625" style="3" customWidth="1"/>
    <col min="2837" max="2837" width="5.5" style="3" customWidth="1"/>
    <col min="2838" max="2838" width="8.1640625" style="3" customWidth="1"/>
    <col min="2839" max="2839" width="6.1640625" style="3" customWidth="1"/>
    <col min="2840" max="2840" width="5.5" style="3" customWidth="1"/>
    <col min="2841" max="2841" width="8.1640625" style="3" customWidth="1"/>
    <col min="2842" max="2842" width="5.5" style="3" customWidth="1"/>
    <col min="2843" max="2843" width="8.1640625" style="3" customWidth="1"/>
    <col min="2844" max="2844" width="6.33203125" style="3" customWidth="1"/>
    <col min="2845" max="2845" width="5.5" style="3" customWidth="1"/>
    <col min="2846" max="2846" width="8.1640625" style="3" customWidth="1"/>
    <col min="2847" max="2847" width="5.5" style="3" customWidth="1"/>
    <col min="2848" max="2848" width="8.1640625" style="3" customWidth="1"/>
    <col min="2849" max="2849" width="6" style="3" customWidth="1"/>
    <col min="2850" max="3072" width="9.33203125" style="3"/>
    <col min="3073" max="3073" width="6.6640625" style="3" customWidth="1"/>
    <col min="3074" max="3074" width="23" style="3" customWidth="1"/>
    <col min="3075" max="3075" width="5.5" style="3" customWidth="1"/>
    <col min="3076" max="3076" width="8.1640625" style="3" customWidth="1"/>
    <col min="3077" max="3077" width="5.6640625" style="3" customWidth="1"/>
    <col min="3078" max="3078" width="8.1640625" style="3" customWidth="1"/>
    <col min="3079" max="3079" width="6.5" style="3" customWidth="1"/>
    <col min="3080" max="3080" width="10.1640625" style="3" customWidth="1"/>
    <col min="3081" max="3081" width="5.5" style="3" customWidth="1"/>
    <col min="3082" max="3082" width="8.1640625" style="3" customWidth="1"/>
    <col min="3083" max="3083" width="5.5" style="3" customWidth="1"/>
    <col min="3084" max="3084" width="8.1640625" style="3" customWidth="1"/>
    <col min="3085" max="3085" width="6.33203125" style="3" customWidth="1"/>
    <col min="3086" max="3086" width="5.5" style="3" customWidth="1"/>
    <col min="3087" max="3087" width="8.1640625" style="3" customWidth="1"/>
    <col min="3088" max="3088" width="5.5" style="3" customWidth="1"/>
    <col min="3089" max="3089" width="8.1640625" style="3" customWidth="1"/>
    <col min="3090" max="3090" width="6" style="3" customWidth="1"/>
    <col min="3091" max="3091" width="5.5" style="3" customWidth="1"/>
    <col min="3092" max="3092" width="8.1640625" style="3" customWidth="1"/>
    <col min="3093" max="3093" width="5.5" style="3" customWidth="1"/>
    <col min="3094" max="3094" width="8.1640625" style="3" customWidth="1"/>
    <col min="3095" max="3095" width="6.1640625" style="3" customWidth="1"/>
    <col min="3096" max="3096" width="5.5" style="3" customWidth="1"/>
    <col min="3097" max="3097" width="8.1640625" style="3" customWidth="1"/>
    <col min="3098" max="3098" width="5.5" style="3" customWidth="1"/>
    <col min="3099" max="3099" width="8.1640625" style="3" customWidth="1"/>
    <col min="3100" max="3100" width="6.33203125" style="3" customWidth="1"/>
    <col min="3101" max="3101" width="5.5" style="3" customWidth="1"/>
    <col min="3102" max="3102" width="8.1640625" style="3" customWidth="1"/>
    <col min="3103" max="3103" width="5.5" style="3" customWidth="1"/>
    <col min="3104" max="3104" width="8.1640625" style="3" customWidth="1"/>
    <col min="3105" max="3105" width="6" style="3" customWidth="1"/>
    <col min="3106" max="3328" width="9.33203125" style="3"/>
    <col min="3329" max="3329" width="6.6640625" style="3" customWidth="1"/>
    <col min="3330" max="3330" width="23" style="3" customWidth="1"/>
    <col min="3331" max="3331" width="5.5" style="3" customWidth="1"/>
    <col min="3332" max="3332" width="8.1640625" style="3" customWidth="1"/>
    <col min="3333" max="3333" width="5.6640625" style="3" customWidth="1"/>
    <col min="3334" max="3334" width="8.1640625" style="3" customWidth="1"/>
    <col min="3335" max="3335" width="6.5" style="3" customWidth="1"/>
    <col min="3336" max="3336" width="10.1640625" style="3" customWidth="1"/>
    <col min="3337" max="3337" width="5.5" style="3" customWidth="1"/>
    <col min="3338" max="3338" width="8.1640625" style="3" customWidth="1"/>
    <col min="3339" max="3339" width="5.5" style="3" customWidth="1"/>
    <col min="3340" max="3340" width="8.1640625" style="3" customWidth="1"/>
    <col min="3341" max="3341" width="6.33203125" style="3" customWidth="1"/>
    <col min="3342" max="3342" width="5.5" style="3" customWidth="1"/>
    <col min="3343" max="3343" width="8.1640625" style="3" customWidth="1"/>
    <col min="3344" max="3344" width="5.5" style="3" customWidth="1"/>
    <col min="3345" max="3345" width="8.1640625" style="3" customWidth="1"/>
    <col min="3346" max="3346" width="6" style="3" customWidth="1"/>
    <col min="3347" max="3347" width="5.5" style="3" customWidth="1"/>
    <col min="3348" max="3348" width="8.1640625" style="3" customWidth="1"/>
    <col min="3349" max="3349" width="5.5" style="3" customWidth="1"/>
    <col min="3350" max="3350" width="8.1640625" style="3" customWidth="1"/>
    <col min="3351" max="3351" width="6.1640625" style="3" customWidth="1"/>
    <col min="3352" max="3352" width="5.5" style="3" customWidth="1"/>
    <col min="3353" max="3353" width="8.1640625" style="3" customWidth="1"/>
    <col min="3354" max="3354" width="5.5" style="3" customWidth="1"/>
    <col min="3355" max="3355" width="8.1640625" style="3" customWidth="1"/>
    <col min="3356" max="3356" width="6.33203125" style="3" customWidth="1"/>
    <col min="3357" max="3357" width="5.5" style="3" customWidth="1"/>
    <col min="3358" max="3358" width="8.1640625" style="3" customWidth="1"/>
    <col min="3359" max="3359" width="5.5" style="3" customWidth="1"/>
    <col min="3360" max="3360" width="8.1640625" style="3" customWidth="1"/>
    <col min="3361" max="3361" width="6" style="3" customWidth="1"/>
    <col min="3362" max="3584" width="9.33203125" style="3"/>
    <col min="3585" max="3585" width="6.6640625" style="3" customWidth="1"/>
    <col min="3586" max="3586" width="23" style="3" customWidth="1"/>
    <col min="3587" max="3587" width="5.5" style="3" customWidth="1"/>
    <col min="3588" max="3588" width="8.1640625" style="3" customWidth="1"/>
    <col min="3589" max="3589" width="5.6640625" style="3" customWidth="1"/>
    <col min="3590" max="3590" width="8.1640625" style="3" customWidth="1"/>
    <col min="3591" max="3591" width="6.5" style="3" customWidth="1"/>
    <col min="3592" max="3592" width="10.1640625" style="3" customWidth="1"/>
    <col min="3593" max="3593" width="5.5" style="3" customWidth="1"/>
    <col min="3594" max="3594" width="8.1640625" style="3" customWidth="1"/>
    <col min="3595" max="3595" width="5.5" style="3" customWidth="1"/>
    <col min="3596" max="3596" width="8.1640625" style="3" customWidth="1"/>
    <col min="3597" max="3597" width="6.33203125" style="3" customWidth="1"/>
    <col min="3598" max="3598" width="5.5" style="3" customWidth="1"/>
    <col min="3599" max="3599" width="8.1640625" style="3" customWidth="1"/>
    <col min="3600" max="3600" width="5.5" style="3" customWidth="1"/>
    <col min="3601" max="3601" width="8.1640625" style="3" customWidth="1"/>
    <col min="3602" max="3602" width="6" style="3" customWidth="1"/>
    <col min="3603" max="3603" width="5.5" style="3" customWidth="1"/>
    <col min="3604" max="3604" width="8.1640625" style="3" customWidth="1"/>
    <col min="3605" max="3605" width="5.5" style="3" customWidth="1"/>
    <col min="3606" max="3606" width="8.1640625" style="3" customWidth="1"/>
    <col min="3607" max="3607" width="6.1640625" style="3" customWidth="1"/>
    <col min="3608" max="3608" width="5.5" style="3" customWidth="1"/>
    <col min="3609" max="3609" width="8.1640625" style="3" customWidth="1"/>
    <col min="3610" max="3610" width="5.5" style="3" customWidth="1"/>
    <col min="3611" max="3611" width="8.1640625" style="3" customWidth="1"/>
    <col min="3612" max="3612" width="6.33203125" style="3" customWidth="1"/>
    <col min="3613" max="3613" width="5.5" style="3" customWidth="1"/>
    <col min="3614" max="3614" width="8.1640625" style="3" customWidth="1"/>
    <col min="3615" max="3615" width="5.5" style="3" customWidth="1"/>
    <col min="3616" max="3616" width="8.1640625" style="3" customWidth="1"/>
    <col min="3617" max="3617" width="6" style="3" customWidth="1"/>
    <col min="3618" max="3840" width="9.33203125" style="3"/>
    <col min="3841" max="3841" width="6.6640625" style="3" customWidth="1"/>
    <col min="3842" max="3842" width="23" style="3" customWidth="1"/>
    <col min="3843" max="3843" width="5.5" style="3" customWidth="1"/>
    <col min="3844" max="3844" width="8.1640625" style="3" customWidth="1"/>
    <col min="3845" max="3845" width="5.6640625" style="3" customWidth="1"/>
    <col min="3846" max="3846" width="8.1640625" style="3" customWidth="1"/>
    <col min="3847" max="3847" width="6.5" style="3" customWidth="1"/>
    <col min="3848" max="3848" width="10.1640625" style="3" customWidth="1"/>
    <col min="3849" max="3849" width="5.5" style="3" customWidth="1"/>
    <col min="3850" max="3850" width="8.1640625" style="3" customWidth="1"/>
    <col min="3851" max="3851" width="5.5" style="3" customWidth="1"/>
    <col min="3852" max="3852" width="8.1640625" style="3" customWidth="1"/>
    <col min="3853" max="3853" width="6.33203125" style="3" customWidth="1"/>
    <col min="3854" max="3854" width="5.5" style="3" customWidth="1"/>
    <col min="3855" max="3855" width="8.1640625" style="3" customWidth="1"/>
    <col min="3856" max="3856" width="5.5" style="3" customWidth="1"/>
    <col min="3857" max="3857" width="8.1640625" style="3" customWidth="1"/>
    <col min="3858" max="3858" width="6" style="3" customWidth="1"/>
    <col min="3859" max="3859" width="5.5" style="3" customWidth="1"/>
    <col min="3860" max="3860" width="8.1640625" style="3" customWidth="1"/>
    <col min="3861" max="3861" width="5.5" style="3" customWidth="1"/>
    <col min="3862" max="3862" width="8.1640625" style="3" customWidth="1"/>
    <col min="3863" max="3863" width="6.1640625" style="3" customWidth="1"/>
    <col min="3864" max="3864" width="5.5" style="3" customWidth="1"/>
    <col min="3865" max="3865" width="8.1640625" style="3" customWidth="1"/>
    <col min="3866" max="3866" width="5.5" style="3" customWidth="1"/>
    <col min="3867" max="3867" width="8.1640625" style="3" customWidth="1"/>
    <col min="3868" max="3868" width="6.33203125" style="3" customWidth="1"/>
    <col min="3869" max="3869" width="5.5" style="3" customWidth="1"/>
    <col min="3870" max="3870" width="8.1640625" style="3" customWidth="1"/>
    <col min="3871" max="3871" width="5.5" style="3" customWidth="1"/>
    <col min="3872" max="3872" width="8.1640625" style="3" customWidth="1"/>
    <col min="3873" max="3873" width="6" style="3" customWidth="1"/>
    <col min="3874" max="4096" width="9.33203125" style="3"/>
    <col min="4097" max="4097" width="6.6640625" style="3" customWidth="1"/>
    <col min="4098" max="4098" width="23" style="3" customWidth="1"/>
    <col min="4099" max="4099" width="5.5" style="3" customWidth="1"/>
    <col min="4100" max="4100" width="8.1640625" style="3" customWidth="1"/>
    <col min="4101" max="4101" width="5.6640625" style="3" customWidth="1"/>
    <col min="4102" max="4102" width="8.1640625" style="3" customWidth="1"/>
    <col min="4103" max="4103" width="6.5" style="3" customWidth="1"/>
    <col min="4104" max="4104" width="10.1640625" style="3" customWidth="1"/>
    <col min="4105" max="4105" width="5.5" style="3" customWidth="1"/>
    <col min="4106" max="4106" width="8.1640625" style="3" customWidth="1"/>
    <col min="4107" max="4107" width="5.5" style="3" customWidth="1"/>
    <col min="4108" max="4108" width="8.1640625" style="3" customWidth="1"/>
    <col min="4109" max="4109" width="6.33203125" style="3" customWidth="1"/>
    <col min="4110" max="4110" width="5.5" style="3" customWidth="1"/>
    <col min="4111" max="4111" width="8.1640625" style="3" customWidth="1"/>
    <col min="4112" max="4112" width="5.5" style="3" customWidth="1"/>
    <col min="4113" max="4113" width="8.1640625" style="3" customWidth="1"/>
    <col min="4114" max="4114" width="6" style="3" customWidth="1"/>
    <col min="4115" max="4115" width="5.5" style="3" customWidth="1"/>
    <col min="4116" max="4116" width="8.1640625" style="3" customWidth="1"/>
    <col min="4117" max="4117" width="5.5" style="3" customWidth="1"/>
    <col min="4118" max="4118" width="8.1640625" style="3" customWidth="1"/>
    <col min="4119" max="4119" width="6.1640625" style="3" customWidth="1"/>
    <col min="4120" max="4120" width="5.5" style="3" customWidth="1"/>
    <col min="4121" max="4121" width="8.1640625" style="3" customWidth="1"/>
    <col min="4122" max="4122" width="5.5" style="3" customWidth="1"/>
    <col min="4123" max="4123" width="8.1640625" style="3" customWidth="1"/>
    <col min="4124" max="4124" width="6.33203125" style="3" customWidth="1"/>
    <col min="4125" max="4125" width="5.5" style="3" customWidth="1"/>
    <col min="4126" max="4126" width="8.1640625" style="3" customWidth="1"/>
    <col min="4127" max="4127" width="5.5" style="3" customWidth="1"/>
    <col min="4128" max="4128" width="8.1640625" style="3" customWidth="1"/>
    <col min="4129" max="4129" width="6" style="3" customWidth="1"/>
    <col min="4130" max="4352" width="9.33203125" style="3"/>
    <col min="4353" max="4353" width="6.6640625" style="3" customWidth="1"/>
    <col min="4354" max="4354" width="23" style="3" customWidth="1"/>
    <col min="4355" max="4355" width="5.5" style="3" customWidth="1"/>
    <col min="4356" max="4356" width="8.1640625" style="3" customWidth="1"/>
    <col min="4357" max="4357" width="5.6640625" style="3" customWidth="1"/>
    <col min="4358" max="4358" width="8.1640625" style="3" customWidth="1"/>
    <col min="4359" max="4359" width="6.5" style="3" customWidth="1"/>
    <col min="4360" max="4360" width="10.1640625" style="3" customWidth="1"/>
    <col min="4361" max="4361" width="5.5" style="3" customWidth="1"/>
    <col min="4362" max="4362" width="8.1640625" style="3" customWidth="1"/>
    <col min="4363" max="4363" width="5.5" style="3" customWidth="1"/>
    <col min="4364" max="4364" width="8.1640625" style="3" customWidth="1"/>
    <col min="4365" max="4365" width="6.33203125" style="3" customWidth="1"/>
    <col min="4366" max="4366" width="5.5" style="3" customWidth="1"/>
    <col min="4367" max="4367" width="8.1640625" style="3" customWidth="1"/>
    <col min="4368" max="4368" width="5.5" style="3" customWidth="1"/>
    <col min="4369" max="4369" width="8.1640625" style="3" customWidth="1"/>
    <col min="4370" max="4370" width="6" style="3" customWidth="1"/>
    <col min="4371" max="4371" width="5.5" style="3" customWidth="1"/>
    <col min="4372" max="4372" width="8.1640625" style="3" customWidth="1"/>
    <col min="4373" max="4373" width="5.5" style="3" customWidth="1"/>
    <col min="4374" max="4374" width="8.1640625" style="3" customWidth="1"/>
    <col min="4375" max="4375" width="6.1640625" style="3" customWidth="1"/>
    <col min="4376" max="4376" width="5.5" style="3" customWidth="1"/>
    <col min="4377" max="4377" width="8.1640625" style="3" customWidth="1"/>
    <col min="4378" max="4378" width="5.5" style="3" customWidth="1"/>
    <col min="4379" max="4379" width="8.1640625" style="3" customWidth="1"/>
    <col min="4380" max="4380" width="6.33203125" style="3" customWidth="1"/>
    <col min="4381" max="4381" width="5.5" style="3" customWidth="1"/>
    <col min="4382" max="4382" width="8.1640625" style="3" customWidth="1"/>
    <col min="4383" max="4383" width="5.5" style="3" customWidth="1"/>
    <col min="4384" max="4384" width="8.1640625" style="3" customWidth="1"/>
    <col min="4385" max="4385" width="6" style="3" customWidth="1"/>
    <col min="4386" max="4608" width="9.33203125" style="3"/>
    <col min="4609" max="4609" width="6.6640625" style="3" customWidth="1"/>
    <col min="4610" max="4610" width="23" style="3" customWidth="1"/>
    <col min="4611" max="4611" width="5.5" style="3" customWidth="1"/>
    <col min="4612" max="4612" width="8.1640625" style="3" customWidth="1"/>
    <col min="4613" max="4613" width="5.6640625" style="3" customWidth="1"/>
    <col min="4614" max="4614" width="8.1640625" style="3" customWidth="1"/>
    <col min="4615" max="4615" width="6.5" style="3" customWidth="1"/>
    <col min="4616" max="4616" width="10.1640625" style="3" customWidth="1"/>
    <col min="4617" max="4617" width="5.5" style="3" customWidth="1"/>
    <col min="4618" max="4618" width="8.1640625" style="3" customWidth="1"/>
    <col min="4619" max="4619" width="5.5" style="3" customWidth="1"/>
    <col min="4620" max="4620" width="8.1640625" style="3" customWidth="1"/>
    <col min="4621" max="4621" width="6.33203125" style="3" customWidth="1"/>
    <col min="4622" max="4622" width="5.5" style="3" customWidth="1"/>
    <col min="4623" max="4623" width="8.1640625" style="3" customWidth="1"/>
    <col min="4624" max="4624" width="5.5" style="3" customWidth="1"/>
    <col min="4625" max="4625" width="8.1640625" style="3" customWidth="1"/>
    <col min="4626" max="4626" width="6" style="3" customWidth="1"/>
    <col min="4627" max="4627" width="5.5" style="3" customWidth="1"/>
    <col min="4628" max="4628" width="8.1640625" style="3" customWidth="1"/>
    <col min="4629" max="4629" width="5.5" style="3" customWidth="1"/>
    <col min="4630" max="4630" width="8.1640625" style="3" customWidth="1"/>
    <col min="4631" max="4631" width="6.1640625" style="3" customWidth="1"/>
    <col min="4632" max="4632" width="5.5" style="3" customWidth="1"/>
    <col min="4633" max="4633" width="8.1640625" style="3" customWidth="1"/>
    <col min="4634" max="4634" width="5.5" style="3" customWidth="1"/>
    <col min="4635" max="4635" width="8.1640625" style="3" customWidth="1"/>
    <col min="4636" max="4636" width="6.33203125" style="3" customWidth="1"/>
    <col min="4637" max="4637" width="5.5" style="3" customWidth="1"/>
    <col min="4638" max="4638" width="8.1640625" style="3" customWidth="1"/>
    <col min="4639" max="4639" width="5.5" style="3" customWidth="1"/>
    <col min="4640" max="4640" width="8.1640625" style="3" customWidth="1"/>
    <col min="4641" max="4641" width="6" style="3" customWidth="1"/>
    <col min="4642" max="4864" width="9.33203125" style="3"/>
    <col min="4865" max="4865" width="6.6640625" style="3" customWidth="1"/>
    <col min="4866" max="4866" width="23" style="3" customWidth="1"/>
    <col min="4867" max="4867" width="5.5" style="3" customWidth="1"/>
    <col min="4868" max="4868" width="8.1640625" style="3" customWidth="1"/>
    <col min="4869" max="4869" width="5.6640625" style="3" customWidth="1"/>
    <col min="4870" max="4870" width="8.1640625" style="3" customWidth="1"/>
    <col min="4871" max="4871" width="6.5" style="3" customWidth="1"/>
    <col min="4872" max="4872" width="10.1640625" style="3" customWidth="1"/>
    <col min="4873" max="4873" width="5.5" style="3" customWidth="1"/>
    <col min="4874" max="4874" width="8.1640625" style="3" customWidth="1"/>
    <col min="4875" max="4875" width="5.5" style="3" customWidth="1"/>
    <col min="4876" max="4876" width="8.1640625" style="3" customWidth="1"/>
    <col min="4877" max="4877" width="6.33203125" style="3" customWidth="1"/>
    <col min="4878" max="4878" width="5.5" style="3" customWidth="1"/>
    <col min="4879" max="4879" width="8.1640625" style="3" customWidth="1"/>
    <col min="4880" max="4880" width="5.5" style="3" customWidth="1"/>
    <col min="4881" max="4881" width="8.1640625" style="3" customWidth="1"/>
    <col min="4882" max="4882" width="6" style="3" customWidth="1"/>
    <col min="4883" max="4883" width="5.5" style="3" customWidth="1"/>
    <col min="4884" max="4884" width="8.1640625" style="3" customWidth="1"/>
    <col min="4885" max="4885" width="5.5" style="3" customWidth="1"/>
    <col min="4886" max="4886" width="8.1640625" style="3" customWidth="1"/>
    <col min="4887" max="4887" width="6.1640625" style="3" customWidth="1"/>
    <col min="4888" max="4888" width="5.5" style="3" customWidth="1"/>
    <col min="4889" max="4889" width="8.1640625" style="3" customWidth="1"/>
    <col min="4890" max="4890" width="5.5" style="3" customWidth="1"/>
    <col min="4891" max="4891" width="8.1640625" style="3" customWidth="1"/>
    <col min="4892" max="4892" width="6.33203125" style="3" customWidth="1"/>
    <col min="4893" max="4893" width="5.5" style="3" customWidth="1"/>
    <col min="4894" max="4894" width="8.1640625" style="3" customWidth="1"/>
    <col min="4895" max="4895" width="5.5" style="3" customWidth="1"/>
    <col min="4896" max="4896" width="8.1640625" style="3" customWidth="1"/>
    <col min="4897" max="4897" width="6" style="3" customWidth="1"/>
    <col min="4898" max="5120" width="9.33203125" style="3"/>
    <col min="5121" max="5121" width="6.6640625" style="3" customWidth="1"/>
    <col min="5122" max="5122" width="23" style="3" customWidth="1"/>
    <col min="5123" max="5123" width="5.5" style="3" customWidth="1"/>
    <col min="5124" max="5124" width="8.1640625" style="3" customWidth="1"/>
    <col min="5125" max="5125" width="5.6640625" style="3" customWidth="1"/>
    <col min="5126" max="5126" width="8.1640625" style="3" customWidth="1"/>
    <col min="5127" max="5127" width="6.5" style="3" customWidth="1"/>
    <col min="5128" max="5128" width="10.1640625" style="3" customWidth="1"/>
    <col min="5129" max="5129" width="5.5" style="3" customWidth="1"/>
    <col min="5130" max="5130" width="8.1640625" style="3" customWidth="1"/>
    <col min="5131" max="5131" width="5.5" style="3" customWidth="1"/>
    <col min="5132" max="5132" width="8.1640625" style="3" customWidth="1"/>
    <col min="5133" max="5133" width="6.33203125" style="3" customWidth="1"/>
    <col min="5134" max="5134" width="5.5" style="3" customWidth="1"/>
    <col min="5135" max="5135" width="8.1640625" style="3" customWidth="1"/>
    <col min="5136" max="5136" width="5.5" style="3" customWidth="1"/>
    <col min="5137" max="5137" width="8.1640625" style="3" customWidth="1"/>
    <col min="5138" max="5138" width="6" style="3" customWidth="1"/>
    <col min="5139" max="5139" width="5.5" style="3" customWidth="1"/>
    <col min="5140" max="5140" width="8.1640625" style="3" customWidth="1"/>
    <col min="5141" max="5141" width="5.5" style="3" customWidth="1"/>
    <col min="5142" max="5142" width="8.1640625" style="3" customWidth="1"/>
    <col min="5143" max="5143" width="6.1640625" style="3" customWidth="1"/>
    <col min="5144" max="5144" width="5.5" style="3" customWidth="1"/>
    <col min="5145" max="5145" width="8.1640625" style="3" customWidth="1"/>
    <col min="5146" max="5146" width="5.5" style="3" customWidth="1"/>
    <col min="5147" max="5147" width="8.1640625" style="3" customWidth="1"/>
    <col min="5148" max="5148" width="6.33203125" style="3" customWidth="1"/>
    <col min="5149" max="5149" width="5.5" style="3" customWidth="1"/>
    <col min="5150" max="5150" width="8.1640625" style="3" customWidth="1"/>
    <col min="5151" max="5151" width="5.5" style="3" customWidth="1"/>
    <col min="5152" max="5152" width="8.1640625" style="3" customWidth="1"/>
    <col min="5153" max="5153" width="6" style="3" customWidth="1"/>
    <col min="5154" max="5376" width="9.33203125" style="3"/>
    <col min="5377" max="5377" width="6.6640625" style="3" customWidth="1"/>
    <col min="5378" max="5378" width="23" style="3" customWidth="1"/>
    <col min="5379" max="5379" width="5.5" style="3" customWidth="1"/>
    <col min="5380" max="5380" width="8.1640625" style="3" customWidth="1"/>
    <col min="5381" max="5381" width="5.6640625" style="3" customWidth="1"/>
    <col min="5382" max="5382" width="8.1640625" style="3" customWidth="1"/>
    <col min="5383" max="5383" width="6.5" style="3" customWidth="1"/>
    <col min="5384" max="5384" width="10.1640625" style="3" customWidth="1"/>
    <col min="5385" max="5385" width="5.5" style="3" customWidth="1"/>
    <col min="5386" max="5386" width="8.1640625" style="3" customWidth="1"/>
    <col min="5387" max="5387" width="5.5" style="3" customWidth="1"/>
    <col min="5388" max="5388" width="8.1640625" style="3" customWidth="1"/>
    <col min="5389" max="5389" width="6.33203125" style="3" customWidth="1"/>
    <col min="5390" max="5390" width="5.5" style="3" customWidth="1"/>
    <col min="5391" max="5391" width="8.1640625" style="3" customWidth="1"/>
    <col min="5392" max="5392" width="5.5" style="3" customWidth="1"/>
    <col min="5393" max="5393" width="8.1640625" style="3" customWidth="1"/>
    <col min="5394" max="5394" width="6" style="3" customWidth="1"/>
    <col min="5395" max="5395" width="5.5" style="3" customWidth="1"/>
    <col min="5396" max="5396" width="8.1640625" style="3" customWidth="1"/>
    <col min="5397" max="5397" width="5.5" style="3" customWidth="1"/>
    <col min="5398" max="5398" width="8.1640625" style="3" customWidth="1"/>
    <col min="5399" max="5399" width="6.1640625" style="3" customWidth="1"/>
    <col min="5400" max="5400" width="5.5" style="3" customWidth="1"/>
    <col min="5401" max="5401" width="8.1640625" style="3" customWidth="1"/>
    <col min="5402" max="5402" width="5.5" style="3" customWidth="1"/>
    <col min="5403" max="5403" width="8.1640625" style="3" customWidth="1"/>
    <col min="5404" max="5404" width="6.33203125" style="3" customWidth="1"/>
    <col min="5405" max="5405" width="5.5" style="3" customWidth="1"/>
    <col min="5406" max="5406" width="8.1640625" style="3" customWidth="1"/>
    <col min="5407" max="5407" width="5.5" style="3" customWidth="1"/>
    <col min="5408" max="5408" width="8.1640625" style="3" customWidth="1"/>
    <col min="5409" max="5409" width="6" style="3" customWidth="1"/>
    <col min="5410" max="5632" width="9.33203125" style="3"/>
    <col min="5633" max="5633" width="6.6640625" style="3" customWidth="1"/>
    <col min="5634" max="5634" width="23" style="3" customWidth="1"/>
    <col min="5635" max="5635" width="5.5" style="3" customWidth="1"/>
    <col min="5636" max="5636" width="8.1640625" style="3" customWidth="1"/>
    <col min="5637" max="5637" width="5.6640625" style="3" customWidth="1"/>
    <col min="5638" max="5638" width="8.1640625" style="3" customWidth="1"/>
    <col min="5639" max="5639" width="6.5" style="3" customWidth="1"/>
    <col min="5640" max="5640" width="10.1640625" style="3" customWidth="1"/>
    <col min="5641" max="5641" width="5.5" style="3" customWidth="1"/>
    <col min="5642" max="5642" width="8.1640625" style="3" customWidth="1"/>
    <col min="5643" max="5643" width="5.5" style="3" customWidth="1"/>
    <col min="5644" max="5644" width="8.1640625" style="3" customWidth="1"/>
    <col min="5645" max="5645" width="6.33203125" style="3" customWidth="1"/>
    <col min="5646" max="5646" width="5.5" style="3" customWidth="1"/>
    <col min="5647" max="5647" width="8.1640625" style="3" customWidth="1"/>
    <col min="5648" max="5648" width="5.5" style="3" customWidth="1"/>
    <col min="5649" max="5649" width="8.1640625" style="3" customWidth="1"/>
    <col min="5650" max="5650" width="6" style="3" customWidth="1"/>
    <col min="5651" max="5651" width="5.5" style="3" customWidth="1"/>
    <col min="5652" max="5652" width="8.1640625" style="3" customWidth="1"/>
    <col min="5653" max="5653" width="5.5" style="3" customWidth="1"/>
    <col min="5654" max="5654" width="8.1640625" style="3" customWidth="1"/>
    <col min="5655" max="5655" width="6.1640625" style="3" customWidth="1"/>
    <col min="5656" max="5656" width="5.5" style="3" customWidth="1"/>
    <col min="5657" max="5657" width="8.1640625" style="3" customWidth="1"/>
    <col min="5658" max="5658" width="5.5" style="3" customWidth="1"/>
    <col min="5659" max="5659" width="8.1640625" style="3" customWidth="1"/>
    <col min="5660" max="5660" width="6.33203125" style="3" customWidth="1"/>
    <col min="5661" max="5661" width="5.5" style="3" customWidth="1"/>
    <col min="5662" max="5662" width="8.1640625" style="3" customWidth="1"/>
    <col min="5663" max="5663" width="5.5" style="3" customWidth="1"/>
    <col min="5664" max="5664" width="8.1640625" style="3" customWidth="1"/>
    <col min="5665" max="5665" width="6" style="3" customWidth="1"/>
    <col min="5666" max="5888" width="9.33203125" style="3"/>
    <col min="5889" max="5889" width="6.6640625" style="3" customWidth="1"/>
    <col min="5890" max="5890" width="23" style="3" customWidth="1"/>
    <col min="5891" max="5891" width="5.5" style="3" customWidth="1"/>
    <col min="5892" max="5892" width="8.1640625" style="3" customWidth="1"/>
    <col min="5893" max="5893" width="5.6640625" style="3" customWidth="1"/>
    <col min="5894" max="5894" width="8.1640625" style="3" customWidth="1"/>
    <col min="5895" max="5895" width="6.5" style="3" customWidth="1"/>
    <col min="5896" max="5896" width="10.1640625" style="3" customWidth="1"/>
    <col min="5897" max="5897" width="5.5" style="3" customWidth="1"/>
    <col min="5898" max="5898" width="8.1640625" style="3" customWidth="1"/>
    <col min="5899" max="5899" width="5.5" style="3" customWidth="1"/>
    <col min="5900" max="5900" width="8.1640625" style="3" customWidth="1"/>
    <col min="5901" max="5901" width="6.33203125" style="3" customWidth="1"/>
    <col min="5902" max="5902" width="5.5" style="3" customWidth="1"/>
    <col min="5903" max="5903" width="8.1640625" style="3" customWidth="1"/>
    <col min="5904" max="5904" width="5.5" style="3" customWidth="1"/>
    <col min="5905" max="5905" width="8.1640625" style="3" customWidth="1"/>
    <col min="5906" max="5906" width="6" style="3" customWidth="1"/>
    <col min="5907" max="5907" width="5.5" style="3" customWidth="1"/>
    <col min="5908" max="5908" width="8.1640625" style="3" customWidth="1"/>
    <col min="5909" max="5909" width="5.5" style="3" customWidth="1"/>
    <col min="5910" max="5910" width="8.1640625" style="3" customWidth="1"/>
    <col min="5911" max="5911" width="6.1640625" style="3" customWidth="1"/>
    <col min="5912" max="5912" width="5.5" style="3" customWidth="1"/>
    <col min="5913" max="5913" width="8.1640625" style="3" customWidth="1"/>
    <col min="5914" max="5914" width="5.5" style="3" customWidth="1"/>
    <col min="5915" max="5915" width="8.1640625" style="3" customWidth="1"/>
    <col min="5916" max="5916" width="6.33203125" style="3" customWidth="1"/>
    <col min="5917" max="5917" width="5.5" style="3" customWidth="1"/>
    <col min="5918" max="5918" width="8.1640625" style="3" customWidth="1"/>
    <col min="5919" max="5919" width="5.5" style="3" customWidth="1"/>
    <col min="5920" max="5920" width="8.1640625" style="3" customWidth="1"/>
    <col min="5921" max="5921" width="6" style="3" customWidth="1"/>
    <col min="5922" max="6144" width="9.33203125" style="3"/>
    <col min="6145" max="6145" width="6.6640625" style="3" customWidth="1"/>
    <col min="6146" max="6146" width="23" style="3" customWidth="1"/>
    <col min="6147" max="6147" width="5.5" style="3" customWidth="1"/>
    <col min="6148" max="6148" width="8.1640625" style="3" customWidth="1"/>
    <col min="6149" max="6149" width="5.6640625" style="3" customWidth="1"/>
    <col min="6150" max="6150" width="8.1640625" style="3" customWidth="1"/>
    <col min="6151" max="6151" width="6.5" style="3" customWidth="1"/>
    <col min="6152" max="6152" width="10.1640625" style="3" customWidth="1"/>
    <col min="6153" max="6153" width="5.5" style="3" customWidth="1"/>
    <col min="6154" max="6154" width="8.1640625" style="3" customWidth="1"/>
    <col min="6155" max="6155" width="5.5" style="3" customWidth="1"/>
    <col min="6156" max="6156" width="8.1640625" style="3" customWidth="1"/>
    <col min="6157" max="6157" width="6.33203125" style="3" customWidth="1"/>
    <col min="6158" max="6158" width="5.5" style="3" customWidth="1"/>
    <col min="6159" max="6159" width="8.1640625" style="3" customWidth="1"/>
    <col min="6160" max="6160" width="5.5" style="3" customWidth="1"/>
    <col min="6161" max="6161" width="8.1640625" style="3" customWidth="1"/>
    <col min="6162" max="6162" width="6" style="3" customWidth="1"/>
    <col min="6163" max="6163" width="5.5" style="3" customWidth="1"/>
    <col min="6164" max="6164" width="8.1640625" style="3" customWidth="1"/>
    <col min="6165" max="6165" width="5.5" style="3" customWidth="1"/>
    <col min="6166" max="6166" width="8.1640625" style="3" customWidth="1"/>
    <col min="6167" max="6167" width="6.1640625" style="3" customWidth="1"/>
    <col min="6168" max="6168" width="5.5" style="3" customWidth="1"/>
    <col min="6169" max="6169" width="8.1640625" style="3" customWidth="1"/>
    <col min="6170" max="6170" width="5.5" style="3" customWidth="1"/>
    <col min="6171" max="6171" width="8.1640625" style="3" customWidth="1"/>
    <col min="6172" max="6172" width="6.33203125" style="3" customWidth="1"/>
    <col min="6173" max="6173" width="5.5" style="3" customWidth="1"/>
    <col min="6174" max="6174" width="8.1640625" style="3" customWidth="1"/>
    <col min="6175" max="6175" width="5.5" style="3" customWidth="1"/>
    <col min="6176" max="6176" width="8.1640625" style="3" customWidth="1"/>
    <col min="6177" max="6177" width="6" style="3" customWidth="1"/>
    <col min="6178" max="6400" width="9.33203125" style="3"/>
    <col min="6401" max="6401" width="6.6640625" style="3" customWidth="1"/>
    <col min="6402" max="6402" width="23" style="3" customWidth="1"/>
    <col min="6403" max="6403" width="5.5" style="3" customWidth="1"/>
    <col min="6404" max="6404" width="8.1640625" style="3" customWidth="1"/>
    <col min="6405" max="6405" width="5.6640625" style="3" customWidth="1"/>
    <col min="6406" max="6406" width="8.1640625" style="3" customWidth="1"/>
    <col min="6407" max="6407" width="6.5" style="3" customWidth="1"/>
    <col min="6408" max="6408" width="10.1640625" style="3" customWidth="1"/>
    <col min="6409" max="6409" width="5.5" style="3" customWidth="1"/>
    <col min="6410" max="6410" width="8.1640625" style="3" customWidth="1"/>
    <col min="6411" max="6411" width="5.5" style="3" customWidth="1"/>
    <col min="6412" max="6412" width="8.1640625" style="3" customWidth="1"/>
    <col min="6413" max="6413" width="6.33203125" style="3" customWidth="1"/>
    <col min="6414" max="6414" width="5.5" style="3" customWidth="1"/>
    <col min="6415" max="6415" width="8.1640625" style="3" customWidth="1"/>
    <col min="6416" max="6416" width="5.5" style="3" customWidth="1"/>
    <col min="6417" max="6417" width="8.1640625" style="3" customWidth="1"/>
    <col min="6418" max="6418" width="6" style="3" customWidth="1"/>
    <col min="6419" max="6419" width="5.5" style="3" customWidth="1"/>
    <col min="6420" max="6420" width="8.1640625" style="3" customWidth="1"/>
    <col min="6421" max="6421" width="5.5" style="3" customWidth="1"/>
    <col min="6422" max="6422" width="8.1640625" style="3" customWidth="1"/>
    <col min="6423" max="6423" width="6.1640625" style="3" customWidth="1"/>
    <col min="6424" max="6424" width="5.5" style="3" customWidth="1"/>
    <col min="6425" max="6425" width="8.1640625" style="3" customWidth="1"/>
    <col min="6426" max="6426" width="5.5" style="3" customWidth="1"/>
    <col min="6427" max="6427" width="8.1640625" style="3" customWidth="1"/>
    <col min="6428" max="6428" width="6.33203125" style="3" customWidth="1"/>
    <col min="6429" max="6429" width="5.5" style="3" customWidth="1"/>
    <col min="6430" max="6430" width="8.1640625" style="3" customWidth="1"/>
    <col min="6431" max="6431" width="5.5" style="3" customWidth="1"/>
    <col min="6432" max="6432" width="8.1640625" style="3" customWidth="1"/>
    <col min="6433" max="6433" width="6" style="3" customWidth="1"/>
    <col min="6434" max="6656" width="9.33203125" style="3"/>
    <col min="6657" max="6657" width="6.6640625" style="3" customWidth="1"/>
    <col min="6658" max="6658" width="23" style="3" customWidth="1"/>
    <col min="6659" max="6659" width="5.5" style="3" customWidth="1"/>
    <col min="6660" max="6660" width="8.1640625" style="3" customWidth="1"/>
    <col min="6661" max="6661" width="5.6640625" style="3" customWidth="1"/>
    <col min="6662" max="6662" width="8.1640625" style="3" customWidth="1"/>
    <col min="6663" max="6663" width="6.5" style="3" customWidth="1"/>
    <col min="6664" max="6664" width="10.1640625" style="3" customWidth="1"/>
    <col min="6665" max="6665" width="5.5" style="3" customWidth="1"/>
    <col min="6666" max="6666" width="8.1640625" style="3" customWidth="1"/>
    <col min="6667" max="6667" width="5.5" style="3" customWidth="1"/>
    <col min="6668" max="6668" width="8.1640625" style="3" customWidth="1"/>
    <col min="6669" max="6669" width="6.33203125" style="3" customWidth="1"/>
    <col min="6670" max="6670" width="5.5" style="3" customWidth="1"/>
    <col min="6671" max="6671" width="8.1640625" style="3" customWidth="1"/>
    <col min="6672" max="6672" width="5.5" style="3" customWidth="1"/>
    <col min="6673" max="6673" width="8.1640625" style="3" customWidth="1"/>
    <col min="6674" max="6674" width="6" style="3" customWidth="1"/>
    <col min="6675" max="6675" width="5.5" style="3" customWidth="1"/>
    <col min="6676" max="6676" width="8.1640625" style="3" customWidth="1"/>
    <col min="6677" max="6677" width="5.5" style="3" customWidth="1"/>
    <col min="6678" max="6678" width="8.1640625" style="3" customWidth="1"/>
    <col min="6679" max="6679" width="6.1640625" style="3" customWidth="1"/>
    <col min="6680" max="6680" width="5.5" style="3" customWidth="1"/>
    <col min="6681" max="6681" width="8.1640625" style="3" customWidth="1"/>
    <col min="6682" max="6682" width="5.5" style="3" customWidth="1"/>
    <col min="6683" max="6683" width="8.1640625" style="3" customWidth="1"/>
    <col min="6684" max="6684" width="6.33203125" style="3" customWidth="1"/>
    <col min="6685" max="6685" width="5.5" style="3" customWidth="1"/>
    <col min="6686" max="6686" width="8.1640625" style="3" customWidth="1"/>
    <col min="6687" max="6687" width="5.5" style="3" customWidth="1"/>
    <col min="6688" max="6688" width="8.1640625" style="3" customWidth="1"/>
    <col min="6689" max="6689" width="6" style="3" customWidth="1"/>
    <col min="6690" max="6912" width="9.33203125" style="3"/>
    <col min="6913" max="6913" width="6.6640625" style="3" customWidth="1"/>
    <col min="6914" max="6914" width="23" style="3" customWidth="1"/>
    <col min="6915" max="6915" width="5.5" style="3" customWidth="1"/>
    <col min="6916" max="6916" width="8.1640625" style="3" customWidth="1"/>
    <col min="6917" max="6917" width="5.6640625" style="3" customWidth="1"/>
    <col min="6918" max="6918" width="8.1640625" style="3" customWidth="1"/>
    <col min="6919" max="6919" width="6.5" style="3" customWidth="1"/>
    <col min="6920" max="6920" width="10.1640625" style="3" customWidth="1"/>
    <col min="6921" max="6921" width="5.5" style="3" customWidth="1"/>
    <col min="6922" max="6922" width="8.1640625" style="3" customWidth="1"/>
    <col min="6923" max="6923" width="5.5" style="3" customWidth="1"/>
    <col min="6924" max="6924" width="8.1640625" style="3" customWidth="1"/>
    <col min="6925" max="6925" width="6.33203125" style="3" customWidth="1"/>
    <col min="6926" max="6926" width="5.5" style="3" customWidth="1"/>
    <col min="6927" max="6927" width="8.1640625" style="3" customWidth="1"/>
    <col min="6928" max="6928" width="5.5" style="3" customWidth="1"/>
    <col min="6929" max="6929" width="8.1640625" style="3" customWidth="1"/>
    <col min="6930" max="6930" width="6" style="3" customWidth="1"/>
    <col min="6931" max="6931" width="5.5" style="3" customWidth="1"/>
    <col min="6932" max="6932" width="8.1640625" style="3" customWidth="1"/>
    <col min="6933" max="6933" width="5.5" style="3" customWidth="1"/>
    <col min="6934" max="6934" width="8.1640625" style="3" customWidth="1"/>
    <col min="6935" max="6935" width="6.1640625" style="3" customWidth="1"/>
    <col min="6936" max="6936" width="5.5" style="3" customWidth="1"/>
    <col min="6937" max="6937" width="8.1640625" style="3" customWidth="1"/>
    <col min="6938" max="6938" width="5.5" style="3" customWidth="1"/>
    <col min="6939" max="6939" width="8.1640625" style="3" customWidth="1"/>
    <col min="6940" max="6940" width="6.33203125" style="3" customWidth="1"/>
    <col min="6941" max="6941" width="5.5" style="3" customWidth="1"/>
    <col min="6942" max="6942" width="8.1640625" style="3" customWidth="1"/>
    <col min="6943" max="6943" width="5.5" style="3" customWidth="1"/>
    <col min="6944" max="6944" width="8.1640625" style="3" customWidth="1"/>
    <col min="6945" max="6945" width="6" style="3" customWidth="1"/>
    <col min="6946" max="7168" width="9.33203125" style="3"/>
    <col min="7169" max="7169" width="6.6640625" style="3" customWidth="1"/>
    <col min="7170" max="7170" width="23" style="3" customWidth="1"/>
    <col min="7171" max="7171" width="5.5" style="3" customWidth="1"/>
    <col min="7172" max="7172" width="8.1640625" style="3" customWidth="1"/>
    <col min="7173" max="7173" width="5.6640625" style="3" customWidth="1"/>
    <col min="7174" max="7174" width="8.1640625" style="3" customWidth="1"/>
    <col min="7175" max="7175" width="6.5" style="3" customWidth="1"/>
    <col min="7176" max="7176" width="10.1640625" style="3" customWidth="1"/>
    <col min="7177" max="7177" width="5.5" style="3" customWidth="1"/>
    <col min="7178" max="7178" width="8.1640625" style="3" customWidth="1"/>
    <col min="7179" max="7179" width="5.5" style="3" customWidth="1"/>
    <col min="7180" max="7180" width="8.1640625" style="3" customWidth="1"/>
    <col min="7181" max="7181" width="6.33203125" style="3" customWidth="1"/>
    <col min="7182" max="7182" width="5.5" style="3" customWidth="1"/>
    <col min="7183" max="7183" width="8.1640625" style="3" customWidth="1"/>
    <col min="7184" max="7184" width="5.5" style="3" customWidth="1"/>
    <col min="7185" max="7185" width="8.1640625" style="3" customWidth="1"/>
    <col min="7186" max="7186" width="6" style="3" customWidth="1"/>
    <col min="7187" max="7187" width="5.5" style="3" customWidth="1"/>
    <col min="7188" max="7188" width="8.1640625" style="3" customWidth="1"/>
    <col min="7189" max="7189" width="5.5" style="3" customWidth="1"/>
    <col min="7190" max="7190" width="8.1640625" style="3" customWidth="1"/>
    <col min="7191" max="7191" width="6.1640625" style="3" customWidth="1"/>
    <col min="7192" max="7192" width="5.5" style="3" customWidth="1"/>
    <col min="7193" max="7193" width="8.1640625" style="3" customWidth="1"/>
    <col min="7194" max="7194" width="5.5" style="3" customWidth="1"/>
    <col min="7195" max="7195" width="8.1640625" style="3" customWidth="1"/>
    <col min="7196" max="7196" width="6.33203125" style="3" customWidth="1"/>
    <col min="7197" max="7197" width="5.5" style="3" customWidth="1"/>
    <col min="7198" max="7198" width="8.1640625" style="3" customWidth="1"/>
    <col min="7199" max="7199" width="5.5" style="3" customWidth="1"/>
    <col min="7200" max="7200" width="8.1640625" style="3" customWidth="1"/>
    <col min="7201" max="7201" width="6" style="3" customWidth="1"/>
    <col min="7202" max="7424" width="9.33203125" style="3"/>
    <col min="7425" max="7425" width="6.6640625" style="3" customWidth="1"/>
    <col min="7426" max="7426" width="23" style="3" customWidth="1"/>
    <col min="7427" max="7427" width="5.5" style="3" customWidth="1"/>
    <col min="7428" max="7428" width="8.1640625" style="3" customWidth="1"/>
    <col min="7429" max="7429" width="5.6640625" style="3" customWidth="1"/>
    <col min="7430" max="7430" width="8.1640625" style="3" customWidth="1"/>
    <col min="7431" max="7431" width="6.5" style="3" customWidth="1"/>
    <col min="7432" max="7432" width="10.1640625" style="3" customWidth="1"/>
    <col min="7433" max="7433" width="5.5" style="3" customWidth="1"/>
    <col min="7434" max="7434" width="8.1640625" style="3" customWidth="1"/>
    <col min="7435" max="7435" width="5.5" style="3" customWidth="1"/>
    <col min="7436" max="7436" width="8.1640625" style="3" customWidth="1"/>
    <col min="7437" max="7437" width="6.33203125" style="3" customWidth="1"/>
    <col min="7438" max="7438" width="5.5" style="3" customWidth="1"/>
    <col min="7439" max="7439" width="8.1640625" style="3" customWidth="1"/>
    <col min="7440" max="7440" width="5.5" style="3" customWidth="1"/>
    <col min="7441" max="7441" width="8.1640625" style="3" customWidth="1"/>
    <col min="7442" max="7442" width="6" style="3" customWidth="1"/>
    <col min="7443" max="7443" width="5.5" style="3" customWidth="1"/>
    <col min="7444" max="7444" width="8.1640625" style="3" customWidth="1"/>
    <col min="7445" max="7445" width="5.5" style="3" customWidth="1"/>
    <col min="7446" max="7446" width="8.1640625" style="3" customWidth="1"/>
    <col min="7447" max="7447" width="6.1640625" style="3" customWidth="1"/>
    <col min="7448" max="7448" width="5.5" style="3" customWidth="1"/>
    <col min="7449" max="7449" width="8.1640625" style="3" customWidth="1"/>
    <col min="7450" max="7450" width="5.5" style="3" customWidth="1"/>
    <col min="7451" max="7451" width="8.1640625" style="3" customWidth="1"/>
    <col min="7452" max="7452" width="6.33203125" style="3" customWidth="1"/>
    <col min="7453" max="7453" width="5.5" style="3" customWidth="1"/>
    <col min="7454" max="7454" width="8.1640625" style="3" customWidth="1"/>
    <col min="7455" max="7455" width="5.5" style="3" customWidth="1"/>
    <col min="7456" max="7456" width="8.1640625" style="3" customWidth="1"/>
    <col min="7457" max="7457" width="6" style="3" customWidth="1"/>
    <col min="7458" max="7680" width="9.33203125" style="3"/>
    <col min="7681" max="7681" width="6.6640625" style="3" customWidth="1"/>
    <col min="7682" max="7682" width="23" style="3" customWidth="1"/>
    <col min="7683" max="7683" width="5.5" style="3" customWidth="1"/>
    <col min="7684" max="7684" width="8.1640625" style="3" customWidth="1"/>
    <col min="7685" max="7685" width="5.6640625" style="3" customWidth="1"/>
    <col min="7686" max="7686" width="8.1640625" style="3" customWidth="1"/>
    <col min="7687" max="7687" width="6.5" style="3" customWidth="1"/>
    <col min="7688" max="7688" width="10.1640625" style="3" customWidth="1"/>
    <col min="7689" max="7689" width="5.5" style="3" customWidth="1"/>
    <col min="7690" max="7690" width="8.1640625" style="3" customWidth="1"/>
    <col min="7691" max="7691" width="5.5" style="3" customWidth="1"/>
    <col min="7692" max="7692" width="8.1640625" style="3" customWidth="1"/>
    <col min="7693" max="7693" width="6.33203125" style="3" customWidth="1"/>
    <col min="7694" max="7694" width="5.5" style="3" customWidth="1"/>
    <col min="7695" max="7695" width="8.1640625" style="3" customWidth="1"/>
    <col min="7696" max="7696" width="5.5" style="3" customWidth="1"/>
    <col min="7697" max="7697" width="8.1640625" style="3" customWidth="1"/>
    <col min="7698" max="7698" width="6" style="3" customWidth="1"/>
    <col min="7699" max="7699" width="5.5" style="3" customWidth="1"/>
    <col min="7700" max="7700" width="8.1640625" style="3" customWidth="1"/>
    <col min="7701" max="7701" width="5.5" style="3" customWidth="1"/>
    <col min="7702" max="7702" width="8.1640625" style="3" customWidth="1"/>
    <col min="7703" max="7703" width="6.1640625" style="3" customWidth="1"/>
    <col min="7704" max="7704" width="5.5" style="3" customWidth="1"/>
    <col min="7705" max="7705" width="8.1640625" style="3" customWidth="1"/>
    <col min="7706" max="7706" width="5.5" style="3" customWidth="1"/>
    <col min="7707" max="7707" width="8.1640625" style="3" customWidth="1"/>
    <col min="7708" max="7708" width="6.33203125" style="3" customWidth="1"/>
    <col min="7709" max="7709" width="5.5" style="3" customWidth="1"/>
    <col min="7710" max="7710" width="8.1640625" style="3" customWidth="1"/>
    <col min="7711" max="7711" width="5.5" style="3" customWidth="1"/>
    <col min="7712" max="7712" width="8.1640625" style="3" customWidth="1"/>
    <col min="7713" max="7713" width="6" style="3" customWidth="1"/>
    <col min="7714" max="7936" width="9.33203125" style="3"/>
    <col min="7937" max="7937" width="6.6640625" style="3" customWidth="1"/>
    <col min="7938" max="7938" width="23" style="3" customWidth="1"/>
    <col min="7939" max="7939" width="5.5" style="3" customWidth="1"/>
    <col min="7940" max="7940" width="8.1640625" style="3" customWidth="1"/>
    <col min="7941" max="7941" width="5.6640625" style="3" customWidth="1"/>
    <col min="7942" max="7942" width="8.1640625" style="3" customWidth="1"/>
    <col min="7943" max="7943" width="6.5" style="3" customWidth="1"/>
    <col min="7944" max="7944" width="10.1640625" style="3" customWidth="1"/>
    <col min="7945" max="7945" width="5.5" style="3" customWidth="1"/>
    <col min="7946" max="7946" width="8.1640625" style="3" customWidth="1"/>
    <col min="7947" max="7947" width="5.5" style="3" customWidth="1"/>
    <col min="7948" max="7948" width="8.1640625" style="3" customWidth="1"/>
    <col min="7949" max="7949" width="6.33203125" style="3" customWidth="1"/>
    <col min="7950" max="7950" width="5.5" style="3" customWidth="1"/>
    <col min="7951" max="7951" width="8.1640625" style="3" customWidth="1"/>
    <col min="7952" max="7952" width="5.5" style="3" customWidth="1"/>
    <col min="7953" max="7953" width="8.1640625" style="3" customWidth="1"/>
    <col min="7954" max="7954" width="6" style="3" customWidth="1"/>
    <col min="7955" max="7955" width="5.5" style="3" customWidth="1"/>
    <col min="7956" max="7956" width="8.1640625" style="3" customWidth="1"/>
    <col min="7957" max="7957" width="5.5" style="3" customWidth="1"/>
    <col min="7958" max="7958" width="8.1640625" style="3" customWidth="1"/>
    <col min="7959" max="7959" width="6.1640625" style="3" customWidth="1"/>
    <col min="7960" max="7960" width="5.5" style="3" customWidth="1"/>
    <col min="7961" max="7961" width="8.1640625" style="3" customWidth="1"/>
    <col min="7962" max="7962" width="5.5" style="3" customWidth="1"/>
    <col min="7963" max="7963" width="8.1640625" style="3" customWidth="1"/>
    <col min="7964" max="7964" width="6.33203125" style="3" customWidth="1"/>
    <col min="7965" max="7965" width="5.5" style="3" customWidth="1"/>
    <col min="7966" max="7966" width="8.1640625" style="3" customWidth="1"/>
    <col min="7967" max="7967" width="5.5" style="3" customWidth="1"/>
    <col min="7968" max="7968" width="8.1640625" style="3" customWidth="1"/>
    <col min="7969" max="7969" width="6" style="3" customWidth="1"/>
    <col min="7970" max="8192" width="9.33203125" style="3"/>
    <col min="8193" max="8193" width="6.6640625" style="3" customWidth="1"/>
    <col min="8194" max="8194" width="23" style="3" customWidth="1"/>
    <col min="8195" max="8195" width="5.5" style="3" customWidth="1"/>
    <col min="8196" max="8196" width="8.1640625" style="3" customWidth="1"/>
    <col min="8197" max="8197" width="5.6640625" style="3" customWidth="1"/>
    <col min="8198" max="8198" width="8.1640625" style="3" customWidth="1"/>
    <col min="8199" max="8199" width="6.5" style="3" customWidth="1"/>
    <col min="8200" max="8200" width="10.1640625" style="3" customWidth="1"/>
    <col min="8201" max="8201" width="5.5" style="3" customWidth="1"/>
    <col min="8202" max="8202" width="8.1640625" style="3" customWidth="1"/>
    <col min="8203" max="8203" width="5.5" style="3" customWidth="1"/>
    <col min="8204" max="8204" width="8.1640625" style="3" customWidth="1"/>
    <col min="8205" max="8205" width="6.33203125" style="3" customWidth="1"/>
    <col min="8206" max="8206" width="5.5" style="3" customWidth="1"/>
    <col min="8207" max="8207" width="8.1640625" style="3" customWidth="1"/>
    <col min="8208" max="8208" width="5.5" style="3" customWidth="1"/>
    <col min="8209" max="8209" width="8.1640625" style="3" customWidth="1"/>
    <col min="8210" max="8210" width="6" style="3" customWidth="1"/>
    <col min="8211" max="8211" width="5.5" style="3" customWidth="1"/>
    <col min="8212" max="8212" width="8.1640625" style="3" customWidth="1"/>
    <col min="8213" max="8213" width="5.5" style="3" customWidth="1"/>
    <col min="8214" max="8214" width="8.1640625" style="3" customWidth="1"/>
    <col min="8215" max="8215" width="6.1640625" style="3" customWidth="1"/>
    <col min="8216" max="8216" width="5.5" style="3" customWidth="1"/>
    <col min="8217" max="8217" width="8.1640625" style="3" customWidth="1"/>
    <col min="8218" max="8218" width="5.5" style="3" customWidth="1"/>
    <col min="8219" max="8219" width="8.1640625" style="3" customWidth="1"/>
    <col min="8220" max="8220" width="6.33203125" style="3" customWidth="1"/>
    <col min="8221" max="8221" width="5.5" style="3" customWidth="1"/>
    <col min="8222" max="8222" width="8.1640625" style="3" customWidth="1"/>
    <col min="8223" max="8223" width="5.5" style="3" customWidth="1"/>
    <col min="8224" max="8224" width="8.1640625" style="3" customWidth="1"/>
    <col min="8225" max="8225" width="6" style="3" customWidth="1"/>
    <col min="8226" max="8448" width="9.33203125" style="3"/>
    <col min="8449" max="8449" width="6.6640625" style="3" customWidth="1"/>
    <col min="8450" max="8450" width="23" style="3" customWidth="1"/>
    <col min="8451" max="8451" width="5.5" style="3" customWidth="1"/>
    <col min="8452" max="8452" width="8.1640625" style="3" customWidth="1"/>
    <col min="8453" max="8453" width="5.6640625" style="3" customWidth="1"/>
    <col min="8454" max="8454" width="8.1640625" style="3" customWidth="1"/>
    <col min="8455" max="8455" width="6.5" style="3" customWidth="1"/>
    <col min="8456" max="8456" width="10.1640625" style="3" customWidth="1"/>
    <col min="8457" max="8457" width="5.5" style="3" customWidth="1"/>
    <col min="8458" max="8458" width="8.1640625" style="3" customWidth="1"/>
    <col min="8459" max="8459" width="5.5" style="3" customWidth="1"/>
    <col min="8460" max="8460" width="8.1640625" style="3" customWidth="1"/>
    <col min="8461" max="8461" width="6.33203125" style="3" customWidth="1"/>
    <col min="8462" max="8462" width="5.5" style="3" customWidth="1"/>
    <col min="8463" max="8463" width="8.1640625" style="3" customWidth="1"/>
    <col min="8464" max="8464" width="5.5" style="3" customWidth="1"/>
    <col min="8465" max="8465" width="8.1640625" style="3" customWidth="1"/>
    <col min="8466" max="8466" width="6" style="3" customWidth="1"/>
    <col min="8467" max="8467" width="5.5" style="3" customWidth="1"/>
    <col min="8468" max="8468" width="8.1640625" style="3" customWidth="1"/>
    <col min="8469" max="8469" width="5.5" style="3" customWidth="1"/>
    <col min="8470" max="8470" width="8.1640625" style="3" customWidth="1"/>
    <col min="8471" max="8471" width="6.1640625" style="3" customWidth="1"/>
    <col min="8472" max="8472" width="5.5" style="3" customWidth="1"/>
    <col min="8473" max="8473" width="8.1640625" style="3" customWidth="1"/>
    <col min="8474" max="8474" width="5.5" style="3" customWidth="1"/>
    <col min="8475" max="8475" width="8.1640625" style="3" customWidth="1"/>
    <col min="8476" max="8476" width="6.33203125" style="3" customWidth="1"/>
    <col min="8477" max="8477" width="5.5" style="3" customWidth="1"/>
    <col min="8478" max="8478" width="8.1640625" style="3" customWidth="1"/>
    <col min="8479" max="8479" width="5.5" style="3" customWidth="1"/>
    <col min="8480" max="8480" width="8.1640625" style="3" customWidth="1"/>
    <col min="8481" max="8481" width="6" style="3" customWidth="1"/>
    <col min="8482" max="8704" width="9.33203125" style="3"/>
    <col min="8705" max="8705" width="6.6640625" style="3" customWidth="1"/>
    <col min="8706" max="8706" width="23" style="3" customWidth="1"/>
    <col min="8707" max="8707" width="5.5" style="3" customWidth="1"/>
    <col min="8708" max="8708" width="8.1640625" style="3" customWidth="1"/>
    <col min="8709" max="8709" width="5.6640625" style="3" customWidth="1"/>
    <col min="8710" max="8710" width="8.1640625" style="3" customWidth="1"/>
    <col min="8711" max="8711" width="6.5" style="3" customWidth="1"/>
    <col min="8712" max="8712" width="10.1640625" style="3" customWidth="1"/>
    <col min="8713" max="8713" width="5.5" style="3" customWidth="1"/>
    <col min="8714" max="8714" width="8.1640625" style="3" customWidth="1"/>
    <col min="8715" max="8715" width="5.5" style="3" customWidth="1"/>
    <col min="8716" max="8716" width="8.1640625" style="3" customWidth="1"/>
    <col min="8717" max="8717" width="6.33203125" style="3" customWidth="1"/>
    <col min="8718" max="8718" width="5.5" style="3" customWidth="1"/>
    <col min="8719" max="8719" width="8.1640625" style="3" customWidth="1"/>
    <col min="8720" max="8720" width="5.5" style="3" customWidth="1"/>
    <col min="8721" max="8721" width="8.1640625" style="3" customWidth="1"/>
    <col min="8722" max="8722" width="6" style="3" customWidth="1"/>
    <col min="8723" max="8723" width="5.5" style="3" customWidth="1"/>
    <col min="8724" max="8724" width="8.1640625" style="3" customWidth="1"/>
    <col min="8725" max="8725" width="5.5" style="3" customWidth="1"/>
    <col min="8726" max="8726" width="8.1640625" style="3" customWidth="1"/>
    <col min="8727" max="8727" width="6.1640625" style="3" customWidth="1"/>
    <col min="8728" max="8728" width="5.5" style="3" customWidth="1"/>
    <col min="8729" max="8729" width="8.1640625" style="3" customWidth="1"/>
    <col min="8730" max="8730" width="5.5" style="3" customWidth="1"/>
    <col min="8731" max="8731" width="8.1640625" style="3" customWidth="1"/>
    <col min="8732" max="8732" width="6.33203125" style="3" customWidth="1"/>
    <col min="8733" max="8733" width="5.5" style="3" customWidth="1"/>
    <col min="8734" max="8734" width="8.1640625" style="3" customWidth="1"/>
    <col min="8735" max="8735" width="5.5" style="3" customWidth="1"/>
    <col min="8736" max="8736" width="8.1640625" style="3" customWidth="1"/>
    <col min="8737" max="8737" width="6" style="3" customWidth="1"/>
    <col min="8738" max="8960" width="9.33203125" style="3"/>
    <col min="8961" max="8961" width="6.6640625" style="3" customWidth="1"/>
    <col min="8962" max="8962" width="23" style="3" customWidth="1"/>
    <col min="8963" max="8963" width="5.5" style="3" customWidth="1"/>
    <col min="8964" max="8964" width="8.1640625" style="3" customWidth="1"/>
    <col min="8965" max="8965" width="5.6640625" style="3" customWidth="1"/>
    <col min="8966" max="8966" width="8.1640625" style="3" customWidth="1"/>
    <col min="8967" max="8967" width="6.5" style="3" customWidth="1"/>
    <col min="8968" max="8968" width="10.1640625" style="3" customWidth="1"/>
    <col min="8969" max="8969" width="5.5" style="3" customWidth="1"/>
    <col min="8970" max="8970" width="8.1640625" style="3" customWidth="1"/>
    <col min="8971" max="8971" width="5.5" style="3" customWidth="1"/>
    <col min="8972" max="8972" width="8.1640625" style="3" customWidth="1"/>
    <col min="8973" max="8973" width="6.33203125" style="3" customWidth="1"/>
    <col min="8974" max="8974" width="5.5" style="3" customWidth="1"/>
    <col min="8975" max="8975" width="8.1640625" style="3" customWidth="1"/>
    <col min="8976" max="8976" width="5.5" style="3" customWidth="1"/>
    <col min="8977" max="8977" width="8.1640625" style="3" customWidth="1"/>
    <col min="8978" max="8978" width="6" style="3" customWidth="1"/>
    <col min="8979" max="8979" width="5.5" style="3" customWidth="1"/>
    <col min="8980" max="8980" width="8.1640625" style="3" customWidth="1"/>
    <col min="8981" max="8981" width="5.5" style="3" customWidth="1"/>
    <col min="8982" max="8982" width="8.1640625" style="3" customWidth="1"/>
    <col min="8983" max="8983" width="6.1640625" style="3" customWidth="1"/>
    <col min="8984" max="8984" width="5.5" style="3" customWidth="1"/>
    <col min="8985" max="8985" width="8.1640625" style="3" customWidth="1"/>
    <col min="8986" max="8986" width="5.5" style="3" customWidth="1"/>
    <col min="8987" max="8987" width="8.1640625" style="3" customWidth="1"/>
    <col min="8988" max="8988" width="6.33203125" style="3" customWidth="1"/>
    <col min="8989" max="8989" width="5.5" style="3" customWidth="1"/>
    <col min="8990" max="8990" width="8.1640625" style="3" customWidth="1"/>
    <col min="8991" max="8991" width="5.5" style="3" customWidth="1"/>
    <col min="8992" max="8992" width="8.1640625" style="3" customWidth="1"/>
    <col min="8993" max="8993" width="6" style="3" customWidth="1"/>
    <col min="8994" max="9216" width="9.33203125" style="3"/>
    <col min="9217" max="9217" width="6.6640625" style="3" customWidth="1"/>
    <col min="9218" max="9218" width="23" style="3" customWidth="1"/>
    <col min="9219" max="9219" width="5.5" style="3" customWidth="1"/>
    <col min="9220" max="9220" width="8.1640625" style="3" customWidth="1"/>
    <col min="9221" max="9221" width="5.6640625" style="3" customWidth="1"/>
    <col min="9222" max="9222" width="8.1640625" style="3" customWidth="1"/>
    <col min="9223" max="9223" width="6.5" style="3" customWidth="1"/>
    <col min="9224" max="9224" width="10.1640625" style="3" customWidth="1"/>
    <col min="9225" max="9225" width="5.5" style="3" customWidth="1"/>
    <col min="9226" max="9226" width="8.1640625" style="3" customWidth="1"/>
    <col min="9227" max="9227" width="5.5" style="3" customWidth="1"/>
    <col min="9228" max="9228" width="8.1640625" style="3" customWidth="1"/>
    <col min="9229" max="9229" width="6.33203125" style="3" customWidth="1"/>
    <col min="9230" max="9230" width="5.5" style="3" customWidth="1"/>
    <col min="9231" max="9231" width="8.1640625" style="3" customWidth="1"/>
    <col min="9232" max="9232" width="5.5" style="3" customWidth="1"/>
    <col min="9233" max="9233" width="8.1640625" style="3" customWidth="1"/>
    <col min="9234" max="9234" width="6" style="3" customWidth="1"/>
    <col min="9235" max="9235" width="5.5" style="3" customWidth="1"/>
    <col min="9236" max="9236" width="8.1640625" style="3" customWidth="1"/>
    <col min="9237" max="9237" width="5.5" style="3" customWidth="1"/>
    <col min="9238" max="9238" width="8.1640625" style="3" customWidth="1"/>
    <col min="9239" max="9239" width="6.1640625" style="3" customWidth="1"/>
    <col min="9240" max="9240" width="5.5" style="3" customWidth="1"/>
    <col min="9241" max="9241" width="8.1640625" style="3" customWidth="1"/>
    <col min="9242" max="9242" width="5.5" style="3" customWidth="1"/>
    <col min="9243" max="9243" width="8.1640625" style="3" customWidth="1"/>
    <col min="9244" max="9244" width="6.33203125" style="3" customWidth="1"/>
    <col min="9245" max="9245" width="5.5" style="3" customWidth="1"/>
    <col min="9246" max="9246" width="8.1640625" style="3" customWidth="1"/>
    <col min="9247" max="9247" width="5.5" style="3" customWidth="1"/>
    <col min="9248" max="9248" width="8.1640625" style="3" customWidth="1"/>
    <col min="9249" max="9249" width="6" style="3" customWidth="1"/>
    <col min="9250" max="9472" width="9.33203125" style="3"/>
    <col min="9473" max="9473" width="6.6640625" style="3" customWidth="1"/>
    <col min="9474" max="9474" width="23" style="3" customWidth="1"/>
    <col min="9475" max="9475" width="5.5" style="3" customWidth="1"/>
    <col min="9476" max="9476" width="8.1640625" style="3" customWidth="1"/>
    <col min="9477" max="9477" width="5.6640625" style="3" customWidth="1"/>
    <col min="9478" max="9478" width="8.1640625" style="3" customWidth="1"/>
    <col min="9479" max="9479" width="6.5" style="3" customWidth="1"/>
    <col min="9480" max="9480" width="10.1640625" style="3" customWidth="1"/>
    <col min="9481" max="9481" width="5.5" style="3" customWidth="1"/>
    <col min="9482" max="9482" width="8.1640625" style="3" customWidth="1"/>
    <col min="9483" max="9483" width="5.5" style="3" customWidth="1"/>
    <col min="9484" max="9484" width="8.1640625" style="3" customWidth="1"/>
    <col min="9485" max="9485" width="6.33203125" style="3" customWidth="1"/>
    <col min="9486" max="9486" width="5.5" style="3" customWidth="1"/>
    <col min="9487" max="9487" width="8.1640625" style="3" customWidth="1"/>
    <col min="9488" max="9488" width="5.5" style="3" customWidth="1"/>
    <col min="9489" max="9489" width="8.1640625" style="3" customWidth="1"/>
    <col min="9490" max="9490" width="6" style="3" customWidth="1"/>
    <col min="9491" max="9491" width="5.5" style="3" customWidth="1"/>
    <col min="9492" max="9492" width="8.1640625" style="3" customWidth="1"/>
    <col min="9493" max="9493" width="5.5" style="3" customWidth="1"/>
    <col min="9494" max="9494" width="8.1640625" style="3" customWidth="1"/>
    <col min="9495" max="9495" width="6.1640625" style="3" customWidth="1"/>
    <col min="9496" max="9496" width="5.5" style="3" customWidth="1"/>
    <col min="9497" max="9497" width="8.1640625" style="3" customWidth="1"/>
    <col min="9498" max="9498" width="5.5" style="3" customWidth="1"/>
    <col min="9499" max="9499" width="8.1640625" style="3" customWidth="1"/>
    <col min="9500" max="9500" width="6.33203125" style="3" customWidth="1"/>
    <col min="9501" max="9501" width="5.5" style="3" customWidth="1"/>
    <col min="9502" max="9502" width="8.1640625" style="3" customWidth="1"/>
    <col min="9503" max="9503" width="5.5" style="3" customWidth="1"/>
    <col min="9504" max="9504" width="8.1640625" style="3" customWidth="1"/>
    <col min="9505" max="9505" width="6" style="3" customWidth="1"/>
    <col min="9506" max="9728" width="9.33203125" style="3"/>
    <col min="9729" max="9729" width="6.6640625" style="3" customWidth="1"/>
    <col min="9730" max="9730" width="23" style="3" customWidth="1"/>
    <col min="9731" max="9731" width="5.5" style="3" customWidth="1"/>
    <col min="9732" max="9732" width="8.1640625" style="3" customWidth="1"/>
    <col min="9733" max="9733" width="5.6640625" style="3" customWidth="1"/>
    <col min="9734" max="9734" width="8.1640625" style="3" customWidth="1"/>
    <col min="9735" max="9735" width="6.5" style="3" customWidth="1"/>
    <col min="9736" max="9736" width="10.1640625" style="3" customWidth="1"/>
    <col min="9737" max="9737" width="5.5" style="3" customWidth="1"/>
    <col min="9738" max="9738" width="8.1640625" style="3" customWidth="1"/>
    <col min="9739" max="9739" width="5.5" style="3" customWidth="1"/>
    <col min="9740" max="9740" width="8.1640625" style="3" customWidth="1"/>
    <col min="9741" max="9741" width="6.33203125" style="3" customWidth="1"/>
    <col min="9742" max="9742" width="5.5" style="3" customWidth="1"/>
    <col min="9743" max="9743" width="8.1640625" style="3" customWidth="1"/>
    <col min="9744" max="9744" width="5.5" style="3" customWidth="1"/>
    <col min="9745" max="9745" width="8.1640625" style="3" customWidth="1"/>
    <col min="9746" max="9746" width="6" style="3" customWidth="1"/>
    <col min="9747" max="9747" width="5.5" style="3" customWidth="1"/>
    <col min="9748" max="9748" width="8.1640625" style="3" customWidth="1"/>
    <col min="9749" max="9749" width="5.5" style="3" customWidth="1"/>
    <col min="9750" max="9750" width="8.1640625" style="3" customWidth="1"/>
    <col min="9751" max="9751" width="6.1640625" style="3" customWidth="1"/>
    <col min="9752" max="9752" width="5.5" style="3" customWidth="1"/>
    <col min="9753" max="9753" width="8.1640625" style="3" customWidth="1"/>
    <col min="9754" max="9754" width="5.5" style="3" customWidth="1"/>
    <col min="9755" max="9755" width="8.1640625" style="3" customWidth="1"/>
    <col min="9756" max="9756" width="6.33203125" style="3" customWidth="1"/>
    <col min="9757" max="9757" width="5.5" style="3" customWidth="1"/>
    <col min="9758" max="9758" width="8.1640625" style="3" customWidth="1"/>
    <col min="9759" max="9759" width="5.5" style="3" customWidth="1"/>
    <col min="9760" max="9760" width="8.1640625" style="3" customWidth="1"/>
    <col min="9761" max="9761" width="6" style="3" customWidth="1"/>
    <col min="9762" max="9984" width="9.33203125" style="3"/>
    <col min="9985" max="9985" width="6.6640625" style="3" customWidth="1"/>
    <col min="9986" max="9986" width="23" style="3" customWidth="1"/>
    <col min="9987" max="9987" width="5.5" style="3" customWidth="1"/>
    <col min="9988" max="9988" width="8.1640625" style="3" customWidth="1"/>
    <col min="9989" max="9989" width="5.6640625" style="3" customWidth="1"/>
    <col min="9990" max="9990" width="8.1640625" style="3" customWidth="1"/>
    <col min="9991" max="9991" width="6.5" style="3" customWidth="1"/>
    <col min="9992" max="9992" width="10.1640625" style="3" customWidth="1"/>
    <col min="9993" max="9993" width="5.5" style="3" customWidth="1"/>
    <col min="9994" max="9994" width="8.1640625" style="3" customWidth="1"/>
    <col min="9995" max="9995" width="5.5" style="3" customWidth="1"/>
    <col min="9996" max="9996" width="8.1640625" style="3" customWidth="1"/>
    <col min="9997" max="9997" width="6.33203125" style="3" customWidth="1"/>
    <col min="9998" max="9998" width="5.5" style="3" customWidth="1"/>
    <col min="9999" max="9999" width="8.1640625" style="3" customWidth="1"/>
    <col min="10000" max="10000" width="5.5" style="3" customWidth="1"/>
    <col min="10001" max="10001" width="8.1640625" style="3" customWidth="1"/>
    <col min="10002" max="10002" width="6" style="3" customWidth="1"/>
    <col min="10003" max="10003" width="5.5" style="3" customWidth="1"/>
    <col min="10004" max="10004" width="8.1640625" style="3" customWidth="1"/>
    <col min="10005" max="10005" width="5.5" style="3" customWidth="1"/>
    <col min="10006" max="10006" width="8.1640625" style="3" customWidth="1"/>
    <col min="10007" max="10007" width="6.1640625" style="3" customWidth="1"/>
    <col min="10008" max="10008" width="5.5" style="3" customWidth="1"/>
    <col min="10009" max="10009" width="8.1640625" style="3" customWidth="1"/>
    <col min="10010" max="10010" width="5.5" style="3" customWidth="1"/>
    <col min="10011" max="10011" width="8.1640625" style="3" customWidth="1"/>
    <col min="10012" max="10012" width="6.33203125" style="3" customWidth="1"/>
    <col min="10013" max="10013" width="5.5" style="3" customWidth="1"/>
    <col min="10014" max="10014" width="8.1640625" style="3" customWidth="1"/>
    <col min="10015" max="10015" width="5.5" style="3" customWidth="1"/>
    <col min="10016" max="10016" width="8.1640625" style="3" customWidth="1"/>
    <col min="10017" max="10017" width="6" style="3" customWidth="1"/>
    <col min="10018" max="10240" width="9.33203125" style="3"/>
    <col min="10241" max="10241" width="6.6640625" style="3" customWidth="1"/>
    <col min="10242" max="10242" width="23" style="3" customWidth="1"/>
    <col min="10243" max="10243" width="5.5" style="3" customWidth="1"/>
    <col min="10244" max="10244" width="8.1640625" style="3" customWidth="1"/>
    <col min="10245" max="10245" width="5.6640625" style="3" customWidth="1"/>
    <col min="10246" max="10246" width="8.1640625" style="3" customWidth="1"/>
    <col min="10247" max="10247" width="6.5" style="3" customWidth="1"/>
    <col min="10248" max="10248" width="10.1640625" style="3" customWidth="1"/>
    <col min="10249" max="10249" width="5.5" style="3" customWidth="1"/>
    <col min="10250" max="10250" width="8.1640625" style="3" customWidth="1"/>
    <col min="10251" max="10251" width="5.5" style="3" customWidth="1"/>
    <col min="10252" max="10252" width="8.1640625" style="3" customWidth="1"/>
    <col min="10253" max="10253" width="6.33203125" style="3" customWidth="1"/>
    <col min="10254" max="10254" width="5.5" style="3" customWidth="1"/>
    <col min="10255" max="10255" width="8.1640625" style="3" customWidth="1"/>
    <col min="10256" max="10256" width="5.5" style="3" customWidth="1"/>
    <col min="10257" max="10257" width="8.1640625" style="3" customWidth="1"/>
    <col min="10258" max="10258" width="6" style="3" customWidth="1"/>
    <col min="10259" max="10259" width="5.5" style="3" customWidth="1"/>
    <col min="10260" max="10260" width="8.1640625" style="3" customWidth="1"/>
    <col min="10261" max="10261" width="5.5" style="3" customWidth="1"/>
    <col min="10262" max="10262" width="8.1640625" style="3" customWidth="1"/>
    <col min="10263" max="10263" width="6.1640625" style="3" customWidth="1"/>
    <col min="10264" max="10264" width="5.5" style="3" customWidth="1"/>
    <col min="10265" max="10265" width="8.1640625" style="3" customWidth="1"/>
    <col min="10266" max="10266" width="5.5" style="3" customWidth="1"/>
    <col min="10267" max="10267" width="8.1640625" style="3" customWidth="1"/>
    <col min="10268" max="10268" width="6.33203125" style="3" customWidth="1"/>
    <col min="10269" max="10269" width="5.5" style="3" customWidth="1"/>
    <col min="10270" max="10270" width="8.1640625" style="3" customWidth="1"/>
    <col min="10271" max="10271" width="5.5" style="3" customWidth="1"/>
    <col min="10272" max="10272" width="8.1640625" style="3" customWidth="1"/>
    <col min="10273" max="10273" width="6" style="3" customWidth="1"/>
    <col min="10274" max="10496" width="9.33203125" style="3"/>
    <col min="10497" max="10497" width="6.6640625" style="3" customWidth="1"/>
    <col min="10498" max="10498" width="23" style="3" customWidth="1"/>
    <col min="10499" max="10499" width="5.5" style="3" customWidth="1"/>
    <col min="10500" max="10500" width="8.1640625" style="3" customWidth="1"/>
    <col min="10501" max="10501" width="5.6640625" style="3" customWidth="1"/>
    <col min="10502" max="10502" width="8.1640625" style="3" customWidth="1"/>
    <col min="10503" max="10503" width="6.5" style="3" customWidth="1"/>
    <col min="10504" max="10504" width="10.1640625" style="3" customWidth="1"/>
    <col min="10505" max="10505" width="5.5" style="3" customWidth="1"/>
    <col min="10506" max="10506" width="8.1640625" style="3" customWidth="1"/>
    <col min="10507" max="10507" width="5.5" style="3" customWidth="1"/>
    <col min="10508" max="10508" width="8.1640625" style="3" customWidth="1"/>
    <col min="10509" max="10509" width="6.33203125" style="3" customWidth="1"/>
    <col min="10510" max="10510" width="5.5" style="3" customWidth="1"/>
    <col min="10511" max="10511" width="8.1640625" style="3" customWidth="1"/>
    <col min="10512" max="10512" width="5.5" style="3" customWidth="1"/>
    <col min="10513" max="10513" width="8.1640625" style="3" customWidth="1"/>
    <col min="10514" max="10514" width="6" style="3" customWidth="1"/>
    <col min="10515" max="10515" width="5.5" style="3" customWidth="1"/>
    <col min="10516" max="10516" width="8.1640625" style="3" customWidth="1"/>
    <col min="10517" max="10517" width="5.5" style="3" customWidth="1"/>
    <col min="10518" max="10518" width="8.1640625" style="3" customWidth="1"/>
    <col min="10519" max="10519" width="6.1640625" style="3" customWidth="1"/>
    <col min="10520" max="10520" width="5.5" style="3" customWidth="1"/>
    <col min="10521" max="10521" width="8.1640625" style="3" customWidth="1"/>
    <col min="10522" max="10522" width="5.5" style="3" customWidth="1"/>
    <col min="10523" max="10523" width="8.1640625" style="3" customWidth="1"/>
    <col min="10524" max="10524" width="6.33203125" style="3" customWidth="1"/>
    <col min="10525" max="10525" width="5.5" style="3" customWidth="1"/>
    <col min="10526" max="10526" width="8.1640625" style="3" customWidth="1"/>
    <col min="10527" max="10527" width="5.5" style="3" customWidth="1"/>
    <col min="10528" max="10528" width="8.1640625" style="3" customWidth="1"/>
    <col min="10529" max="10529" width="6" style="3" customWidth="1"/>
    <col min="10530" max="10752" width="9.33203125" style="3"/>
    <col min="10753" max="10753" width="6.6640625" style="3" customWidth="1"/>
    <col min="10754" max="10754" width="23" style="3" customWidth="1"/>
    <col min="10755" max="10755" width="5.5" style="3" customWidth="1"/>
    <col min="10756" max="10756" width="8.1640625" style="3" customWidth="1"/>
    <col min="10757" max="10757" width="5.6640625" style="3" customWidth="1"/>
    <col min="10758" max="10758" width="8.1640625" style="3" customWidth="1"/>
    <col min="10759" max="10759" width="6.5" style="3" customWidth="1"/>
    <col min="10760" max="10760" width="10.1640625" style="3" customWidth="1"/>
    <col min="10761" max="10761" width="5.5" style="3" customWidth="1"/>
    <col min="10762" max="10762" width="8.1640625" style="3" customWidth="1"/>
    <col min="10763" max="10763" width="5.5" style="3" customWidth="1"/>
    <col min="10764" max="10764" width="8.1640625" style="3" customWidth="1"/>
    <col min="10765" max="10765" width="6.33203125" style="3" customWidth="1"/>
    <col min="10766" max="10766" width="5.5" style="3" customWidth="1"/>
    <col min="10767" max="10767" width="8.1640625" style="3" customWidth="1"/>
    <col min="10768" max="10768" width="5.5" style="3" customWidth="1"/>
    <col min="10769" max="10769" width="8.1640625" style="3" customWidth="1"/>
    <col min="10770" max="10770" width="6" style="3" customWidth="1"/>
    <col min="10771" max="10771" width="5.5" style="3" customWidth="1"/>
    <col min="10772" max="10772" width="8.1640625" style="3" customWidth="1"/>
    <col min="10773" max="10773" width="5.5" style="3" customWidth="1"/>
    <col min="10774" max="10774" width="8.1640625" style="3" customWidth="1"/>
    <col min="10775" max="10775" width="6.1640625" style="3" customWidth="1"/>
    <col min="10776" max="10776" width="5.5" style="3" customWidth="1"/>
    <col min="10777" max="10777" width="8.1640625" style="3" customWidth="1"/>
    <col min="10778" max="10778" width="5.5" style="3" customWidth="1"/>
    <col min="10779" max="10779" width="8.1640625" style="3" customWidth="1"/>
    <col min="10780" max="10780" width="6.33203125" style="3" customWidth="1"/>
    <col min="10781" max="10781" width="5.5" style="3" customWidth="1"/>
    <col min="10782" max="10782" width="8.1640625" style="3" customWidth="1"/>
    <col min="10783" max="10783" width="5.5" style="3" customWidth="1"/>
    <col min="10784" max="10784" width="8.1640625" style="3" customWidth="1"/>
    <col min="10785" max="10785" width="6" style="3" customWidth="1"/>
    <col min="10786" max="11008" width="9.33203125" style="3"/>
    <col min="11009" max="11009" width="6.6640625" style="3" customWidth="1"/>
    <col min="11010" max="11010" width="23" style="3" customWidth="1"/>
    <col min="11011" max="11011" width="5.5" style="3" customWidth="1"/>
    <col min="11012" max="11012" width="8.1640625" style="3" customWidth="1"/>
    <col min="11013" max="11013" width="5.6640625" style="3" customWidth="1"/>
    <col min="11014" max="11014" width="8.1640625" style="3" customWidth="1"/>
    <col min="11015" max="11015" width="6.5" style="3" customWidth="1"/>
    <col min="11016" max="11016" width="10.1640625" style="3" customWidth="1"/>
    <col min="11017" max="11017" width="5.5" style="3" customWidth="1"/>
    <col min="11018" max="11018" width="8.1640625" style="3" customWidth="1"/>
    <col min="11019" max="11019" width="5.5" style="3" customWidth="1"/>
    <col min="11020" max="11020" width="8.1640625" style="3" customWidth="1"/>
    <col min="11021" max="11021" width="6.33203125" style="3" customWidth="1"/>
    <col min="11022" max="11022" width="5.5" style="3" customWidth="1"/>
    <col min="11023" max="11023" width="8.1640625" style="3" customWidth="1"/>
    <col min="11024" max="11024" width="5.5" style="3" customWidth="1"/>
    <col min="11025" max="11025" width="8.1640625" style="3" customWidth="1"/>
    <col min="11026" max="11026" width="6" style="3" customWidth="1"/>
    <col min="11027" max="11027" width="5.5" style="3" customWidth="1"/>
    <col min="11028" max="11028" width="8.1640625" style="3" customWidth="1"/>
    <col min="11029" max="11029" width="5.5" style="3" customWidth="1"/>
    <col min="11030" max="11030" width="8.1640625" style="3" customWidth="1"/>
    <col min="11031" max="11031" width="6.1640625" style="3" customWidth="1"/>
    <col min="11032" max="11032" width="5.5" style="3" customWidth="1"/>
    <col min="11033" max="11033" width="8.1640625" style="3" customWidth="1"/>
    <col min="11034" max="11034" width="5.5" style="3" customWidth="1"/>
    <col min="11035" max="11035" width="8.1640625" style="3" customWidth="1"/>
    <col min="11036" max="11036" width="6.33203125" style="3" customWidth="1"/>
    <col min="11037" max="11037" width="5.5" style="3" customWidth="1"/>
    <col min="11038" max="11038" width="8.1640625" style="3" customWidth="1"/>
    <col min="11039" max="11039" width="5.5" style="3" customWidth="1"/>
    <col min="11040" max="11040" width="8.1640625" style="3" customWidth="1"/>
    <col min="11041" max="11041" width="6" style="3" customWidth="1"/>
    <col min="11042" max="11264" width="9.33203125" style="3"/>
    <col min="11265" max="11265" width="6.6640625" style="3" customWidth="1"/>
    <col min="11266" max="11266" width="23" style="3" customWidth="1"/>
    <col min="11267" max="11267" width="5.5" style="3" customWidth="1"/>
    <col min="11268" max="11268" width="8.1640625" style="3" customWidth="1"/>
    <col min="11269" max="11269" width="5.6640625" style="3" customWidth="1"/>
    <col min="11270" max="11270" width="8.1640625" style="3" customWidth="1"/>
    <col min="11271" max="11271" width="6.5" style="3" customWidth="1"/>
    <col min="11272" max="11272" width="10.1640625" style="3" customWidth="1"/>
    <col min="11273" max="11273" width="5.5" style="3" customWidth="1"/>
    <col min="11274" max="11274" width="8.1640625" style="3" customWidth="1"/>
    <col min="11275" max="11275" width="5.5" style="3" customWidth="1"/>
    <col min="11276" max="11276" width="8.1640625" style="3" customWidth="1"/>
    <col min="11277" max="11277" width="6.33203125" style="3" customWidth="1"/>
    <col min="11278" max="11278" width="5.5" style="3" customWidth="1"/>
    <col min="11279" max="11279" width="8.1640625" style="3" customWidth="1"/>
    <col min="11280" max="11280" width="5.5" style="3" customWidth="1"/>
    <col min="11281" max="11281" width="8.1640625" style="3" customWidth="1"/>
    <col min="11282" max="11282" width="6" style="3" customWidth="1"/>
    <col min="11283" max="11283" width="5.5" style="3" customWidth="1"/>
    <col min="11284" max="11284" width="8.1640625" style="3" customWidth="1"/>
    <col min="11285" max="11285" width="5.5" style="3" customWidth="1"/>
    <col min="11286" max="11286" width="8.1640625" style="3" customWidth="1"/>
    <col min="11287" max="11287" width="6.1640625" style="3" customWidth="1"/>
    <col min="11288" max="11288" width="5.5" style="3" customWidth="1"/>
    <col min="11289" max="11289" width="8.1640625" style="3" customWidth="1"/>
    <col min="11290" max="11290" width="5.5" style="3" customWidth="1"/>
    <col min="11291" max="11291" width="8.1640625" style="3" customWidth="1"/>
    <col min="11292" max="11292" width="6.33203125" style="3" customWidth="1"/>
    <col min="11293" max="11293" width="5.5" style="3" customWidth="1"/>
    <col min="11294" max="11294" width="8.1640625" style="3" customWidth="1"/>
    <col min="11295" max="11295" width="5.5" style="3" customWidth="1"/>
    <col min="11296" max="11296" width="8.1640625" style="3" customWidth="1"/>
    <col min="11297" max="11297" width="6" style="3" customWidth="1"/>
    <col min="11298" max="11520" width="9.33203125" style="3"/>
    <col min="11521" max="11521" width="6.6640625" style="3" customWidth="1"/>
    <col min="11522" max="11522" width="23" style="3" customWidth="1"/>
    <col min="11523" max="11523" width="5.5" style="3" customWidth="1"/>
    <col min="11524" max="11524" width="8.1640625" style="3" customWidth="1"/>
    <col min="11525" max="11525" width="5.6640625" style="3" customWidth="1"/>
    <col min="11526" max="11526" width="8.1640625" style="3" customWidth="1"/>
    <col min="11527" max="11527" width="6.5" style="3" customWidth="1"/>
    <col min="11528" max="11528" width="10.1640625" style="3" customWidth="1"/>
    <col min="11529" max="11529" width="5.5" style="3" customWidth="1"/>
    <col min="11530" max="11530" width="8.1640625" style="3" customWidth="1"/>
    <col min="11531" max="11531" width="5.5" style="3" customWidth="1"/>
    <col min="11532" max="11532" width="8.1640625" style="3" customWidth="1"/>
    <col min="11533" max="11533" width="6.33203125" style="3" customWidth="1"/>
    <col min="11534" max="11534" width="5.5" style="3" customWidth="1"/>
    <col min="11535" max="11535" width="8.1640625" style="3" customWidth="1"/>
    <col min="11536" max="11536" width="5.5" style="3" customWidth="1"/>
    <col min="11537" max="11537" width="8.1640625" style="3" customWidth="1"/>
    <col min="11538" max="11538" width="6" style="3" customWidth="1"/>
    <col min="11539" max="11539" width="5.5" style="3" customWidth="1"/>
    <col min="11540" max="11540" width="8.1640625" style="3" customWidth="1"/>
    <col min="11541" max="11541" width="5.5" style="3" customWidth="1"/>
    <col min="11542" max="11542" width="8.1640625" style="3" customWidth="1"/>
    <col min="11543" max="11543" width="6.1640625" style="3" customWidth="1"/>
    <col min="11544" max="11544" width="5.5" style="3" customWidth="1"/>
    <col min="11545" max="11545" width="8.1640625" style="3" customWidth="1"/>
    <col min="11546" max="11546" width="5.5" style="3" customWidth="1"/>
    <col min="11547" max="11547" width="8.1640625" style="3" customWidth="1"/>
    <col min="11548" max="11548" width="6.33203125" style="3" customWidth="1"/>
    <col min="11549" max="11549" width="5.5" style="3" customWidth="1"/>
    <col min="11550" max="11550" width="8.1640625" style="3" customWidth="1"/>
    <col min="11551" max="11551" width="5.5" style="3" customWidth="1"/>
    <col min="11552" max="11552" width="8.1640625" style="3" customWidth="1"/>
    <col min="11553" max="11553" width="6" style="3" customWidth="1"/>
    <col min="11554" max="11776" width="9.33203125" style="3"/>
    <col min="11777" max="11777" width="6.6640625" style="3" customWidth="1"/>
    <col min="11778" max="11778" width="23" style="3" customWidth="1"/>
    <col min="11779" max="11779" width="5.5" style="3" customWidth="1"/>
    <col min="11780" max="11780" width="8.1640625" style="3" customWidth="1"/>
    <col min="11781" max="11781" width="5.6640625" style="3" customWidth="1"/>
    <col min="11782" max="11782" width="8.1640625" style="3" customWidth="1"/>
    <col min="11783" max="11783" width="6.5" style="3" customWidth="1"/>
    <col min="11784" max="11784" width="10.1640625" style="3" customWidth="1"/>
    <col min="11785" max="11785" width="5.5" style="3" customWidth="1"/>
    <col min="11786" max="11786" width="8.1640625" style="3" customWidth="1"/>
    <col min="11787" max="11787" width="5.5" style="3" customWidth="1"/>
    <col min="11788" max="11788" width="8.1640625" style="3" customWidth="1"/>
    <col min="11789" max="11789" width="6.33203125" style="3" customWidth="1"/>
    <col min="11790" max="11790" width="5.5" style="3" customWidth="1"/>
    <col min="11791" max="11791" width="8.1640625" style="3" customWidth="1"/>
    <col min="11792" max="11792" width="5.5" style="3" customWidth="1"/>
    <col min="11793" max="11793" width="8.1640625" style="3" customWidth="1"/>
    <col min="11794" max="11794" width="6" style="3" customWidth="1"/>
    <col min="11795" max="11795" width="5.5" style="3" customWidth="1"/>
    <col min="11796" max="11796" width="8.1640625" style="3" customWidth="1"/>
    <col min="11797" max="11797" width="5.5" style="3" customWidth="1"/>
    <col min="11798" max="11798" width="8.1640625" style="3" customWidth="1"/>
    <col min="11799" max="11799" width="6.1640625" style="3" customWidth="1"/>
    <col min="11800" max="11800" width="5.5" style="3" customWidth="1"/>
    <col min="11801" max="11801" width="8.1640625" style="3" customWidth="1"/>
    <col min="11802" max="11802" width="5.5" style="3" customWidth="1"/>
    <col min="11803" max="11803" width="8.1640625" style="3" customWidth="1"/>
    <col min="11804" max="11804" width="6.33203125" style="3" customWidth="1"/>
    <col min="11805" max="11805" width="5.5" style="3" customWidth="1"/>
    <col min="11806" max="11806" width="8.1640625" style="3" customWidth="1"/>
    <col min="11807" max="11807" width="5.5" style="3" customWidth="1"/>
    <col min="11808" max="11808" width="8.1640625" style="3" customWidth="1"/>
    <col min="11809" max="11809" width="6" style="3" customWidth="1"/>
    <col min="11810" max="12032" width="9.33203125" style="3"/>
    <col min="12033" max="12033" width="6.6640625" style="3" customWidth="1"/>
    <col min="12034" max="12034" width="23" style="3" customWidth="1"/>
    <col min="12035" max="12035" width="5.5" style="3" customWidth="1"/>
    <col min="12036" max="12036" width="8.1640625" style="3" customWidth="1"/>
    <col min="12037" max="12037" width="5.6640625" style="3" customWidth="1"/>
    <col min="12038" max="12038" width="8.1640625" style="3" customWidth="1"/>
    <col min="12039" max="12039" width="6.5" style="3" customWidth="1"/>
    <col min="12040" max="12040" width="10.1640625" style="3" customWidth="1"/>
    <col min="12041" max="12041" width="5.5" style="3" customWidth="1"/>
    <col min="12042" max="12042" width="8.1640625" style="3" customWidth="1"/>
    <col min="12043" max="12043" width="5.5" style="3" customWidth="1"/>
    <col min="12044" max="12044" width="8.1640625" style="3" customWidth="1"/>
    <col min="12045" max="12045" width="6.33203125" style="3" customWidth="1"/>
    <col min="12046" max="12046" width="5.5" style="3" customWidth="1"/>
    <col min="12047" max="12047" width="8.1640625" style="3" customWidth="1"/>
    <col min="12048" max="12048" width="5.5" style="3" customWidth="1"/>
    <col min="12049" max="12049" width="8.1640625" style="3" customWidth="1"/>
    <col min="12050" max="12050" width="6" style="3" customWidth="1"/>
    <col min="12051" max="12051" width="5.5" style="3" customWidth="1"/>
    <col min="12052" max="12052" width="8.1640625" style="3" customWidth="1"/>
    <col min="12053" max="12053" width="5.5" style="3" customWidth="1"/>
    <col min="12054" max="12054" width="8.1640625" style="3" customWidth="1"/>
    <col min="12055" max="12055" width="6.1640625" style="3" customWidth="1"/>
    <col min="12056" max="12056" width="5.5" style="3" customWidth="1"/>
    <col min="12057" max="12057" width="8.1640625" style="3" customWidth="1"/>
    <col min="12058" max="12058" width="5.5" style="3" customWidth="1"/>
    <col min="12059" max="12059" width="8.1640625" style="3" customWidth="1"/>
    <col min="12060" max="12060" width="6.33203125" style="3" customWidth="1"/>
    <col min="12061" max="12061" width="5.5" style="3" customWidth="1"/>
    <col min="12062" max="12062" width="8.1640625" style="3" customWidth="1"/>
    <col min="12063" max="12063" width="5.5" style="3" customWidth="1"/>
    <col min="12064" max="12064" width="8.1640625" style="3" customWidth="1"/>
    <col min="12065" max="12065" width="6" style="3" customWidth="1"/>
    <col min="12066" max="12288" width="9.33203125" style="3"/>
    <col min="12289" max="12289" width="6.6640625" style="3" customWidth="1"/>
    <col min="12290" max="12290" width="23" style="3" customWidth="1"/>
    <col min="12291" max="12291" width="5.5" style="3" customWidth="1"/>
    <col min="12292" max="12292" width="8.1640625" style="3" customWidth="1"/>
    <col min="12293" max="12293" width="5.6640625" style="3" customWidth="1"/>
    <col min="12294" max="12294" width="8.1640625" style="3" customWidth="1"/>
    <col min="12295" max="12295" width="6.5" style="3" customWidth="1"/>
    <col min="12296" max="12296" width="10.1640625" style="3" customWidth="1"/>
    <col min="12297" max="12297" width="5.5" style="3" customWidth="1"/>
    <col min="12298" max="12298" width="8.1640625" style="3" customWidth="1"/>
    <col min="12299" max="12299" width="5.5" style="3" customWidth="1"/>
    <col min="12300" max="12300" width="8.1640625" style="3" customWidth="1"/>
    <col min="12301" max="12301" width="6.33203125" style="3" customWidth="1"/>
    <col min="12302" max="12302" width="5.5" style="3" customWidth="1"/>
    <col min="12303" max="12303" width="8.1640625" style="3" customWidth="1"/>
    <col min="12304" max="12304" width="5.5" style="3" customWidth="1"/>
    <col min="12305" max="12305" width="8.1640625" style="3" customWidth="1"/>
    <col min="12306" max="12306" width="6" style="3" customWidth="1"/>
    <col min="12307" max="12307" width="5.5" style="3" customWidth="1"/>
    <col min="12308" max="12308" width="8.1640625" style="3" customWidth="1"/>
    <col min="12309" max="12309" width="5.5" style="3" customWidth="1"/>
    <col min="12310" max="12310" width="8.1640625" style="3" customWidth="1"/>
    <col min="12311" max="12311" width="6.1640625" style="3" customWidth="1"/>
    <col min="12312" max="12312" width="5.5" style="3" customWidth="1"/>
    <col min="12313" max="12313" width="8.1640625" style="3" customWidth="1"/>
    <col min="12314" max="12314" width="5.5" style="3" customWidth="1"/>
    <col min="12315" max="12315" width="8.1640625" style="3" customWidth="1"/>
    <col min="12316" max="12316" width="6.33203125" style="3" customWidth="1"/>
    <col min="12317" max="12317" width="5.5" style="3" customWidth="1"/>
    <col min="12318" max="12318" width="8.1640625" style="3" customWidth="1"/>
    <col min="12319" max="12319" width="5.5" style="3" customWidth="1"/>
    <col min="12320" max="12320" width="8.1640625" style="3" customWidth="1"/>
    <col min="12321" max="12321" width="6" style="3" customWidth="1"/>
    <col min="12322" max="12544" width="9.33203125" style="3"/>
    <col min="12545" max="12545" width="6.6640625" style="3" customWidth="1"/>
    <col min="12546" max="12546" width="23" style="3" customWidth="1"/>
    <col min="12547" max="12547" width="5.5" style="3" customWidth="1"/>
    <col min="12548" max="12548" width="8.1640625" style="3" customWidth="1"/>
    <col min="12549" max="12549" width="5.6640625" style="3" customWidth="1"/>
    <col min="12550" max="12550" width="8.1640625" style="3" customWidth="1"/>
    <col min="12551" max="12551" width="6.5" style="3" customWidth="1"/>
    <col min="12552" max="12552" width="10.1640625" style="3" customWidth="1"/>
    <col min="12553" max="12553" width="5.5" style="3" customWidth="1"/>
    <col min="12554" max="12554" width="8.1640625" style="3" customWidth="1"/>
    <col min="12555" max="12555" width="5.5" style="3" customWidth="1"/>
    <col min="12556" max="12556" width="8.1640625" style="3" customWidth="1"/>
    <col min="12557" max="12557" width="6.33203125" style="3" customWidth="1"/>
    <col min="12558" max="12558" width="5.5" style="3" customWidth="1"/>
    <col min="12559" max="12559" width="8.1640625" style="3" customWidth="1"/>
    <col min="12560" max="12560" width="5.5" style="3" customWidth="1"/>
    <col min="12561" max="12561" width="8.1640625" style="3" customWidth="1"/>
    <col min="12562" max="12562" width="6" style="3" customWidth="1"/>
    <col min="12563" max="12563" width="5.5" style="3" customWidth="1"/>
    <col min="12564" max="12564" width="8.1640625" style="3" customWidth="1"/>
    <col min="12565" max="12565" width="5.5" style="3" customWidth="1"/>
    <col min="12566" max="12566" width="8.1640625" style="3" customWidth="1"/>
    <col min="12567" max="12567" width="6.1640625" style="3" customWidth="1"/>
    <col min="12568" max="12568" width="5.5" style="3" customWidth="1"/>
    <col min="12569" max="12569" width="8.1640625" style="3" customWidth="1"/>
    <col min="12570" max="12570" width="5.5" style="3" customWidth="1"/>
    <col min="12571" max="12571" width="8.1640625" style="3" customWidth="1"/>
    <col min="12572" max="12572" width="6.33203125" style="3" customWidth="1"/>
    <col min="12573" max="12573" width="5.5" style="3" customWidth="1"/>
    <col min="12574" max="12574" width="8.1640625" style="3" customWidth="1"/>
    <col min="12575" max="12575" width="5.5" style="3" customWidth="1"/>
    <col min="12576" max="12576" width="8.1640625" style="3" customWidth="1"/>
    <col min="12577" max="12577" width="6" style="3" customWidth="1"/>
    <col min="12578" max="12800" width="9.33203125" style="3"/>
    <col min="12801" max="12801" width="6.6640625" style="3" customWidth="1"/>
    <col min="12802" max="12802" width="23" style="3" customWidth="1"/>
    <col min="12803" max="12803" width="5.5" style="3" customWidth="1"/>
    <col min="12804" max="12804" width="8.1640625" style="3" customWidth="1"/>
    <col min="12805" max="12805" width="5.6640625" style="3" customWidth="1"/>
    <col min="12806" max="12806" width="8.1640625" style="3" customWidth="1"/>
    <col min="12807" max="12807" width="6.5" style="3" customWidth="1"/>
    <col min="12808" max="12808" width="10.1640625" style="3" customWidth="1"/>
    <col min="12809" max="12809" width="5.5" style="3" customWidth="1"/>
    <col min="12810" max="12810" width="8.1640625" style="3" customWidth="1"/>
    <col min="12811" max="12811" width="5.5" style="3" customWidth="1"/>
    <col min="12812" max="12812" width="8.1640625" style="3" customWidth="1"/>
    <col min="12813" max="12813" width="6.33203125" style="3" customWidth="1"/>
    <col min="12814" max="12814" width="5.5" style="3" customWidth="1"/>
    <col min="12815" max="12815" width="8.1640625" style="3" customWidth="1"/>
    <col min="12816" max="12816" width="5.5" style="3" customWidth="1"/>
    <col min="12817" max="12817" width="8.1640625" style="3" customWidth="1"/>
    <col min="12818" max="12818" width="6" style="3" customWidth="1"/>
    <col min="12819" max="12819" width="5.5" style="3" customWidth="1"/>
    <col min="12820" max="12820" width="8.1640625" style="3" customWidth="1"/>
    <col min="12821" max="12821" width="5.5" style="3" customWidth="1"/>
    <col min="12822" max="12822" width="8.1640625" style="3" customWidth="1"/>
    <col min="12823" max="12823" width="6.1640625" style="3" customWidth="1"/>
    <col min="12824" max="12824" width="5.5" style="3" customWidth="1"/>
    <col min="12825" max="12825" width="8.1640625" style="3" customWidth="1"/>
    <col min="12826" max="12826" width="5.5" style="3" customWidth="1"/>
    <col min="12827" max="12827" width="8.1640625" style="3" customWidth="1"/>
    <col min="12828" max="12828" width="6.33203125" style="3" customWidth="1"/>
    <col min="12829" max="12829" width="5.5" style="3" customWidth="1"/>
    <col min="12830" max="12830" width="8.1640625" style="3" customWidth="1"/>
    <col min="12831" max="12831" width="5.5" style="3" customWidth="1"/>
    <col min="12832" max="12832" width="8.1640625" style="3" customWidth="1"/>
    <col min="12833" max="12833" width="6" style="3" customWidth="1"/>
    <col min="12834" max="13056" width="9.33203125" style="3"/>
    <col min="13057" max="13057" width="6.6640625" style="3" customWidth="1"/>
    <col min="13058" max="13058" width="23" style="3" customWidth="1"/>
    <col min="13059" max="13059" width="5.5" style="3" customWidth="1"/>
    <col min="13060" max="13060" width="8.1640625" style="3" customWidth="1"/>
    <col min="13061" max="13061" width="5.6640625" style="3" customWidth="1"/>
    <col min="13062" max="13062" width="8.1640625" style="3" customWidth="1"/>
    <col min="13063" max="13063" width="6.5" style="3" customWidth="1"/>
    <col min="13064" max="13064" width="10.1640625" style="3" customWidth="1"/>
    <col min="13065" max="13065" width="5.5" style="3" customWidth="1"/>
    <col min="13066" max="13066" width="8.1640625" style="3" customWidth="1"/>
    <col min="13067" max="13067" width="5.5" style="3" customWidth="1"/>
    <col min="13068" max="13068" width="8.1640625" style="3" customWidth="1"/>
    <col min="13069" max="13069" width="6.33203125" style="3" customWidth="1"/>
    <col min="13070" max="13070" width="5.5" style="3" customWidth="1"/>
    <col min="13071" max="13071" width="8.1640625" style="3" customWidth="1"/>
    <col min="13072" max="13072" width="5.5" style="3" customWidth="1"/>
    <col min="13073" max="13073" width="8.1640625" style="3" customWidth="1"/>
    <col min="13074" max="13074" width="6" style="3" customWidth="1"/>
    <col min="13075" max="13075" width="5.5" style="3" customWidth="1"/>
    <col min="13076" max="13076" width="8.1640625" style="3" customWidth="1"/>
    <col min="13077" max="13077" width="5.5" style="3" customWidth="1"/>
    <col min="13078" max="13078" width="8.1640625" style="3" customWidth="1"/>
    <col min="13079" max="13079" width="6.1640625" style="3" customWidth="1"/>
    <col min="13080" max="13080" width="5.5" style="3" customWidth="1"/>
    <col min="13081" max="13081" width="8.1640625" style="3" customWidth="1"/>
    <col min="13082" max="13082" width="5.5" style="3" customWidth="1"/>
    <col min="13083" max="13083" width="8.1640625" style="3" customWidth="1"/>
    <col min="13084" max="13084" width="6.33203125" style="3" customWidth="1"/>
    <col min="13085" max="13085" width="5.5" style="3" customWidth="1"/>
    <col min="13086" max="13086" width="8.1640625" style="3" customWidth="1"/>
    <col min="13087" max="13087" width="5.5" style="3" customWidth="1"/>
    <col min="13088" max="13088" width="8.1640625" style="3" customWidth="1"/>
    <col min="13089" max="13089" width="6" style="3" customWidth="1"/>
    <col min="13090" max="13312" width="9.33203125" style="3"/>
    <col min="13313" max="13313" width="6.6640625" style="3" customWidth="1"/>
    <col min="13314" max="13314" width="23" style="3" customWidth="1"/>
    <col min="13315" max="13315" width="5.5" style="3" customWidth="1"/>
    <col min="13316" max="13316" width="8.1640625" style="3" customWidth="1"/>
    <col min="13317" max="13317" width="5.6640625" style="3" customWidth="1"/>
    <col min="13318" max="13318" width="8.1640625" style="3" customWidth="1"/>
    <col min="13319" max="13319" width="6.5" style="3" customWidth="1"/>
    <col min="13320" max="13320" width="10.1640625" style="3" customWidth="1"/>
    <col min="13321" max="13321" width="5.5" style="3" customWidth="1"/>
    <col min="13322" max="13322" width="8.1640625" style="3" customWidth="1"/>
    <col min="13323" max="13323" width="5.5" style="3" customWidth="1"/>
    <col min="13324" max="13324" width="8.1640625" style="3" customWidth="1"/>
    <col min="13325" max="13325" width="6.33203125" style="3" customWidth="1"/>
    <col min="13326" max="13326" width="5.5" style="3" customWidth="1"/>
    <col min="13327" max="13327" width="8.1640625" style="3" customWidth="1"/>
    <col min="13328" max="13328" width="5.5" style="3" customWidth="1"/>
    <col min="13329" max="13329" width="8.1640625" style="3" customWidth="1"/>
    <col min="13330" max="13330" width="6" style="3" customWidth="1"/>
    <col min="13331" max="13331" width="5.5" style="3" customWidth="1"/>
    <col min="13332" max="13332" width="8.1640625" style="3" customWidth="1"/>
    <col min="13333" max="13333" width="5.5" style="3" customWidth="1"/>
    <col min="13334" max="13334" width="8.1640625" style="3" customWidth="1"/>
    <col min="13335" max="13335" width="6.1640625" style="3" customWidth="1"/>
    <col min="13336" max="13336" width="5.5" style="3" customWidth="1"/>
    <col min="13337" max="13337" width="8.1640625" style="3" customWidth="1"/>
    <col min="13338" max="13338" width="5.5" style="3" customWidth="1"/>
    <col min="13339" max="13339" width="8.1640625" style="3" customWidth="1"/>
    <col min="13340" max="13340" width="6.33203125" style="3" customWidth="1"/>
    <col min="13341" max="13341" width="5.5" style="3" customWidth="1"/>
    <col min="13342" max="13342" width="8.1640625" style="3" customWidth="1"/>
    <col min="13343" max="13343" width="5.5" style="3" customWidth="1"/>
    <col min="13344" max="13344" width="8.1640625" style="3" customWidth="1"/>
    <col min="13345" max="13345" width="6" style="3" customWidth="1"/>
    <col min="13346" max="13568" width="9.33203125" style="3"/>
    <col min="13569" max="13569" width="6.6640625" style="3" customWidth="1"/>
    <col min="13570" max="13570" width="23" style="3" customWidth="1"/>
    <col min="13571" max="13571" width="5.5" style="3" customWidth="1"/>
    <col min="13572" max="13572" width="8.1640625" style="3" customWidth="1"/>
    <col min="13573" max="13573" width="5.6640625" style="3" customWidth="1"/>
    <col min="13574" max="13574" width="8.1640625" style="3" customWidth="1"/>
    <col min="13575" max="13575" width="6.5" style="3" customWidth="1"/>
    <col min="13576" max="13576" width="10.1640625" style="3" customWidth="1"/>
    <col min="13577" max="13577" width="5.5" style="3" customWidth="1"/>
    <col min="13578" max="13578" width="8.1640625" style="3" customWidth="1"/>
    <col min="13579" max="13579" width="5.5" style="3" customWidth="1"/>
    <col min="13580" max="13580" width="8.1640625" style="3" customWidth="1"/>
    <col min="13581" max="13581" width="6.33203125" style="3" customWidth="1"/>
    <col min="13582" max="13582" width="5.5" style="3" customWidth="1"/>
    <col min="13583" max="13583" width="8.1640625" style="3" customWidth="1"/>
    <col min="13584" max="13584" width="5.5" style="3" customWidth="1"/>
    <col min="13585" max="13585" width="8.1640625" style="3" customWidth="1"/>
    <col min="13586" max="13586" width="6" style="3" customWidth="1"/>
    <col min="13587" max="13587" width="5.5" style="3" customWidth="1"/>
    <col min="13588" max="13588" width="8.1640625" style="3" customWidth="1"/>
    <col min="13589" max="13589" width="5.5" style="3" customWidth="1"/>
    <col min="13590" max="13590" width="8.1640625" style="3" customWidth="1"/>
    <col min="13591" max="13591" width="6.1640625" style="3" customWidth="1"/>
    <col min="13592" max="13592" width="5.5" style="3" customWidth="1"/>
    <col min="13593" max="13593" width="8.1640625" style="3" customWidth="1"/>
    <col min="13594" max="13594" width="5.5" style="3" customWidth="1"/>
    <col min="13595" max="13595" width="8.1640625" style="3" customWidth="1"/>
    <col min="13596" max="13596" width="6.33203125" style="3" customWidth="1"/>
    <col min="13597" max="13597" width="5.5" style="3" customWidth="1"/>
    <col min="13598" max="13598" width="8.1640625" style="3" customWidth="1"/>
    <col min="13599" max="13599" width="5.5" style="3" customWidth="1"/>
    <col min="13600" max="13600" width="8.1640625" style="3" customWidth="1"/>
    <col min="13601" max="13601" width="6" style="3" customWidth="1"/>
    <col min="13602" max="13824" width="9.33203125" style="3"/>
    <col min="13825" max="13825" width="6.6640625" style="3" customWidth="1"/>
    <col min="13826" max="13826" width="23" style="3" customWidth="1"/>
    <col min="13827" max="13827" width="5.5" style="3" customWidth="1"/>
    <col min="13828" max="13828" width="8.1640625" style="3" customWidth="1"/>
    <col min="13829" max="13829" width="5.6640625" style="3" customWidth="1"/>
    <col min="13830" max="13830" width="8.1640625" style="3" customWidth="1"/>
    <col min="13831" max="13831" width="6.5" style="3" customWidth="1"/>
    <col min="13832" max="13832" width="10.1640625" style="3" customWidth="1"/>
    <col min="13833" max="13833" width="5.5" style="3" customWidth="1"/>
    <col min="13834" max="13834" width="8.1640625" style="3" customWidth="1"/>
    <col min="13835" max="13835" width="5.5" style="3" customWidth="1"/>
    <col min="13836" max="13836" width="8.1640625" style="3" customWidth="1"/>
    <col min="13837" max="13837" width="6.33203125" style="3" customWidth="1"/>
    <col min="13838" max="13838" width="5.5" style="3" customWidth="1"/>
    <col min="13839" max="13839" width="8.1640625" style="3" customWidth="1"/>
    <col min="13840" max="13840" width="5.5" style="3" customWidth="1"/>
    <col min="13841" max="13841" width="8.1640625" style="3" customWidth="1"/>
    <col min="13842" max="13842" width="6" style="3" customWidth="1"/>
    <col min="13843" max="13843" width="5.5" style="3" customWidth="1"/>
    <col min="13844" max="13844" width="8.1640625" style="3" customWidth="1"/>
    <col min="13845" max="13845" width="5.5" style="3" customWidth="1"/>
    <col min="13846" max="13846" width="8.1640625" style="3" customWidth="1"/>
    <col min="13847" max="13847" width="6.1640625" style="3" customWidth="1"/>
    <col min="13848" max="13848" width="5.5" style="3" customWidth="1"/>
    <col min="13849" max="13849" width="8.1640625" style="3" customWidth="1"/>
    <col min="13850" max="13850" width="5.5" style="3" customWidth="1"/>
    <col min="13851" max="13851" width="8.1640625" style="3" customWidth="1"/>
    <col min="13852" max="13852" width="6.33203125" style="3" customWidth="1"/>
    <col min="13853" max="13853" width="5.5" style="3" customWidth="1"/>
    <col min="13854" max="13854" width="8.1640625" style="3" customWidth="1"/>
    <col min="13855" max="13855" width="5.5" style="3" customWidth="1"/>
    <col min="13856" max="13856" width="8.1640625" style="3" customWidth="1"/>
    <col min="13857" max="13857" width="6" style="3" customWidth="1"/>
    <col min="13858" max="14080" width="9.33203125" style="3"/>
    <col min="14081" max="14081" width="6.6640625" style="3" customWidth="1"/>
    <col min="14082" max="14082" width="23" style="3" customWidth="1"/>
    <col min="14083" max="14083" width="5.5" style="3" customWidth="1"/>
    <col min="14084" max="14084" width="8.1640625" style="3" customWidth="1"/>
    <col min="14085" max="14085" width="5.6640625" style="3" customWidth="1"/>
    <col min="14086" max="14086" width="8.1640625" style="3" customWidth="1"/>
    <col min="14087" max="14087" width="6.5" style="3" customWidth="1"/>
    <col min="14088" max="14088" width="10.1640625" style="3" customWidth="1"/>
    <col min="14089" max="14089" width="5.5" style="3" customWidth="1"/>
    <col min="14090" max="14090" width="8.1640625" style="3" customWidth="1"/>
    <col min="14091" max="14091" width="5.5" style="3" customWidth="1"/>
    <col min="14092" max="14092" width="8.1640625" style="3" customWidth="1"/>
    <col min="14093" max="14093" width="6.33203125" style="3" customWidth="1"/>
    <col min="14094" max="14094" width="5.5" style="3" customWidth="1"/>
    <col min="14095" max="14095" width="8.1640625" style="3" customWidth="1"/>
    <col min="14096" max="14096" width="5.5" style="3" customWidth="1"/>
    <col min="14097" max="14097" width="8.1640625" style="3" customWidth="1"/>
    <col min="14098" max="14098" width="6" style="3" customWidth="1"/>
    <col min="14099" max="14099" width="5.5" style="3" customWidth="1"/>
    <col min="14100" max="14100" width="8.1640625" style="3" customWidth="1"/>
    <col min="14101" max="14101" width="5.5" style="3" customWidth="1"/>
    <col min="14102" max="14102" width="8.1640625" style="3" customWidth="1"/>
    <col min="14103" max="14103" width="6.1640625" style="3" customWidth="1"/>
    <col min="14104" max="14104" width="5.5" style="3" customWidth="1"/>
    <col min="14105" max="14105" width="8.1640625" style="3" customWidth="1"/>
    <col min="14106" max="14106" width="5.5" style="3" customWidth="1"/>
    <col min="14107" max="14107" width="8.1640625" style="3" customWidth="1"/>
    <col min="14108" max="14108" width="6.33203125" style="3" customWidth="1"/>
    <col min="14109" max="14109" width="5.5" style="3" customWidth="1"/>
    <col min="14110" max="14110" width="8.1640625" style="3" customWidth="1"/>
    <col min="14111" max="14111" width="5.5" style="3" customWidth="1"/>
    <col min="14112" max="14112" width="8.1640625" style="3" customWidth="1"/>
    <col min="14113" max="14113" width="6" style="3" customWidth="1"/>
    <col min="14114" max="14336" width="9.33203125" style="3"/>
    <col min="14337" max="14337" width="6.6640625" style="3" customWidth="1"/>
    <col min="14338" max="14338" width="23" style="3" customWidth="1"/>
    <col min="14339" max="14339" width="5.5" style="3" customWidth="1"/>
    <col min="14340" max="14340" width="8.1640625" style="3" customWidth="1"/>
    <col min="14341" max="14341" width="5.6640625" style="3" customWidth="1"/>
    <col min="14342" max="14342" width="8.1640625" style="3" customWidth="1"/>
    <col min="14343" max="14343" width="6.5" style="3" customWidth="1"/>
    <col min="14344" max="14344" width="10.1640625" style="3" customWidth="1"/>
    <col min="14345" max="14345" width="5.5" style="3" customWidth="1"/>
    <col min="14346" max="14346" width="8.1640625" style="3" customWidth="1"/>
    <col min="14347" max="14347" width="5.5" style="3" customWidth="1"/>
    <col min="14348" max="14348" width="8.1640625" style="3" customWidth="1"/>
    <col min="14349" max="14349" width="6.33203125" style="3" customWidth="1"/>
    <col min="14350" max="14350" width="5.5" style="3" customWidth="1"/>
    <col min="14351" max="14351" width="8.1640625" style="3" customWidth="1"/>
    <col min="14352" max="14352" width="5.5" style="3" customWidth="1"/>
    <col min="14353" max="14353" width="8.1640625" style="3" customWidth="1"/>
    <col min="14354" max="14354" width="6" style="3" customWidth="1"/>
    <col min="14355" max="14355" width="5.5" style="3" customWidth="1"/>
    <col min="14356" max="14356" width="8.1640625" style="3" customWidth="1"/>
    <col min="14357" max="14357" width="5.5" style="3" customWidth="1"/>
    <col min="14358" max="14358" width="8.1640625" style="3" customWidth="1"/>
    <col min="14359" max="14359" width="6.1640625" style="3" customWidth="1"/>
    <col min="14360" max="14360" width="5.5" style="3" customWidth="1"/>
    <col min="14361" max="14361" width="8.1640625" style="3" customWidth="1"/>
    <col min="14362" max="14362" width="5.5" style="3" customWidth="1"/>
    <col min="14363" max="14363" width="8.1640625" style="3" customWidth="1"/>
    <col min="14364" max="14364" width="6.33203125" style="3" customWidth="1"/>
    <col min="14365" max="14365" width="5.5" style="3" customWidth="1"/>
    <col min="14366" max="14366" width="8.1640625" style="3" customWidth="1"/>
    <col min="14367" max="14367" width="5.5" style="3" customWidth="1"/>
    <col min="14368" max="14368" width="8.1640625" style="3" customWidth="1"/>
    <col min="14369" max="14369" width="6" style="3" customWidth="1"/>
    <col min="14370" max="14592" width="9.33203125" style="3"/>
    <col min="14593" max="14593" width="6.6640625" style="3" customWidth="1"/>
    <col min="14594" max="14594" width="23" style="3" customWidth="1"/>
    <col min="14595" max="14595" width="5.5" style="3" customWidth="1"/>
    <col min="14596" max="14596" width="8.1640625" style="3" customWidth="1"/>
    <col min="14597" max="14597" width="5.6640625" style="3" customWidth="1"/>
    <col min="14598" max="14598" width="8.1640625" style="3" customWidth="1"/>
    <col min="14599" max="14599" width="6.5" style="3" customWidth="1"/>
    <col min="14600" max="14600" width="10.1640625" style="3" customWidth="1"/>
    <col min="14601" max="14601" width="5.5" style="3" customWidth="1"/>
    <col min="14602" max="14602" width="8.1640625" style="3" customWidth="1"/>
    <col min="14603" max="14603" width="5.5" style="3" customWidth="1"/>
    <col min="14604" max="14604" width="8.1640625" style="3" customWidth="1"/>
    <col min="14605" max="14605" width="6.33203125" style="3" customWidth="1"/>
    <col min="14606" max="14606" width="5.5" style="3" customWidth="1"/>
    <col min="14607" max="14607" width="8.1640625" style="3" customWidth="1"/>
    <col min="14608" max="14608" width="5.5" style="3" customWidth="1"/>
    <col min="14609" max="14609" width="8.1640625" style="3" customWidth="1"/>
    <col min="14610" max="14610" width="6" style="3" customWidth="1"/>
    <col min="14611" max="14611" width="5.5" style="3" customWidth="1"/>
    <col min="14612" max="14612" width="8.1640625" style="3" customWidth="1"/>
    <col min="14613" max="14613" width="5.5" style="3" customWidth="1"/>
    <col min="14614" max="14614" width="8.1640625" style="3" customWidth="1"/>
    <col min="14615" max="14615" width="6.1640625" style="3" customWidth="1"/>
    <col min="14616" max="14616" width="5.5" style="3" customWidth="1"/>
    <col min="14617" max="14617" width="8.1640625" style="3" customWidth="1"/>
    <col min="14618" max="14618" width="5.5" style="3" customWidth="1"/>
    <col min="14619" max="14619" width="8.1640625" style="3" customWidth="1"/>
    <col min="14620" max="14620" width="6.33203125" style="3" customWidth="1"/>
    <col min="14621" max="14621" width="5.5" style="3" customWidth="1"/>
    <col min="14622" max="14622" width="8.1640625" style="3" customWidth="1"/>
    <col min="14623" max="14623" width="5.5" style="3" customWidth="1"/>
    <col min="14624" max="14624" width="8.1640625" style="3" customWidth="1"/>
    <col min="14625" max="14625" width="6" style="3" customWidth="1"/>
    <col min="14626" max="14848" width="9.33203125" style="3"/>
    <col min="14849" max="14849" width="6.6640625" style="3" customWidth="1"/>
    <col min="14850" max="14850" width="23" style="3" customWidth="1"/>
    <col min="14851" max="14851" width="5.5" style="3" customWidth="1"/>
    <col min="14852" max="14852" width="8.1640625" style="3" customWidth="1"/>
    <col min="14853" max="14853" width="5.6640625" style="3" customWidth="1"/>
    <col min="14854" max="14854" width="8.1640625" style="3" customWidth="1"/>
    <col min="14855" max="14855" width="6.5" style="3" customWidth="1"/>
    <col min="14856" max="14856" width="10.1640625" style="3" customWidth="1"/>
    <col min="14857" max="14857" width="5.5" style="3" customWidth="1"/>
    <col min="14858" max="14858" width="8.1640625" style="3" customWidth="1"/>
    <col min="14859" max="14859" width="5.5" style="3" customWidth="1"/>
    <col min="14860" max="14860" width="8.1640625" style="3" customWidth="1"/>
    <col min="14861" max="14861" width="6.33203125" style="3" customWidth="1"/>
    <col min="14862" max="14862" width="5.5" style="3" customWidth="1"/>
    <col min="14863" max="14863" width="8.1640625" style="3" customWidth="1"/>
    <col min="14864" max="14864" width="5.5" style="3" customWidth="1"/>
    <col min="14865" max="14865" width="8.1640625" style="3" customWidth="1"/>
    <col min="14866" max="14866" width="6" style="3" customWidth="1"/>
    <col min="14867" max="14867" width="5.5" style="3" customWidth="1"/>
    <col min="14868" max="14868" width="8.1640625" style="3" customWidth="1"/>
    <col min="14869" max="14869" width="5.5" style="3" customWidth="1"/>
    <col min="14870" max="14870" width="8.1640625" style="3" customWidth="1"/>
    <col min="14871" max="14871" width="6.1640625" style="3" customWidth="1"/>
    <col min="14872" max="14872" width="5.5" style="3" customWidth="1"/>
    <col min="14873" max="14873" width="8.1640625" style="3" customWidth="1"/>
    <col min="14874" max="14874" width="5.5" style="3" customWidth="1"/>
    <col min="14875" max="14875" width="8.1640625" style="3" customWidth="1"/>
    <col min="14876" max="14876" width="6.33203125" style="3" customWidth="1"/>
    <col min="14877" max="14877" width="5.5" style="3" customWidth="1"/>
    <col min="14878" max="14878" width="8.1640625" style="3" customWidth="1"/>
    <col min="14879" max="14879" width="5.5" style="3" customWidth="1"/>
    <col min="14880" max="14880" width="8.1640625" style="3" customWidth="1"/>
    <col min="14881" max="14881" width="6" style="3" customWidth="1"/>
    <col min="14882" max="15104" width="9.33203125" style="3"/>
    <col min="15105" max="15105" width="6.6640625" style="3" customWidth="1"/>
    <col min="15106" max="15106" width="23" style="3" customWidth="1"/>
    <col min="15107" max="15107" width="5.5" style="3" customWidth="1"/>
    <col min="15108" max="15108" width="8.1640625" style="3" customWidth="1"/>
    <col min="15109" max="15109" width="5.6640625" style="3" customWidth="1"/>
    <col min="15110" max="15110" width="8.1640625" style="3" customWidth="1"/>
    <col min="15111" max="15111" width="6.5" style="3" customWidth="1"/>
    <col min="15112" max="15112" width="10.1640625" style="3" customWidth="1"/>
    <col min="15113" max="15113" width="5.5" style="3" customWidth="1"/>
    <col min="15114" max="15114" width="8.1640625" style="3" customWidth="1"/>
    <col min="15115" max="15115" width="5.5" style="3" customWidth="1"/>
    <col min="15116" max="15116" width="8.1640625" style="3" customWidth="1"/>
    <col min="15117" max="15117" width="6.33203125" style="3" customWidth="1"/>
    <col min="15118" max="15118" width="5.5" style="3" customWidth="1"/>
    <col min="15119" max="15119" width="8.1640625" style="3" customWidth="1"/>
    <col min="15120" max="15120" width="5.5" style="3" customWidth="1"/>
    <col min="15121" max="15121" width="8.1640625" style="3" customWidth="1"/>
    <col min="15122" max="15122" width="6" style="3" customWidth="1"/>
    <col min="15123" max="15123" width="5.5" style="3" customWidth="1"/>
    <col min="15124" max="15124" width="8.1640625" style="3" customWidth="1"/>
    <col min="15125" max="15125" width="5.5" style="3" customWidth="1"/>
    <col min="15126" max="15126" width="8.1640625" style="3" customWidth="1"/>
    <col min="15127" max="15127" width="6.1640625" style="3" customWidth="1"/>
    <col min="15128" max="15128" width="5.5" style="3" customWidth="1"/>
    <col min="15129" max="15129" width="8.1640625" style="3" customWidth="1"/>
    <col min="15130" max="15130" width="5.5" style="3" customWidth="1"/>
    <col min="15131" max="15131" width="8.1640625" style="3" customWidth="1"/>
    <col min="15132" max="15132" width="6.33203125" style="3" customWidth="1"/>
    <col min="15133" max="15133" width="5.5" style="3" customWidth="1"/>
    <col min="15134" max="15134" width="8.1640625" style="3" customWidth="1"/>
    <col min="15135" max="15135" width="5.5" style="3" customWidth="1"/>
    <col min="15136" max="15136" width="8.1640625" style="3" customWidth="1"/>
    <col min="15137" max="15137" width="6" style="3" customWidth="1"/>
    <col min="15138" max="15360" width="9.33203125" style="3"/>
    <col min="15361" max="15361" width="6.6640625" style="3" customWidth="1"/>
    <col min="15362" max="15362" width="23" style="3" customWidth="1"/>
    <col min="15363" max="15363" width="5.5" style="3" customWidth="1"/>
    <col min="15364" max="15364" width="8.1640625" style="3" customWidth="1"/>
    <col min="15365" max="15365" width="5.6640625" style="3" customWidth="1"/>
    <col min="15366" max="15366" width="8.1640625" style="3" customWidth="1"/>
    <col min="15367" max="15367" width="6.5" style="3" customWidth="1"/>
    <col min="15368" max="15368" width="10.1640625" style="3" customWidth="1"/>
    <col min="15369" max="15369" width="5.5" style="3" customWidth="1"/>
    <col min="15370" max="15370" width="8.1640625" style="3" customWidth="1"/>
    <col min="15371" max="15371" width="5.5" style="3" customWidth="1"/>
    <col min="15372" max="15372" width="8.1640625" style="3" customWidth="1"/>
    <col min="15373" max="15373" width="6.33203125" style="3" customWidth="1"/>
    <col min="15374" max="15374" width="5.5" style="3" customWidth="1"/>
    <col min="15375" max="15375" width="8.1640625" style="3" customWidth="1"/>
    <col min="15376" max="15376" width="5.5" style="3" customWidth="1"/>
    <col min="15377" max="15377" width="8.1640625" style="3" customWidth="1"/>
    <col min="15378" max="15378" width="6" style="3" customWidth="1"/>
    <col min="15379" max="15379" width="5.5" style="3" customWidth="1"/>
    <col min="15380" max="15380" width="8.1640625" style="3" customWidth="1"/>
    <col min="15381" max="15381" width="5.5" style="3" customWidth="1"/>
    <col min="15382" max="15382" width="8.1640625" style="3" customWidth="1"/>
    <col min="15383" max="15383" width="6.1640625" style="3" customWidth="1"/>
    <col min="15384" max="15384" width="5.5" style="3" customWidth="1"/>
    <col min="15385" max="15385" width="8.1640625" style="3" customWidth="1"/>
    <col min="15386" max="15386" width="5.5" style="3" customWidth="1"/>
    <col min="15387" max="15387" width="8.1640625" style="3" customWidth="1"/>
    <col min="15388" max="15388" width="6.33203125" style="3" customWidth="1"/>
    <col min="15389" max="15389" width="5.5" style="3" customWidth="1"/>
    <col min="15390" max="15390" width="8.1640625" style="3" customWidth="1"/>
    <col min="15391" max="15391" width="5.5" style="3" customWidth="1"/>
    <col min="15392" max="15392" width="8.1640625" style="3" customWidth="1"/>
    <col min="15393" max="15393" width="6" style="3" customWidth="1"/>
    <col min="15394" max="15616" width="9.33203125" style="3"/>
    <col min="15617" max="15617" width="6.6640625" style="3" customWidth="1"/>
    <col min="15618" max="15618" width="23" style="3" customWidth="1"/>
    <col min="15619" max="15619" width="5.5" style="3" customWidth="1"/>
    <col min="15620" max="15620" width="8.1640625" style="3" customWidth="1"/>
    <col min="15621" max="15621" width="5.6640625" style="3" customWidth="1"/>
    <col min="15622" max="15622" width="8.1640625" style="3" customWidth="1"/>
    <col min="15623" max="15623" width="6.5" style="3" customWidth="1"/>
    <col min="15624" max="15624" width="10.1640625" style="3" customWidth="1"/>
    <col min="15625" max="15625" width="5.5" style="3" customWidth="1"/>
    <col min="15626" max="15626" width="8.1640625" style="3" customWidth="1"/>
    <col min="15627" max="15627" width="5.5" style="3" customWidth="1"/>
    <col min="15628" max="15628" width="8.1640625" style="3" customWidth="1"/>
    <col min="15629" max="15629" width="6.33203125" style="3" customWidth="1"/>
    <col min="15630" max="15630" width="5.5" style="3" customWidth="1"/>
    <col min="15631" max="15631" width="8.1640625" style="3" customWidth="1"/>
    <col min="15632" max="15632" width="5.5" style="3" customWidth="1"/>
    <col min="15633" max="15633" width="8.1640625" style="3" customWidth="1"/>
    <col min="15634" max="15634" width="6" style="3" customWidth="1"/>
    <col min="15635" max="15635" width="5.5" style="3" customWidth="1"/>
    <col min="15636" max="15636" width="8.1640625" style="3" customWidth="1"/>
    <col min="15637" max="15637" width="5.5" style="3" customWidth="1"/>
    <col min="15638" max="15638" width="8.1640625" style="3" customWidth="1"/>
    <col min="15639" max="15639" width="6.1640625" style="3" customWidth="1"/>
    <col min="15640" max="15640" width="5.5" style="3" customWidth="1"/>
    <col min="15641" max="15641" width="8.1640625" style="3" customWidth="1"/>
    <col min="15642" max="15642" width="5.5" style="3" customWidth="1"/>
    <col min="15643" max="15643" width="8.1640625" style="3" customWidth="1"/>
    <col min="15644" max="15644" width="6.33203125" style="3" customWidth="1"/>
    <col min="15645" max="15645" width="5.5" style="3" customWidth="1"/>
    <col min="15646" max="15646" width="8.1640625" style="3" customWidth="1"/>
    <col min="15647" max="15647" width="5.5" style="3" customWidth="1"/>
    <col min="15648" max="15648" width="8.1640625" style="3" customWidth="1"/>
    <col min="15649" max="15649" width="6" style="3" customWidth="1"/>
    <col min="15650" max="15872" width="9.33203125" style="3"/>
    <col min="15873" max="15873" width="6.6640625" style="3" customWidth="1"/>
    <col min="15874" max="15874" width="23" style="3" customWidth="1"/>
    <col min="15875" max="15875" width="5.5" style="3" customWidth="1"/>
    <col min="15876" max="15876" width="8.1640625" style="3" customWidth="1"/>
    <col min="15877" max="15877" width="5.6640625" style="3" customWidth="1"/>
    <col min="15878" max="15878" width="8.1640625" style="3" customWidth="1"/>
    <col min="15879" max="15879" width="6.5" style="3" customWidth="1"/>
    <col min="15880" max="15880" width="10.1640625" style="3" customWidth="1"/>
    <col min="15881" max="15881" width="5.5" style="3" customWidth="1"/>
    <col min="15882" max="15882" width="8.1640625" style="3" customWidth="1"/>
    <col min="15883" max="15883" width="5.5" style="3" customWidth="1"/>
    <col min="15884" max="15884" width="8.1640625" style="3" customWidth="1"/>
    <col min="15885" max="15885" width="6.33203125" style="3" customWidth="1"/>
    <col min="15886" max="15886" width="5.5" style="3" customWidth="1"/>
    <col min="15887" max="15887" width="8.1640625" style="3" customWidth="1"/>
    <col min="15888" max="15888" width="5.5" style="3" customWidth="1"/>
    <col min="15889" max="15889" width="8.1640625" style="3" customWidth="1"/>
    <col min="15890" max="15890" width="6" style="3" customWidth="1"/>
    <col min="15891" max="15891" width="5.5" style="3" customWidth="1"/>
    <col min="15892" max="15892" width="8.1640625" style="3" customWidth="1"/>
    <col min="15893" max="15893" width="5.5" style="3" customWidth="1"/>
    <col min="15894" max="15894" width="8.1640625" style="3" customWidth="1"/>
    <col min="15895" max="15895" width="6.1640625" style="3" customWidth="1"/>
    <col min="15896" max="15896" width="5.5" style="3" customWidth="1"/>
    <col min="15897" max="15897" width="8.1640625" style="3" customWidth="1"/>
    <col min="15898" max="15898" width="5.5" style="3" customWidth="1"/>
    <col min="15899" max="15899" width="8.1640625" style="3" customWidth="1"/>
    <col min="15900" max="15900" width="6.33203125" style="3" customWidth="1"/>
    <col min="15901" max="15901" width="5.5" style="3" customWidth="1"/>
    <col min="15902" max="15902" width="8.1640625" style="3" customWidth="1"/>
    <col min="15903" max="15903" width="5.5" style="3" customWidth="1"/>
    <col min="15904" max="15904" width="8.1640625" style="3" customWidth="1"/>
    <col min="15905" max="15905" width="6" style="3" customWidth="1"/>
    <col min="15906" max="16128" width="9.33203125" style="3"/>
    <col min="16129" max="16129" width="6.6640625" style="3" customWidth="1"/>
    <col min="16130" max="16130" width="23" style="3" customWidth="1"/>
    <col min="16131" max="16131" width="5.5" style="3" customWidth="1"/>
    <col min="16132" max="16132" width="8.1640625" style="3" customWidth="1"/>
    <col min="16133" max="16133" width="5.6640625" style="3" customWidth="1"/>
    <col min="16134" max="16134" width="8.1640625" style="3" customWidth="1"/>
    <col min="16135" max="16135" width="6.5" style="3" customWidth="1"/>
    <col min="16136" max="16136" width="10.1640625" style="3" customWidth="1"/>
    <col min="16137" max="16137" width="5.5" style="3" customWidth="1"/>
    <col min="16138" max="16138" width="8.1640625" style="3" customWidth="1"/>
    <col min="16139" max="16139" width="5.5" style="3" customWidth="1"/>
    <col min="16140" max="16140" width="8.1640625" style="3" customWidth="1"/>
    <col min="16141" max="16141" width="6.33203125" style="3" customWidth="1"/>
    <col min="16142" max="16142" width="5.5" style="3" customWidth="1"/>
    <col min="16143" max="16143" width="8.1640625" style="3" customWidth="1"/>
    <col min="16144" max="16144" width="5.5" style="3" customWidth="1"/>
    <col min="16145" max="16145" width="8.1640625" style="3" customWidth="1"/>
    <col min="16146" max="16146" width="6" style="3" customWidth="1"/>
    <col min="16147" max="16147" width="5.5" style="3" customWidth="1"/>
    <col min="16148" max="16148" width="8.1640625" style="3" customWidth="1"/>
    <col min="16149" max="16149" width="5.5" style="3" customWidth="1"/>
    <col min="16150" max="16150" width="8.1640625" style="3" customWidth="1"/>
    <col min="16151" max="16151" width="6.1640625" style="3" customWidth="1"/>
    <col min="16152" max="16152" width="5.5" style="3" customWidth="1"/>
    <col min="16153" max="16153" width="8.1640625" style="3" customWidth="1"/>
    <col min="16154" max="16154" width="5.5" style="3" customWidth="1"/>
    <col min="16155" max="16155" width="8.1640625" style="3" customWidth="1"/>
    <col min="16156" max="16156" width="6.33203125" style="3" customWidth="1"/>
    <col min="16157" max="16157" width="5.5" style="3" customWidth="1"/>
    <col min="16158" max="16158" width="8.1640625" style="3" customWidth="1"/>
    <col min="16159" max="16159" width="5.5" style="3" customWidth="1"/>
    <col min="16160" max="16160" width="8.1640625" style="3" customWidth="1"/>
    <col min="16161" max="16161" width="6" style="3" customWidth="1"/>
    <col min="16162" max="16384" width="9.33203125" style="3"/>
  </cols>
  <sheetData>
    <row r="1" spans="1:34" ht="36" customHeight="1">
      <c r="A1" s="1"/>
      <c r="B1" s="1"/>
      <c r="C1" s="1"/>
      <c r="D1" s="1"/>
      <c r="E1" s="2"/>
      <c r="F1" s="1"/>
      <c r="G1" s="1"/>
      <c r="H1" s="1"/>
      <c r="I1" s="90" t="s">
        <v>84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"/>
      <c r="V1" s="1"/>
      <c r="W1" s="1"/>
      <c r="X1" s="1"/>
      <c r="Y1" s="1"/>
      <c r="Z1" s="91" t="s">
        <v>90</v>
      </c>
      <c r="AA1" s="91"/>
      <c r="AB1" s="91"/>
      <c r="AC1" s="91"/>
      <c r="AD1" s="91"/>
      <c r="AE1" s="91"/>
      <c r="AF1" s="1"/>
      <c r="AG1" s="1"/>
      <c r="AH1" s="1"/>
    </row>
    <row r="2" spans="1:34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thickBo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0</v>
      </c>
      <c r="AD3" s="1"/>
      <c r="AE3" s="1"/>
      <c r="AF3" s="1"/>
      <c r="AG3" s="1"/>
      <c r="AH3" s="1"/>
    </row>
    <row r="4" spans="1:34">
      <c r="A4" s="4"/>
      <c r="B4" s="5"/>
      <c r="C4" s="92" t="s">
        <v>1</v>
      </c>
      <c r="D4" s="93"/>
      <c r="E4" s="93"/>
      <c r="F4" s="93"/>
      <c r="G4" s="93"/>
      <c r="H4" s="94"/>
      <c r="I4" s="95" t="s">
        <v>2</v>
      </c>
      <c r="J4" s="96"/>
      <c r="K4" s="96"/>
      <c r="L4" s="96"/>
      <c r="M4" s="97"/>
      <c r="N4" s="95" t="s">
        <v>3</v>
      </c>
      <c r="O4" s="96"/>
      <c r="P4" s="96"/>
      <c r="Q4" s="96"/>
      <c r="R4" s="97"/>
      <c r="S4" s="95" t="s">
        <v>4</v>
      </c>
      <c r="T4" s="96"/>
      <c r="U4" s="96"/>
      <c r="V4" s="96"/>
      <c r="W4" s="97"/>
      <c r="X4" s="95" t="s">
        <v>5</v>
      </c>
      <c r="Y4" s="96"/>
      <c r="Z4" s="96"/>
      <c r="AA4" s="96"/>
      <c r="AB4" s="97"/>
      <c r="AC4" s="95" t="s">
        <v>6</v>
      </c>
      <c r="AD4" s="96"/>
      <c r="AE4" s="96"/>
      <c r="AF4" s="96"/>
      <c r="AG4" s="97"/>
      <c r="AH4" s="1"/>
    </row>
    <row r="5" spans="1:34" ht="12.75" customHeight="1">
      <c r="A5" s="6"/>
      <c r="B5" s="7"/>
      <c r="C5" s="102" t="s">
        <v>85</v>
      </c>
      <c r="D5" s="99"/>
      <c r="E5" s="106" t="s">
        <v>7</v>
      </c>
      <c r="F5" s="107"/>
      <c r="G5" s="108" t="s">
        <v>8</v>
      </c>
      <c r="H5" s="8" t="s">
        <v>9</v>
      </c>
      <c r="I5" s="102" t="str">
        <f>C5</f>
        <v>平成２７年</v>
      </c>
      <c r="J5" s="99"/>
      <c r="K5" s="98" t="str">
        <f>E5</f>
        <v>平成２６年</v>
      </c>
      <c r="L5" s="99"/>
      <c r="M5" s="100" t="s">
        <v>8</v>
      </c>
      <c r="N5" s="102" t="str">
        <f>C5</f>
        <v>平成２７年</v>
      </c>
      <c r="O5" s="99"/>
      <c r="P5" s="98" t="str">
        <f>E5</f>
        <v>平成２６年</v>
      </c>
      <c r="Q5" s="99"/>
      <c r="R5" s="100" t="s">
        <v>8</v>
      </c>
      <c r="S5" s="102" t="str">
        <f>C5</f>
        <v>平成２７年</v>
      </c>
      <c r="T5" s="99"/>
      <c r="U5" s="98" t="str">
        <f>E5</f>
        <v>平成２６年</v>
      </c>
      <c r="V5" s="99"/>
      <c r="W5" s="100" t="s">
        <v>8</v>
      </c>
      <c r="X5" s="102" t="str">
        <f>C5</f>
        <v>平成２７年</v>
      </c>
      <c r="Y5" s="99"/>
      <c r="Z5" s="98" t="str">
        <f>E5</f>
        <v>平成２６年</v>
      </c>
      <c r="AA5" s="99"/>
      <c r="AB5" s="100" t="s">
        <v>8</v>
      </c>
      <c r="AC5" s="102" t="str">
        <f>C5</f>
        <v>平成２７年</v>
      </c>
      <c r="AD5" s="99"/>
      <c r="AE5" s="98" t="str">
        <f>E5</f>
        <v>平成２６年</v>
      </c>
      <c r="AF5" s="99"/>
      <c r="AG5" s="100" t="s">
        <v>8</v>
      </c>
      <c r="AH5" s="1"/>
    </row>
    <row r="6" spans="1:34" ht="12.75" customHeight="1" thickBot="1">
      <c r="A6" s="9"/>
      <c r="B6" s="10"/>
      <c r="C6" s="11" t="s">
        <v>10</v>
      </c>
      <c r="D6" s="12" t="s">
        <v>11</v>
      </c>
      <c r="E6" s="13" t="s">
        <v>10</v>
      </c>
      <c r="F6" s="12" t="s">
        <v>11</v>
      </c>
      <c r="G6" s="109"/>
      <c r="H6" s="14"/>
      <c r="I6" s="15" t="s">
        <v>10</v>
      </c>
      <c r="J6" s="12" t="s">
        <v>11</v>
      </c>
      <c r="K6" s="12" t="s">
        <v>10</v>
      </c>
      <c r="L6" s="12" t="s">
        <v>11</v>
      </c>
      <c r="M6" s="101"/>
      <c r="N6" s="15" t="s">
        <v>10</v>
      </c>
      <c r="O6" s="12" t="s">
        <v>11</v>
      </c>
      <c r="P6" s="12" t="s">
        <v>10</v>
      </c>
      <c r="Q6" s="12" t="s">
        <v>11</v>
      </c>
      <c r="R6" s="101"/>
      <c r="S6" s="15" t="s">
        <v>10</v>
      </c>
      <c r="T6" s="12" t="s">
        <v>11</v>
      </c>
      <c r="U6" s="12" t="s">
        <v>10</v>
      </c>
      <c r="V6" s="12" t="s">
        <v>11</v>
      </c>
      <c r="W6" s="101"/>
      <c r="X6" s="15" t="s">
        <v>10</v>
      </c>
      <c r="Y6" s="12" t="s">
        <v>11</v>
      </c>
      <c r="Z6" s="12" t="s">
        <v>10</v>
      </c>
      <c r="AA6" s="12" t="s">
        <v>11</v>
      </c>
      <c r="AB6" s="101"/>
      <c r="AC6" s="15" t="s">
        <v>10</v>
      </c>
      <c r="AD6" s="12" t="s">
        <v>11</v>
      </c>
      <c r="AE6" s="12" t="s">
        <v>10</v>
      </c>
      <c r="AF6" s="12" t="s">
        <v>11</v>
      </c>
      <c r="AG6" s="101"/>
      <c r="AH6" s="1"/>
    </row>
    <row r="7" spans="1:34" ht="12.75" customHeight="1">
      <c r="A7" s="110" t="s">
        <v>12</v>
      </c>
      <c r="B7" s="16" t="s">
        <v>13</v>
      </c>
      <c r="C7" s="17">
        <f>IF(ISERROR(SUM(I7+N7+S7+X7+AC7)),"",SUM(I7+N7+S7+X7+AC7))</f>
        <v>0</v>
      </c>
      <c r="D7" s="18">
        <f>IF(ISERROR(SUM(J7+O7+T7+Y7+AD7))," ",(SUM(J7+O7+T7+Y7+AD7)))</f>
        <v>42</v>
      </c>
      <c r="E7" s="19">
        <f>IF(ISERROR(SUM(K7+P7+U7+Z7+AE7)),,SUM(K7+P7+U7+Z7+AE7))</f>
        <v>0</v>
      </c>
      <c r="F7" s="18">
        <f>IF(ISERROR(SUM(L7+Q7+V7+AA7+AF7))," ",SUM(L7+Q7+V7+AA7+AF7))</f>
        <v>41</v>
      </c>
      <c r="G7" s="18">
        <f>IF(ISERROR(D7-F7),  ,(D7-F7))</f>
        <v>1</v>
      </c>
      <c r="H7" s="20">
        <f>IF(ISERROR(IF(F7&lt;&gt;0,G7/F7,0)),"",(IF(F7&lt;&gt;0,G7/F7,0)))</f>
        <v>2.4390243902439025E-2</v>
      </c>
      <c r="I7" s="21">
        <f>[7]集計対象年データー貼付!B12</f>
        <v>0</v>
      </c>
      <c r="J7" s="22">
        <f>[7]集計対象年データー貼付!D12</f>
        <v>18</v>
      </c>
      <c r="K7" s="22">
        <f>[7]集計対象前年データー貼付!B12</f>
        <v>0</v>
      </c>
      <c r="L7" s="22">
        <f>[7]集計対象前年データー貼付!D12</f>
        <v>16</v>
      </c>
      <c r="M7" s="23">
        <f>IF(ISERROR(J7-L7),"",(J7-L7))</f>
        <v>2</v>
      </c>
      <c r="N7" s="24">
        <f>[7]集計対象年データー貼付!E12</f>
        <v>0</v>
      </c>
      <c r="O7" s="18">
        <f>[7]集計対象年データー貼付!G12</f>
        <v>7</v>
      </c>
      <c r="P7" s="18">
        <f>[7]集計対象前年データー貼付!E12</f>
        <v>0</v>
      </c>
      <c r="Q7" s="18">
        <f>[7]集計対象前年データー貼付!G12</f>
        <v>3</v>
      </c>
      <c r="R7" s="25">
        <f t="shared" ref="R7:R66" si="0">O7-Q7</f>
        <v>4</v>
      </c>
      <c r="S7" s="21">
        <f>[7]集計対象年データー貼付!H12</f>
        <v>0</v>
      </c>
      <c r="T7" s="22">
        <f>[7]集計対象年データー貼付!J12</f>
        <v>5</v>
      </c>
      <c r="U7" s="22">
        <f>[7]集計対象前年データー貼付!H12</f>
        <v>0</v>
      </c>
      <c r="V7" s="22">
        <f>[7]集計対象前年データー貼付!J12</f>
        <v>4</v>
      </c>
      <c r="W7" s="26">
        <f t="shared" ref="W7:W66" si="1">T7-V7</f>
        <v>1</v>
      </c>
      <c r="X7" s="21">
        <f>[7]集計対象年データー貼付!K12</f>
        <v>0</v>
      </c>
      <c r="Y7" s="22">
        <f>[7]集計対象年データー貼付!M12</f>
        <v>12</v>
      </c>
      <c r="Z7" s="22">
        <f>[7]集計対象前年データー貼付!K12</f>
        <v>0</v>
      </c>
      <c r="AA7" s="22">
        <f>[7]集計対象前年データー貼付!M12</f>
        <v>15</v>
      </c>
      <c r="AB7" s="26">
        <f t="shared" ref="AB7:AB66" si="2">Y7-AA7</f>
        <v>-3</v>
      </c>
      <c r="AC7" s="21">
        <f>[7]集計対象年データー貼付!N12</f>
        <v>0</v>
      </c>
      <c r="AD7" s="22">
        <f>[7]集計対象年データー貼付!P12</f>
        <v>0</v>
      </c>
      <c r="AE7" s="22">
        <f>[7]集計対象前年データー貼付!N12</f>
        <v>0</v>
      </c>
      <c r="AF7" s="22">
        <f>[7]集計対象前年データー貼付!P12</f>
        <v>3</v>
      </c>
      <c r="AG7" s="26">
        <f t="shared" ref="AG7:AG66" si="3">AD7-AF7</f>
        <v>-3</v>
      </c>
      <c r="AH7" s="1"/>
    </row>
    <row r="8" spans="1:34" ht="12.75" customHeight="1">
      <c r="A8" s="111"/>
      <c r="B8" s="27" t="s">
        <v>14</v>
      </c>
      <c r="C8" s="28">
        <f t="shared" ref="C8:C66" si="4">IF(ISERROR(SUM(I8+N8+S8+X8+AC8)),"",SUM(I8+N8+S8+X8+AC8))</f>
        <v>0</v>
      </c>
      <c r="D8" s="18">
        <f t="shared" ref="D8:D66" si="5">IF(ISERROR(SUM(J8+O8+T8+Y8+AD8))," ",(SUM(J8+O8+T8+Y8+AD8)))</f>
        <v>6</v>
      </c>
      <c r="E8" s="19">
        <f t="shared" ref="E8:E66" si="6">IF(ISERROR(SUM(K8+P8+U8+Z8+AE8)),,SUM(K8+P8+U8+Z8+AE8))</f>
        <v>0</v>
      </c>
      <c r="F8" s="18">
        <f t="shared" ref="F8:F66" si="7">IF(ISERROR(SUM(L8+Q8+V8+AA8+AF8))," ",SUM(L8+Q8+V8+AA8+AF8))</f>
        <v>5</v>
      </c>
      <c r="G8" s="29">
        <f t="shared" ref="G8:G66" si="8">IF(ISERROR(D8-F8),  ,(D8-F8))</f>
        <v>1</v>
      </c>
      <c r="H8" s="20">
        <f t="shared" ref="H8:H66" si="9">IF(ISERROR(IF(F8&lt;&gt;0,G8/F8,0)),"",(IF(F8&lt;&gt;0,G8/F8,0)))</f>
        <v>0.2</v>
      </c>
      <c r="I8" s="21">
        <f>[7]集計対象年データー貼付!B18</f>
        <v>0</v>
      </c>
      <c r="J8" s="22">
        <f>[7]集計対象年データー貼付!D18</f>
        <v>3</v>
      </c>
      <c r="K8" s="22">
        <f>[7]集計対象前年データー貼付!B18</f>
        <v>0</v>
      </c>
      <c r="L8" s="22">
        <f>[7]集計対象前年データー貼付!D18</f>
        <v>3</v>
      </c>
      <c r="M8" s="23">
        <f t="shared" ref="M8:M66" si="10">IF(ISERROR(J8-L8),"",(J8-L8))</f>
        <v>0</v>
      </c>
      <c r="N8" s="24">
        <f>[7]集計対象年データー貼付!E18</f>
        <v>0</v>
      </c>
      <c r="O8" s="18">
        <f>[7]集計対象年データー貼付!G18</f>
        <v>0</v>
      </c>
      <c r="P8" s="18">
        <f>[7]集計対象前年データー貼付!E18</f>
        <v>0</v>
      </c>
      <c r="Q8" s="18">
        <f>[7]集計対象前年データー貼付!G18</f>
        <v>1</v>
      </c>
      <c r="R8" s="25">
        <f t="shared" si="0"/>
        <v>-1</v>
      </c>
      <c r="S8" s="21">
        <f>[7]集計対象年データー貼付!H18</f>
        <v>0</v>
      </c>
      <c r="T8" s="22">
        <f>[7]集計対象年データー貼付!J18</f>
        <v>3</v>
      </c>
      <c r="U8" s="22">
        <f>[7]集計対象前年データー貼付!H18</f>
        <v>0</v>
      </c>
      <c r="V8" s="22">
        <f>[7]集計対象前年データー貼付!J18</f>
        <v>0</v>
      </c>
      <c r="W8" s="26">
        <f t="shared" si="1"/>
        <v>3</v>
      </c>
      <c r="X8" s="21">
        <f>[7]集計対象年データー貼付!K18</f>
        <v>0</v>
      </c>
      <c r="Y8" s="22">
        <f>[7]集計対象年データー貼付!M18</f>
        <v>0</v>
      </c>
      <c r="Z8" s="22">
        <f>[7]集計対象前年データー貼付!K18</f>
        <v>0</v>
      </c>
      <c r="AA8" s="22">
        <f>[7]集計対象前年データー貼付!M18</f>
        <v>1</v>
      </c>
      <c r="AB8" s="30">
        <f t="shared" si="2"/>
        <v>-1</v>
      </c>
      <c r="AC8" s="21">
        <f>[7]集計対象年データー貼付!N18</f>
        <v>0</v>
      </c>
      <c r="AD8" s="22">
        <f>[7]集計対象年データー貼付!P18</f>
        <v>0</v>
      </c>
      <c r="AE8" s="22">
        <f>[7]集計対象前年データー貼付!N18</f>
        <v>0</v>
      </c>
      <c r="AF8" s="22">
        <f>[7]集計対象前年データー貼付!P18</f>
        <v>0</v>
      </c>
      <c r="AG8" s="30">
        <f t="shared" si="3"/>
        <v>0</v>
      </c>
      <c r="AH8" s="1"/>
    </row>
    <row r="9" spans="1:34" ht="12.75" customHeight="1">
      <c r="A9" s="111"/>
      <c r="B9" s="27" t="s">
        <v>15</v>
      </c>
      <c r="C9" s="28">
        <f t="shared" si="4"/>
        <v>0</v>
      </c>
      <c r="D9" s="18">
        <f t="shared" si="5"/>
        <v>3</v>
      </c>
      <c r="E9" s="19">
        <f t="shared" si="6"/>
        <v>0</v>
      </c>
      <c r="F9" s="18">
        <f t="shared" si="7"/>
        <v>0</v>
      </c>
      <c r="G9" s="29">
        <f t="shared" si="8"/>
        <v>3</v>
      </c>
      <c r="H9" s="20">
        <f t="shared" si="9"/>
        <v>0</v>
      </c>
      <c r="I9" s="21">
        <f>[7]集計対象年データー貼付!B21</f>
        <v>0</v>
      </c>
      <c r="J9" s="22">
        <f>[7]集計対象年データー貼付!D21</f>
        <v>0</v>
      </c>
      <c r="K9" s="22">
        <f>[7]集計対象前年データー貼付!B21</f>
        <v>0</v>
      </c>
      <c r="L9" s="22">
        <f>[7]集計対象前年データー貼付!D21</f>
        <v>0</v>
      </c>
      <c r="M9" s="23">
        <f t="shared" si="10"/>
        <v>0</v>
      </c>
      <c r="N9" s="24">
        <f>[7]集計対象年データー貼付!E21</f>
        <v>0</v>
      </c>
      <c r="O9" s="18">
        <f>[7]集計対象年データー貼付!G21</f>
        <v>2</v>
      </c>
      <c r="P9" s="18">
        <f>[7]集計対象前年データー貼付!E21</f>
        <v>0</v>
      </c>
      <c r="Q9" s="18">
        <f>[7]集計対象前年データー貼付!G21</f>
        <v>0</v>
      </c>
      <c r="R9" s="25">
        <f t="shared" si="0"/>
        <v>2</v>
      </c>
      <c r="S9" s="21">
        <f>[7]集計対象年データー貼付!H21</f>
        <v>0</v>
      </c>
      <c r="T9" s="22">
        <f>[7]集計対象年データー貼付!J21</f>
        <v>1</v>
      </c>
      <c r="U9" s="22">
        <f>[7]集計対象前年データー貼付!H21</f>
        <v>0</v>
      </c>
      <c r="V9" s="22">
        <f>[7]集計対象前年データー貼付!J21</f>
        <v>0</v>
      </c>
      <c r="W9" s="26">
        <f t="shared" si="1"/>
        <v>1</v>
      </c>
      <c r="X9" s="21">
        <f>[7]集計対象年データー貼付!K21</f>
        <v>0</v>
      </c>
      <c r="Y9" s="22">
        <f>[7]集計対象年データー貼付!M21</f>
        <v>0</v>
      </c>
      <c r="Z9" s="22">
        <f>[7]集計対象前年データー貼付!K21</f>
        <v>0</v>
      </c>
      <c r="AA9" s="22">
        <f>[7]集計対象前年データー貼付!M21</f>
        <v>0</v>
      </c>
      <c r="AB9" s="30">
        <f t="shared" si="2"/>
        <v>0</v>
      </c>
      <c r="AC9" s="21">
        <f>[7]集計対象年データー貼付!N21</f>
        <v>0</v>
      </c>
      <c r="AD9" s="22">
        <f>[7]集計対象年データー貼付!P21</f>
        <v>0</v>
      </c>
      <c r="AE9" s="22">
        <f>[7]集計対象前年データー貼付!N21</f>
        <v>0</v>
      </c>
      <c r="AF9" s="22">
        <f>[7]集計対象前年データー貼付!P21</f>
        <v>0</v>
      </c>
      <c r="AG9" s="30">
        <f t="shared" si="3"/>
        <v>0</v>
      </c>
      <c r="AH9" s="1"/>
    </row>
    <row r="10" spans="1:34" ht="12.75" customHeight="1">
      <c r="A10" s="111"/>
      <c r="B10" s="27" t="s">
        <v>16</v>
      </c>
      <c r="C10" s="28">
        <f t="shared" si="4"/>
        <v>0</v>
      </c>
      <c r="D10" s="18">
        <f t="shared" si="5"/>
        <v>12</v>
      </c>
      <c r="E10" s="19">
        <f t="shared" si="6"/>
        <v>0</v>
      </c>
      <c r="F10" s="18">
        <f t="shared" si="7"/>
        <v>8</v>
      </c>
      <c r="G10" s="29">
        <f t="shared" si="8"/>
        <v>4</v>
      </c>
      <c r="H10" s="20">
        <f t="shared" si="9"/>
        <v>0.5</v>
      </c>
      <c r="I10" s="21">
        <f>[7]集計対象年データー貼付!B25</f>
        <v>0</v>
      </c>
      <c r="J10" s="22">
        <f>[7]集計対象年データー貼付!D25</f>
        <v>3</v>
      </c>
      <c r="K10" s="22">
        <f>[7]集計対象前年データー貼付!B25</f>
        <v>0</v>
      </c>
      <c r="L10" s="22">
        <f>[7]集計対象前年データー貼付!D25</f>
        <v>3</v>
      </c>
      <c r="M10" s="23">
        <f t="shared" si="10"/>
        <v>0</v>
      </c>
      <c r="N10" s="24">
        <f>[7]集計対象年データー貼付!E25</f>
        <v>0</v>
      </c>
      <c r="O10" s="18">
        <f>[7]集計対象年データー貼付!G25</f>
        <v>3</v>
      </c>
      <c r="P10" s="18">
        <f>[7]集計対象前年データー貼付!E25</f>
        <v>0</v>
      </c>
      <c r="Q10" s="18">
        <f>[7]集計対象前年データー貼付!G25</f>
        <v>3</v>
      </c>
      <c r="R10" s="25">
        <f t="shared" si="0"/>
        <v>0</v>
      </c>
      <c r="S10" s="21">
        <f>[7]集計対象年データー貼付!H25</f>
        <v>0</v>
      </c>
      <c r="T10" s="22">
        <f>[7]集計対象年データー貼付!J25</f>
        <v>4</v>
      </c>
      <c r="U10" s="22">
        <f>[7]集計対象前年データー貼付!H25</f>
        <v>0</v>
      </c>
      <c r="V10" s="22">
        <f>[7]集計対象前年データー貼付!J25</f>
        <v>2</v>
      </c>
      <c r="W10" s="26">
        <f t="shared" si="1"/>
        <v>2</v>
      </c>
      <c r="X10" s="21">
        <f>[7]集計対象年データー貼付!K25</f>
        <v>0</v>
      </c>
      <c r="Y10" s="22">
        <f>[7]集計対象年データー貼付!M25</f>
        <v>2</v>
      </c>
      <c r="Z10" s="22">
        <f>[7]集計対象前年データー貼付!K25</f>
        <v>0</v>
      </c>
      <c r="AA10" s="22">
        <f>[7]集計対象前年データー貼付!M25</f>
        <v>0</v>
      </c>
      <c r="AB10" s="30">
        <f t="shared" si="2"/>
        <v>2</v>
      </c>
      <c r="AC10" s="21">
        <f>[7]集計対象年データー貼付!N25</f>
        <v>0</v>
      </c>
      <c r="AD10" s="22">
        <f>[7]集計対象年データー貼付!P25</f>
        <v>0</v>
      </c>
      <c r="AE10" s="22">
        <f>[7]集計対象前年データー貼付!N25</f>
        <v>0</v>
      </c>
      <c r="AF10" s="22">
        <f>[7]集計対象前年データー貼付!P25</f>
        <v>0</v>
      </c>
      <c r="AG10" s="30">
        <f t="shared" si="3"/>
        <v>0</v>
      </c>
      <c r="AH10" s="1"/>
    </row>
    <row r="11" spans="1:34" ht="12.75" customHeight="1">
      <c r="A11" s="111"/>
      <c r="B11" s="27" t="s">
        <v>17</v>
      </c>
      <c r="C11" s="28">
        <f t="shared" si="4"/>
        <v>0</v>
      </c>
      <c r="D11" s="18">
        <f t="shared" si="5"/>
        <v>8</v>
      </c>
      <c r="E11" s="19">
        <f t="shared" si="6"/>
        <v>0</v>
      </c>
      <c r="F11" s="18">
        <f t="shared" si="7"/>
        <v>11</v>
      </c>
      <c r="G11" s="29">
        <f t="shared" si="8"/>
        <v>-3</v>
      </c>
      <c r="H11" s="20">
        <f t="shared" si="9"/>
        <v>-0.27272727272727271</v>
      </c>
      <c r="I11" s="21">
        <f>[7]集計対象年データー貼付!B30</f>
        <v>0</v>
      </c>
      <c r="J11" s="22">
        <f>[7]集計対象年データー貼付!D30</f>
        <v>6</v>
      </c>
      <c r="K11" s="22">
        <f>[7]集計対象前年データー貼付!B30</f>
        <v>0</v>
      </c>
      <c r="L11" s="22">
        <f>[7]集計対象前年データー貼付!D30</f>
        <v>9</v>
      </c>
      <c r="M11" s="23">
        <f t="shared" si="10"/>
        <v>-3</v>
      </c>
      <c r="N11" s="24">
        <f>[7]集計対象年データー貼付!E30</f>
        <v>0</v>
      </c>
      <c r="O11" s="18">
        <f>[7]集計対象年データー貼付!G30</f>
        <v>0</v>
      </c>
      <c r="P11" s="18">
        <f>[7]集計対象前年データー貼付!E30</f>
        <v>0</v>
      </c>
      <c r="Q11" s="18">
        <f>[7]集計対象前年データー貼付!G30</f>
        <v>1</v>
      </c>
      <c r="R11" s="25">
        <f t="shared" si="0"/>
        <v>-1</v>
      </c>
      <c r="S11" s="21">
        <f>[7]集計対象年データー貼付!H30</f>
        <v>0</v>
      </c>
      <c r="T11" s="22">
        <f>[7]集計対象年データー貼付!J30</f>
        <v>1</v>
      </c>
      <c r="U11" s="22">
        <f>[7]集計対象前年データー貼付!H30</f>
        <v>0</v>
      </c>
      <c r="V11" s="22">
        <f>[7]集計対象前年データー貼付!J30</f>
        <v>0</v>
      </c>
      <c r="W11" s="26">
        <f t="shared" si="1"/>
        <v>1</v>
      </c>
      <c r="X11" s="21">
        <f>[7]集計対象年データー貼付!K30</f>
        <v>0</v>
      </c>
      <c r="Y11" s="22">
        <f>[7]集計対象年データー貼付!M30</f>
        <v>1</v>
      </c>
      <c r="Z11" s="22">
        <f>[7]集計対象前年データー貼付!K30</f>
        <v>0</v>
      </c>
      <c r="AA11" s="22">
        <f>[7]集計対象前年データー貼付!M30</f>
        <v>0</v>
      </c>
      <c r="AB11" s="30">
        <f t="shared" si="2"/>
        <v>1</v>
      </c>
      <c r="AC11" s="21">
        <f>[7]集計対象年データー貼付!N30</f>
        <v>0</v>
      </c>
      <c r="AD11" s="22">
        <f>[7]集計対象年データー貼付!P30</f>
        <v>0</v>
      </c>
      <c r="AE11" s="22">
        <f>[7]集計対象前年データー貼付!N30</f>
        <v>0</v>
      </c>
      <c r="AF11" s="22">
        <f>[7]集計対象前年データー貼付!P30</f>
        <v>1</v>
      </c>
      <c r="AG11" s="30">
        <f t="shared" si="3"/>
        <v>-1</v>
      </c>
      <c r="AH11" s="1"/>
    </row>
    <row r="12" spans="1:34" ht="12.75" customHeight="1">
      <c r="A12" s="111"/>
      <c r="B12" s="27" t="s">
        <v>18</v>
      </c>
      <c r="C12" s="28">
        <f t="shared" si="4"/>
        <v>0</v>
      </c>
      <c r="D12" s="18">
        <f t="shared" si="5"/>
        <v>2</v>
      </c>
      <c r="E12" s="19">
        <f t="shared" si="6"/>
        <v>0</v>
      </c>
      <c r="F12" s="18">
        <f t="shared" si="7"/>
        <v>3</v>
      </c>
      <c r="G12" s="29">
        <f t="shared" si="8"/>
        <v>-1</v>
      </c>
      <c r="H12" s="20">
        <f t="shared" si="9"/>
        <v>-0.33333333333333331</v>
      </c>
      <c r="I12" s="21">
        <f>[7]集計対象年データー貼付!B34</f>
        <v>0</v>
      </c>
      <c r="J12" s="22">
        <f>[7]集計対象年データー貼付!D34</f>
        <v>0</v>
      </c>
      <c r="K12" s="22">
        <f>[7]集計対象前年データー貼付!B34</f>
        <v>0</v>
      </c>
      <c r="L12" s="22">
        <f>[7]集計対象前年データー貼付!D34</f>
        <v>1</v>
      </c>
      <c r="M12" s="23">
        <f t="shared" si="10"/>
        <v>-1</v>
      </c>
      <c r="N12" s="24">
        <f>[7]集計対象年データー貼付!E34</f>
        <v>0</v>
      </c>
      <c r="O12" s="18">
        <f>[7]集計対象年データー貼付!G34</f>
        <v>0</v>
      </c>
      <c r="P12" s="18">
        <f>[7]集計対象前年データー貼付!E34</f>
        <v>0</v>
      </c>
      <c r="Q12" s="18">
        <f>[7]集計対象前年データー貼付!G34</f>
        <v>0</v>
      </c>
      <c r="R12" s="25">
        <f t="shared" si="0"/>
        <v>0</v>
      </c>
      <c r="S12" s="21">
        <f>[7]集計対象年データー貼付!H34</f>
        <v>0</v>
      </c>
      <c r="T12" s="22">
        <f>[7]集計対象年データー貼付!J34</f>
        <v>1</v>
      </c>
      <c r="U12" s="22">
        <f>[7]集計対象前年データー貼付!H34</f>
        <v>0</v>
      </c>
      <c r="V12" s="22">
        <f>[7]集計対象前年データー貼付!J34</f>
        <v>2</v>
      </c>
      <c r="W12" s="26">
        <f t="shared" si="1"/>
        <v>-1</v>
      </c>
      <c r="X12" s="21">
        <f>[7]集計対象年データー貼付!K34</f>
        <v>0</v>
      </c>
      <c r="Y12" s="22">
        <f>[7]集計対象年データー貼付!M34</f>
        <v>1</v>
      </c>
      <c r="Z12" s="22">
        <f>[7]集計対象前年データー貼付!K34</f>
        <v>0</v>
      </c>
      <c r="AA12" s="22">
        <f>[7]集計対象前年データー貼付!M34</f>
        <v>0</v>
      </c>
      <c r="AB12" s="30">
        <f t="shared" si="2"/>
        <v>1</v>
      </c>
      <c r="AC12" s="21">
        <f>[7]集計対象年データー貼付!N34</f>
        <v>0</v>
      </c>
      <c r="AD12" s="22">
        <f>[7]集計対象年データー貼付!P34</f>
        <v>0</v>
      </c>
      <c r="AE12" s="22">
        <f>[7]集計対象前年データー貼付!N34</f>
        <v>0</v>
      </c>
      <c r="AF12" s="22">
        <f>[7]集計対象前年データー貼付!P34</f>
        <v>0</v>
      </c>
      <c r="AG12" s="30">
        <f t="shared" si="3"/>
        <v>0</v>
      </c>
      <c r="AH12" s="1"/>
    </row>
    <row r="13" spans="1:34" ht="12.75" customHeight="1">
      <c r="A13" s="111"/>
      <c r="B13" s="27" t="s">
        <v>19</v>
      </c>
      <c r="C13" s="28">
        <f t="shared" si="4"/>
        <v>0</v>
      </c>
      <c r="D13" s="18">
        <f t="shared" si="5"/>
        <v>1</v>
      </c>
      <c r="E13" s="19">
        <f t="shared" si="6"/>
        <v>0</v>
      </c>
      <c r="F13" s="18">
        <f t="shared" si="7"/>
        <v>0</v>
      </c>
      <c r="G13" s="29">
        <f t="shared" si="8"/>
        <v>1</v>
      </c>
      <c r="H13" s="20">
        <f t="shared" si="9"/>
        <v>0</v>
      </c>
      <c r="I13" s="21">
        <f>[7]集計対象年データー貼付!B38</f>
        <v>0</v>
      </c>
      <c r="J13" s="22">
        <f>[7]集計対象年データー貼付!D38</f>
        <v>0</v>
      </c>
      <c r="K13" s="22">
        <f>[7]集計対象前年データー貼付!B38</f>
        <v>0</v>
      </c>
      <c r="L13" s="22">
        <f>[7]集計対象前年データー貼付!D38</f>
        <v>0</v>
      </c>
      <c r="M13" s="23">
        <f t="shared" si="10"/>
        <v>0</v>
      </c>
      <c r="N13" s="24">
        <f>[7]集計対象年データー貼付!E38</f>
        <v>0</v>
      </c>
      <c r="O13" s="18">
        <f>[7]集計対象年データー貼付!G38</f>
        <v>0</v>
      </c>
      <c r="P13" s="18">
        <f>[7]集計対象前年データー貼付!E38</f>
        <v>0</v>
      </c>
      <c r="Q13" s="18">
        <f>[7]集計対象前年データー貼付!G38</f>
        <v>0</v>
      </c>
      <c r="R13" s="25">
        <f t="shared" si="0"/>
        <v>0</v>
      </c>
      <c r="S13" s="21">
        <f>[7]集計対象年データー貼付!H38</f>
        <v>0</v>
      </c>
      <c r="T13" s="22">
        <f>[7]集計対象年データー貼付!J38</f>
        <v>1</v>
      </c>
      <c r="U13" s="22">
        <f>[7]集計対象前年データー貼付!H38</f>
        <v>0</v>
      </c>
      <c r="V13" s="22">
        <f>[7]集計対象前年データー貼付!J38</f>
        <v>0</v>
      </c>
      <c r="W13" s="26">
        <f t="shared" si="1"/>
        <v>1</v>
      </c>
      <c r="X13" s="21">
        <f>[7]集計対象年データー貼付!K38</f>
        <v>0</v>
      </c>
      <c r="Y13" s="22">
        <f>[7]集計対象年データー貼付!M38</f>
        <v>0</v>
      </c>
      <c r="Z13" s="22">
        <f>[7]集計対象前年データー貼付!K38</f>
        <v>0</v>
      </c>
      <c r="AA13" s="22">
        <f>[7]集計対象前年データー貼付!M38</f>
        <v>0</v>
      </c>
      <c r="AB13" s="30">
        <f t="shared" si="2"/>
        <v>0</v>
      </c>
      <c r="AC13" s="21">
        <f>[7]集計対象年データー貼付!N38</f>
        <v>0</v>
      </c>
      <c r="AD13" s="22">
        <f>[7]集計対象年データー貼付!P38</f>
        <v>0</v>
      </c>
      <c r="AE13" s="22">
        <f>[7]集計対象前年データー貼付!N38</f>
        <v>0</v>
      </c>
      <c r="AF13" s="22">
        <f>[7]集計対象前年データー貼付!P38</f>
        <v>0</v>
      </c>
      <c r="AG13" s="30">
        <f t="shared" si="3"/>
        <v>0</v>
      </c>
      <c r="AH13" s="1"/>
    </row>
    <row r="14" spans="1:34" ht="12.75" customHeight="1">
      <c r="A14" s="111"/>
      <c r="B14" s="27" t="s">
        <v>20</v>
      </c>
      <c r="C14" s="28">
        <f t="shared" si="4"/>
        <v>0</v>
      </c>
      <c r="D14" s="18">
        <f t="shared" si="5"/>
        <v>6</v>
      </c>
      <c r="E14" s="19">
        <f t="shared" si="6"/>
        <v>0</v>
      </c>
      <c r="F14" s="18">
        <f t="shared" si="7"/>
        <v>7</v>
      </c>
      <c r="G14" s="29">
        <f t="shared" si="8"/>
        <v>-1</v>
      </c>
      <c r="H14" s="20">
        <f t="shared" si="9"/>
        <v>-0.14285714285714285</v>
      </c>
      <c r="I14" s="21">
        <f>[7]集計対象年データー貼付!B49</f>
        <v>0</v>
      </c>
      <c r="J14" s="22">
        <f>[7]集計対象年データー貼付!D49</f>
        <v>1</v>
      </c>
      <c r="K14" s="22">
        <f>[7]集計対象前年データー貼付!B49</f>
        <v>0</v>
      </c>
      <c r="L14" s="22">
        <f>[7]集計対象前年データー貼付!D49</f>
        <v>3</v>
      </c>
      <c r="M14" s="23">
        <f t="shared" si="10"/>
        <v>-2</v>
      </c>
      <c r="N14" s="24">
        <f>[7]集計対象年データー貼付!E49</f>
        <v>0</v>
      </c>
      <c r="O14" s="18">
        <f>[7]集計対象年データー貼付!G49</f>
        <v>3</v>
      </c>
      <c r="P14" s="18">
        <f>[7]集計対象前年データー貼付!E49</f>
        <v>0</v>
      </c>
      <c r="Q14" s="18">
        <f>[7]集計対象前年データー貼付!G49</f>
        <v>0</v>
      </c>
      <c r="R14" s="25">
        <f t="shared" si="0"/>
        <v>3</v>
      </c>
      <c r="S14" s="21">
        <f>[7]集計対象年データー貼付!H49</f>
        <v>0</v>
      </c>
      <c r="T14" s="22">
        <f>[7]集計対象年データー貼付!J49</f>
        <v>2</v>
      </c>
      <c r="U14" s="22">
        <f>[7]集計対象前年データー貼付!H49</f>
        <v>0</v>
      </c>
      <c r="V14" s="22">
        <f>[7]集計対象前年データー貼付!J49</f>
        <v>3</v>
      </c>
      <c r="W14" s="26">
        <f t="shared" si="1"/>
        <v>-1</v>
      </c>
      <c r="X14" s="21">
        <f>[7]集計対象年データー貼付!K49</f>
        <v>0</v>
      </c>
      <c r="Y14" s="22">
        <f>[7]集計対象年データー貼付!M49</f>
        <v>0</v>
      </c>
      <c r="Z14" s="22">
        <f>[7]集計対象前年データー貼付!K49</f>
        <v>0</v>
      </c>
      <c r="AA14" s="22">
        <f>[7]集計対象前年データー貼付!M49</f>
        <v>1</v>
      </c>
      <c r="AB14" s="30">
        <f t="shared" si="2"/>
        <v>-1</v>
      </c>
      <c r="AC14" s="21">
        <f>[7]集計対象年データー貼付!N49</f>
        <v>0</v>
      </c>
      <c r="AD14" s="22">
        <f>[7]集計対象年データー貼付!P49</f>
        <v>0</v>
      </c>
      <c r="AE14" s="22">
        <f>[7]集計対象前年データー貼付!N49</f>
        <v>0</v>
      </c>
      <c r="AF14" s="22">
        <f>[7]集計対象前年データー貼付!P49</f>
        <v>0</v>
      </c>
      <c r="AG14" s="30">
        <f t="shared" si="3"/>
        <v>0</v>
      </c>
      <c r="AH14" s="1"/>
    </row>
    <row r="15" spans="1:34" ht="12.75" customHeight="1">
      <c r="A15" s="111"/>
      <c r="B15" s="27" t="s">
        <v>21</v>
      </c>
      <c r="C15" s="28">
        <f t="shared" si="4"/>
        <v>0</v>
      </c>
      <c r="D15" s="18">
        <f t="shared" si="5"/>
        <v>10</v>
      </c>
      <c r="E15" s="19">
        <f t="shared" si="6"/>
        <v>0</v>
      </c>
      <c r="F15" s="18">
        <f t="shared" si="7"/>
        <v>8</v>
      </c>
      <c r="G15" s="29">
        <f t="shared" si="8"/>
        <v>2</v>
      </c>
      <c r="H15" s="20">
        <f t="shared" si="9"/>
        <v>0.25</v>
      </c>
      <c r="I15" s="21">
        <f>[7]集計対象年データー貼付!B56</f>
        <v>0</v>
      </c>
      <c r="J15" s="22">
        <f>[7]集計対象年データー貼付!D56</f>
        <v>4</v>
      </c>
      <c r="K15" s="22">
        <f>[7]集計対象前年データー貼付!B56</f>
        <v>0</v>
      </c>
      <c r="L15" s="22">
        <f>[7]集計対象前年データー貼付!D56</f>
        <v>3</v>
      </c>
      <c r="M15" s="23">
        <f t="shared" si="10"/>
        <v>1</v>
      </c>
      <c r="N15" s="24">
        <f>[7]集計対象年データー貼付!E56</f>
        <v>0</v>
      </c>
      <c r="O15" s="18">
        <f>[7]集計対象年データー貼付!G56</f>
        <v>1</v>
      </c>
      <c r="P15" s="18">
        <f>[7]集計対象前年データー貼付!E56</f>
        <v>0</v>
      </c>
      <c r="Q15" s="18">
        <f>[7]集計対象前年データー貼付!G56</f>
        <v>4</v>
      </c>
      <c r="R15" s="25">
        <f t="shared" si="0"/>
        <v>-3</v>
      </c>
      <c r="S15" s="21">
        <f>[7]集計対象年データー貼付!H56</f>
        <v>0</v>
      </c>
      <c r="T15" s="22">
        <f>[7]集計対象年データー貼付!J56</f>
        <v>2</v>
      </c>
      <c r="U15" s="22">
        <f>[7]集計対象前年データー貼付!H56</f>
        <v>0</v>
      </c>
      <c r="V15" s="22">
        <f>[7]集計対象前年データー貼付!J56</f>
        <v>1</v>
      </c>
      <c r="W15" s="26">
        <f t="shared" si="1"/>
        <v>1</v>
      </c>
      <c r="X15" s="21">
        <f>[7]集計対象年データー貼付!K56</f>
        <v>0</v>
      </c>
      <c r="Y15" s="22">
        <f>[7]集計対象年データー貼付!M56</f>
        <v>3</v>
      </c>
      <c r="Z15" s="22">
        <f>[7]集計対象前年データー貼付!K56</f>
        <v>0</v>
      </c>
      <c r="AA15" s="22">
        <f>[7]集計対象前年データー貼付!M56</f>
        <v>0</v>
      </c>
      <c r="AB15" s="30">
        <f t="shared" si="2"/>
        <v>3</v>
      </c>
      <c r="AC15" s="21">
        <f>[7]集計対象年データー貼付!N56</f>
        <v>0</v>
      </c>
      <c r="AD15" s="22">
        <f>[7]集計対象年データー貼付!P56</f>
        <v>0</v>
      </c>
      <c r="AE15" s="22">
        <f>[7]集計対象前年データー貼付!N56</f>
        <v>0</v>
      </c>
      <c r="AF15" s="22">
        <f>[7]集計対象前年データー貼付!P56</f>
        <v>0</v>
      </c>
      <c r="AG15" s="30">
        <f t="shared" si="3"/>
        <v>0</v>
      </c>
      <c r="AH15" s="1"/>
    </row>
    <row r="16" spans="1:34" ht="12.75" customHeight="1">
      <c r="A16" s="111"/>
      <c r="B16" s="31" t="s">
        <v>22</v>
      </c>
      <c r="C16" s="28">
        <f t="shared" si="4"/>
        <v>0</v>
      </c>
      <c r="D16" s="18">
        <f t="shared" si="5"/>
        <v>5</v>
      </c>
      <c r="E16" s="19">
        <f t="shared" si="6"/>
        <v>0</v>
      </c>
      <c r="F16" s="18">
        <f t="shared" si="7"/>
        <v>3</v>
      </c>
      <c r="G16" s="29">
        <f t="shared" si="8"/>
        <v>2</v>
      </c>
      <c r="H16" s="20">
        <f t="shared" si="9"/>
        <v>0.66666666666666663</v>
      </c>
      <c r="I16" s="21">
        <f>[7]集計対象年データー貼付!B60</f>
        <v>0</v>
      </c>
      <c r="J16" s="22">
        <f>[7]集計対象年データー貼付!D60</f>
        <v>4</v>
      </c>
      <c r="K16" s="22">
        <f>[7]集計対象前年データー貼付!B60</f>
        <v>0</v>
      </c>
      <c r="L16" s="22">
        <f>[7]集計対象前年データー貼付!D60</f>
        <v>2</v>
      </c>
      <c r="M16" s="23">
        <f t="shared" si="10"/>
        <v>2</v>
      </c>
      <c r="N16" s="24">
        <f>[7]集計対象年データー貼付!E60</f>
        <v>0</v>
      </c>
      <c r="O16" s="18">
        <f>[7]集計対象年データー貼付!G60</f>
        <v>1</v>
      </c>
      <c r="P16" s="18">
        <f>[7]集計対象前年データー貼付!E60</f>
        <v>0</v>
      </c>
      <c r="Q16" s="18">
        <f>[7]集計対象前年データー貼付!G60</f>
        <v>0</v>
      </c>
      <c r="R16" s="25">
        <f t="shared" si="0"/>
        <v>1</v>
      </c>
      <c r="S16" s="21">
        <f>[7]集計対象年データー貼付!H60</f>
        <v>0</v>
      </c>
      <c r="T16" s="22">
        <f>[7]集計対象年データー貼付!J60</f>
        <v>0</v>
      </c>
      <c r="U16" s="22">
        <f>[7]集計対象前年データー貼付!H60</f>
        <v>0</v>
      </c>
      <c r="V16" s="22">
        <f>[7]集計対象前年データー貼付!J60</f>
        <v>1</v>
      </c>
      <c r="W16" s="26">
        <f t="shared" si="1"/>
        <v>-1</v>
      </c>
      <c r="X16" s="21">
        <f>[7]集計対象年データー貼付!K60</f>
        <v>0</v>
      </c>
      <c r="Y16" s="22">
        <f>[7]集計対象年データー貼付!M60</f>
        <v>0</v>
      </c>
      <c r="Z16" s="22">
        <f>[7]集計対象前年データー貼付!K60</f>
        <v>0</v>
      </c>
      <c r="AA16" s="22">
        <f>[7]集計対象前年データー貼付!M60</f>
        <v>0</v>
      </c>
      <c r="AB16" s="30">
        <f t="shared" si="2"/>
        <v>0</v>
      </c>
      <c r="AC16" s="21">
        <f>[7]集計対象年データー貼付!N60</f>
        <v>0</v>
      </c>
      <c r="AD16" s="22">
        <f>[7]集計対象年データー貼付!P60</f>
        <v>0</v>
      </c>
      <c r="AE16" s="22">
        <f>[7]集計対象前年データー貼付!N60</f>
        <v>0</v>
      </c>
      <c r="AF16" s="22">
        <f>[7]集計対象前年データー貼付!P60</f>
        <v>0</v>
      </c>
      <c r="AG16" s="30">
        <f t="shared" si="3"/>
        <v>0</v>
      </c>
      <c r="AH16" s="1"/>
    </row>
    <row r="17" spans="1:34" ht="12.75" customHeight="1">
      <c r="A17" s="111"/>
      <c r="B17" s="31" t="s">
        <v>23</v>
      </c>
      <c r="C17" s="28">
        <f t="shared" si="4"/>
        <v>0</v>
      </c>
      <c r="D17" s="18">
        <f t="shared" si="5"/>
        <v>0</v>
      </c>
      <c r="E17" s="19">
        <f t="shared" si="6"/>
        <v>0</v>
      </c>
      <c r="F17" s="18">
        <f t="shared" si="7"/>
        <v>0</v>
      </c>
      <c r="G17" s="29">
        <f t="shared" si="8"/>
        <v>0</v>
      </c>
      <c r="H17" s="20">
        <f t="shared" si="9"/>
        <v>0</v>
      </c>
      <c r="I17" s="21">
        <f>[7]集計対象年データー貼付!B64</f>
        <v>0</v>
      </c>
      <c r="J17" s="22">
        <f>[7]集計対象年データー貼付!D64</f>
        <v>0</v>
      </c>
      <c r="K17" s="22">
        <f>[7]集計対象前年データー貼付!B64</f>
        <v>0</v>
      </c>
      <c r="L17" s="22">
        <f>[7]集計対象前年データー貼付!D64</f>
        <v>0</v>
      </c>
      <c r="M17" s="23">
        <f t="shared" si="10"/>
        <v>0</v>
      </c>
      <c r="N17" s="24">
        <f>[7]集計対象年データー貼付!E64</f>
        <v>0</v>
      </c>
      <c r="O17" s="18">
        <f>[7]集計対象年データー貼付!G64</f>
        <v>0</v>
      </c>
      <c r="P17" s="18">
        <f>[7]集計対象前年データー貼付!E64</f>
        <v>0</v>
      </c>
      <c r="Q17" s="18">
        <f>[7]集計対象前年データー貼付!G64</f>
        <v>0</v>
      </c>
      <c r="R17" s="25">
        <f t="shared" si="0"/>
        <v>0</v>
      </c>
      <c r="S17" s="21">
        <f>[7]集計対象年データー貼付!H64</f>
        <v>0</v>
      </c>
      <c r="T17" s="22">
        <f>[7]集計対象年データー貼付!J64</f>
        <v>0</v>
      </c>
      <c r="U17" s="22">
        <f>[7]集計対象前年データー貼付!H64</f>
        <v>0</v>
      </c>
      <c r="V17" s="22">
        <f>[7]集計対象前年データー貼付!J64</f>
        <v>0</v>
      </c>
      <c r="W17" s="26">
        <f t="shared" si="1"/>
        <v>0</v>
      </c>
      <c r="X17" s="21">
        <f>[7]集計対象年データー貼付!K64</f>
        <v>0</v>
      </c>
      <c r="Y17" s="22">
        <f>[7]集計対象年データー貼付!M64</f>
        <v>0</v>
      </c>
      <c r="Z17" s="22">
        <f>[7]集計対象前年データー貼付!K64</f>
        <v>0</v>
      </c>
      <c r="AA17" s="22">
        <f>[7]集計対象前年データー貼付!M64</f>
        <v>0</v>
      </c>
      <c r="AB17" s="30">
        <f t="shared" si="2"/>
        <v>0</v>
      </c>
      <c r="AC17" s="21">
        <f>[7]集計対象年データー貼付!N64</f>
        <v>0</v>
      </c>
      <c r="AD17" s="22">
        <f>[7]集計対象年データー貼付!P64</f>
        <v>0</v>
      </c>
      <c r="AE17" s="22">
        <f>[7]集計対象前年データー貼付!N64</f>
        <v>0</v>
      </c>
      <c r="AF17" s="22">
        <f>[7]集計対象前年データー貼付!P64</f>
        <v>0</v>
      </c>
      <c r="AG17" s="30">
        <f t="shared" si="3"/>
        <v>0</v>
      </c>
      <c r="AH17" s="1"/>
    </row>
    <row r="18" spans="1:34" ht="12.75" customHeight="1">
      <c r="A18" s="111"/>
      <c r="B18" s="31" t="s">
        <v>24</v>
      </c>
      <c r="C18" s="28">
        <f t="shared" si="4"/>
        <v>0</v>
      </c>
      <c r="D18" s="18">
        <f t="shared" si="5"/>
        <v>19</v>
      </c>
      <c r="E18" s="19">
        <f t="shared" si="6"/>
        <v>0</v>
      </c>
      <c r="F18" s="18">
        <f t="shared" si="7"/>
        <v>20</v>
      </c>
      <c r="G18" s="29">
        <f t="shared" si="8"/>
        <v>-1</v>
      </c>
      <c r="H18" s="20">
        <f t="shared" si="9"/>
        <v>-0.05</v>
      </c>
      <c r="I18" s="21">
        <f>[7]集計対象年データー貼付!B70</f>
        <v>0</v>
      </c>
      <c r="J18" s="22">
        <f>[7]集計対象年データー貼付!D70</f>
        <v>8</v>
      </c>
      <c r="K18" s="22">
        <f>[7]集計対象前年データー貼付!B70</f>
        <v>0</v>
      </c>
      <c r="L18" s="22">
        <f>[7]集計対象前年データー貼付!D70</f>
        <v>7</v>
      </c>
      <c r="M18" s="23">
        <f t="shared" si="10"/>
        <v>1</v>
      </c>
      <c r="N18" s="24">
        <f>[7]集計対象年データー貼付!E70</f>
        <v>0</v>
      </c>
      <c r="O18" s="18">
        <f>[7]集計対象年データー貼付!G70</f>
        <v>5</v>
      </c>
      <c r="P18" s="18">
        <f>[7]集計対象前年データー貼付!E70</f>
        <v>0</v>
      </c>
      <c r="Q18" s="18">
        <f>[7]集計対象前年データー貼付!G70</f>
        <v>7</v>
      </c>
      <c r="R18" s="25">
        <f t="shared" si="0"/>
        <v>-2</v>
      </c>
      <c r="S18" s="21">
        <f>[7]集計対象年データー貼付!H70</f>
        <v>0</v>
      </c>
      <c r="T18" s="22">
        <f>[7]集計対象年データー貼付!J70</f>
        <v>4</v>
      </c>
      <c r="U18" s="22">
        <f>[7]集計対象前年データー貼付!H70</f>
        <v>0</v>
      </c>
      <c r="V18" s="22">
        <f>[7]集計対象前年データー貼付!J70</f>
        <v>3</v>
      </c>
      <c r="W18" s="26">
        <f t="shared" si="1"/>
        <v>1</v>
      </c>
      <c r="X18" s="21">
        <f>[7]集計対象年データー貼付!K70</f>
        <v>0</v>
      </c>
      <c r="Y18" s="22">
        <f>[7]集計対象年データー貼付!M70</f>
        <v>1</v>
      </c>
      <c r="Z18" s="22">
        <f>[7]集計対象前年データー貼付!K70</f>
        <v>0</v>
      </c>
      <c r="AA18" s="22">
        <f>[7]集計対象前年データー貼付!M70</f>
        <v>2</v>
      </c>
      <c r="AB18" s="30">
        <f t="shared" si="2"/>
        <v>-1</v>
      </c>
      <c r="AC18" s="21">
        <f>[7]集計対象年データー貼付!N70</f>
        <v>0</v>
      </c>
      <c r="AD18" s="22">
        <f>[7]集計対象年データー貼付!P70</f>
        <v>1</v>
      </c>
      <c r="AE18" s="22">
        <f>[7]集計対象前年データー貼付!N70</f>
        <v>0</v>
      </c>
      <c r="AF18" s="22">
        <f>[7]集計対象前年データー貼付!P70</f>
        <v>1</v>
      </c>
      <c r="AG18" s="30">
        <f t="shared" si="3"/>
        <v>0</v>
      </c>
      <c r="AH18" s="1"/>
    </row>
    <row r="19" spans="1:34" ht="12.75" customHeight="1">
      <c r="A19" s="111"/>
      <c r="B19" s="31" t="s">
        <v>25</v>
      </c>
      <c r="C19" s="28">
        <f t="shared" si="4"/>
        <v>0</v>
      </c>
      <c r="D19" s="18">
        <f t="shared" si="5"/>
        <v>7</v>
      </c>
      <c r="E19" s="19">
        <f t="shared" si="6"/>
        <v>0</v>
      </c>
      <c r="F19" s="18">
        <f t="shared" si="7"/>
        <v>6</v>
      </c>
      <c r="G19" s="29">
        <f t="shared" si="8"/>
        <v>1</v>
      </c>
      <c r="H19" s="20">
        <f t="shared" si="9"/>
        <v>0.16666666666666666</v>
      </c>
      <c r="I19" s="21">
        <f>[7]集計対象年データー貼付!B76</f>
        <v>0</v>
      </c>
      <c r="J19" s="22">
        <f>[7]集計対象年データー貼付!D76</f>
        <v>5</v>
      </c>
      <c r="K19" s="22">
        <f>[7]集計対象前年データー貼付!B76</f>
        <v>0</v>
      </c>
      <c r="L19" s="22">
        <f>[7]集計対象前年データー貼付!D76</f>
        <v>4</v>
      </c>
      <c r="M19" s="23">
        <f t="shared" si="10"/>
        <v>1</v>
      </c>
      <c r="N19" s="24">
        <f>[7]集計対象年データー貼付!E76</f>
        <v>0</v>
      </c>
      <c r="O19" s="18">
        <f>[7]集計対象年データー貼付!G76</f>
        <v>0</v>
      </c>
      <c r="P19" s="18">
        <f>[7]集計対象前年データー貼付!E76</f>
        <v>0</v>
      </c>
      <c r="Q19" s="18">
        <f>[7]集計対象前年データー貼付!G76</f>
        <v>0</v>
      </c>
      <c r="R19" s="25">
        <f t="shared" si="0"/>
        <v>0</v>
      </c>
      <c r="S19" s="21">
        <f>[7]集計対象年データー貼付!H76</f>
        <v>0</v>
      </c>
      <c r="T19" s="22">
        <f>[7]集計対象年データー貼付!J76</f>
        <v>0</v>
      </c>
      <c r="U19" s="22">
        <f>[7]集計対象前年データー貼付!H76</f>
        <v>0</v>
      </c>
      <c r="V19" s="22">
        <f>[7]集計対象前年データー貼付!J76</f>
        <v>1</v>
      </c>
      <c r="W19" s="26">
        <f t="shared" si="1"/>
        <v>-1</v>
      </c>
      <c r="X19" s="21">
        <f>[7]集計対象年データー貼付!K76</f>
        <v>0</v>
      </c>
      <c r="Y19" s="22">
        <f>[7]集計対象年データー貼付!M76</f>
        <v>2</v>
      </c>
      <c r="Z19" s="22">
        <f>[7]集計対象前年データー貼付!K76</f>
        <v>0</v>
      </c>
      <c r="AA19" s="22">
        <f>[7]集計対象前年データー貼付!M76</f>
        <v>1</v>
      </c>
      <c r="AB19" s="30">
        <f t="shared" si="2"/>
        <v>1</v>
      </c>
      <c r="AC19" s="21">
        <f>[7]集計対象年データー貼付!N76</f>
        <v>0</v>
      </c>
      <c r="AD19" s="22">
        <f>[7]集計対象年データー貼付!P76</f>
        <v>0</v>
      </c>
      <c r="AE19" s="22">
        <f>[7]集計対象前年データー貼付!N76</f>
        <v>0</v>
      </c>
      <c r="AF19" s="22">
        <f>[7]集計対象前年データー貼付!P76</f>
        <v>0</v>
      </c>
      <c r="AG19" s="30">
        <f t="shared" si="3"/>
        <v>0</v>
      </c>
      <c r="AH19" s="1"/>
    </row>
    <row r="20" spans="1:34" ht="12.75" customHeight="1">
      <c r="A20" s="111"/>
      <c r="B20" s="31" t="s">
        <v>26</v>
      </c>
      <c r="C20" s="28">
        <f t="shared" si="4"/>
        <v>0</v>
      </c>
      <c r="D20" s="18">
        <f t="shared" si="5"/>
        <v>2</v>
      </c>
      <c r="E20" s="19">
        <f t="shared" si="6"/>
        <v>0</v>
      </c>
      <c r="F20" s="18">
        <f t="shared" si="7"/>
        <v>0</v>
      </c>
      <c r="G20" s="29">
        <f t="shared" si="8"/>
        <v>2</v>
      </c>
      <c r="H20" s="20">
        <f t="shared" si="9"/>
        <v>0</v>
      </c>
      <c r="I20" s="21">
        <f>[7]集計対象年データー貼付!B81</f>
        <v>0</v>
      </c>
      <c r="J20" s="22">
        <f>[7]集計対象年データー貼付!D81</f>
        <v>2</v>
      </c>
      <c r="K20" s="22">
        <f>[7]集計対象前年データー貼付!B81</f>
        <v>0</v>
      </c>
      <c r="L20" s="22">
        <f>[7]集計対象前年データー貼付!D81</f>
        <v>0</v>
      </c>
      <c r="M20" s="23">
        <f t="shared" si="10"/>
        <v>2</v>
      </c>
      <c r="N20" s="24">
        <f>[7]集計対象年データー貼付!E81</f>
        <v>0</v>
      </c>
      <c r="O20" s="18">
        <f>[7]集計対象年データー貼付!G81</f>
        <v>0</v>
      </c>
      <c r="P20" s="18">
        <f>[7]集計対象前年データー貼付!E81</f>
        <v>0</v>
      </c>
      <c r="Q20" s="18">
        <f>[7]集計対象前年データー貼付!G81</f>
        <v>0</v>
      </c>
      <c r="R20" s="25">
        <f t="shared" si="0"/>
        <v>0</v>
      </c>
      <c r="S20" s="21">
        <f>[7]集計対象年データー貼付!H81</f>
        <v>0</v>
      </c>
      <c r="T20" s="22">
        <f>[7]集計対象年データー貼付!J81</f>
        <v>0</v>
      </c>
      <c r="U20" s="22">
        <f>[7]集計対象前年データー貼付!H81</f>
        <v>0</v>
      </c>
      <c r="V20" s="22">
        <f>[7]集計対象前年データー貼付!J81</f>
        <v>0</v>
      </c>
      <c r="W20" s="26">
        <f t="shared" si="1"/>
        <v>0</v>
      </c>
      <c r="X20" s="21">
        <f>[7]集計対象年データー貼付!K81</f>
        <v>0</v>
      </c>
      <c r="Y20" s="22">
        <f>[7]集計対象年データー貼付!M81</f>
        <v>0</v>
      </c>
      <c r="Z20" s="22">
        <f>[7]集計対象前年データー貼付!K81</f>
        <v>0</v>
      </c>
      <c r="AA20" s="22">
        <f>[7]集計対象前年データー貼付!M81</f>
        <v>0</v>
      </c>
      <c r="AB20" s="30">
        <f t="shared" si="2"/>
        <v>0</v>
      </c>
      <c r="AC20" s="21">
        <f>[7]集計対象年データー貼付!N81</f>
        <v>0</v>
      </c>
      <c r="AD20" s="22">
        <f>[7]集計対象年データー貼付!P81</f>
        <v>0</v>
      </c>
      <c r="AE20" s="22">
        <f>[7]集計対象前年データー貼付!N81</f>
        <v>0</v>
      </c>
      <c r="AF20" s="22">
        <f>[7]集計対象前年データー貼付!P81</f>
        <v>0</v>
      </c>
      <c r="AG20" s="30">
        <f t="shared" si="3"/>
        <v>0</v>
      </c>
      <c r="AH20" s="1"/>
    </row>
    <row r="21" spans="1:34" ht="12.75" customHeight="1">
      <c r="A21" s="111"/>
      <c r="B21" s="31" t="s">
        <v>27</v>
      </c>
      <c r="C21" s="28">
        <f t="shared" si="4"/>
        <v>0</v>
      </c>
      <c r="D21" s="18">
        <f t="shared" si="5"/>
        <v>3</v>
      </c>
      <c r="E21" s="19">
        <f t="shared" si="6"/>
        <v>1</v>
      </c>
      <c r="F21" s="18">
        <f t="shared" si="7"/>
        <v>3</v>
      </c>
      <c r="G21" s="29">
        <f t="shared" si="8"/>
        <v>0</v>
      </c>
      <c r="H21" s="20">
        <f t="shared" si="9"/>
        <v>0</v>
      </c>
      <c r="I21" s="21">
        <f>[7]集計対象年データー貼付!B86</f>
        <v>0</v>
      </c>
      <c r="J21" s="22">
        <f>[7]集計対象年データー貼付!D86</f>
        <v>0</v>
      </c>
      <c r="K21" s="22">
        <f>[7]集計対象前年データー貼付!B86</f>
        <v>0</v>
      </c>
      <c r="L21" s="22">
        <f>[7]集計対象前年データー貼付!D86</f>
        <v>0</v>
      </c>
      <c r="M21" s="23">
        <f t="shared" si="10"/>
        <v>0</v>
      </c>
      <c r="N21" s="24">
        <f>[7]集計対象年データー貼付!E86</f>
        <v>0</v>
      </c>
      <c r="O21" s="18">
        <f>[7]集計対象年データー貼付!G86</f>
        <v>2</v>
      </c>
      <c r="P21" s="18">
        <f>[7]集計対象前年データー貼付!E86</f>
        <v>1</v>
      </c>
      <c r="Q21" s="18">
        <f>[7]集計対象前年データー貼付!G86</f>
        <v>2</v>
      </c>
      <c r="R21" s="25">
        <f t="shared" si="0"/>
        <v>0</v>
      </c>
      <c r="S21" s="21">
        <f>[7]集計対象年データー貼付!H86</f>
        <v>0</v>
      </c>
      <c r="T21" s="22">
        <f>[7]集計対象年データー貼付!J86</f>
        <v>1</v>
      </c>
      <c r="U21" s="22">
        <f>[7]集計対象前年データー貼付!H86</f>
        <v>0</v>
      </c>
      <c r="V21" s="22">
        <f>[7]集計対象前年データー貼付!J86</f>
        <v>1</v>
      </c>
      <c r="W21" s="26">
        <f t="shared" si="1"/>
        <v>0</v>
      </c>
      <c r="X21" s="21">
        <f>[7]集計対象年データー貼付!K86</f>
        <v>0</v>
      </c>
      <c r="Y21" s="22">
        <f>[7]集計対象年データー貼付!M86</f>
        <v>0</v>
      </c>
      <c r="Z21" s="22">
        <f>[7]集計対象前年データー貼付!K86</f>
        <v>0</v>
      </c>
      <c r="AA21" s="22">
        <f>[7]集計対象前年データー貼付!M86</f>
        <v>0</v>
      </c>
      <c r="AB21" s="30">
        <f t="shared" si="2"/>
        <v>0</v>
      </c>
      <c r="AC21" s="21">
        <f>[7]集計対象年データー貼付!N86</f>
        <v>0</v>
      </c>
      <c r="AD21" s="22">
        <f>[7]集計対象年データー貼付!P86</f>
        <v>0</v>
      </c>
      <c r="AE21" s="22">
        <f>[7]集計対象前年データー貼付!N86</f>
        <v>0</v>
      </c>
      <c r="AF21" s="22">
        <f>[7]集計対象前年データー貼付!P86</f>
        <v>0</v>
      </c>
      <c r="AG21" s="30">
        <f t="shared" si="3"/>
        <v>0</v>
      </c>
      <c r="AH21" s="1"/>
    </row>
    <row r="22" spans="1:34" ht="12.75" customHeight="1">
      <c r="A22" s="111"/>
      <c r="B22" s="31" t="s">
        <v>28</v>
      </c>
      <c r="C22" s="28">
        <f t="shared" si="4"/>
        <v>0</v>
      </c>
      <c r="D22" s="18">
        <f t="shared" si="5"/>
        <v>0</v>
      </c>
      <c r="E22" s="19">
        <f t="shared" si="6"/>
        <v>0</v>
      </c>
      <c r="F22" s="18">
        <f t="shared" si="7"/>
        <v>0</v>
      </c>
      <c r="G22" s="29">
        <f t="shared" si="8"/>
        <v>0</v>
      </c>
      <c r="H22" s="20">
        <f t="shared" si="9"/>
        <v>0</v>
      </c>
      <c r="I22" s="21">
        <f>[7]集計対象年データー貼付!B91</f>
        <v>0</v>
      </c>
      <c r="J22" s="22">
        <f>[7]集計対象年データー貼付!D91</f>
        <v>0</v>
      </c>
      <c r="K22" s="22">
        <f>[7]集計対象前年データー貼付!B91</f>
        <v>0</v>
      </c>
      <c r="L22" s="22">
        <f>[7]集計対象前年データー貼付!D91</f>
        <v>0</v>
      </c>
      <c r="M22" s="23">
        <f t="shared" si="10"/>
        <v>0</v>
      </c>
      <c r="N22" s="24">
        <f>[7]集計対象年データー貼付!E91</f>
        <v>0</v>
      </c>
      <c r="O22" s="18">
        <f>[7]集計対象年データー貼付!G91</f>
        <v>0</v>
      </c>
      <c r="P22" s="18">
        <f>[7]集計対象前年データー貼付!E91</f>
        <v>0</v>
      </c>
      <c r="Q22" s="18">
        <f>[7]集計対象前年データー貼付!G91</f>
        <v>0</v>
      </c>
      <c r="R22" s="25">
        <f t="shared" si="0"/>
        <v>0</v>
      </c>
      <c r="S22" s="21">
        <f>[7]集計対象年データー貼付!H91</f>
        <v>0</v>
      </c>
      <c r="T22" s="22">
        <f>[7]集計対象年データー貼付!J91</f>
        <v>0</v>
      </c>
      <c r="U22" s="22">
        <f>[7]集計対象前年データー貼付!H91</f>
        <v>0</v>
      </c>
      <c r="V22" s="22">
        <f>[7]集計対象前年データー貼付!J91</f>
        <v>0</v>
      </c>
      <c r="W22" s="26">
        <f t="shared" si="1"/>
        <v>0</v>
      </c>
      <c r="X22" s="21">
        <f>[7]集計対象年データー貼付!K91</f>
        <v>0</v>
      </c>
      <c r="Y22" s="22">
        <f>[7]集計対象年データー貼付!M91</f>
        <v>0</v>
      </c>
      <c r="Z22" s="22">
        <f>[7]集計対象前年データー貼付!K91</f>
        <v>0</v>
      </c>
      <c r="AA22" s="22">
        <f>[7]集計対象前年データー貼付!M91</f>
        <v>0</v>
      </c>
      <c r="AB22" s="30">
        <f t="shared" si="2"/>
        <v>0</v>
      </c>
      <c r="AC22" s="21">
        <f>[7]集計対象年データー貼付!N91</f>
        <v>0</v>
      </c>
      <c r="AD22" s="22">
        <f>[7]集計対象年データー貼付!P91</f>
        <v>0</v>
      </c>
      <c r="AE22" s="22">
        <f>[7]集計対象前年データー貼付!N91</f>
        <v>0</v>
      </c>
      <c r="AF22" s="22">
        <f>[7]集計対象前年データー貼付!P91</f>
        <v>0</v>
      </c>
      <c r="AG22" s="30">
        <f t="shared" si="3"/>
        <v>0</v>
      </c>
      <c r="AH22" s="1"/>
    </row>
    <row r="23" spans="1:34" ht="12.75" customHeight="1" thickBot="1">
      <c r="A23" s="111"/>
      <c r="B23" s="32" t="s">
        <v>29</v>
      </c>
      <c r="C23" s="33">
        <f t="shared" si="4"/>
        <v>1</v>
      </c>
      <c r="D23" s="34">
        <f t="shared" si="5"/>
        <v>12</v>
      </c>
      <c r="E23" s="35">
        <f t="shared" si="6"/>
        <v>0</v>
      </c>
      <c r="F23" s="34">
        <f t="shared" si="7"/>
        <v>9</v>
      </c>
      <c r="G23" s="36">
        <f t="shared" si="8"/>
        <v>3</v>
      </c>
      <c r="H23" s="37">
        <f t="shared" si="9"/>
        <v>0.33333333333333331</v>
      </c>
      <c r="I23" s="21">
        <f>[7]集計対象年データー貼付!B97</f>
        <v>1</v>
      </c>
      <c r="J23" s="22">
        <f>[7]集計対象年データー貼付!D97</f>
        <v>7</v>
      </c>
      <c r="K23" s="22">
        <f>[7]集計対象前年データー貼付!B97</f>
        <v>0</v>
      </c>
      <c r="L23" s="22">
        <f>[7]集計対象前年データー貼付!D97</f>
        <v>8</v>
      </c>
      <c r="M23" s="23">
        <f t="shared" si="10"/>
        <v>-1</v>
      </c>
      <c r="N23" s="24">
        <f>[7]集計対象年データー貼付!E97</f>
        <v>0</v>
      </c>
      <c r="O23" s="18">
        <f>[7]集計対象年データー貼付!G97</f>
        <v>3</v>
      </c>
      <c r="P23" s="18">
        <f>[7]集計対象前年データー貼付!E97</f>
        <v>0</v>
      </c>
      <c r="Q23" s="18">
        <f>[7]集計対象前年データー貼付!G97</f>
        <v>1</v>
      </c>
      <c r="R23" s="25">
        <f t="shared" si="0"/>
        <v>2</v>
      </c>
      <c r="S23" s="21">
        <f>[7]集計対象年データー貼付!H97</f>
        <v>0</v>
      </c>
      <c r="T23" s="22">
        <f>[7]集計対象年データー貼付!J97</f>
        <v>1</v>
      </c>
      <c r="U23" s="22">
        <f>[7]集計対象前年データー貼付!H97</f>
        <v>0</v>
      </c>
      <c r="V23" s="22">
        <f>[7]集計対象前年データー貼付!J97</f>
        <v>0</v>
      </c>
      <c r="W23" s="26">
        <f t="shared" si="1"/>
        <v>1</v>
      </c>
      <c r="X23" s="21">
        <f>[7]集計対象年データー貼付!K97</f>
        <v>0</v>
      </c>
      <c r="Y23" s="22">
        <f>[7]集計対象年データー貼付!M97</f>
        <v>1</v>
      </c>
      <c r="Z23" s="22">
        <f>[7]集計対象前年データー貼付!K97</f>
        <v>0</v>
      </c>
      <c r="AA23" s="22">
        <f>[7]集計対象前年データー貼付!M97</f>
        <v>0</v>
      </c>
      <c r="AB23" s="38">
        <f t="shared" si="2"/>
        <v>1</v>
      </c>
      <c r="AC23" s="21">
        <f>[7]集計対象年データー貼付!N97</f>
        <v>0</v>
      </c>
      <c r="AD23" s="22">
        <f>[7]集計対象年データー貼付!P97</f>
        <v>0</v>
      </c>
      <c r="AE23" s="22">
        <f>[7]集計対象前年データー貼付!N97</f>
        <v>0</v>
      </c>
      <c r="AF23" s="22">
        <f>[7]集計対象前年データー貼付!P97</f>
        <v>0</v>
      </c>
      <c r="AG23" s="38">
        <f t="shared" si="3"/>
        <v>0</v>
      </c>
      <c r="AH23" s="1"/>
    </row>
    <row r="24" spans="1:34" ht="12.75" customHeight="1" thickBot="1">
      <c r="A24" s="112"/>
      <c r="B24" s="39" t="s">
        <v>30</v>
      </c>
      <c r="C24" s="40">
        <f t="shared" si="4"/>
        <v>1</v>
      </c>
      <c r="D24" s="41">
        <f t="shared" si="5"/>
        <v>138</v>
      </c>
      <c r="E24" s="42">
        <f t="shared" si="6"/>
        <v>1</v>
      </c>
      <c r="F24" s="41">
        <f t="shared" si="7"/>
        <v>124</v>
      </c>
      <c r="G24" s="43">
        <f t="shared" si="8"/>
        <v>14</v>
      </c>
      <c r="H24" s="44">
        <f t="shared" si="9"/>
        <v>0.11290322580645161</v>
      </c>
      <c r="I24" s="45">
        <f>SUM(I7:I23)</f>
        <v>1</v>
      </c>
      <c r="J24" s="46">
        <f>SUM(J7:J23)</f>
        <v>61</v>
      </c>
      <c r="K24" s="46">
        <f>SUM(K7:K23)</f>
        <v>0</v>
      </c>
      <c r="L24" s="46">
        <f>SUM(L7:L23)</f>
        <v>59</v>
      </c>
      <c r="M24" s="47">
        <f t="shared" si="10"/>
        <v>2</v>
      </c>
      <c r="N24" s="48">
        <f>SUM(N7:N23)</f>
        <v>0</v>
      </c>
      <c r="O24" s="49">
        <f>SUM(O7:O23)</f>
        <v>27</v>
      </c>
      <c r="P24" s="49">
        <f>SUM(P7:P23)</f>
        <v>1</v>
      </c>
      <c r="Q24" s="49">
        <f>SUM(Q7:Q23)</f>
        <v>22</v>
      </c>
      <c r="R24" s="50">
        <f t="shared" si="0"/>
        <v>5</v>
      </c>
      <c r="S24" s="51">
        <f>SUM(S7:S23)</f>
        <v>0</v>
      </c>
      <c r="T24" s="52">
        <f>SUM(T7:T23)</f>
        <v>26</v>
      </c>
      <c r="U24" s="52">
        <f>SUM(U7:U23)</f>
        <v>0</v>
      </c>
      <c r="V24" s="52">
        <f>SUM(V7:V23)</f>
        <v>18</v>
      </c>
      <c r="W24" s="53">
        <f t="shared" si="1"/>
        <v>8</v>
      </c>
      <c r="X24" s="51">
        <f>SUM(X7:X23)</f>
        <v>0</v>
      </c>
      <c r="Y24" s="52">
        <f>SUM(Y7:Y23)</f>
        <v>23</v>
      </c>
      <c r="Z24" s="52">
        <f>SUM(Z7:Z23)</f>
        <v>0</v>
      </c>
      <c r="AA24" s="52">
        <f>SUM(AA7:AA23)</f>
        <v>20</v>
      </c>
      <c r="AB24" s="53">
        <f t="shared" si="2"/>
        <v>3</v>
      </c>
      <c r="AC24" s="51">
        <f>SUM(AC7:AC23)</f>
        <v>0</v>
      </c>
      <c r="AD24" s="52">
        <f>SUM(AD7:AD23)</f>
        <v>1</v>
      </c>
      <c r="AE24" s="52">
        <f>SUM(AE7:AE23)</f>
        <v>0</v>
      </c>
      <c r="AF24" s="52">
        <f>SUM(AF7:AF23)</f>
        <v>5</v>
      </c>
      <c r="AG24" s="53">
        <f t="shared" si="3"/>
        <v>-4</v>
      </c>
      <c r="AH24" s="1"/>
    </row>
    <row r="25" spans="1:34" ht="12.75" customHeight="1" thickBot="1">
      <c r="A25" s="113" t="s">
        <v>31</v>
      </c>
      <c r="B25" s="114"/>
      <c r="C25" s="40">
        <f t="shared" si="4"/>
        <v>0</v>
      </c>
      <c r="D25" s="41">
        <f t="shared" si="5"/>
        <v>2</v>
      </c>
      <c r="E25" s="54">
        <f t="shared" si="6"/>
        <v>0</v>
      </c>
      <c r="F25" s="41">
        <f t="shared" si="7"/>
        <v>1</v>
      </c>
      <c r="G25" s="41">
        <f t="shared" si="8"/>
        <v>1</v>
      </c>
      <c r="H25" s="44">
        <f t="shared" si="9"/>
        <v>1</v>
      </c>
      <c r="I25" s="55">
        <f>[7]集計対象年データー貼付!B110</f>
        <v>0</v>
      </c>
      <c r="J25" s="56">
        <f>[7]集計対象年データー貼付!D110</f>
        <v>0</v>
      </c>
      <c r="K25" s="56">
        <f>[7]集計対象前年データー貼付!B110</f>
        <v>0</v>
      </c>
      <c r="L25" s="56">
        <f>[7]集計対象前年データー貼付!D110</f>
        <v>1</v>
      </c>
      <c r="M25" s="57">
        <f t="shared" si="10"/>
        <v>-1</v>
      </c>
      <c r="N25" s="58">
        <f>[7]集計対象年データー貼付!E110</f>
        <v>0</v>
      </c>
      <c r="O25" s="41">
        <f>[7]集計対象年データー貼付!G110</f>
        <v>0</v>
      </c>
      <c r="P25" s="41">
        <f>[7]集計対象前年データー貼付!E110</f>
        <v>0</v>
      </c>
      <c r="Q25" s="41">
        <f>[7]集計対象前年データー貼付!G110</f>
        <v>0</v>
      </c>
      <c r="R25" s="57">
        <f t="shared" si="0"/>
        <v>0</v>
      </c>
      <c r="S25" s="55">
        <f>[7]集計対象年データー貼付!H110</f>
        <v>0</v>
      </c>
      <c r="T25" s="56">
        <f>[7]集計対象年データー貼付!J110</f>
        <v>2</v>
      </c>
      <c r="U25" s="56">
        <f>[7]集計対象前年データー貼付!H110</f>
        <v>0</v>
      </c>
      <c r="V25" s="56">
        <f>[7]集計対象前年データー貼付!J110</f>
        <v>0</v>
      </c>
      <c r="W25" s="57">
        <f t="shared" si="1"/>
        <v>2</v>
      </c>
      <c r="X25" s="55">
        <f>[7]集計対象年データー貼付!K110</f>
        <v>0</v>
      </c>
      <c r="Y25" s="56">
        <f>[7]集計対象年データー貼付!M110</f>
        <v>0</v>
      </c>
      <c r="Z25" s="56">
        <f>[7]集計対象前年データー貼付!K110</f>
        <v>0</v>
      </c>
      <c r="AA25" s="56">
        <f>[7]集計対象前年データー貼付!M110</f>
        <v>0</v>
      </c>
      <c r="AB25" s="57">
        <f t="shared" si="2"/>
        <v>0</v>
      </c>
      <c r="AC25" s="55">
        <f>[7]集計対象年データー貼付!N110</f>
        <v>0</v>
      </c>
      <c r="AD25" s="56">
        <f>[7]集計対象年データー貼付!P110</f>
        <v>0</v>
      </c>
      <c r="AE25" s="56">
        <f>[7]集計対象前年データー貼付!N110</f>
        <v>0</v>
      </c>
      <c r="AF25" s="56">
        <f>[7]集計対象前年データー貼付!P110</f>
        <v>0</v>
      </c>
      <c r="AG25" s="57">
        <f t="shared" si="3"/>
        <v>0</v>
      </c>
      <c r="AH25" s="1"/>
    </row>
    <row r="26" spans="1:34" ht="12.75" customHeight="1">
      <c r="A26" s="110" t="s">
        <v>32</v>
      </c>
      <c r="B26" s="59" t="s">
        <v>33</v>
      </c>
      <c r="C26" s="28">
        <f t="shared" si="4"/>
        <v>0</v>
      </c>
      <c r="D26" s="18">
        <f t="shared" si="5"/>
        <v>27</v>
      </c>
      <c r="E26" s="19">
        <f t="shared" si="6"/>
        <v>0</v>
      </c>
      <c r="F26" s="18">
        <f t="shared" si="7"/>
        <v>32</v>
      </c>
      <c r="G26" s="18">
        <f t="shared" si="8"/>
        <v>-5</v>
      </c>
      <c r="H26" s="20">
        <f t="shared" si="9"/>
        <v>-0.15625</v>
      </c>
      <c r="I26" s="21">
        <f>[7]集計対象年データー貼付!B123</f>
        <v>0</v>
      </c>
      <c r="J26" s="22">
        <f>[7]集計対象年データー貼付!D123</f>
        <v>6</v>
      </c>
      <c r="K26" s="22">
        <f>[7]集計対象前年データー貼付!B123</f>
        <v>0</v>
      </c>
      <c r="L26" s="22">
        <f>[7]集計対象前年データー貼付!D123</f>
        <v>7</v>
      </c>
      <c r="M26" s="23">
        <f t="shared" si="10"/>
        <v>-1</v>
      </c>
      <c r="N26" s="24">
        <f>[7]集計対象年データー貼付!E123</f>
        <v>0</v>
      </c>
      <c r="O26" s="18">
        <f>[7]集計対象年データー貼付!G123</f>
        <v>12</v>
      </c>
      <c r="P26" s="18">
        <f>[7]集計対象前年データー貼付!E123</f>
        <v>0</v>
      </c>
      <c r="Q26" s="18">
        <f>[7]集計対象前年データー貼付!G123</f>
        <v>7</v>
      </c>
      <c r="R26" s="25">
        <f t="shared" si="0"/>
        <v>5</v>
      </c>
      <c r="S26" s="21">
        <f>[7]集計対象年データー貼付!H123</f>
        <v>0</v>
      </c>
      <c r="T26" s="22">
        <f>[7]集計対象年データー貼付!J123</f>
        <v>2</v>
      </c>
      <c r="U26" s="22">
        <f>[7]集計対象前年データー貼付!H123</f>
        <v>0</v>
      </c>
      <c r="V26" s="22">
        <f>[7]集計対象前年データー貼付!J123</f>
        <v>4</v>
      </c>
      <c r="W26" s="26">
        <f t="shared" si="1"/>
        <v>-2</v>
      </c>
      <c r="X26" s="21">
        <f>[7]集計対象年データー貼付!K123</f>
        <v>0</v>
      </c>
      <c r="Y26" s="22">
        <f>[7]集計対象年データー貼付!M123</f>
        <v>4</v>
      </c>
      <c r="Z26" s="22">
        <f>[7]集計対象前年データー貼付!K123</f>
        <v>0</v>
      </c>
      <c r="AA26" s="22">
        <f>[7]集計対象前年データー貼付!M123</f>
        <v>9</v>
      </c>
      <c r="AB26" s="26">
        <f t="shared" si="2"/>
        <v>-5</v>
      </c>
      <c r="AC26" s="21">
        <f>[7]集計対象年データー貼付!N123</f>
        <v>0</v>
      </c>
      <c r="AD26" s="22">
        <f>[7]集計対象年データー貼付!P123</f>
        <v>3</v>
      </c>
      <c r="AE26" s="22">
        <f>[7]集計対象前年データー貼付!N123</f>
        <v>0</v>
      </c>
      <c r="AF26" s="22">
        <f>[7]集計対象前年データー貼付!P123</f>
        <v>5</v>
      </c>
      <c r="AG26" s="26">
        <f t="shared" si="3"/>
        <v>-2</v>
      </c>
      <c r="AH26" s="1"/>
    </row>
    <row r="27" spans="1:34" ht="12.75" customHeight="1">
      <c r="A27" s="111"/>
      <c r="B27" s="31" t="s">
        <v>34</v>
      </c>
      <c r="C27" s="28">
        <f t="shared" si="4"/>
        <v>1</v>
      </c>
      <c r="D27" s="18">
        <f t="shared" si="5"/>
        <v>37</v>
      </c>
      <c r="E27" s="19">
        <f t="shared" si="6"/>
        <v>0</v>
      </c>
      <c r="F27" s="18">
        <f t="shared" si="7"/>
        <v>49</v>
      </c>
      <c r="G27" s="29">
        <f t="shared" si="8"/>
        <v>-12</v>
      </c>
      <c r="H27" s="20">
        <f t="shared" si="9"/>
        <v>-0.24489795918367346</v>
      </c>
      <c r="I27" s="21">
        <f>[7]集計対象年データー貼付!B128</f>
        <v>0</v>
      </c>
      <c r="J27" s="22">
        <f>[7]集計対象年データー貼付!D128</f>
        <v>21</v>
      </c>
      <c r="K27" s="22">
        <f>[7]集計対象前年データー貼付!B128</f>
        <v>0</v>
      </c>
      <c r="L27" s="22">
        <f>[7]集計対象前年データー貼付!D128</f>
        <v>13</v>
      </c>
      <c r="M27" s="23">
        <f t="shared" si="10"/>
        <v>8</v>
      </c>
      <c r="N27" s="24">
        <f>[7]集計対象年データー貼付!E128</f>
        <v>0</v>
      </c>
      <c r="O27" s="18">
        <f>[7]集計対象年データー貼付!G128</f>
        <v>5</v>
      </c>
      <c r="P27" s="18">
        <f>[7]集計対象前年データー貼付!E128</f>
        <v>0</v>
      </c>
      <c r="Q27" s="18">
        <f>[7]集計対象前年データー貼付!G128</f>
        <v>9</v>
      </c>
      <c r="R27" s="60">
        <f t="shared" si="0"/>
        <v>-4</v>
      </c>
      <c r="S27" s="21">
        <f>[7]集計対象年データー貼付!H128</f>
        <v>1</v>
      </c>
      <c r="T27" s="22">
        <f>[7]集計対象年データー貼付!J128</f>
        <v>4</v>
      </c>
      <c r="U27" s="22">
        <f>[7]集計対象前年データー貼付!H128</f>
        <v>0</v>
      </c>
      <c r="V27" s="22">
        <f>[7]集計対象前年データー貼付!J128</f>
        <v>8</v>
      </c>
      <c r="W27" s="30">
        <f t="shared" si="1"/>
        <v>-4</v>
      </c>
      <c r="X27" s="21">
        <f>[7]集計対象年データー貼付!K128</f>
        <v>0</v>
      </c>
      <c r="Y27" s="22">
        <f>[7]集計対象年データー貼付!M128</f>
        <v>4</v>
      </c>
      <c r="Z27" s="22">
        <f>[7]集計対象前年データー貼付!K128</f>
        <v>0</v>
      </c>
      <c r="AA27" s="22">
        <f>[7]集計対象前年データー貼付!M128</f>
        <v>12</v>
      </c>
      <c r="AB27" s="30">
        <f t="shared" si="2"/>
        <v>-8</v>
      </c>
      <c r="AC27" s="21">
        <f>[7]集計対象年データー貼付!N128</f>
        <v>0</v>
      </c>
      <c r="AD27" s="22">
        <f>[7]集計対象年データー貼付!P128</f>
        <v>3</v>
      </c>
      <c r="AE27" s="22">
        <f>[7]集計対象前年データー貼付!N128</f>
        <v>0</v>
      </c>
      <c r="AF27" s="22">
        <f>[7]集計対象前年データー貼付!P128</f>
        <v>7</v>
      </c>
      <c r="AG27" s="30">
        <f t="shared" si="3"/>
        <v>-4</v>
      </c>
      <c r="AH27" s="1"/>
    </row>
    <row r="28" spans="1:34" ht="12.75" customHeight="1" thickBot="1">
      <c r="A28" s="111"/>
      <c r="B28" s="32" t="s">
        <v>35</v>
      </c>
      <c r="C28" s="33">
        <f t="shared" si="4"/>
        <v>0</v>
      </c>
      <c r="D28" s="34">
        <f t="shared" si="5"/>
        <v>10</v>
      </c>
      <c r="E28" s="35">
        <f t="shared" si="6"/>
        <v>0</v>
      </c>
      <c r="F28" s="34">
        <f t="shared" si="7"/>
        <v>8</v>
      </c>
      <c r="G28" s="36">
        <f t="shared" si="8"/>
        <v>2</v>
      </c>
      <c r="H28" s="37">
        <f t="shared" si="9"/>
        <v>0.25</v>
      </c>
      <c r="I28" s="21">
        <f>[7]集計対象年データー貼付!B132</f>
        <v>0</v>
      </c>
      <c r="J28" s="22">
        <f>[7]集計対象年データー貼付!D132</f>
        <v>1</v>
      </c>
      <c r="K28" s="22">
        <f>[7]集計対象前年データー貼付!B132</f>
        <v>0</v>
      </c>
      <c r="L28" s="22">
        <f>[7]集計対象前年データー貼付!D132</f>
        <v>2</v>
      </c>
      <c r="M28" s="23">
        <f t="shared" si="10"/>
        <v>-1</v>
      </c>
      <c r="N28" s="24">
        <f>[7]集計対象年データー貼付!E132</f>
        <v>0</v>
      </c>
      <c r="O28" s="18">
        <f>[7]集計対象年データー貼付!G132</f>
        <v>8</v>
      </c>
      <c r="P28" s="18">
        <f>[7]集計対象前年データー貼付!E132</f>
        <v>0</v>
      </c>
      <c r="Q28" s="18">
        <f>[7]集計対象前年データー貼付!G132</f>
        <v>3</v>
      </c>
      <c r="R28" s="61">
        <f t="shared" si="0"/>
        <v>5</v>
      </c>
      <c r="S28" s="21">
        <f>[7]集計対象年データー貼付!H132</f>
        <v>0</v>
      </c>
      <c r="T28" s="22">
        <f>[7]集計対象年データー貼付!J132</f>
        <v>1</v>
      </c>
      <c r="U28" s="22">
        <f>[7]集計対象前年データー貼付!H132</f>
        <v>0</v>
      </c>
      <c r="V28" s="22">
        <f>[7]集計対象前年データー貼付!J132</f>
        <v>0</v>
      </c>
      <c r="W28" s="38">
        <f t="shared" si="1"/>
        <v>1</v>
      </c>
      <c r="X28" s="21">
        <f>[7]集計対象年データー貼付!K132</f>
        <v>0</v>
      </c>
      <c r="Y28" s="22">
        <f>[7]集計対象年データー貼付!M132</f>
        <v>0</v>
      </c>
      <c r="Z28" s="22">
        <f>[7]集計対象前年データー貼付!K132</f>
        <v>0</v>
      </c>
      <c r="AA28" s="22">
        <f>[7]集計対象前年データー貼付!M132</f>
        <v>1</v>
      </c>
      <c r="AB28" s="62">
        <f>Y28-AA28</f>
        <v>-1</v>
      </c>
      <c r="AC28" s="21">
        <f>[7]集計対象年データー貼付!N132</f>
        <v>0</v>
      </c>
      <c r="AD28" s="22">
        <f>[7]集計対象年データー貼付!P132</f>
        <v>0</v>
      </c>
      <c r="AE28" s="22">
        <f>[7]集計対象前年データー貼付!N132</f>
        <v>0</v>
      </c>
      <c r="AF28" s="22">
        <f>[7]集計対象前年データー貼付!P132</f>
        <v>2</v>
      </c>
      <c r="AG28" s="38">
        <f t="shared" si="3"/>
        <v>-2</v>
      </c>
      <c r="AH28" s="1"/>
    </row>
    <row r="29" spans="1:34" ht="12.75" customHeight="1" thickBot="1">
      <c r="A29" s="112"/>
      <c r="B29" s="63" t="s">
        <v>36</v>
      </c>
      <c r="C29" s="40">
        <f t="shared" si="4"/>
        <v>1</v>
      </c>
      <c r="D29" s="41">
        <f t="shared" si="5"/>
        <v>74</v>
      </c>
      <c r="E29" s="54">
        <f t="shared" si="6"/>
        <v>0</v>
      </c>
      <c r="F29" s="41">
        <f t="shared" si="7"/>
        <v>89</v>
      </c>
      <c r="G29" s="41">
        <f t="shared" si="8"/>
        <v>-15</v>
      </c>
      <c r="H29" s="44">
        <f t="shared" si="9"/>
        <v>-0.16853932584269662</v>
      </c>
      <c r="I29" s="45">
        <f>SUM(I26:I28)</f>
        <v>0</v>
      </c>
      <c r="J29" s="46">
        <f>SUM(J26:J28)</f>
        <v>28</v>
      </c>
      <c r="K29" s="46">
        <f>SUM(K26:K28)</f>
        <v>0</v>
      </c>
      <c r="L29" s="46">
        <f>SUM(L26:L28)</f>
        <v>22</v>
      </c>
      <c r="M29" s="47">
        <f t="shared" si="10"/>
        <v>6</v>
      </c>
      <c r="N29" s="48">
        <f>SUM(N26:N28)</f>
        <v>0</v>
      </c>
      <c r="O29" s="49">
        <f>SUM(O26:O28)</f>
        <v>25</v>
      </c>
      <c r="P29" s="49">
        <f>SUM(P26:P28)</f>
        <v>0</v>
      </c>
      <c r="Q29" s="49">
        <f>SUM(Q26:Q28)</f>
        <v>19</v>
      </c>
      <c r="R29" s="50">
        <f t="shared" si="0"/>
        <v>6</v>
      </c>
      <c r="S29" s="51">
        <f>SUM(S26:S28)</f>
        <v>1</v>
      </c>
      <c r="T29" s="52">
        <f>SUM(T26:T28)</f>
        <v>7</v>
      </c>
      <c r="U29" s="52">
        <f>SUM(U26:U28)</f>
        <v>0</v>
      </c>
      <c r="V29" s="52">
        <f>SUM(V26:V28)</f>
        <v>12</v>
      </c>
      <c r="W29" s="53">
        <f t="shared" si="1"/>
        <v>-5</v>
      </c>
      <c r="X29" s="51">
        <f>SUM(X26:X28)</f>
        <v>0</v>
      </c>
      <c r="Y29" s="52">
        <f>SUM(Y26:Y28)</f>
        <v>8</v>
      </c>
      <c r="Z29" s="52">
        <f>SUM(Z26:Z28)</f>
        <v>0</v>
      </c>
      <c r="AA29" s="52">
        <f>SUM(AA26:AA28)</f>
        <v>22</v>
      </c>
      <c r="AB29" s="53">
        <f t="shared" si="2"/>
        <v>-14</v>
      </c>
      <c r="AC29" s="51">
        <f>SUM(AC26:AC28)</f>
        <v>0</v>
      </c>
      <c r="AD29" s="52">
        <f>SUM(AD26:AD28)</f>
        <v>6</v>
      </c>
      <c r="AE29" s="52">
        <f>SUM(AE26:AE28)</f>
        <v>0</v>
      </c>
      <c r="AF29" s="52">
        <f>SUM(AF26:AF28)</f>
        <v>14</v>
      </c>
      <c r="AG29" s="53">
        <f t="shared" si="3"/>
        <v>-8</v>
      </c>
      <c r="AH29" s="1"/>
    </row>
    <row r="30" spans="1:34" ht="12.75" customHeight="1">
      <c r="A30" s="103" t="s">
        <v>37</v>
      </c>
      <c r="B30" s="64" t="s">
        <v>38</v>
      </c>
      <c r="C30" s="28">
        <f t="shared" si="4"/>
        <v>0</v>
      </c>
      <c r="D30" s="18">
        <f t="shared" si="5"/>
        <v>1</v>
      </c>
      <c r="E30" s="19">
        <f t="shared" si="6"/>
        <v>0</v>
      </c>
      <c r="F30" s="18">
        <f t="shared" si="7"/>
        <v>1</v>
      </c>
      <c r="G30" s="18">
        <f t="shared" si="8"/>
        <v>0</v>
      </c>
      <c r="H30" s="20">
        <f t="shared" si="9"/>
        <v>0</v>
      </c>
      <c r="I30" s="21">
        <f>[7]集計対象年データー貼付!B137</f>
        <v>0</v>
      </c>
      <c r="J30" s="22">
        <f>[7]集計対象年データー貼付!D137</f>
        <v>1</v>
      </c>
      <c r="K30" s="22">
        <f>[7]集計対象前年データー貼付!B137</f>
        <v>0</v>
      </c>
      <c r="L30" s="22">
        <f>[7]集計対象前年データー貼付!D137</f>
        <v>1</v>
      </c>
      <c r="M30" s="23">
        <f t="shared" si="10"/>
        <v>0</v>
      </c>
      <c r="N30" s="24">
        <f>[7]集計対象年データー貼付!E137</f>
        <v>0</v>
      </c>
      <c r="O30" s="18">
        <f>[7]集計対象年データー貼付!G137</f>
        <v>0</v>
      </c>
      <c r="P30" s="18">
        <f>[7]集計対象前年データー貼付!E137</f>
        <v>0</v>
      </c>
      <c r="Q30" s="18">
        <f>[7]集計対象前年データー貼付!G137</f>
        <v>0</v>
      </c>
      <c r="R30" s="25">
        <f t="shared" si="0"/>
        <v>0</v>
      </c>
      <c r="S30" s="21">
        <f>[7]集計対象年データー貼付!H137</f>
        <v>0</v>
      </c>
      <c r="T30" s="22">
        <f>[7]集計対象年データー貼付!J137</f>
        <v>0</v>
      </c>
      <c r="U30" s="22">
        <f>[7]集計対象前年データー貼付!H137</f>
        <v>0</v>
      </c>
      <c r="V30" s="22">
        <f>[7]集計対象前年データー貼付!J137</f>
        <v>0</v>
      </c>
      <c r="W30" s="26">
        <f t="shared" si="1"/>
        <v>0</v>
      </c>
      <c r="X30" s="21">
        <f>[7]集計対象年データー貼付!K137</f>
        <v>0</v>
      </c>
      <c r="Y30" s="22">
        <f>[7]集計対象年データー貼付!M137</f>
        <v>0</v>
      </c>
      <c r="Z30" s="22">
        <f>[7]集計対象前年データー貼付!K137</f>
        <v>0</v>
      </c>
      <c r="AA30" s="22">
        <f>[7]集計対象前年データー貼付!M137</f>
        <v>0</v>
      </c>
      <c r="AB30" s="26">
        <f t="shared" si="2"/>
        <v>0</v>
      </c>
      <c r="AC30" s="21">
        <f>[7]集計対象年データー貼付!N137</f>
        <v>0</v>
      </c>
      <c r="AD30" s="22">
        <f>[7]集計対象年データー貼付!P137</f>
        <v>0</v>
      </c>
      <c r="AE30" s="22">
        <f>[7]集計対象前年データー貼付!N137</f>
        <v>0</v>
      </c>
      <c r="AF30" s="22">
        <f>[7]集計対象前年データー貼付!P137</f>
        <v>0</v>
      </c>
      <c r="AG30" s="26">
        <f t="shared" si="3"/>
        <v>0</v>
      </c>
      <c r="AH30" s="1"/>
    </row>
    <row r="31" spans="1:34" ht="12.75" customHeight="1">
      <c r="A31" s="104"/>
      <c r="B31" s="65" t="s">
        <v>39</v>
      </c>
      <c r="C31" s="28">
        <f t="shared" si="4"/>
        <v>1</v>
      </c>
      <c r="D31" s="18">
        <f t="shared" si="5"/>
        <v>4</v>
      </c>
      <c r="E31" s="19">
        <f t="shared" si="6"/>
        <v>0</v>
      </c>
      <c r="F31" s="18">
        <f t="shared" si="7"/>
        <v>9</v>
      </c>
      <c r="G31" s="29">
        <f t="shared" si="8"/>
        <v>-5</v>
      </c>
      <c r="H31" s="20">
        <f t="shared" si="9"/>
        <v>-0.55555555555555558</v>
      </c>
      <c r="I31" s="21">
        <f>[7]集計対象年データー貼付!B141</f>
        <v>1</v>
      </c>
      <c r="J31" s="22">
        <f>[7]集計対象年データー貼付!D141</f>
        <v>3</v>
      </c>
      <c r="K31" s="22">
        <f>[7]集計対象前年データー貼付!B141</f>
        <v>0</v>
      </c>
      <c r="L31" s="22">
        <f>[7]集計対象前年データー貼付!D141</f>
        <v>4</v>
      </c>
      <c r="M31" s="66">
        <f t="shared" si="10"/>
        <v>-1</v>
      </c>
      <c r="N31" s="24">
        <f>[7]集計対象年データー貼付!E141</f>
        <v>0</v>
      </c>
      <c r="O31" s="18">
        <f>[7]集計対象年データー貼付!G141</f>
        <v>0</v>
      </c>
      <c r="P31" s="18">
        <f>[7]集計対象前年データー貼付!E141</f>
        <v>0</v>
      </c>
      <c r="Q31" s="18">
        <f>[7]集計対象前年データー貼付!G141</f>
        <v>0</v>
      </c>
      <c r="R31" s="60">
        <f t="shared" si="0"/>
        <v>0</v>
      </c>
      <c r="S31" s="21">
        <f>[7]集計対象年データー貼付!H141</f>
        <v>0</v>
      </c>
      <c r="T31" s="22">
        <f>[7]集計対象年データー貼付!J141</f>
        <v>0</v>
      </c>
      <c r="U31" s="22">
        <f>[7]集計対象前年データー貼付!H141</f>
        <v>0</v>
      </c>
      <c r="V31" s="22">
        <f>[7]集計対象前年データー貼付!J141</f>
        <v>1</v>
      </c>
      <c r="W31" s="30">
        <f t="shared" si="1"/>
        <v>-1</v>
      </c>
      <c r="X31" s="21">
        <f>[7]集計対象年データー貼付!K141</f>
        <v>0</v>
      </c>
      <c r="Y31" s="22">
        <f>[7]集計対象年データー貼付!M141</f>
        <v>1</v>
      </c>
      <c r="Z31" s="22">
        <f>[7]集計対象前年データー貼付!K141</f>
        <v>0</v>
      </c>
      <c r="AA31" s="22">
        <f>[7]集計対象前年データー貼付!M141</f>
        <v>3</v>
      </c>
      <c r="AB31" s="30">
        <f t="shared" si="2"/>
        <v>-2</v>
      </c>
      <c r="AC31" s="21">
        <f>[7]集計対象年データー貼付!N141</f>
        <v>0</v>
      </c>
      <c r="AD31" s="22">
        <f>[7]集計対象年データー貼付!P141</f>
        <v>0</v>
      </c>
      <c r="AE31" s="22">
        <f>[7]集計対象前年データー貼付!N141</f>
        <v>0</v>
      </c>
      <c r="AF31" s="22">
        <f>[7]集計対象前年データー貼付!P141</f>
        <v>1</v>
      </c>
      <c r="AG31" s="30">
        <f t="shared" si="3"/>
        <v>-1</v>
      </c>
      <c r="AH31" s="1"/>
    </row>
    <row r="32" spans="1:34" ht="12.75" customHeight="1">
      <c r="A32" s="104"/>
      <c r="B32" s="65" t="s">
        <v>40</v>
      </c>
      <c r="C32" s="28">
        <f t="shared" si="4"/>
        <v>2</v>
      </c>
      <c r="D32" s="18">
        <f t="shared" si="5"/>
        <v>51</v>
      </c>
      <c r="E32" s="19">
        <f t="shared" si="6"/>
        <v>0</v>
      </c>
      <c r="F32" s="18">
        <f t="shared" si="7"/>
        <v>48</v>
      </c>
      <c r="G32" s="29">
        <f t="shared" si="8"/>
        <v>3</v>
      </c>
      <c r="H32" s="20">
        <f t="shared" si="9"/>
        <v>6.25E-2</v>
      </c>
      <c r="I32" s="21">
        <f>[7]集計対象年データー貼付!B146</f>
        <v>2</v>
      </c>
      <c r="J32" s="22">
        <f>[7]集計対象年データー貼付!D146</f>
        <v>31</v>
      </c>
      <c r="K32" s="22">
        <f>[7]集計対象前年データー貼付!B146</f>
        <v>0</v>
      </c>
      <c r="L32" s="22">
        <f>[7]集計対象前年データー貼付!D146</f>
        <v>28</v>
      </c>
      <c r="M32" s="66">
        <f t="shared" si="10"/>
        <v>3</v>
      </c>
      <c r="N32" s="24">
        <f>[7]集計対象年データー貼付!E146</f>
        <v>0</v>
      </c>
      <c r="O32" s="18">
        <f>[7]集計対象年データー貼付!G146</f>
        <v>7</v>
      </c>
      <c r="P32" s="18">
        <f>[7]集計対象前年データー貼付!E146</f>
        <v>0</v>
      </c>
      <c r="Q32" s="18">
        <f>[7]集計対象前年データー貼付!G146</f>
        <v>8</v>
      </c>
      <c r="R32" s="60">
        <f t="shared" si="0"/>
        <v>-1</v>
      </c>
      <c r="S32" s="21">
        <f>[7]集計対象年データー貼付!H146</f>
        <v>0</v>
      </c>
      <c r="T32" s="22">
        <f>[7]集計対象年データー貼付!J146</f>
        <v>6</v>
      </c>
      <c r="U32" s="22">
        <f>[7]集計対象前年データー貼付!H146</f>
        <v>0</v>
      </c>
      <c r="V32" s="22">
        <f>[7]集計対象前年データー貼付!J146</f>
        <v>6</v>
      </c>
      <c r="W32" s="30">
        <f t="shared" si="1"/>
        <v>0</v>
      </c>
      <c r="X32" s="21">
        <f>[7]集計対象年データー貼付!K146</f>
        <v>0</v>
      </c>
      <c r="Y32" s="22">
        <f>[7]集計対象年データー貼付!M146</f>
        <v>3</v>
      </c>
      <c r="Z32" s="22">
        <f>[7]集計対象前年データー貼付!K146</f>
        <v>0</v>
      </c>
      <c r="AA32" s="22">
        <f>[7]集計対象前年データー貼付!M146</f>
        <v>4</v>
      </c>
      <c r="AB32" s="30">
        <f t="shared" si="2"/>
        <v>-1</v>
      </c>
      <c r="AC32" s="21">
        <f>[7]集計対象年データー貼付!N146</f>
        <v>0</v>
      </c>
      <c r="AD32" s="22">
        <f>[7]集計対象年データー貼付!P146</f>
        <v>4</v>
      </c>
      <c r="AE32" s="22">
        <f>[7]集計対象前年データー貼付!N146</f>
        <v>0</v>
      </c>
      <c r="AF32" s="22">
        <f>[7]集計対象前年データー貼付!P146</f>
        <v>2</v>
      </c>
      <c r="AG32" s="30">
        <f t="shared" si="3"/>
        <v>2</v>
      </c>
      <c r="AH32" s="1"/>
    </row>
    <row r="33" spans="1:37" ht="12.75" customHeight="1" thickBot="1">
      <c r="A33" s="104"/>
      <c r="B33" s="67" t="s">
        <v>41</v>
      </c>
      <c r="C33" s="33">
        <f t="shared" si="4"/>
        <v>0</v>
      </c>
      <c r="D33" s="34">
        <f t="shared" si="5"/>
        <v>0</v>
      </c>
      <c r="E33" s="35">
        <f t="shared" si="6"/>
        <v>0</v>
      </c>
      <c r="F33" s="34">
        <f t="shared" si="7"/>
        <v>0</v>
      </c>
      <c r="G33" s="36">
        <f t="shared" si="8"/>
        <v>0</v>
      </c>
      <c r="H33" s="37">
        <f t="shared" si="9"/>
        <v>0</v>
      </c>
      <c r="I33" s="21">
        <f>[7]集計対象年データー貼付!B148</f>
        <v>0</v>
      </c>
      <c r="J33" s="22">
        <f>[7]集計対象年データー貼付!D148</f>
        <v>0</v>
      </c>
      <c r="K33" s="22">
        <f>[7]集計対象前年データー貼付!B148</f>
        <v>0</v>
      </c>
      <c r="L33" s="22">
        <f>[7]集計対象前年データー貼付!D148</f>
        <v>0</v>
      </c>
      <c r="M33" s="68">
        <f t="shared" si="10"/>
        <v>0</v>
      </c>
      <c r="N33" s="24">
        <f>[7]集計対象年データー貼付!E148</f>
        <v>0</v>
      </c>
      <c r="O33" s="18">
        <f>[7]集計対象年データー貼付!G148</f>
        <v>0</v>
      </c>
      <c r="P33" s="18">
        <f>[7]集計対象前年データー貼付!E148</f>
        <v>0</v>
      </c>
      <c r="Q33" s="18">
        <f>[7]集計対象前年データー貼付!G148</f>
        <v>0</v>
      </c>
      <c r="R33" s="61">
        <f t="shared" si="0"/>
        <v>0</v>
      </c>
      <c r="S33" s="21">
        <f>[7]集計対象年データー貼付!H148</f>
        <v>0</v>
      </c>
      <c r="T33" s="22">
        <f>[7]集計対象年データー貼付!J148</f>
        <v>0</v>
      </c>
      <c r="U33" s="22">
        <f>[7]集計対象前年データー貼付!H148</f>
        <v>0</v>
      </c>
      <c r="V33" s="22">
        <f>[7]集計対象前年データー貼付!J148</f>
        <v>0</v>
      </c>
      <c r="W33" s="38">
        <f t="shared" si="1"/>
        <v>0</v>
      </c>
      <c r="X33" s="21">
        <f>[7]集計対象年データー貼付!K148</f>
        <v>0</v>
      </c>
      <c r="Y33" s="22">
        <f>[7]集計対象年データー貼付!M148</f>
        <v>0</v>
      </c>
      <c r="Z33" s="22">
        <f>[7]集計対象前年データー貼付!K148</f>
        <v>0</v>
      </c>
      <c r="AA33" s="22">
        <f>[7]集計対象前年データー貼付!M148</f>
        <v>0</v>
      </c>
      <c r="AB33" s="38">
        <f t="shared" si="2"/>
        <v>0</v>
      </c>
      <c r="AC33" s="21">
        <f>[7]集計対象年データー貼付!N148</f>
        <v>0</v>
      </c>
      <c r="AD33" s="22">
        <f>[7]集計対象年データー貼付!P148</f>
        <v>0</v>
      </c>
      <c r="AE33" s="22">
        <f>[7]集計対象前年データー貼付!N148</f>
        <v>0</v>
      </c>
      <c r="AF33" s="22">
        <f>[7]集計対象前年データー貼付!P148</f>
        <v>0</v>
      </c>
      <c r="AG33" s="38">
        <f t="shared" si="3"/>
        <v>0</v>
      </c>
      <c r="AH33" s="1"/>
    </row>
    <row r="34" spans="1:37" ht="12.75" customHeight="1" thickBot="1">
      <c r="A34" s="105"/>
      <c r="B34" s="69" t="s">
        <v>42</v>
      </c>
      <c r="C34" s="40">
        <f t="shared" si="4"/>
        <v>3</v>
      </c>
      <c r="D34" s="41">
        <f t="shared" si="5"/>
        <v>56</v>
      </c>
      <c r="E34" s="54">
        <f t="shared" si="6"/>
        <v>0</v>
      </c>
      <c r="F34" s="41">
        <f t="shared" si="7"/>
        <v>58</v>
      </c>
      <c r="G34" s="41">
        <f t="shared" si="8"/>
        <v>-2</v>
      </c>
      <c r="H34" s="44">
        <f t="shared" si="9"/>
        <v>-3.4482758620689655E-2</v>
      </c>
      <c r="I34" s="45">
        <f>SUM(I30:I33)</f>
        <v>3</v>
      </c>
      <c r="J34" s="46">
        <f>SUM(J30:J33)</f>
        <v>35</v>
      </c>
      <c r="K34" s="46">
        <f>SUM(K30:K33)</f>
        <v>0</v>
      </c>
      <c r="L34" s="46">
        <f>SUM(L30:L33)</f>
        <v>33</v>
      </c>
      <c r="M34" s="47">
        <f t="shared" si="10"/>
        <v>2</v>
      </c>
      <c r="N34" s="48">
        <f>SUM(N30:N33)</f>
        <v>0</v>
      </c>
      <c r="O34" s="49">
        <f>SUM(O30:O33)</f>
        <v>7</v>
      </c>
      <c r="P34" s="49">
        <f>SUM(P30:P33)</f>
        <v>0</v>
      </c>
      <c r="Q34" s="49">
        <f>SUM(Q30:Q33)</f>
        <v>8</v>
      </c>
      <c r="R34" s="50">
        <f t="shared" si="0"/>
        <v>-1</v>
      </c>
      <c r="S34" s="51">
        <f>SUM(S30:S33)</f>
        <v>0</v>
      </c>
      <c r="T34" s="52">
        <f>SUM(T30:T33)</f>
        <v>6</v>
      </c>
      <c r="U34" s="52">
        <f>SUM(U30:U33)</f>
        <v>0</v>
      </c>
      <c r="V34" s="52">
        <f>SUM(V30:V33)</f>
        <v>7</v>
      </c>
      <c r="W34" s="53">
        <f t="shared" si="1"/>
        <v>-1</v>
      </c>
      <c r="X34" s="51">
        <f>SUM(X30:X33)</f>
        <v>0</v>
      </c>
      <c r="Y34" s="52">
        <f>SUM(Y30:Y33)</f>
        <v>4</v>
      </c>
      <c r="Z34" s="52">
        <f>SUM(Z30:Z33)</f>
        <v>0</v>
      </c>
      <c r="AA34" s="52">
        <f>SUM(AA30:AA33)</f>
        <v>7</v>
      </c>
      <c r="AB34" s="53">
        <f t="shared" si="2"/>
        <v>-3</v>
      </c>
      <c r="AC34" s="51">
        <f>SUM(AC30:AC33)</f>
        <v>0</v>
      </c>
      <c r="AD34" s="52">
        <f>SUM(AD30:AD33)</f>
        <v>4</v>
      </c>
      <c r="AE34" s="52">
        <f>SUM(AE30:AE33)</f>
        <v>0</v>
      </c>
      <c r="AF34" s="52">
        <f>SUM(AF30:AF33)</f>
        <v>3</v>
      </c>
      <c r="AG34" s="53">
        <f t="shared" si="3"/>
        <v>1</v>
      </c>
      <c r="AH34" s="1"/>
    </row>
    <row r="35" spans="1:37" ht="12.75" customHeight="1">
      <c r="A35" s="115" t="s">
        <v>43</v>
      </c>
      <c r="B35" s="64" t="s">
        <v>44</v>
      </c>
      <c r="C35" s="28">
        <f t="shared" si="4"/>
        <v>0</v>
      </c>
      <c r="D35" s="18">
        <f t="shared" si="5"/>
        <v>1</v>
      </c>
      <c r="E35" s="19">
        <f t="shared" si="6"/>
        <v>0</v>
      </c>
      <c r="F35" s="18">
        <f t="shared" si="7"/>
        <v>0</v>
      </c>
      <c r="G35" s="18">
        <f t="shared" si="8"/>
        <v>1</v>
      </c>
      <c r="H35" s="20">
        <f t="shared" si="9"/>
        <v>0</v>
      </c>
      <c r="I35" s="21">
        <f>[7]集計対象年データー貼付!B151</f>
        <v>0</v>
      </c>
      <c r="J35" s="22">
        <f>[7]集計対象年データー貼付!D151</f>
        <v>1</v>
      </c>
      <c r="K35" s="22">
        <f>[7]集計対象前年データー貼付!B151</f>
        <v>0</v>
      </c>
      <c r="L35" s="22">
        <f>[7]集計対象前年データー貼付!D151</f>
        <v>0</v>
      </c>
      <c r="M35" s="23">
        <f t="shared" si="10"/>
        <v>1</v>
      </c>
      <c r="N35" s="24">
        <f>[7]集計対象年データー貼付!E151</f>
        <v>0</v>
      </c>
      <c r="O35" s="18">
        <f>[7]集計対象年データー貼付!G151</f>
        <v>0</v>
      </c>
      <c r="P35" s="18">
        <f>[7]集計対象前年データー貼付!E151</f>
        <v>0</v>
      </c>
      <c r="Q35" s="18">
        <f>[7]集計対象前年データー貼付!G151</f>
        <v>0</v>
      </c>
      <c r="R35" s="25">
        <f t="shared" si="0"/>
        <v>0</v>
      </c>
      <c r="S35" s="21">
        <f>[7]集計対象年データー貼付!H151</f>
        <v>0</v>
      </c>
      <c r="T35" s="22">
        <f>[7]集計対象年データー貼付!J151</f>
        <v>0</v>
      </c>
      <c r="U35" s="22">
        <f>[7]集計対象前年データー貼付!H151</f>
        <v>0</v>
      </c>
      <c r="V35" s="22">
        <f>[7]集計対象前年データー貼付!J151</f>
        <v>0</v>
      </c>
      <c r="W35" s="26">
        <f t="shared" si="1"/>
        <v>0</v>
      </c>
      <c r="X35" s="21">
        <f>[7]集計対象年データー貼付!K151</f>
        <v>0</v>
      </c>
      <c r="Y35" s="22">
        <f>[7]集計対象年データー貼付!M151</f>
        <v>0</v>
      </c>
      <c r="Z35" s="22">
        <f>[7]集計対象前年データー貼付!K151</f>
        <v>0</v>
      </c>
      <c r="AA35" s="22">
        <f>[7]集計対象前年データー貼付!M151</f>
        <v>0</v>
      </c>
      <c r="AB35" s="26">
        <f t="shared" si="2"/>
        <v>0</v>
      </c>
      <c r="AC35" s="21">
        <f>[7]集計対象年データー貼付!N151</f>
        <v>0</v>
      </c>
      <c r="AD35" s="22">
        <f>[7]集計対象年データー貼付!P151</f>
        <v>0</v>
      </c>
      <c r="AE35" s="22">
        <f>[7]集計対象前年データー貼付!N151</f>
        <v>0</v>
      </c>
      <c r="AF35" s="22">
        <f>[7]集計対象前年データー貼付!P151</f>
        <v>0</v>
      </c>
      <c r="AG35" s="26">
        <f t="shared" si="3"/>
        <v>0</v>
      </c>
      <c r="AH35" s="1"/>
    </row>
    <row r="36" spans="1:37" ht="12.75" customHeight="1" thickBot="1">
      <c r="A36" s="116"/>
      <c r="B36" s="67" t="s">
        <v>45</v>
      </c>
      <c r="C36" s="33">
        <f t="shared" si="4"/>
        <v>0</v>
      </c>
      <c r="D36" s="34">
        <f t="shared" si="5"/>
        <v>1</v>
      </c>
      <c r="E36" s="35">
        <f t="shared" si="6"/>
        <v>0</v>
      </c>
      <c r="F36" s="34">
        <f t="shared" si="7"/>
        <v>1</v>
      </c>
      <c r="G36" s="36">
        <f t="shared" si="8"/>
        <v>0</v>
      </c>
      <c r="H36" s="37">
        <f t="shared" si="9"/>
        <v>0</v>
      </c>
      <c r="I36" s="21">
        <f>[7]集計対象年データー貼付!B155</f>
        <v>0</v>
      </c>
      <c r="J36" s="22">
        <f>[7]集計対象年データー貼付!D155</f>
        <v>0</v>
      </c>
      <c r="K36" s="22">
        <f>[7]集計対象前年データー貼付!B155</f>
        <v>0</v>
      </c>
      <c r="L36" s="22">
        <f>[7]集計対象前年データー貼付!D155</f>
        <v>1</v>
      </c>
      <c r="M36" s="68">
        <f t="shared" si="10"/>
        <v>-1</v>
      </c>
      <c r="N36" s="24">
        <f>[7]集計対象年データー貼付!E155</f>
        <v>0</v>
      </c>
      <c r="O36" s="18">
        <f>[7]集計対象年データー貼付!G155</f>
        <v>0</v>
      </c>
      <c r="P36" s="18">
        <f>[7]集計対象前年データー貼付!E155</f>
        <v>0</v>
      </c>
      <c r="Q36" s="18">
        <f>[7]集計対象前年データー貼付!G155</f>
        <v>0</v>
      </c>
      <c r="R36" s="61">
        <f t="shared" si="0"/>
        <v>0</v>
      </c>
      <c r="S36" s="21">
        <f>[7]集計対象年データー貼付!H1155</f>
        <v>0</v>
      </c>
      <c r="T36" s="22">
        <f>[7]集計対象年データー貼付!J155</f>
        <v>0</v>
      </c>
      <c r="U36" s="22">
        <f>[7]集計対象前年データー貼付!H155</f>
        <v>0</v>
      </c>
      <c r="V36" s="22">
        <f>[7]集計対象前年データー貼付!J155</f>
        <v>0</v>
      </c>
      <c r="W36" s="38">
        <f t="shared" si="1"/>
        <v>0</v>
      </c>
      <c r="X36" s="21">
        <f>[7]集計対象年データー貼付!K155</f>
        <v>0</v>
      </c>
      <c r="Y36" s="22">
        <f>[7]集計対象年データー貼付!M155</f>
        <v>0</v>
      </c>
      <c r="Z36" s="22">
        <f>[7]集計対象前年データー貼付!K155</f>
        <v>0</v>
      </c>
      <c r="AA36" s="22">
        <f>[7]集計対象前年データー貼付!M155</f>
        <v>0</v>
      </c>
      <c r="AB36" s="38">
        <f t="shared" si="2"/>
        <v>0</v>
      </c>
      <c r="AC36" s="21">
        <f>[7]集計対象年データー貼付!N155</f>
        <v>0</v>
      </c>
      <c r="AD36" s="22">
        <f>[7]集計対象年データー貼付!P155</f>
        <v>1</v>
      </c>
      <c r="AE36" s="22">
        <f>[7]集計対象前年データー貼付!N155</f>
        <v>0</v>
      </c>
      <c r="AF36" s="22">
        <f>[7]集計対象前年データー貼付!P155</f>
        <v>0</v>
      </c>
      <c r="AG36" s="38">
        <f t="shared" si="3"/>
        <v>1</v>
      </c>
      <c r="AH36" s="1"/>
    </row>
    <row r="37" spans="1:37" ht="12.75" customHeight="1" thickBot="1">
      <c r="A37" s="117"/>
      <c r="B37" s="69" t="s">
        <v>46</v>
      </c>
      <c r="C37" s="40">
        <f t="shared" si="4"/>
        <v>0</v>
      </c>
      <c r="D37" s="41">
        <f t="shared" si="5"/>
        <v>2</v>
      </c>
      <c r="E37" s="54">
        <f t="shared" si="6"/>
        <v>0</v>
      </c>
      <c r="F37" s="41">
        <f t="shared" si="7"/>
        <v>1</v>
      </c>
      <c r="G37" s="41">
        <f t="shared" si="8"/>
        <v>1</v>
      </c>
      <c r="H37" s="44">
        <f t="shared" si="9"/>
        <v>1</v>
      </c>
      <c r="I37" s="70">
        <f>SUM(I35:I36)</f>
        <v>0</v>
      </c>
      <c r="J37" s="46">
        <f>SUM(J35:J36)</f>
        <v>1</v>
      </c>
      <c r="K37" s="46">
        <f>SUM(K35:K36)</f>
        <v>0</v>
      </c>
      <c r="L37" s="46">
        <f>SUM(L35:L36)</f>
        <v>1</v>
      </c>
      <c r="M37" s="47">
        <f t="shared" si="10"/>
        <v>0</v>
      </c>
      <c r="N37" s="48">
        <f>SUM(N35:N36)</f>
        <v>0</v>
      </c>
      <c r="O37" s="49">
        <f>SUM(O35:O36)</f>
        <v>0</v>
      </c>
      <c r="P37" s="49">
        <f>SUM(P35:P36)</f>
        <v>0</v>
      </c>
      <c r="Q37" s="49">
        <f>SUM(Q35:Q36)</f>
        <v>0</v>
      </c>
      <c r="R37" s="50">
        <f t="shared" si="0"/>
        <v>0</v>
      </c>
      <c r="S37" s="51">
        <f>SUM(S35:S36)</f>
        <v>0</v>
      </c>
      <c r="T37" s="52">
        <f>SUM(T35:T36)</f>
        <v>0</v>
      </c>
      <c r="U37" s="52">
        <f>SUM(U35:U36)</f>
        <v>0</v>
      </c>
      <c r="V37" s="52">
        <f>SUM(V35:V36)</f>
        <v>0</v>
      </c>
      <c r="W37" s="53">
        <f t="shared" si="1"/>
        <v>0</v>
      </c>
      <c r="X37" s="51">
        <f>SUM(X35:X36)</f>
        <v>0</v>
      </c>
      <c r="Y37" s="52">
        <f>SUM(Y35:Y36)</f>
        <v>0</v>
      </c>
      <c r="Z37" s="52">
        <f>SUM(Z35:Z36)</f>
        <v>0</v>
      </c>
      <c r="AA37" s="52">
        <f>SUM(AA35:AA36)</f>
        <v>0</v>
      </c>
      <c r="AB37" s="53">
        <f t="shared" si="2"/>
        <v>0</v>
      </c>
      <c r="AC37" s="51">
        <f>SUM(AC35:AC36)</f>
        <v>0</v>
      </c>
      <c r="AD37" s="52">
        <f>SUM(AD35:AD36)</f>
        <v>1</v>
      </c>
      <c r="AE37" s="52">
        <f>SUM(AE35:AE36)</f>
        <v>0</v>
      </c>
      <c r="AF37" s="52">
        <f>SUM(AF35:AF36)</f>
        <v>0</v>
      </c>
      <c r="AG37" s="53">
        <f t="shared" si="3"/>
        <v>1</v>
      </c>
      <c r="AH37" s="71"/>
      <c r="AI37" s="72"/>
      <c r="AJ37" s="72"/>
      <c r="AK37" s="72"/>
    </row>
    <row r="38" spans="1:37" ht="12.75" customHeight="1">
      <c r="A38" s="103" t="s">
        <v>47</v>
      </c>
      <c r="B38" s="64" t="s">
        <v>48</v>
      </c>
      <c r="C38" s="28">
        <f t="shared" si="4"/>
        <v>0</v>
      </c>
      <c r="D38" s="18">
        <f t="shared" si="5"/>
        <v>15</v>
      </c>
      <c r="E38" s="19">
        <f t="shared" si="6"/>
        <v>0</v>
      </c>
      <c r="F38" s="18">
        <f t="shared" si="7"/>
        <v>16</v>
      </c>
      <c r="G38" s="18">
        <f t="shared" si="8"/>
        <v>-1</v>
      </c>
      <c r="H38" s="20">
        <f t="shared" si="9"/>
        <v>-6.25E-2</v>
      </c>
      <c r="I38" s="21">
        <f>[7]集計対象年データー貼付!B158</f>
        <v>0</v>
      </c>
      <c r="J38" s="22">
        <f>[7]集計対象年データー貼付!D158</f>
        <v>2</v>
      </c>
      <c r="K38" s="22">
        <f>[7]集計対象前年データー貼付!B158</f>
        <v>0</v>
      </c>
      <c r="L38" s="22">
        <f>[7]集計対象前年データー貼付!D158</f>
        <v>0</v>
      </c>
      <c r="M38" s="23">
        <f t="shared" si="10"/>
        <v>2</v>
      </c>
      <c r="N38" s="24">
        <f>[7]集計対象年データー貼付!E158</f>
        <v>0</v>
      </c>
      <c r="O38" s="18">
        <f>[7]集計対象年データー貼付!G158</f>
        <v>4</v>
      </c>
      <c r="P38" s="18">
        <f>[7]集計対象前年データー貼付!E158</f>
        <v>0</v>
      </c>
      <c r="Q38" s="18">
        <f>[7]集計対象前年データー貼付!G158</f>
        <v>5</v>
      </c>
      <c r="R38" s="25">
        <f t="shared" si="0"/>
        <v>-1</v>
      </c>
      <c r="S38" s="21">
        <f>[7]集計対象年データー貼付!H158</f>
        <v>0</v>
      </c>
      <c r="T38" s="22">
        <f>[7]集計対象年データー貼付!J158</f>
        <v>1</v>
      </c>
      <c r="U38" s="22">
        <f>[7]集計対象前年データー貼付!H158</f>
        <v>0</v>
      </c>
      <c r="V38" s="22">
        <f>[7]集計対象前年データー貼付!J158</f>
        <v>0</v>
      </c>
      <c r="W38" s="26">
        <f t="shared" si="1"/>
        <v>1</v>
      </c>
      <c r="X38" s="21">
        <f>[7]集計対象年データー貼付!K158</f>
        <v>0</v>
      </c>
      <c r="Y38" s="22">
        <f>[7]集計対象年データー貼付!M158</f>
        <v>8</v>
      </c>
      <c r="Z38" s="22">
        <f>[7]集計対象前年データー貼付!K158</f>
        <v>0</v>
      </c>
      <c r="AA38" s="22">
        <f>[7]集計対象前年データー貼付!M158</f>
        <v>11</v>
      </c>
      <c r="AB38" s="26">
        <f t="shared" si="2"/>
        <v>-3</v>
      </c>
      <c r="AC38" s="21">
        <f>[7]集計対象年データー貼付!N158</f>
        <v>0</v>
      </c>
      <c r="AD38" s="22">
        <f>[7]集計対象年データー貼付!P158</f>
        <v>0</v>
      </c>
      <c r="AE38" s="22">
        <f>[7]集計対象前年データー貼付!N158</f>
        <v>0</v>
      </c>
      <c r="AF38" s="22">
        <f>[7]集計対象前年データー貼付!P158</f>
        <v>0</v>
      </c>
      <c r="AG38" s="73">
        <f t="shared" si="3"/>
        <v>0</v>
      </c>
      <c r="AH38" s="1"/>
    </row>
    <row r="39" spans="1:37" ht="12.75" customHeight="1" thickBot="1">
      <c r="A39" s="104"/>
      <c r="B39" s="67" t="s">
        <v>49</v>
      </c>
      <c r="C39" s="33">
        <f t="shared" si="4"/>
        <v>0</v>
      </c>
      <c r="D39" s="34">
        <f t="shared" si="5"/>
        <v>28</v>
      </c>
      <c r="E39" s="35">
        <f t="shared" si="6"/>
        <v>1</v>
      </c>
      <c r="F39" s="34">
        <f t="shared" si="7"/>
        <v>28</v>
      </c>
      <c r="G39" s="36">
        <f t="shared" si="8"/>
        <v>0</v>
      </c>
      <c r="H39" s="37">
        <f t="shared" si="9"/>
        <v>0</v>
      </c>
      <c r="I39" s="21">
        <f>[7]集計対象年データー貼付!B161</f>
        <v>0</v>
      </c>
      <c r="J39" s="22">
        <f>[7]集計対象年データー貼付!D161</f>
        <v>0</v>
      </c>
      <c r="K39" s="22">
        <f>[7]集計対象前年データー貼付!B161</f>
        <v>0</v>
      </c>
      <c r="L39" s="22">
        <f>[7]集計対象前年データー貼付!D161</f>
        <v>0</v>
      </c>
      <c r="M39" s="68">
        <f t="shared" si="10"/>
        <v>0</v>
      </c>
      <c r="N39" s="24">
        <f>[7]集計対象年データー貼付!E161</f>
        <v>0</v>
      </c>
      <c r="O39" s="18">
        <f>[7]集計対象年データー貼付!G161</f>
        <v>3</v>
      </c>
      <c r="P39" s="18">
        <f>[7]集計対象前年データー貼付!E161</f>
        <v>0</v>
      </c>
      <c r="Q39" s="18">
        <f>[7]集計対象前年データー貼付!G161</f>
        <v>6</v>
      </c>
      <c r="R39" s="61">
        <f t="shared" si="0"/>
        <v>-3</v>
      </c>
      <c r="S39" s="21">
        <f>[7]集計対象年データー貼付!H161</f>
        <v>0</v>
      </c>
      <c r="T39" s="22">
        <f>[7]集計対象年データー貼付!J161</f>
        <v>5</v>
      </c>
      <c r="U39" s="22">
        <f>[7]集計対象前年データー貼付!H161</f>
        <v>0</v>
      </c>
      <c r="V39" s="22">
        <f>[7]集計対象前年データー貼付!J161</f>
        <v>1</v>
      </c>
      <c r="W39" s="38">
        <f t="shared" si="1"/>
        <v>4</v>
      </c>
      <c r="X39" s="21">
        <f>[7]集計対象年データー貼付!K161</f>
        <v>0</v>
      </c>
      <c r="Y39" s="22">
        <f>[7]集計対象年データー貼付!M161</f>
        <v>14</v>
      </c>
      <c r="Z39" s="22">
        <f>[7]集計対象前年データー貼付!K161</f>
        <v>1</v>
      </c>
      <c r="AA39" s="22">
        <f>[7]集計対象前年データー貼付!M161</f>
        <v>14</v>
      </c>
      <c r="AB39" s="38">
        <f t="shared" si="2"/>
        <v>0</v>
      </c>
      <c r="AC39" s="21">
        <f>[7]集計対象年データー貼付!N161</f>
        <v>0</v>
      </c>
      <c r="AD39" s="22">
        <f>[7]集計対象年データー貼付!P161</f>
        <v>6</v>
      </c>
      <c r="AE39" s="22">
        <f>[7]集計対象前年データー貼付!N161</f>
        <v>0</v>
      </c>
      <c r="AF39" s="22">
        <f>[7]集計対象前年データー貼付!P161</f>
        <v>7</v>
      </c>
      <c r="AG39" s="74">
        <f t="shared" si="3"/>
        <v>-1</v>
      </c>
      <c r="AH39" s="1"/>
    </row>
    <row r="40" spans="1:37" ht="12.75" customHeight="1" thickBot="1">
      <c r="A40" s="105"/>
      <c r="B40" s="69" t="s">
        <v>50</v>
      </c>
      <c r="C40" s="40">
        <f t="shared" si="4"/>
        <v>0</v>
      </c>
      <c r="D40" s="41">
        <f t="shared" si="5"/>
        <v>43</v>
      </c>
      <c r="E40" s="54">
        <f t="shared" si="6"/>
        <v>1</v>
      </c>
      <c r="F40" s="41">
        <f t="shared" si="7"/>
        <v>44</v>
      </c>
      <c r="G40" s="41">
        <f t="shared" si="8"/>
        <v>-1</v>
      </c>
      <c r="H40" s="44">
        <f t="shared" si="9"/>
        <v>-2.2727272727272728E-2</v>
      </c>
      <c r="I40" s="46">
        <f>SUM(I38:I39)</f>
        <v>0</v>
      </c>
      <c r="J40" s="46">
        <f>SUM(J38:J39)</f>
        <v>2</v>
      </c>
      <c r="K40" s="46">
        <f>SUM(K38:K39)</f>
        <v>0</v>
      </c>
      <c r="L40" s="46">
        <f>SUM(L38:L39)</f>
        <v>0</v>
      </c>
      <c r="M40" s="47">
        <f t="shared" si="10"/>
        <v>2</v>
      </c>
      <c r="N40" s="48">
        <f>SUM(N38:N39)</f>
        <v>0</v>
      </c>
      <c r="O40" s="49">
        <f>SUM(O38:O39)</f>
        <v>7</v>
      </c>
      <c r="P40" s="49">
        <f>SUM(P38:P39)</f>
        <v>0</v>
      </c>
      <c r="Q40" s="49">
        <f>SUM(Q38:Q39)</f>
        <v>11</v>
      </c>
      <c r="R40" s="50">
        <f t="shared" si="0"/>
        <v>-4</v>
      </c>
      <c r="S40" s="51">
        <f>SUM(S38:S39)</f>
        <v>0</v>
      </c>
      <c r="T40" s="52">
        <f>SUM(T38:T39)</f>
        <v>6</v>
      </c>
      <c r="U40" s="52">
        <f>SUM(U38:U39)</f>
        <v>0</v>
      </c>
      <c r="V40" s="52">
        <f>SUM(V38:V39)</f>
        <v>1</v>
      </c>
      <c r="W40" s="53">
        <f t="shared" si="1"/>
        <v>5</v>
      </c>
      <c r="X40" s="51">
        <f>SUM(X38:X39)</f>
        <v>0</v>
      </c>
      <c r="Y40" s="52">
        <f>SUM(Y38:Y39)</f>
        <v>22</v>
      </c>
      <c r="Z40" s="52">
        <f>SUM(Z38:Z39)</f>
        <v>1</v>
      </c>
      <c r="AA40" s="52">
        <f>SUM(AA38:AA39)</f>
        <v>25</v>
      </c>
      <c r="AB40" s="53">
        <f t="shared" si="2"/>
        <v>-3</v>
      </c>
      <c r="AC40" s="51">
        <f>SUM(AC38:AC39)</f>
        <v>0</v>
      </c>
      <c r="AD40" s="52">
        <f>SUM(AD38:AD39)</f>
        <v>6</v>
      </c>
      <c r="AE40" s="52">
        <f>SUM(AE38:AE39)</f>
        <v>0</v>
      </c>
      <c r="AF40" s="52">
        <f>SUM(AF38:AF39)</f>
        <v>7</v>
      </c>
      <c r="AG40" s="53">
        <f t="shared" si="3"/>
        <v>-1</v>
      </c>
      <c r="AH40" s="1"/>
    </row>
    <row r="41" spans="1:37" ht="12.75" customHeight="1" thickBot="1">
      <c r="A41" s="120" t="s">
        <v>51</v>
      </c>
      <c r="B41" s="121"/>
      <c r="C41" s="40">
        <f t="shared" si="4"/>
        <v>1</v>
      </c>
      <c r="D41" s="41">
        <f t="shared" si="5"/>
        <v>13</v>
      </c>
      <c r="E41" s="54">
        <f t="shared" si="6"/>
        <v>1</v>
      </c>
      <c r="F41" s="41">
        <f t="shared" si="7"/>
        <v>8</v>
      </c>
      <c r="G41" s="41">
        <f t="shared" si="8"/>
        <v>5</v>
      </c>
      <c r="H41" s="44">
        <f t="shared" si="9"/>
        <v>0.625</v>
      </c>
      <c r="I41" s="55">
        <f>[7]集計対象年データー貼付!B168</f>
        <v>0</v>
      </c>
      <c r="J41" s="56">
        <f>[7]集計対象年データー貼付!D168</f>
        <v>0</v>
      </c>
      <c r="K41" s="56">
        <f>[7]集計対象前年データー貼付!B168</f>
        <v>0</v>
      </c>
      <c r="L41" s="56">
        <f>[7]集計対象前年データー貼付!D168</f>
        <v>0</v>
      </c>
      <c r="M41" s="57">
        <f t="shared" si="10"/>
        <v>0</v>
      </c>
      <c r="N41" s="58">
        <f>[7]集計対象年データー貼付!E168</f>
        <v>1</v>
      </c>
      <c r="O41" s="41">
        <f>[7]集計対象年データー貼付!G168</f>
        <v>4</v>
      </c>
      <c r="P41" s="41">
        <f>[7]集計対象前年データー貼付!E168</f>
        <v>1</v>
      </c>
      <c r="Q41" s="41">
        <f>[7]集計対象前年データー貼付!G168</f>
        <v>3</v>
      </c>
      <c r="R41" s="75">
        <f t="shared" si="0"/>
        <v>1</v>
      </c>
      <c r="S41" s="55">
        <f>[7]集計対象年データー貼付!H168</f>
        <v>0</v>
      </c>
      <c r="T41" s="56">
        <f>[7]集計対象年データー貼付!J168</f>
        <v>0</v>
      </c>
      <c r="U41" s="56">
        <f>[7]集計対象前年データー貼付!H168</f>
        <v>0</v>
      </c>
      <c r="V41" s="56">
        <f>[7]集計対象前年データー貼付!J168</f>
        <v>0</v>
      </c>
      <c r="W41" s="76">
        <f t="shared" si="1"/>
        <v>0</v>
      </c>
      <c r="X41" s="55">
        <f>[7]集計対象年データー貼付!K168</f>
        <v>0</v>
      </c>
      <c r="Y41" s="56">
        <f>[7]集計対象年データー貼付!M168</f>
        <v>6</v>
      </c>
      <c r="Z41" s="56">
        <f>[7]集計対象前年データー貼付!K168</f>
        <v>0</v>
      </c>
      <c r="AA41" s="56">
        <f>[7]集計対象前年データー貼付!M168</f>
        <v>2</v>
      </c>
      <c r="AB41" s="76">
        <f t="shared" si="2"/>
        <v>4</v>
      </c>
      <c r="AC41" s="55">
        <f>[7]集計対象年データー貼付!N168</f>
        <v>0</v>
      </c>
      <c r="AD41" s="56">
        <f>[7]集計対象年データー貼付!P168</f>
        <v>3</v>
      </c>
      <c r="AE41" s="56">
        <f>[7]集計対象前年データー貼付!N168</f>
        <v>0</v>
      </c>
      <c r="AF41" s="56">
        <f>[7]集計対象前年データー貼付!P168</f>
        <v>3</v>
      </c>
      <c r="AG41" s="76">
        <f t="shared" si="3"/>
        <v>0</v>
      </c>
      <c r="AH41" s="1"/>
    </row>
    <row r="42" spans="1:37" ht="12.75" customHeight="1">
      <c r="A42" s="110" t="s">
        <v>52</v>
      </c>
      <c r="B42" s="64" t="s">
        <v>53</v>
      </c>
      <c r="C42" s="28">
        <f t="shared" si="4"/>
        <v>0</v>
      </c>
      <c r="D42" s="18">
        <f t="shared" si="5"/>
        <v>9</v>
      </c>
      <c r="E42" s="19">
        <f t="shared" si="6"/>
        <v>0</v>
      </c>
      <c r="F42" s="18">
        <f t="shared" si="7"/>
        <v>9</v>
      </c>
      <c r="G42" s="18">
        <f t="shared" si="8"/>
        <v>0</v>
      </c>
      <c r="H42" s="20">
        <f t="shared" si="9"/>
        <v>0</v>
      </c>
      <c r="I42" s="21">
        <f>[7]集計対象年データー貼付!B172</f>
        <v>0</v>
      </c>
      <c r="J42" s="22">
        <f>[7]集計対象年データー貼付!D172</f>
        <v>5</v>
      </c>
      <c r="K42" s="22">
        <f>[7]集計対象前年データー貼付!B172</f>
        <v>0</v>
      </c>
      <c r="L42" s="22">
        <f>[7]集計対象前年データー貼付!D172</f>
        <v>8</v>
      </c>
      <c r="M42" s="23">
        <f t="shared" si="10"/>
        <v>-3</v>
      </c>
      <c r="N42" s="24">
        <f>[7]集計対象年データー貼付!E172</f>
        <v>0</v>
      </c>
      <c r="O42" s="18">
        <f>[7]集計対象年データー貼付!G172</f>
        <v>2</v>
      </c>
      <c r="P42" s="18">
        <f>[7]集計対象前年データー貼付!E172</f>
        <v>0</v>
      </c>
      <c r="Q42" s="18">
        <f>[7]集計対象前年データー貼付!G172</f>
        <v>0</v>
      </c>
      <c r="R42" s="25">
        <f t="shared" si="0"/>
        <v>2</v>
      </c>
      <c r="S42" s="21">
        <f>[7]集計対象年データー貼付!H172</f>
        <v>0</v>
      </c>
      <c r="T42" s="22">
        <f>[7]集計対象年データー貼付!J172</f>
        <v>1</v>
      </c>
      <c r="U42" s="22">
        <f>[7]集計対象前年データー貼付!H172</f>
        <v>0</v>
      </c>
      <c r="V42" s="22">
        <f>[7]集計対象前年データー貼付!J172</f>
        <v>0</v>
      </c>
      <c r="W42" s="26">
        <f t="shared" si="1"/>
        <v>1</v>
      </c>
      <c r="X42" s="21">
        <f>[7]集計対象年データー貼付!K172</f>
        <v>0</v>
      </c>
      <c r="Y42" s="22">
        <f>[7]集計対象年データー貼付!M172</f>
        <v>0</v>
      </c>
      <c r="Z42" s="22">
        <f>[7]集計対象前年データー貼付!K172</f>
        <v>0</v>
      </c>
      <c r="AA42" s="22">
        <f>[7]集計対象前年データー貼付!M172</f>
        <v>0</v>
      </c>
      <c r="AB42" s="26">
        <f t="shared" si="2"/>
        <v>0</v>
      </c>
      <c r="AC42" s="21">
        <f>[7]集計対象年データー貼付!N172</f>
        <v>0</v>
      </c>
      <c r="AD42" s="22">
        <f>[7]集計対象年データー貼付!P172</f>
        <v>1</v>
      </c>
      <c r="AE42" s="22">
        <f>[7]集計対象前年データー貼付!N172</f>
        <v>0</v>
      </c>
      <c r="AF42" s="22">
        <f>[7]集計対象前年データー貼付!P172</f>
        <v>1</v>
      </c>
      <c r="AG42" s="26">
        <f t="shared" si="3"/>
        <v>0</v>
      </c>
      <c r="AH42" s="1"/>
    </row>
    <row r="43" spans="1:37" ht="12.75" customHeight="1">
      <c r="A43" s="111"/>
      <c r="B43" s="65" t="s">
        <v>54</v>
      </c>
      <c r="C43" s="28">
        <f t="shared" si="4"/>
        <v>0</v>
      </c>
      <c r="D43" s="18">
        <f t="shared" si="5"/>
        <v>40</v>
      </c>
      <c r="E43" s="19">
        <f t="shared" si="6"/>
        <v>1</v>
      </c>
      <c r="F43" s="18">
        <f t="shared" si="7"/>
        <v>50</v>
      </c>
      <c r="G43" s="29">
        <f t="shared" si="8"/>
        <v>-10</v>
      </c>
      <c r="H43" s="20">
        <f t="shared" si="9"/>
        <v>-0.2</v>
      </c>
      <c r="I43" s="21">
        <f>[7]集計対象年データー貼付!B179</f>
        <v>0</v>
      </c>
      <c r="J43" s="22">
        <f>[7]集計対象年データー貼付!D179</f>
        <v>17</v>
      </c>
      <c r="K43" s="22">
        <f>[7]集計対象前年データー貼付!B179</f>
        <v>1</v>
      </c>
      <c r="L43" s="22">
        <f>[7]集計対象前年データー貼付!D179</f>
        <v>28</v>
      </c>
      <c r="M43" s="66">
        <f t="shared" si="10"/>
        <v>-11</v>
      </c>
      <c r="N43" s="24">
        <f>[7]集計対象年データー貼付!E179</f>
        <v>0</v>
      </c>
      <c r="O43" s="18">
        <f>[7]集計対象年データー貼付!G179</f>
        <v>7</v>
      </c>
      <c r="P43" s="18">
        <f>[7]集計対象前年データー貼付!E179</f>
        <v>0</v>
      </c>
      <c r="Q43" s="18">
        <f>[7]集計対象前年データー貼付!G179</f>
        <v>9</v>
      </c>
      <c r="R43" s="60">
        <f t="shared" si="0"/>
        <v>-2</v>
      </c>
      <c r="S43" s="21">
        <f>[7]集計対象年データー貼付!H179</f>
        <v>0</v>
      </c>
      <c r="T43" s="22">
        <f>[7]集計対象年データー貼付!J179</f>
        <v>4</v>
      </c>
      <c r="U43" s="22">
        <f>[7]集計対象前年データー貼付!H179</f>
        <v>0</v>
      </c>
      <c r="V43" s="22">
        <f>[7]集計対象前年データー貼付!J179</f>
        <v>9</v>
      </c>
      <c r="W43" s="30">
        <f t="shared" si="1"/>
        <v>-5</v>
      </c>
      <c r="X43" s="21">
        <f>[7]集計対象年データー貼付!K179</f>
        <v>0</v>
      </c>
      <c r="Y43" s="22">
        <f>[7]集計対象年データー貼付!M179</f>
        <v>8</v>
      </c>
      <c r="Z43" s="22">
        <f>[7]集計対象前年データー貼付!K179</f>
        <v>0</v>
      </c>
      <c r="AA43" s="22">
        <f>[7]集計対象前年データー貼付!M179</f>
        <v>2</v>
      </c>
      <c r="AB43" s="30">
        <f t="shared" si="2"/>
        <v>6</v>
      </c>
      <c r="AC43" s="21">
        <f>[7]集計対象年データー貼付!N179</f>
        <v>0</v>
      </c>
      <c r="AD43" s="22">
        <f>[7]集計対象年データー貼付!P179</f>
        <v>4</v>
      </c>
      <c r="AE43" s="22">
        <f>[7]集計対象前年データー貼付!N179</f>
        <v>0</v>
      </c>
      <c r="AF43" s="22">
        <f>[7]集計対象前年データー貼付!P179</f>
        <v>2</v>
      </c>
      <c r="AG43" s="30">
        <f t="shared" si="3"/>
        <v>2</v>
      </c>
      <c r="AH43" s="1"/>
    </row>
    <row r="44" spans="1:37" ht="12.75" customHeight="1">
      <c r="A44" s="111"/>
      <c r="B44" s="65" t="s">
        <v>55</v>
      </c>
      <c r="C44" s="28">
        <f t="shared" si="4"/>
        <v>0</v>
      </c>
      <c r="D44" s="18">
        <f t="shared" si="5"/>
        <v>0</v>
      </c>
      <c r="E44" s="19">
        <f t="shared" si="6"/>
        <v>0</v>
      </c>
      <c r="F44" s="18">
        <f t="shared" si="7"/>
        <v>0</v>
      </c>
      <c r="G44" s="29">
        <f t="shared" si="8"/>
        <v>0</v>
      </c>
      <c r="H44" s="20">
        <f t="shared" si="9"/>
        <v>0</v>
      </c>
      <c r="I44" s="21">
        <f>[7]集計対象年データー貼付!B182</f>
        <v>0</v>
      </c>
      <c r="J44" s="22">
        <f>[7]集計対象年データー貼付!D182</f>
        <v>0</v>
      </c>
      <c r="K44" s="22">
        <f>[7]集計対象前年データー貼付!B182</f>
        <v>0</v>
      </c>
      <c r="L44" s="22">
        <f>[7]集計対象前年データー貼付!D182</f>
        <v>0</v>
      </c>
      <c r="M44" s="66">
        <f t="shared" si="10"/>
        <v>0</v>
      </c>
      <c r="N44" s="24">
        <f>[7]集計対象年データー貼付!E182</f>
        <v>0</v>
      </c>
      <c r="O44" s="18">
        <f>[7]集計対象年データー貼付!G182</f>
        <v>0</v>
      </c>
      <c r="P44" s="18">
        <f>[7]集計対象前年データー貼付!E182</f>
        <v>0</v>
      </c>
      <c r="Q44" s="18">
        <f>[7]集計対象前年データー貼付!G182</f>
        <v>0</v>
      </c>
      <c r="R44" s="60">
        <f t="shared" si="0"/>
        <v>0</v>
      </c>
      <c r="S44" s="21">
        <f>[7]集計対象年データー貼付!H182</f>
        <v>0</v>
      </c>
      <c r="T44" s="22">
        <f>[7]集計対象年データー貼付!J182</f>
        <v>0</v>
      </c>
      <c r="U44" s="22">
        <f>[7]集計対象前年データー貼付!H182</f>
        <v>0</v>
      </c>
      <c r="V44" s="22">
        <f>[7]集計対象前年データー貼付!J182</f>
        <v>0</v>
      </c>
      <c r="W44" s="30">
        <f t="shared" si="1"/>
        <v>0</v>
      </c>
      <c r="X44" s="21">
        <f>[7]集計対象年データー貼付!K182</f>
        <v>0</v>
      </c>
      <c r="Y44" s="22">
        <f>[7]集計対象年データー貼付!M182</f>
        <v>0</v>
      </c>
      <c r="Z44" s="22">
        <f>[7]集計対象前年データー貼付!K182</f>
        <v>0</v>
      </c>
      <c r="AA44" s="22">
        <f>[7]集計対象前年データー貼付!M182</f>
        <v>0</v>
      </c>
      <c r="AB44" s="30">
        <f t="shared" si="2"/>
        <v>0</v>
      </c>
      <c r="AC44" s="21">
        <f>[7]集計対象年データー貼付!N182</f>
        <v>0</v>
      </c>
      <c r="AD44" s="22">
        <f>[7]集計対象年データー貼付!P182</f>
        <v>0</v>
      </c>
      <c r="AE44" s="22">
        <f>[7]集計対象前年データー貼付!N182</f>
        <v>0</v>
      </c>
      <c r="AF44" s="22">
        <f>[7]集計対象前年データー貼付!P182</f>
        <v>0</v>
      </c>
      <c r="AG44" s="30">
        <f t="shared" si="3"/>
        <v>0</v>
      </c>
      <c r="AH44" s="1"/>
    </row>
    <row r="45" spans="1:37" ht="12.75" customHeight="1" thickBot="1">
      <c r="A45" s="111"/>
      <c r="B45" s="67" t="s">
        <v>56</v>
      </c>
      <c r="C45" s="33">
        <f t="shared" si="4"/>
        <v>0</v>
      </c>
      <c r="D45" s="34">
        <f t="shared" si="5"/>
        <v>4</v>
      </c>
      <c r="E45" s="35">
        <f t="shared" si="6"/>
        <v>0</v>
      </c>
      <c r="F45" s="34">
        <f t="shared" si="7"/>
        <v>2</v>
      </c>
      <c r="G45" s="36">
        <f t="shared" si="8"/>
        <v>2</v>
      </c>
      <c r="H45" s="37">
        <f t="shared" si="9"/>
        <v>1</v>
      </c>
      <c r="I45" s="21">
        <f>[7]集計対象年データー貼付!B185</f>
        <v>0</v>
      </c>
      <c r="J45" s="22">
        <f>[7]集計対象年データー貼付!D185</f>
        <v>1</v>
      </c>
      <c r="K45" s="22">
        <f>[7]集計対象前年データー貼付!B185</f>
        <v>0</v>
      </c>
      <c r="L45" s="22">
        <f>[7]集計対象前年データー貼付!D185</f>
        <v>1</v>
      </c>
      <c r="M45" s="68">
        <f t="shared" si="10"/>
        <v>0</v>
      </c>
      <c r="N45" s="24">
        <f>[7]集計対象年データー貼付!E185</f>
        <v>0</v>
      </c>
      <c r="O45" s="18">
        <f>[7]集計対象年データー貼付!G185</f>
        <v>1</v>
      </c>
      <c r="P45" s="18">
        <f>[7]集計対象前年データー貼付!E185</f>
        <v>0</v>
      </c>
      <c r="Q45" s="18">
        <f>[7]集計対象前年データー貼付!G185</f>
        <v>0</v>
      </c>
      <c r="R45" s="61">
        <f t="shared" si="0"/>
        <v>1</v>
      </c>
      <c r="S45" s="21">
        <f>[7]集計対象年データー貼付!H185</f>
        <v>0</v>
      </c>
      <c r="T45" s="22">
        <f>[7]集計対象年データー貼付!J185</f>
        <v>0</v>
      </c>
      <c r="U45" s="22">
        <f>[7]集計対象前年データー貼付!H185</f>
        <v>0</v>
      </c>
      <c r="V45" s="22">
        <f>[7]集計対象前年データー貼付!J185</f>
        <v>0</v>
      </c>
      <c r="W45" s="38">
        <f t="shared" si="1"/>
        <v>0</v>
      </c>
      <c r="X45" s="21">
        <f>[7]集計対象年データー貼付!K185</f>
        <v>0</v>
      </c>
      <c r="Y45" s="22">
        <f>[7]集計対象年データー貼付!M185</f>
        <v>0</v>
      </c>
      <c r="Z45" s="22">
        <f>[7]集計対象前年データー貼付!K185</f>
        <v>0</v>
      </c>
      <c r="AA45" s="22">
        <f>[7]集計対象前年データー貼付!M185</f>
        <v>1</v>
      </c>
      <c r="AB45" s="38">
        <f t="shared" si="2"/>
        <v>-1</v>
      </c>
      <c r="AC45" s="21">
        <f>[7]集計対象年データー貼付!N185</f>
        <v>0</v>
      </c>
      <c r="AD45" s="22">
        <f>[7]集計対象年データー貼付!P185</f>
        <v>2</v>
      </c>
      <c r="AE45" s="22">
        <f>[7]集計対象前年データー貼付!N185</f>
        <v>0</v>
      </c>
      <c r="AF45" s="22">
        <f>[7]集計対象前年データー貼付!P185</f>
        <v>0</v>
      </c>
      <c r="AG45" s="38">
        <f t="shared" si="3"/>
        <v>2</v>
      </c>
      <c r="AH45" s="1"/>
    </row>
    <row r="46" spans="1:37" ht="12.75" customHeight="1" thickBot="1">
      <c r="A46" s="112"/>
      <c r="B46" s="69" t="s">
        <v>57</v>
      </c>
      <c r="C46" s="40">
        <f t="shared" si="4"/>
        <v>0</v>
      </c>
      <c r="D46" s="41">
        <f t="shared" si="5"/>
        <v>53</v>
      </c>
      <c r="E46" s="54">
        <f t="shared" si="6"/>
        <v>1</v>
      </c>
      <c r="F46" s="41">
        <f t="shared" si="7"/>
        <v>61</v>
      </c>
      <c r="G46" s="41">
        <f t="shared" si="8"/>
        <v>-8</v>
      </c>
      <c r="H46" s="44">
        <f t="shared" si="9"/>
        <v>-0.13114754098360656</v>
      </c>
      <c r="I46" s="46">
        <f>SUM(I42:I45)</f>
        <v>0</v>
      </c>
      <c r="J46" s="46">
        <f>SUM(J42:J45)</f>
        <v>23</v>
      </c>
      <c r="K46" s="46">
        <f>SUM(K42:K45)</f>
        <v>1</v>
      </c>
      <c r="L46" s="46">
        <f>SUM(L42:L45)</f>
        <v>37</v>
      </c>
      <c r="M46" s="47">
        <f t="shared" si="10"/>
        <v>-14</v>
      </c>
      <c r="N46" s="48">
        <f>SUM(N42:N45)</f>
        <v>0</v>
      </c>
      <c r="O46" s="49">
        <f>SUM(O42:O45)</f>
        <v>10</v>
      </c>
      <c r="P46" s="49">
        <f>SUM(P42:P45)</f>
        <v>0</v>
      </c>
      <c r="Q46" s="49">
        <f>SUM(Q42:Q45)</f>
        <v>9</v>
      </c>
      <c r="R46" s="50">
        <f t="shared" si="0"/>
        <v>1</v>
      </c>
      <c r="S46" s="51">
        <f>SUM(S42:S45)</f>
        <v>0</v>
      </c>
      <c r="T46" s="52">
        <f>SUM(T42:T45)</f>
        <v>5</v>
      </c>
      <c r="U46" s="52">
        <f>SUM(U42:U45)</f>
        <v>0</v>
      </c>
      <c r="V46" s="52">
        <f>SUM(V42:V45)</f>
        <v>9</v>
      </c>
      <c r="W46" s="53">
        <f t="shared" si="1"/>
        <v>-4</v>
      </c>
      <c r="X46" s="51">
        <f>SUM(X42:X45)</f>
        <v>0</v>
      </c>
      <c r="Y46" s="52">
        <f>SUM(Y42:Y45)</f>
        <v>8</v>
      </c>
      <c r="Z46" s="52">
        <f>SUM(Z42:Z45)</f>
        <v>0</v>
      </c>
      <c r="AA46" s="52">
        <f>SUM(AA42:AA45)</f>
        <v>3</v>
      </c>
      <c r="AB46" s="53">
        <f t="shared" si="2"/>
        <v>5</v>
      </c>
      <c r="AC46" s="51">
        <f>SUM(AC42:AC45)</f>
        <v>0</v>
      </c>
      <c r="AD46" s="52">
        <f>SUM(AD42:AD45)</f>
        <v>7</v>
      </c>
      <c r="AE46" s="52">
        <f>SUM(AE42:AE45)</f>
        <v>0</v>
      </c>
      <c r="AF46" s="52">
        <f>SUM(AF42:AF45)</f>
        <v>3</v>
      </c>
      <c r="AG46" s="53">
        <f t="shared" si="3"/>
        <v>4</v>
      </c>
      <c r="AH46" s="1"/>
    </row>
    <row r="47" spans="1:37" ht="12.75" customHeight="1">
      <c r="A47" s="122" t="s">
        <v>58</v>
      </c>
      <c r="B47" s="64" t="s">
        <v>59</v>
      </c>
      <c r="C47" s="28">
        <f t="shared" si="4"/>
        <v>0</v>
      </c>
      <c r="D47" s="18">
        <f t="shared" si="5"/>
        <v>2</v>
      </c>
      <c r="E47" s="19">
        <f t="shared" si="6"/>
        <v>0</v>
      </c>
      <c r="F47" s="18">
        <f t="shared" si="7"/>
        <v>2</v>
      </c>
      <c r="G47" s="18">
        <f t="shared" si="8"/>
        <v>0</v>
      </c>
      <c r="H47" s="20">
        <f t="shared" si="9"/>
        <v>0</v>
      </c>
      <c r="I47" s="21">
        <f>[7]集計対象年データー貼付!B191</f>
        <v>0</v>
      </c>
      <c r="J47" s="22">
        <f>[7]集計対象年データー貼付!D191</f>
        <v>1</v>
      </c>
      <c r="K47" s="22">
        <f>[7]集計対象前年データー貼付!B191</f>
        <v>0</v>
      </c>
      <c r="L47" s="22">
        <f>[7]集計対象前年データー貼付!D191</f>
        <v>2</v>
      </c>
      <c r="M47" s="23">
        <f t="shared" si="10"/>
        <v>-1</v>
      </c>
      <c r="N47" s="24">
        <f>[7]集計対象年データー貼付!E191</f>
        <v>0</v>
      </c>
      <c r="O47" s="18">
        <f>[7]集計対象年データー貼付!G191</f>
        <v>1</v>
      </c>
      <c r="P47" s="18">
        <f>[7]集計対象前年データー貼付!E191</f>
        <v>0</v>
      </c>
      <c r="Q47" s="18">
        <f>[7]集計対象前年データー貼付!G191</f>
        <v>0</v>
      </c>
      <c r="R47" s="25">
        <f t="shared" si="0"/>
        <v>1</v>
      </c>
      <c r="S47" s="21">
        <f>[7]集計対象年データー貼付!H191</f>
        <v>0</v>
      </c>
      <c r="T47" s="22">
        <f>[7]集計対象年データー貼付!J191</f>
        <v>0</v>
      </c>
      <c r="U47" s="22">
        <f>[7]集計対象前年データー貼付!H191</f>
        <v>0</v>
      </c>
      <c r="V47" s="22">
        <f>[7]集計対象前年データー貼付!J191</f>
        <v>0</v>
      </c>
      <c r="W47" s="26">
        <f t="shared" si="1"/>
        <v>0</v>
      </c>
      <c r="X47" s="21">
        <f>[7]集計対象年データー貼付!K191</f>
        <v>0</v>
      </c>
      <c r="Y47" s="22">
        <f>[7]集計対象年データー貼付!M191</f>
        <v>0</v>
      </c>
      <c r="Z47" s="22">
        <f>[7]集計対象前年データー貼付!K191</f>
        <v>0</v>
      </c>
      <c r="AA47" s="22">
        <f>[7]集計対象前年データー貼付!M191</f>
        <v>0</v>
      </c>
      <c r="AB47" s="26">
        <f t="shared" si="2"/>
        <v>0</v>
      </c>
      <c r="AC47" s="21">
        <f>[7]集計対象年データー貼付!N191</f>
        <v>0</v>
      </c>
      <c r="AD47" s="22">
        <f>[7]集計対象年データー貼付!P191</f>
        <v>0</v>
      </c>
      <c r="AE47" s="22">
        <f>[7]集計対象前年データー貼付!N191</f>
        <v>0</v>
      </c>
      <c r="AF47" s="22">
        <f>[7]集計対象前年データー貼付!P191</f>
        <v>0</v>
      </c>
      <c r="AG47" s="26">
        <f t="shared" si="3"/>
        <v>0</v>
      </c>
      <c r="AH47" s="1"/>
    </row>
    <row r="48" spans="1:37" ht="12.75" customHeight="1" thickBot="1">
      <c r="A48" s="123"/>
      <c r="B48" s="67" t="s">
        <v>60</v>
      </c>
      <c r="C48" s="33">
        <f t="shared" si="4"/>
        <v>0</v>
      </c>
      <c r="D48" s="34">
        <f t="shared" si="5"/>
        <v>0</v>
      </c>
      <c r="E48" s="35">
        <f t="shared" si="6"/>
        <v>0</v>
      </c>
      <c r="F48" s="34">
        <f t="shared" si="7"/>
        <v>1</v>
      </c>
      <c r="G48" s="36">
        <f t="shared" si="8"/>
        <v>-1</v>
      </c>
      <c r="H48" s="37">
        <f t="shared" si="9"/>
        <v>-1</v>
      </c>
      <c r="I48" s="21">
        <f>[7]集計対象年データー貼付!B194</f>
        <v>0</v>
      </c>
      <c r="J48" s="22">
        <f>[7]集計対象年データー貼付!D194</f>
        <v>0</v>
      </c>
      <c r="K48" s="22">
        <f>[7]集計対象前年データー貼付!B194</f>
        <v>0</v>
      </c>
      <c r="L48" s="22">
        <f>[7]集計対象前年データー貼付!D194</f>
        <v>1</v>
      </c>
      <c r="M48" s="68">
        <f t="shared" si="10"/>
        <v>-1</v>
      </c>
      <c r="N48" s="24">
        <f>[7]集計対象年データー貼付!E194</f>
        <v>0</v>
      </c>
      <c r="O48" s="18">
        <f>[7]集計対象年データー貼付!G194</f>
        <v>0</v>
      </c>
      <c r="P48" s="18">
        <f>[7]集計対象前年データー貼付!E194</f>
        <v>0</v>
      </c>
      <c r="Q48" s="18">
        <f>[7]集計対象前年データー貼付!G194</f>
        <v>0</v>
      </c>
      <c r="R48" s="61">
        <f t="shared" si="0"/>
        <v>0</v>
      </c>
      <c r="S48" s="21">
        <f>[7]集計対象年データー貼付!H194</f>
        <v>0</v>
      </c>
      <c r="T48" s="22">
        <f>[7]集計対象年データー貼付!J194</f>
        <v>0</v>
      </c>
      <c r="U48" s="22">
        <f>[7]集計対象前年データー貼付!H194</f>
        <v>0</v>
      </c>
      <c r="V48" s="22">
        <f>[7]集計対象前年データー貼付!J194</f>
        <v>0</v>
      </c>
      <c r="W48" s="38">
        <f t="shared" si="1"/>
        <v>0</v>
      </c>
      <c r="X48" s="21">
        <f>[7]集計対象年データー貼付!K194</f>
        <v>0</v>
      </c>
      <c r="Y48" s="22">
        <f>[7]集計対象年データー貼付!M194</f>
        <v>0</v>
      </c>
      <c r="Z48" s="22">
        <f>[7]集計対象前年データー貼付!K194</f>
        <v>0</v>
      </c>
      <c r="AA48" s="22">
        <f>[7]集計対象前年データー貼付!M194</f>
        <v>0</v>
      </c>
      <c r="AB48" s="38">
        <f t="shared" si="2"/>
        <v>0</v>
      </c>
      <c r="AC48" s="21">
        <f>[7]集計対象年データー貼付!N194</f>
        <v>0</v>
      </c>
      <c r="AD48" s="22">
        <f>[7]集計対象年データー貼付!P194</f>
        <v>0</v>
      </c>
      <c r="AE48" s="22">
        <f>[7]集計対象前年データー貼付!N194</f>
        <v>0</v>
      </c>
      <c r="AF48" s="22">
        <f>[7]集計対象前年データー貼付!P194</f>
        <v>0</v>
      </c>
      <c r="AG48" s="38">
        <f t="shared" si="3"/>
        <v>0</v>
      </c>
      <c r="AH48" s="1"/>
    </row>
    <row r="49" spans="1:34" ht="12.75" customHeight="1" thickBot="1">
      <c r="A49" s="124"/>
      <c r="B49" s="69" t="s">
        <v>61</v>
      </c>
      <c r="C49" s="40">
        <f t="shared" si="4"/>
        <v>0</v>
      </c>
      <c r="D49" s="41">
        <f t="shared" si="5"/>
        <v>2</v>
      </c>
      <c r="E49" s="54">
        <f t="shared" si="6"/>
        <v>0</v>
      </c>
      <c r="F49" s="41">
        <f t="shared" si="7"/>
        <v>3</v>
      </c>
      <c r="G49" s="41">
        <f t="shared" si="8"/>
        <v>-1</v>
      </c>
      <c r="H49" s="44">
        <f t="shared" si="9"/>
        <v>-0.33333333333333331</v>
      </c>
      <c r="I49" s="46">
        <f>SUM(I47:I48)</f>
        <v>0</v>
      </c>
      <c r="J49" s="46">
        <f>SUM(J47:J48)</f>
        <v>1</v>
      </c>
      <c r="K49" s="46">
        <f>SUM(K47:K48)</f>
        <v>0</v>
      </c>
      <c r="L49" s="46">
        <f>SUM(L47:L48)</f>
        <v>3</v>
      </c>
      <c r="M49" s="47">
        <f t="shared" si="10"/>
        <v>-2</v>
      </c>
      <c r="N49" s="48">
        <f>SUM(N47:N48)</f>
        <v>0</v>
      </c>
      <c r="O49" s="77">
        <f>SUM(O47:O48)</f>
        <v>1</v>
      </c>
      <c r="P49" s="49">
        <f>SUM(P47:P48)</f>
        <v>0</v>
      </c>
      <c r="Q49" s="49">
        <f>SUM(Q47:Q48)</f>
        <v>0</v>
      </c>
      <c r="R49" s="50">
        <f t="shared" si="0"/>
        <v>1</v>
      </c>
      <c r="S49" s="51">
        <f>SUM(S47:S48)</f>
        <v>0</v>
      </c>
      <c r="T49" s="52">
        <f>SUM(T47:T48)</f>
        <v>0</v>
      </c>
      <c r="U49" s="52">
        <f>SUM(U47:U48)</f>
        <v>0</v>
      </c>
      <c r="V49" s="52">
        <f>SUM(V47:V48)</f>
        <v>0</v>
      </c>
      <c r="W49" s="53">
        <f t="shared" si="1"/>
        <v>0</v>
      </c>
      <c r="X49" s="51">
        <f>SUM(X47:X48)</f>
        <v>0</v>
      </c>
      <c r="Y49" s="52">
        <f>SUM(Y47:Y48)</f>
        <v>0</v>
      </c>
      <c r="Z49" s="52">
        <f>SUM(Z47:Z48)</f>
        <v>0</v>
      </c>
      <c r="AA49" s="52">
        <f>SUM(AA47:AA48)</f>
        <v>0</v>
      </c>
      <c r="AB49" s="53">
        <f t="shared" si="2"/>
        <v>0</v>
      </c>
      <c r="AC49" s="51">
        <f>SUM(AC47:AC48)</f>
        <v>0</v>
      </c>
      <c r="AD49" s="52">
        <f>SUM(AD47:AD48)</f>
        <v>0</v>
      </c>
      <c r="AE49" s="52">
        <f>SUM(AE47:AE48)</f>
        <v>0</v>
      </c>
      <c r="AF49" s="52">
        <f>SUM(AF47:AF48)</f>
        <v>0</v>
      </c>
      <c r="AG49" s="53">
        <f t="shared" si="3"/>
        <v>0</v>
      </c>
      <c r="AH49" s="1"/>
    </row>
    <row r="50" spans="1:34" ht="12.75" customHeight="1" thickBot="1">
      <c r="A50" s="120" t="s">
        <v>62</v>
      </c>
      <c r="B50" s="121"/>
      <c r="C50" s="40">
        <f t="shared" si="4"/>
        <v>0</v>
      </c>
      <c r="D50" s="41">
        <f t="shared" si="5"/>
        <v>0</v>
      </c>
      <c r="E50" s="54">
        <f t="shared" si="6"/>
        <v>0</v>
      </c>
      <c r="F50" s="41">
        <f t="shared" si="7"/>
        <v>0</v>
      </c>
      <c r="G50" s="41">
        <f t="shared" si="8"/>
        <v>0</v>
      </c>
      <c r="H50" s="44">
        <f t="shared" si="9"/>
        <v>0</v>
      </c>
      <c r="I50" s="78">
        <f>[7]集計対象年データー貼付!B200</f>
        <v>0</v>
      </c>
      <c r="J50" s="79">
        <f>[7]集計対象年データー貼付!D200</f>
        <v>0</v>
      </c>
      <c r="K50" s="79">
        <f>[7]集計対象前年データー貼付!B200</f>
        <v>0</v>
      </c>
      <c r="L50" s="79">
        <f>[7]集計対象前年データー貼付!D200</f>
        <v>0</v>
      </c>
      <c r="M50" s="80">
        <f t="shared" si="10"/>
        <v>0</v>
      </c>
      <c r="N50" s="81">
        <f>[7]集計対象年データー貼付!E200</f>
        <v>0</v>
      </c>
      <c r="O50" s="34">
        <f>[7]集計対象年データー貼付!G200</f>
        <v>0</v>
      </c>
      <c r="P50" s="34">
        <f>[7]集計対象前年データー貼付!E200</f>
        <v>0</v>
      </c>
      <c r="Q50" s="34">
        <f>[7]集計対象前年データー貼付!G200</f>
        <v>0</v>
      </c>
      <c r="R50" s="82">
        <f t="shared" si="0"/>
        <v>0</v>
      </c>
      <c r="S50" s="78">
        <f>[7]集計対象年データー貼付!H200</f>
        <v>0</v>
      </c>
      <c r="T50" s="79">
        <f>[7]集計対象年データー貼付!J200</f>
        <v>0</v>
      </c>
      <c r="U50" s="79">
        <f>[7]集計対象前年データー貼付!H200</f>
        <v>0</v>
      </c>
      <c r="V50" s="79">
        <f>[7]集計対象前年データー貼付!J200</f>
        <v>0</v>
      </c>
      <c r="W50" s="83">
        <f t="shared" si="1"/>
        <v>0</v>
      </c>
      <c r="X50" s="78">
        <f>[7]集計対象年データー貼付!K200</f>
        <v>0</v>
      </c>
      <c r="Y50" s="79">
        <f>[7]集計対象年データー貼付!M200</f>
        <v>0</v>
      </c>
      <c r="Z50" s="79">
        <f>[7]集計対象前年データー貼付!K200</f>
        <v>0</v>
      </c>
      <c r="AA50" s="79">
        <f>[7]集計対象前年データー貼付!M200</f>
        <v>0</v>
      </c>
      <c r="AB50" s="83">
        <f t="shared" si="2"/>
        <v>0</v>
      </c>
      <c r="AC50" s="78">
        <f>[7]集計対象年データー貼付!N200</f>
        <v>0</v>
      </c>
      <c r="AD50" s="79">
        <f>[7]集計対象年データー貼付!P200</f>
        <v>0</v>
      </c>
      <c r="AE50" s="79">
        <f>[7]集計対象前年データー貼付!N200</f>
        <v>0</v>
      </c>
      <c r="AF50" s="79">
        <f>[7]集計対象前年データー貼付!P200</f>
        <v>0</v>
      </c>
      <c r="AG50" s="83">
        <f t="shared" si="3"/>
        <v>0</v>
      </c>
      <c r="AH50" s="1"/>
    </row>
    <row r="51" spans="1:34" ht="12.75" customHeight="1" thickBot="1">
      <c r="A51" s="120" t="s">
        <v>63</v>
      </c>
      <c r="B51" s="121"/>
      <c r="C51" s="40">
        <f t="shared" si="4"/>
        <v>0</v>
      </c>
      <c r="D51" s="41">
        <f t="shared" si="5"/>
        <v>10</v>
      </c>
      <c r="E51" s="54">
        <f t="shared" si="6"/>
        <v>0</v>
      </c>
      <c r="F51" s="41">
        <f t="shared" si="7"/>
        <v>13</v>
      </c>
      <c r="G51" s="41">
        <f t="shared" si="8"/>
        <v>-3</v>
      </c>
      <c r="H51" s="44">
        <f t="shared" si="9"/>
        <v>-0.23076923076923078</v>
      </c>
      <c r="I51" s="55">
        <f>[7]集計対象年データー貼付!B203</f>
        <v>0</v>
      </c>
      <c r="J51" s="56">
        <f>[7]集計対象年データー貼付!D203</f>
        <v>7</v>
      </c>
      <c r="K51" s="56">
        <f>[7]集計対象前年データー貼付!B203</f>
        <v>0</v>
      </c>
      <c r="L51" s="56">
        <f>[7]集計対象前年データー貼付!D203</f>
        <v>4</v>
      </c>
      <c r="M51" s="57">
        <f t="shared" si="10"/>
        <v>3</v>
      </c>
      <c r="N51" s="58">
        <f>[7]集計対象年データー貼付!E203</f>
        <v>0</v>
      </c>
      <c r="O51" s="41">
        <f>[7]集計対象年データー貼付!G203</f>
        <v>0</v>
      </c>
      <c r="P51" s="41">
        <f>[7]集計対象前年データー貼付!E203</f>
        <v>0</v>
      </c>
      <c r="Q51" s="41">
        <f>[7]集計対象前年データー貼付!G203</f>
        <v>0</v>
      </c>
      <c r="R51" s="75">
        <f t="shared" si="0"/>
        <v>0</v>
      </c>
      <c r="S51" s="55">
        <f>[7]集計対象年データー貼付!H203</f>
        <v>0</v>
      </c>
      <c r="T51" s="56">
        <f>[7]集計対象年データー貼付!J203</f>
        <v>1</v>
      </c>
      <c r="U51" s="56">
        <f>[7]集計対象前年データー貼付!H203</f>
        <v>0</v>
      </c>
      <c r="V51" s="56">
        <f>[7]集計対象前年データー貼付!J203</f>
        <v>3</v>
      </c>
      <c r="W51" s="76">
        <f t="shared" si="1"/>
        <v>-2</v>
      </c>
      <c r="X51" s="55">
        <f>[7]集計対象年データー貼付!K203</f>
        <v>0</v>
      </c>
      <c r="Y51" s="56">
        <f>[7]集計対象年データー貼付!M203</f>
        <v>0</v>
      </c>
      <c r="Z51" s="56">
        <f>[7]集計対象前年データー貼付!K203</f>
        <v>0</v>
      </c>
      <c r="AA51" s="56">
        <f>[7]集計対象前年データー貼付!M203</f>
        <v>5</v>
      </c>
      <c r="AB51" s="76">
        <f t="shared" si="2"/>
        <v>-5</v>
      </c>
      <c r="AC51" s="55">
        <f>[7]集計対象年データー貼付!N203</f>
        <v>0</v>
      </c>
      <c r="AD51" s="56">
        <f>[7]集計対象年データー貼付!P203</f>
        <v>2</v>
      </c>
      <c r="AE51" s="56">
        <f>[7]集計対象前年データー貼付!N203</f>
        <v>0</v>
      </c>
      <c r="AF51" s="56">
        <f>[7]集計対象前年データー貼付!P203</f>
        <v>1</v>
      </c>
      <c r="AG51" s="76">
        <f t="shared" si="3"/>
        <v>1</v>
      </c>
      <c r="AH51" s="1"/>
    </row>
    <row r="52" spans="1:34" ht="12.75" customHeight="1" thickBot="1">
      <c r="A52" s="120" t="s">
        <v>64</v>
      </c>
      <c r="B52" s="121"/>
      <c r="C52" s="40">
        <f t="shared" si="4"/>
        <v>0</v>
      </c>
      <c r="D52" s="41">
        <f t="shared" si="5"/>
        <v>2</v>
      </c>
      <c r="E52" s="54">
        <f t="shared" si="6"/>
        <v>0</v>
      </c>
      <c r="F52" s="41">
        <f t="shared" si="7"/>
        <v>0</v>
      </c>
      <c r="G52" s="41">
        <f t="shared" si="8"/>
        <v>2</v>
      </c>
      <c r="H52" s="44">
        <f t="shared" si="9"/>
        <v>0</v>
      </c>
      <c r="I52" s="55">
        <f>[7]集計対象年データー貼付!B208</f>
        <v>0</v>
      </c>
      <c r="J52" s="56">
        <f>[7]集計対象年データー貼付!D208</f>
        <v>2</v>
      </c>
      <c r="K52" s="56">
        <f>[7]集計対象前年データー貼付!B208</f>
        <v>0</v>
      </c>
      <c r="L52" s="56">
        <f>[7]集計対象前年データー貼付!D208</f>
        <v>0</v>
      </c>
      <c r="M52" s="57">
        <f t="shared" si="10"/>
        <v>2</v>
      </c>
      <c r="N52" s="58">
        <f>[7]集計対象年データー貼付!E208</f>
        <v>0</v>
      </c>
      <c r="O52" s="41">
        <f>[7]集計対象年データー貼付!G208</f>
        <v>0</v>
      </c>
      <c r="P52" s="41">
        <f>[7]集計対象前年データー貼付!E208</f>
        <v>0</v>
      </c>
      <c r="Q52" s="41">
        <f>[7]集計対象前年データー貼付!G208</f>
        <v>0</v>
      </c>
      <c r="R52" s="75">
        <f t="shared" si="0"/>
        <v>0</v>
      </c>
      <c r="S52" s="55">
        <f>[7]集計対象年データー貼付!H208</f>
        <v>0</v>
      </c>
      <c r="T52" s="56">
        <f>[7]集計対象年データー貼付!J208</f>
        <v>0</v>
      </c>
      <c r="U52" s="56">
        <f>[7]集計対象前年データー貼付!H208</f>
        <v>0</v>
      </c>
      <c r="V52" s="56">
        <f>[7]集計対象前年データー貼付!J208</f>
        <v>0</v>
      </c>
      <c r="W52" s="76">
        <f t="shared" si="1"/>
        <v>0</v>
      </c>
      <c r="X52" s="55">
        <f>[7]集計対象年データー貼付!K208</f>
        <v>0</v>
      </c>
      <c r="Y52" s="56">
        <f>[7]集計対象年データー貼付!M208</f>
        <v>0</v>
      </c>
      <c r="Z52" s="56">
        <f>[7]集計対象前年データー貼付!K208</f>
        <v>0</v>
      </c>
      <c r="AA52" s="56">
        <f>[7]集計対象前年データー貼付!M208</f>
        <v>0</v>
      </c>
      <c r="AB52" s="76">
        <f t="shared" si="2"/>
        <v>0</v>
      </c>
      <c r="AC52" s="55">
        <f>[7]集計対象年データー貼付!N208</f>
        <v>0</v>
      </c>
      <c r="AD52" s="56">
        <f>[7]集計対象年データー貼付!P208</f>
        <v>0</v>
      </c>
      <c r="AE52" s="56">
        <f>[7]集計対象前年データー貼付!N208</f>
        <v>0</v>
      </c>
      <c r="AF52" s="56">
        <f>[7]集計対象前年データー貼付!P208</f>
        <v>0</v>
      </c>
      <c r="AG52" s="76">
        <f t="shared" si="3"/>
        <v>0</v>
      </c>
      <c r="AH52" s="1"/>
    </row>
    <row r="53" spans="1:34" ht="12.75" customHeight="1">
      <c r="A53" s="125" t="s">
        <v>65</v>
      </c>
      <c r="B53" s="64" t="s">
        <v>66</v>
      </c>
      <c r="C53" s="28">
        <f t="shared" si="4"/>
        <v>0</v>
      </c>
      <c r="D53" s="18">
        <f t="shared" si="5"/>
        <v>11</v>
      </c>
      <c r="E53" s="19">
        <f t="shared" si="6"/>
        <v>0</v>
      </c>
      <c r="F53" s="18">
        <f t="shared" si="7"/>
        <v>10</v>
      </c>
      <c r="G53" s="18">
        <f t="shared" si="8"/>
        <v>1</v>
      </c>
      <c r="H53" s="20">
        <f t="shared" si="9"/>
        <v>0.1</v>
      </c>
      <c r="I53" s="21">
        <f>[7]集計対象年データー貼付!B212</f>
        <v>0</v>
      </c>
      <c r="J53" s="22">
        <f>[7]集計対象年データー貼付!D212</f>
        <v>3</v>
      </c>
      <c r="K53" s="22">
        <f>[7]集計対象前年データー貼付!B212</f>
        <v>0</v>
      </c>
      <c r="L53" s="22">
        <f>[7]集計対象前年データー貼付!D212</f>
        <v>5</v>
      </c>
      <c r="M53" s="23">
        <f t="shared" si="10"/>
        <v>-2</v>
      </c>
      <c r="N53" s="24">
        <f>[7]集計対象年データー貼付!E212</f>
        <v>0</v>
      </c>
      <c r="O53" s="18">
        <f>[7]集計対象年データー貼付!G212</f>
        <v>0</v>
      </c>
      <c r="P53" s="18">
        <f>[7]集計対象前年データー貼付!E212</f>
        <v>0</v>
      </c>
      <c r="Q53" s="18">
        <f>[7]集計対象前年データー貼付!G212</f>
        <v>1</v>
      </c>
      <c r="R53" s="25">
        <f t="shared" si="0"/>
        <v>-1</v>
      </c>
      <c r="S53" s="21">
        <f>[7]集計対象年データー貼付!H212</f>
        <v>0</v>
      </c>
      <c r="T53" s="22">
        <f>[7]集計対象年データー貼付!J212</f>
        <v>1</v>
      </c>
      <c r="U53" s="22">
        <f>[7]集計対象前年データー貼付!H212</f>
        <v>0</v>
      </c>
      <c r="V53" s="22">
        <f>[7]集計対象前年データー貼付!J212</f>
        <v>0</v>
      </c>
      <c r="W53" s="26">
        <f t="shared" si="1"/>
        <v>1</v>
      </c>
      <c r="X53" s="21">
        <f>[7]集計対象年データー貼付!K212</f>
        <v>0</v>
      </c>
      <c r="Y53" s="22">
        <f>[7]集計対象年データー貼付!M212</f>
        <v>1</v>
      </c>
      <c r="Z53" s="22">
        <f>[7]集計対象前年データー貼付!K212</f>
        <v>0</v>
      </c>
      <c r="AA53" s="22">
        <f>[7]集計対象前年データー貼付!M212</f>
        <v>1</v>
      </c>
      <c r="AB53" s="26">
        <f t="shared" si="2"/>
        <v>0</v>
      </c>
      <c r="AC53" s="21">
        <f>[7]集計対象年データー貼付!N212</f>
        <v>0</v>
      </c>
      <c r="AD53" s="22">
        <f>[7]集計対象年データー貼付!P212</f>
        <v>6</v>
      </c>
      <c r="AE53" s="22">
        <f>[7]集計対象前年データー貼付!N212</f>
        <v>0</v>
      </c>
      <c r="AF53" s="22">
        <f>[7]集計対象前年データー貼付!P212</f>
        <v>3</v>
      </c>
      <c r="AG53" s="26">
        <f t="shared" si="3"/>
        <v>3</v>
      </c>
      <c r="AH53" s="1"/>
    </row>
    <row r="54" spans="1:34" ht="12.75" customHeight="1">
      <c r="A54" s="126"/>
      <c r="B54" s="65" t="s">
        <v>67</v>
      </c>
      <c r="C54" s="28">
        <f t="shared" si="4"/>
        <v>0</v>
      </c>
      <c r="D54" s="18">
        <f t="shared" si="5"/>
        <v>37</v>
      </c>
      <c r="E54" s="19">
        <f t="shared" si="6"/>
        <v>0</v>
      </c>
      <c r="F54" s="18">
        <f t="shared" si="7"/>
        <v>43</v>
      </c>
      <c r="G54" s="29">
        <f t="shared" si="8"/>
        <v>-6</v>
      </c>
      <c r="H54" s="20">
        <f t="shared" si="9"/>
        <v>-0.13953488372093023</v>
      </c>
      <c r="I54" s="21">
        <f>[7]集計対象年データー貼付!B214</f>
        <v>0</v>
      </c>
      <c r="J54" s="22">
        <f>[7]集計対象年データー貼付!D214</f>
        <v>17</v>
      </c>
      <c r="K54" s="22">
        <f>[7]集計対象前年データー貼付!B214</f>
        <v>0</v>
      </c>
      <c r="L54" s="22">
        <f>[7]集計対象前年データー貼付!D214</f>
        <v>26</v>
      </c>
      <c r="M54" s="66">
        <f t="shared" si="10"/>
        <v>-9</v>
      </c>
      <c r="N54" s="24">
        <f>[7]集計対象年データー貼付!E214</f>
        <v>0</v>
      </c>
      <c r="O54" s="18">
        <f>[7]集計対象年データー貼付!G214</f>
        <v>6</v>
      </c>
      <c r="P54" s="18">
        <f>[7]集計対象前年データー貼付!E214</f>
        <v>0</v>
      </c>
      <c r="Q54" s="18">
        <f>[7]集計対象前年データー貼付!G214</f>
        <v>7</v>
      </c>
      <c r="R54" s="60">
        <f t="shared" si="0"/>
        <v>-1</v>
      </c>
      <c r="S54" s="21">
        <f>[7]集計対象年データー貼付!H214</f>
        <v>0</v>
      </c>
      <c r="T54" s="22">
        <f>[7]集計対象年データー貼付!J214</f>
        <v>5</v>
      </c>
      <c r="U54" s="22">
        <f>[7]集計対象前年データー貼付!H214</f>
        <v>0</v>
      </c>
      <c r="V54" s="22">
        <f>[7]集計対象前年データー貼付!J214</f>
        <v>1</v>
      </c>
      <c r="W54" s="30">
        <f t="shared" si="1"/>
        <v>4</v>
      </c>
      <c r="X54" s="21">
        <f>[7]集計対象年データー貼付!K214</f>
        <v>0</v>
      </c>
      <c r="Y54" s="22">
        <f>[7]集計対象年データー貼付!M214</f>
        <v>3</v>
      </c>
      <c r="Z54" s="22">
        <f>[7]集計対象前年データー貼付!K214</f>
        <v>0</v>
      </c>
      <c r="AA54" s="22">
        <f>[7]集計対象前年データー貼付!M214</f>
        <v>1</v>
      </c>
      <c r="AB54" s="30">
        <f t="shared" si="2"/>
        <v>2</v>
      </c>
      <c r="AC54" s="21">
        <f>[7]集計対象年データー貼付!N214</f>
        <v>0</v>
      </c>
      <c r="AD54" s="22">
        <f>[7]集計対象年データー貼付!P214</f>
        <v>6</v>
      </c>
      <c r="AE54" s="22">
        <f>[7]集計対象前年データー貼付!N214</f>
        <v>0</v>
      </c>
      <c r="AF54" s="22">
        <f>[7]集計対象前年データー貼付!P214</f>
        <v>8</v>
      </c>
      <c r="AG54" s="30">
        <f t="shared" si="3"/>
        <v>-2</v>
      </c>
      <c r="AH54" s="1"/>
    </row>
    <row r="55" spans="1:34" ht="12.75" customHeight="1" thickBot="1">
      <c r="A55" s="126"/>
      <c r="B55" s="67" t="s">
        <v>68</v>
      </c>
      <c r="C55" s="33">
        <f t="shared" si="4"/>
        <v>0</v>
      </c>
      <c r="D55" s="34">
        <f t="shared" si="5"/>
        <v>0</v>
      </c>
      <c r="E55" s="35">
        <f t="shared" si="6"/>
        <v>0</v>
      </c>
      <c r="F55" s="34">
        <f t="shared" si="7"/>
        <v>0</v>
      </c>
      <c r="G55" s="36">
        <f t="shared" si="8"/>
        <v>0</v>
      </c>
      <c r="H55" s="37">
        <f t="shared" si="9"/>
        <v>0</v>
      </c>
      <c r="I55" s="21">
        <f>[7]集計対象年データー貼付!B217</f>
        <v>0</v>
      </c>
      <c r="J55" s="22">
        <f>[7]集計対象年データー貼付!D217</f>
        <v>0</v>
      </c>
      <c r="K55" s="22">
        <f>[7]集計対象前年データー貼付!B217</f>
        <v>0</v>
      </c>
      <c r="L55" s="22">
        <f>[7]集計対象前年データー貼付!D217</f>
        <v>0</v>
      </c>
      <c r="M55" s="68">
        <f t="shared" si="10"/>
        <v>0</v>
      </c>
      <c r="N55" s="24">
        <f>[7]集計対象年データー貼付!E217</f>
        <v>0</v>
      </c>
      <c r="O55" s="18">
        <f>[7]集計対象年データー貼付!G217</f>
        <v>0</v>
      </c>
      <c r="P55" s="18">
        <f>[7]集計対象前年データー貼付!E217</f>
        <v>0</v>
      </c>
      <c r="Q55" s="18">
        <f>[7]集計対象前年データー貼付!G217</f>
        <v>0</v>
      </c>
      <c r="R55" s="61">
        <f t="shared" si="0"/>
        <v>0</v>
      </c>
      <c r="S55" s="21">
        <f>[7]集計対象年データー貼付!H217</f>
        <v>0</v>
      </c>
      <c r="T55" s="22">
        <f>[7]集計対象年データー貼付!J217</f>
        <v>0</v>
      </c>
      <c r="U55" s="22">
        <f>[7]集計対象前年データー貼付!H217</f>
        <v>0</v>
      </c>
      <c r="V55" s="22">
        <f>[7]集計対象前年データー貼付!J217</f>
        <v>0</v>
      </c>
      <c r="W55" s="38">
        <f t="shared" si="1"/>
        <v>0</v>
      </c>
      <c r="X55" s="21">
        <f>[7]集計対象年データー貼付!K217</f>
        <v>0</v>
      </c>
      <c r="Y55" s="22">
        <f>[7]集計対象年データー貼付!M217</f>
        <v>0</v>
      </c>
      <c r="Z55" s="22">
        <f>[7]集計対象前年データー貼付!K217</f>
        <v>0</v>
      </c>
      <c r="AA55" s="22">
        <f>[7]集計対象前年データー貼付!M217</f>
        <v>0</v>
      </c>
      <c r="AB55" s="38">
        <f t="shared" si="2"/>
        <v>0</v>
      </c>
      <c r="AC55" s="21">
        <f>[7]集計対象年データー貼付!N217</f>
        <v>0</v>
      </c>
      <c r="AD55" s="22">
        <f>[7]集計対象年データー貼付!P217</f>
        <v>0</v>
      </c>
      <c r="AE55" s="22">
        <f>[7]集計対象前年データー貼付!N217</f>
        <v>0</v>
      </c>
      <c r="AF55" s="22">
        <f>[7]集計対象前年データー貼付!P217</f>
        <v>0</v>
      </c>
      <c r="AG55" s="38">
        <f t="shared" si="3"/>
        <v>0</v>
      </c>
      <c r="AH55" s="1"/>
    </row>
    <row r="56" spans="1:34" ht="12.75" customHeight="1" thickBot="1">
      <c r="A56" s="127"/>
      <c r="B56" s="69" t="s">
        <v>69</v>
      </c>
      <c r="C56" s="40">
        <f t="shared" si="4"/>
        <v>0</v>
      </c>
      <c r="D56" s="41">
        <f t="shared" si="5"/>
        <v>48</v>
      </c>
      <c r="E56" s="54">
        <f t="shared" si="6"/>
        <v>0</v>
      </c>
      <c r="F56" s="41">
        <f t="shared" si="7"/>
        <v>53</v>
      </c>
      <c r="G56" s="41">
        <f t="shared" si="8"/>
        <v>-5</v>
      </c>
      <c r="H56" s="44">
        <f t="shared" si="9"/>
        <v>-9.4339622641509441E-2</v>
      </c>
      <c r="I56" s="45">
        <f>SUM(I53:I55)</f>
        <v>0</v>
      </c>
      <c r="J56" s="46">
        <f>SUM(J53:J55)</f>
        <v>20</v>
      </c>
      <c r="K56" s="46">
        <f>SUM(K53:K55)</f>
        <v>0</v>
      </c>
      <c r="L56" s="46">
        <f>SUM(L53:L55)</f>
        <v>31</v>
      </c>
      <c r="M56" s="47">
        <f t="shared" si="10"/>
        <v>-11</v>
      </c>
      <c r="N56" s="48">
        <f>SUM(N53:N55)</f>
        <v>0</v>
      </c>
      <c r="O56" s="49">
        <f>SUM(O53:O55)</f>
        <v>6</v>
      </c>
      <c r="P56" s="49">
        <f>SUM(P53:P55)</f>
        <v>0</v>
      </c>
      <c r="Q56" s="49">
        <f>SUM(Q53:Q55)</f>
        <v>8</v>
      </c>
      <c r="R56" s="50">
        <f t="shared" si="0"/>
        <v>-2</v>
      </c>
      <c r="S56" s="51">
        <f>SUM(S53:S55)</f>
        <v>0</v>
      </c>
      <c r="T56" s="52">
        <f>SUM(T53:T55)</f>
        <v>6</v>
      </c>
      <c r="U56" s="52">
        <f>SUM(U53:U55)</f>
        <v>0</v>
      </c>
      <c r="V56" s="52">
        <f>SUM(V53:V55)</f>
        <v>1</v>
      </c>
      <c r="W56" s="53">
        <f t="shared" si="1"/>
        <v>5</v>
      </c>
      <c r="X56" s="51">
        <f>SUM(X53:X55)</f>
        <v>0</v>
      </c>
      <c r="Y56" s="52">
        <f>SUM(Y53:Y55)</f>
        <v>4</v>
      </c>
      <c r="Z56" s="52">
        <f>SUM(Z53:Z55)</f>
        <v>0</v>
      </c>
      <c r="AA56" s="52">
        <f>SUM(AA53:AA55)</f>
        <v>2</v>
      </c>
      <c r="AB56" s="53">
        <f t="shared" si="2"/>
        <v>2</v>
      </c>
      <c r="AC56" s="51">
        <f>SUM(AC53:AC55)</f>
        <v>0</v>
      </c>
      <c r="AD56" s="52">
        <f>SUM(AD53:AD55)</f>
        <v>12</v>
      </c>
      <c r="AE56" s="52">
        <f>SUM(AE53:AE55)</f>
        <v>0</v>
      </c>
      <c r="AF56" s="52">
        <f>SUM(AF53:AF55)</f>
        <v>11</v>
      </c>
      <c r="AG56" s="53">
        <f t="shared" si="3"/>
        <v>1</v>
      </c>
      <c r="AH56" s="1"/>
    </row>
    <row r="57" spans="1:34" ht="12.75" customHeight="1">
      <c r="A57" s="125" t="s">
        <v>70</v>
      </c>
      <c r="B57" s="64" t="s">
        <v>71</v>
      </c>
      <c r="C57" s="28">
        <f t="shared" si="4"/>
        <v>0</v>
      </c>
      <c r="D57" s="18">
        <f t="shared" si="5"/>
        <v>10</v>
      </c>
      <c r="E57" s="19">
        <f t="shared" si="6"/>
        <v>0</v>
      </c>
      <c r="F57" s="18">
        <f t="shared" si="7"/>
        <v>7</v>
      </c>
      <c r="G57" s="18">
        <f t="shared" si="8"/>
        <v>3</v>
      </c>
      <c r="H57" s="20">
        <f t="shared" si="9"/>
        <v>0.42857142857142855</v>
      </c>
      <c r="I57" s="21">
        <f>[7]集計対象年データー貼付!B220</f>
        <v>0</v>
      </c>
      <c r="J57" s="22">
        <f>[7]集計対象年データー貼付!D220</f>
        <v>2</v>
      </c>
      <c r="K57" s="22">
        <f>[7]集計対象前年データー貼付!B220</f>
        <v>0</v>
      </c>
      <c r="L57" s="22">
        <f>[7]集計対象前年データー貼付!D220</f>
        <v>2</v>
      </c>
      <c r="M57" s="23">
        <f t="shared" si="10"/>
        <v>0</v>
      </c>
      <c r="N57" s="24">
        <f>[7]集計対象年データー貼付!E220</f>
        <v>0</v>
      </c>
      <c r="O57" s="18">
        <f>[7]集計対象年データー貼付!G220</f>
        <v>0</v>
      </c>
      <c r="P57" s="18">
        <f>[7]集計対象前年データー貼付!E220</f>
        <v>0</v>
      </c>
      <c r="Q57" s="18">
        <f>[7]集計対象前年データー貼付!G220</f>
        <v>1</v>
      </c>
      <c r="R57" s="25">
        <f t="shared" si="0"/>
        <v>-1</v>
      </c>
      <c r="S57" s="21">
        <f>[7]集計対象年データー貼付!H220</f>
        <v>0</v>
      </c>
      <c r="T57" s="22">
        <f>[7]集計対象年データー貼付!J220</f>
        <v>3</v>
      </c>
      <c r="U57" s="22">
        <f>[7]集計対象前年データー貼付!H220</f>
        <v>0</v>
      </c>
      <c r="V57" s="22">
        <f>[7]集計対象前年データー貼付!J220</f>
        <v>0</v>
      </c>
      <c r="W57" s="26">
        <f t="shared" si="1"/>
        <v>3</v>
      </c>
      <c r="X57" s="21">
        <f>[7]集計対象年データー貼付!K220</f>
        <v>0</v>
      </c>
      <c r="Y57" s="22">
        <f>[7]集計対象年データー貼付!M220</f>
        <v>3</v>
      </c>
      <c r="Z57" s="22">
        <f>[7]集計対象前年データー貼付!K220</f>
        <v>0</v>
      </c>
      <c r="AA57" s="22">
        <f>[7]集計対象前年データー貼付!M220</f>
        <v>2</v>
      </c>
      <c r="AB57" s="26">
        <f t="shared" si="2"/>
        <v>1</v>
      </c>
      <c r="AC57" s="21">
        <f>[7]集計対象年データー貼付!N220</f>
        <v>0</v>
      </c>
      <c r="AD57" s="22">
        <f>[7]集計対象年データー貼付!P220</f>
        <v>2</v>
      </c>
      <c r="AE57" s="22">
        <f>[7]集計対象前年データー貼付!N220</f>
        <v>0</v>
      </c>
      <c r="AF57" s="22">
        <f>[7]集計対象前年データー貼付!P220</f>
        <v>2</v>
      </c>
      <c r="AG57" s="26">
        <f t="shared" si="3"/>
        <v>0</v>
      </c>
      <c r="AH57" s="1"/>
    </row>
    <row r="58" spans="1:34" ht="12.75" customHeight="1">
      <c r="A58" s="126"/>
      <c r="B58" s="65" t="s">
        <v>72</v>
      </c>
      <c r="C58" s="28">
        <f t="shared" si="4"/>
        <v>0</v>
      </c>
      <c r="D58" s="18">
        <f t="shared" si="5"/>
        <v>14</v>
      </c>
      <c r="E58" s="19">
        <f t="shared" si="6"/>
        <v>0</v>
      </c>
      <c r="F58" s="18">
        <f t="shared" si="7"/>
        <v>10</v>
      </c>
      <c r="G58" s="29">
        <f t="shared" si="8"/>
        <v>4</v>
      </c>
      <c r="H58" s="20">
        <f t="shared" si="9"/>
        <v>0.4</v>
      </c>
      <c r="I58" s="21">
        <f>[7]集計対象年データー貼付!B223</f>
        <v>0</v>
      </c>
      <c r="J58" s="22">
        <f>[7]集計対象年データー貼付!D223</f>
        <v>6</v>
      </c>
      <c r="K58" s="22">
        <f>[7]集計対象前年データー貼付!B223</f>
        <v>0</v>
      </c>
      <c r="L58" s="22">
        <f>[7]集計対象前年データー貼付!D223</f>
        <v>4</v>
      </c>
      <c r="M58" s="66">
        <f t="shared" si="10"/>
        <v>2</v>
      </c>
      <c r="N58" s="24">
        <f>[7]集計対象年データー貼付!E223</f>
        <v>0</v>
      </c>
      <c r="O58" s="18">
        <f>[7]集計対象年データー貼付!G223</f>
        <v>4</v>
      </c>
      <c r="P58" s="18">
        <f>[7]集計対象前年データー貼付!E223</f>
        <v>0</v>
      </c>
      <c r="Q58" s="18">
        <f>[7]集計対象前年データー貼付!G223</f>
        <v>0</v>
      </c>
      <c r="R58" s="60">
        <f t="shared" si="0"/>
        <v>4</v>
      </c>
      <c r="S58" s="21">
        <f>[7]集計対象年データー貼付!H223</f>
        <v>0</v>
      </c>
      <c r="T58" s="22">
        <f>[7]集計対象年データー貼付!J223</f>
        <v>1</v>
      </c>
      <c r="U58" s="22">
        <f>[7]集計対象前年データー貼付!H223</f>
        <v>0</v>
      </c>
      <c r="V58" s="22">
        <f>[7]集計対象前年データー貼付!J223</f>
        <v>3</v>
      </c>
      <c r="W58" s="30">
        <f t="shared" si="1"/>
        <v>-2</v>
      </c>
      <c r="X58" s="21">
        <f>[7]集計対象年データー貼付!K223</f>
        <v>0</v>
      </c>
      <c r="Y58" s="22">
        <f>[7]集計対象年データー貼付!M223</f>
        <v>2</v>
      </c>
      <c r="Z58" s="22">
        <f>[7]集計対象前年データー貼付!K223</f>
        <v>0</v>
      </c>
      <c r="AA58" s="22">
        <f>[7]集計対象前年データー貼付!M223</f>
        <v>2</v>
      </c>
      <c r="AB58" s="30">
        <f t="shared" si="2"/>
        <v>0</v>
      </c>
      <c r="AC58" s="21">
        <f>[7]集計対象年データー貼付!N223</f>
        <v>0</v>
      </c>
      <c r="AD58" s="22">
        <f>[7]集計対象年データー貼付!P223</f>
        <v>1</v>
      </c>
      <c r="AE58" s="22">
        <f>[7]集計対象前年データー貼付!N223</f>
        <v>0</v>
      </c>
      <c r="AF58" s="22">
        <f>[7]集計対象前年データー貼付!P223</f>
        <v>1</v>
      </c>
      <c r="AG58" s="30">
        <f t="shared" si="3"/>
        <v>0</v>
      </c>
      <c r="AH58" s="1"/>
    </row>
    <row r="59" spans="1:34" ht="12.75" customHeight="1" thickBot="1">
      <c r="A59" s="126"/>
      <c r="B59" s="67" t="s">
        <v>73</v>
      </c>
      <c r="C59" s="33">
        <f t="shared" si="4"/>
        <v>0</v>
      </c>
      <c r="D59" s="34">
        <f t="shared" si="5"/>
        <v>9</v>
      </c>
      <c r="E59" s="35">
        <f t="shared" si="6"/>
        <v>0</v>
      </c>
      <c r="F59" s="34">
        <f t="shared" si="7"/>
        <v>6</v>
      </c>
      <c r="G59" s="36">
        <f t="shared" si="8"/>
        <v>3</v>
      </c>
      <c r="H59" s="37">
        <f t="shared" si="9"/>
        <v>0.5</v>
      </c>
      <c r="I59" s="21">
        <f>[7]集計対象年データー貼付!B227</f>
        <v>0</v>
      </c>
      <c r="J59" s="22">
        <f>[7]集計対象年データー貼付!D227</f>
        <v>5</v>
      </c>
      <c r="K59" s="22">
        <f>[7]集計対象前年データー貼付!B227</f>
        <v>0</v>
      </c>
      <c r="L59" s="22">
        <f>[7]集計対象前年データー貼付!D227</f>
        <v>3</v>
      </c>
      <c r="M59" s="68">
        <f t="shared" si="10"/>
        <v>2</v>
      </c>
      <c r="N59" s="24">
        <f>[7]集計対象年データー貼付!E227</f>
        <v>0</v>
      </c>
      <c r="O59" s="18">
        <f>[7]集計対象年データー貼付!G227</f>
        <v>0</v>
      </c>
      <c r="P59" s="18">
        <f>[7]集計対象前年データー貼付!E227</f>
        <v>0</v>
      </c>
      <c r="Q59" s="18">
        <f>[7]集計対象前年データー貼付!G227</f>
        <v>2</v>
      </c>
      <c r="R59" s="61">
        <f t="shared" si="0"/>
        <v>-2</v>
      </c>
      <c r="S59" s="21">
        <f>[7]集計対象年データー貼付!H227</f>
        <v>0</v>
      </c>
      <c r="T59" s="22">
        <f>[7]集計対象年データー貼付!J227</f>
        <v>1</v>
      </c>
      <c r="U59" s="22">
        <f>[7]集計対象前年データー貼付!H227</f>
        <v>0</v>
      </c>
      <c r="V59" s="22">
        <f>[7]集計対象前年データー貼付!J227</f>
        <v>0</v>
      </c>
      <c r="W59" s="38">
        <f t="shared" si="1"/>
        <v>1</v>
      </c>
      <c r="X59" s="21">
        <f>[7]集計対象年データー貼付!K227</f>
        <v>0</v>
      </c>
      <c r="Y59" s="22">
        <f>[7]集計対象年データー貼付!M227</f>
        <v>3</v>
      </c>
      <c r="Z59" s="22">
        <f>[7]集計対象前年データー貼付!K227</f>
        <v>0</v>
      </c>
      <c r="AA59" s="22">
        <f>[7]集計対象前年データー貼付!M227</f>
        <v>0</v>
      </c>
      <c r="AB59" s="38">
        <f t="shared" si="2"/>
        <v>3</v>
      </c>
      <c r="AC59" s="21">
        <f>[7]集計対象年データー貼付!N227</f>
        <v>0</v>
      </c>
      <c r="AD59" s="22">
        <f>[7]集計対象年データー貼付!P227</f>
        <v>0</v>
      </c>
      <c r="AE59" s="22">
        <f>[7]集計対象前年データー貼付!N227</f>
        <v>0</v>
      </c>
      <c r="AF59" s="22">
        <f>[7]集計対象前年データー貼付!P227</f>
        <v>1</v>
      </c>
      <c r="AG59" s="38">
        <f t="shared" si="3"/>
        <v>-1</v>
      </c>
      <c r="AH59" s="1"/>
    </row>
    <row r="60" spans="1:34" ht="12.75" customHeight="1" thickBot="1">
      <c r="A60" s="127"/>
      <c r="B60" s="69" t="s">
        <v>74</v>
      </c>
      <c r="C60" s="40">
        <f t="shared" si="4"/>
        <v>0</v>
      </c>
      <c r="D60" s="41">
        <f t="shared" si="5"/>
        <v>33</v>
      </c>
      <c r="E60" s="54">
        <f t="shared" si="6"/>
        <v>0</v>
      </c>
      <c r="F60" s="41">
        <f t="shared" si="7"/>
        <v>23</v>
      </c>
      <c r="G60" s="41">
        <f t="shared" si="8"/>
        <v>10</v>
      </c>
      <c r="H60" s="44">
        <f t="shared" si="9"/>
        <v>0.43478260869565216</v>
      </c>
      <c r="I60" s="45">
        <f>SUM(I57:I59)</f>
        <v>0</v>
      </c>
      <c r="J60" s="46">
        <f>SUM(J57:J59)</f>
        <v>13</v>
      </c>
      <c r="K60" s="46">
        <f>SUM(K57:K59)</f>
        <v>0</v>
      </c>
      <c r="L60" s="46">
        <f>SUM(L57:L59)</f>
        <v>9</v>
      </c>
      <c r="M60" s="47">
        <f t="shared" si="10"/>
        <v>4</v>
      </c>
      <c r="N60" s="48">
        <f>SUM(N57:N59)</f>
        <v>0</v>
      </c>
      <c r="O60" s="49">
        <f>SUM(O57:O59)</f>
        <v>4</v>
      </c>
      <c r="P60" s="49">
        <f>SUM(P57:P59)</f>
        <v>0</v>
      </c>
      <c r="Q60" s="49">
        <f>SUM(Q57:Q59)</f>
        <v>3</v>
      </c>
      <c r="R60" s="50">
        <f t="shared" si="0"/>
        <v>1</v>
      </c>
      <c r="S60" s="51">
        <f>SUM(S57:S59)</f>
        <v>0</v>
      </c>
      <c r="T60" s="52">
        <f>SUM(T57:T59)</f>
        <v>5</v>
      </c>
      <c r="U60" s="52">
        <f>SUM(U57:U59)</f>
        <v>0</v>
      </c>
      <c r="V60" s="52">
        <f>SUM(V57:V59)</f>
        <v>3</v>
      </c>
      <c r="W60" s="53">
        <f t="shared" si="1"/>
        <v>2</v>
      </c>
      <c r="X60" s="51">
        <f>SUM(X57:X59)</f>
        <v>0</v>
      </c>
      <c r="Y60" s="52">
        <f>SUM(Y57:Y59)</f>
        <v>8</v>
      </c>
      <c r="Z60" s="52">
        <f>SUM(Z57:Z59)</f>
        <v>0</v>
      </c>
      <c r="AA60" s="52">
        <f>SUM(AA57:AA59)</f>
        <v>4</v>
      </c>
      <c r="AB60" s="53">
        <f t="shared" si="2"/>
        <v>4</v>
      </c>
      <c r="AC60" s="51">
        <f>SUM(AC57:AC59)</f>
        <v>0</v>
      </c>
      <c r="AD60" s="52">
        <f>SUM(AD57:AD59)</f>
        <v>3</v>
      </c>
      <c r="AE60" s="52">
        <f>SUM(AE57:AE59)</f>
        <v>0</v>
      </c>
      <c r="AF60" s="52">
        <f>SUM(AF57:AF59)</f>
        <v>4</v>
      </c>
      <c r="AG60" s="53">
        <f t="shared" si="3"/>
        <v>-1</v>
      </c>
      <c r="AH60" s="1"/>
    </row>
    <row r="61" spans="1:34" ht="12.75" customHeight="1" thickBot="1">
      <c r="A61" s="128" t="s">
        <v>75</v>
      </c>
      <c r="B61" s="129"/>
      <c r="C61" s="40">
        <f t="shared" si="4"/>
        <v>0</v>
      </c>
      <c r="D61" s="41">
        <f t="shared" si="5"/>
        <v>18</v>
      </c>
      <c r="E61" s="54">
        <f t="shared" si="6"/>
        <v>1</v>
      </c>
      <c r="F61" s="41">
        <f t="shared" si="7"/>
        <v>13</v>
      </c>
      <c r="G61" s="41">
        <f t="shared" si="8"/>
        <v>5</v>
      </c>
      <c r="H61" s="44">
        <f t="shared" si="9"/>
        <v>0.38461538461538464</v>
      </c>
      <c r="I61" s="78">
        <f>[7]集計対象年データー貼付!B236</f>
        <v>0</v>
      </c>
      <c r="J61" s="79">
        <f>[7]集計対象年データー貼付!D236</f>
        <v>6</v>
      </c>
      <c r="K61" s="79">
        <f>[7]集計対象前年データー貼付!B236</f>
        <v>1</v>
      </c>
      <c r="L61" s="79">
        <f>[7]集計対象前年データー貼付!D236</f>
        <v>10</v>
      </c>
      <c r="M61" s="80">
        <f t="shared" si="10"/>
        <v>-4</v>
      </c>
      <c r="N61" s="81">
        <f>[7]集計対象年データー貼付!E236</f>
        <v>0</v>
      </c>
      <c r="O61" s="34">
        <f>[7]集計対象年データー貼付!G236</f>
        <v>5</v>
      </c>
      <c r="P61" s="34">
        <f>[7]集計対象前年データー貼付!E236</f>
        <v>0</v>
      </c>
      <c r="Q61" s="34">
        <f>[7]集計対象前年データー貼付!G236</f>
        <v>1</v>
      </c>
      <c r="R61" s="82">
        <f t="shared" si="0"/>
        <v>4</v>
      </c>
      <c r="S61" s="78">
        <f>[7]集計対象年データー貼付!H236</f>
        <v>0</v>
      </c>
      <c r="T61" s="79">
        <f>[7]集計対象年データー貼付!J236</f>
        <v>2</v>
      </c>
      <c r="U61" s="79">
        <f>[7]集計対象前年データー貼付!H236</f>
        <v>0</v>
      </c>
      <c r="V61" s="79">
        <f>[7]集計対象前年データー貼付!J236</f>
        <v>0</v>
      </c>
      <c r="W61" s="83">
        <f t="shared" si="1"/>
        <v>2</v>
      </c>
      <c r="X61" s="78">
        <f>[7]集計対象年データー貼付!K236</f>
        <v>0</v>
      </c>
      <c r="Y61" s="79">
        <f>[7]集計対象年データー貼付!M236</f>
        <v>4</v>
      </c>
      <c r="Z61" s="79">
        <f>[7]集計対象前年データー貼付!K236</f>
        <v>0</v>
      </c>
      <c r="AA61" s="79">
        <f>[7]集計対象前年データー貼付!M236</f>
        <v>2</v>
      </c>
      <c r="AB61" s="83">
        <f t="shared" si="2"/>
        <v>2</v>
      </c>
      <c r="AC61" s="78">
        <f>[7]集計対象年データー貼付!N236</f>
        <v>0</v>
      </c>
      <c r="AD61" s="79">
        <f>[7]集計対象年データー貼付!P236</f>
        <v>1</v>
      </c>
      <c r="AE61" s="79">
        <f>[7]集計対象前年データー貼付!N236</f>
        <v>0</v>
      </c>
      <c r="AF61" s="79">
        <f>[7]集計対象前年データー貼付!P236</f>
        <v>0</v>
      </c>
      <c r="AG61" s="83">
        <f t="shared" si="3"/>
        <v>1</v>
      </c>
      <c r="AH61" s="1"/>
    </row>
    <row r="62" spans="1:34" ht="12.75" customHeight="1" thickBot="1">
      <c r="A62" s="128" t="s">
        <v>76</v>
      </c>
      <c r="B62" s="129"/>
      <c r="C62" s="40">
        <f t="shared" si="4"/>
        <v>0</v>
      </c>
      <c r="D62" s="41">
        <f t="shared" si="5"/>
        <v>1</v>
      </c>
      <c r="E62" s="54">
        <f t="shared" si="6"/>
        <v>0</v>
      </c>
      <c r="F62" s="41">
        <f t="shared" si="7"/>
        <v>0</v>
      </c>
      <c r="G62" s="41">
        <f t="shared" si="8"/>
        <v>1</v>
      </c>
      <c r="H62" s="44">
        <f t="shared" si="9"/>
        <v>0</v>
      </c>
      <c r="I62" s="55">
        <f>[7]集計対象年データー貼付!B239</f>
        <v>0</v>
      </c>
      <c r="J62" s="56">
        <f>[7]集計対象年データー貼付!D239</f>
        <v>0</v>
      </c>
      <c r="K62" s="56">
        <f>[7]集計対象前年データー貼付!B239</f>
        <v>0</v>
      </c>
      <c r="L62" s="56">
        <f>[7]集計対象前年データー貼付!D239</f>
        <v>0</v>
      </c>
      <c r="M62" s="57">
        <f t="shared" si="10"/>
        <v>0</v>
      </c>
      <c r="N62" s="58">
        <f>[7]集計対象年データー貼付!E239</f>
        <v>0</v>
      </c>
      <c r="O62" s="41">
        <f>[7]集計対象年データー貼付!G239</f>
        <v>0</v>
      </c>
      <c r="P62" s="41">
        <f>[7]集計対象前年データー貼付!E239</f>
        <v>0</v>
      </c>
      <c r="Q62" s="41">
        <f>[7]集計対象前年データー貼付!G239</f>
        <v>0</v>
      </c>
      <c r="R62" s="75">
        <f t="shared" si="0"/>
        <v>0</v>
      </c>
      <c r="S62" s="55">
        <f>[7]集計対象年データー貼付!H239</f>
        <v>0</v>
      </c>
      <c r="T62" s="56">
        <f>[7]集計対象年データー貼付!J239</f>
        <v>0</v>
      </c>
      <c r="U62" s="56">
        <f>[7]集計対象前年データー貼付!H239</f>
        <v>0</v>
      </c>
      <c r="V62" s="56">
        <f>[7]集計対象前年データー貼付!J239</f>
        <v>0</v>
      </c>
      <c r="W62" s="76">
        <f t="shared" si="1"/>
        <v>0</v>
      </c>
      <c r="X62" s="55">
        <f>[7]集計対象年データー貼付!K67</f>
        <v>0</v>
      </c>
      <c r="Y62" s="56">
        <f>[7]集計対象年データー貼付!M239</f>
        <v>0</v>
      </c>
      <c r="Z62" s="56">
        <f>[7]集計対象前年データー貼付!K239</f>
        <v>0</v>
      </c>
      <c r="AA62" s="56">
        <f>[7]集計対象前年データー貼付!M239</f>
        <v>0</v>
      </c>
      <c r="AB62" s="76">
        <f t="shared" si="2"/>
        <v>0</v>
      </c>
      <c r="AC62" s="55">
        <f>[7]集計対象年データー貼付!N239</f>
        <v>0</v>
      </c>
      <c r="AD62" s="56">
        <f>[7]集計対象年データー貼付!P239</f>
        <v>1</v>
      </c>
      <c r="AE62" s="56">
        <f>[7]集計対象前年データー貼付!N239</f>
        <v>0</v>
      </c>
      <c r="AF62" s="56">
        <f>[7]集計対象前年データー貼付!P239</f>
        <v>0</v>
      </c>
      <c r="AG62" s="76">
        <f t="shared" si="3"/>
        <v>1</v>
      </c>
      <c r="AH62" s="1"/>
    </row>
    <row r="63" spans="1:34" ht="12.75" customHeight="1">
      <c r="A63" s="122" t="s">
        <v>77</v>
      </c>
      <c r="B63" s="64" t="s">
        <v>78</v>
      </c>
      <c r="C63" s="28">
        <f t="shared" si="4"/>
        <v>0</v>
      </c>
      <c r="D63" s="18">
        <f t="shared" si="5"/>
        <v>0</v>
      </c>
      <c r="E63" s="19">
        <f t="shared" si="6"/>
        <v>0</v>
      </c>
      <c r="F63" s="18">
        <f t="shared" si="7"/>
        <v>0</v>
      </c>
      <c r="G63" s="18">
        <f t="shared" si="8"/>
        <v>0</v>
      </c>
      <c r="H63" s="20">
        <f t="shared" si="9"/>
        <v>0</v>
      </c>
      <c r="I63" s="21">
        <f>[7]集計対象年データー貼付!B241</f>
        <v>0</v>
      </c>
      <c r="J63" s="22">
        <f>[7]集計対象年データー貼付!D241</f>
        <v>0</v>
      </c>
      <c r="K63" s="22">
        <f>[7]集計対象前年データー貼付!B241</f>
        <v>0</v>
      </c>
      <c r="L63" s="22">
        <f>[7]集計対象前年データー貼付!D241</f>
        <v>0</v>
      </c>
      <c r="M63" s="23">
        <f t="shared" si="10"/>
        <v>0</v>
      </c>
      <c r="N63" s="24">
        <f>[7]集計対象年データー貼付!E241</f>
        <v>0</v>
      </c>
      <c r="O63" s="18">
        <f>[7]集計対象年データー貼付!G241</f>
        <v>0</v>
      </c>
      <c r="P63" s="18">
        <f>[7]集計対象前年データー貼付!E241</f>
        <v>0</v>
      </c>
      <c r="Q63" s="18">
        <f>[7]集計対象前年データー貼付!G241</f>
        <v>0</v>
      </c>
      <c r="R63" s="25">
        <f t="shared" si="0"/>
        <v>0</v>
      </c>
      <c r="S63" s="21">
        <f>[7]集計対象年データー貼付!H241</f>
        <v>0</v>
      </c>
      <c r="T63" s="22">
        <f>[7]集計対象年データー貼付!J241</f>
        <v>0</v>
      </c>
      <c r="U63" s="22">
        <f>[7]集計対象前年データー貼付!H241</f>
        <v>0</v>
      </c>
      <c r="V63" s="22">
        <f>[7]集計対象前年データー貼付!J241</f>
        <v>0</v>
      </c>
      <c r="W63" s="26">
        <f t="shared" si="1"/>
        <v>0</v>
      </c>
      <c r="X63" s="21">
        <f>[7]集計対象年データー貼付!K241</f>
        <v>0</v>
      </c>
      <c r="Y63" s="22">
        <f>[7]集計対象年データー貼付!M241</f>
        <v>0</v>
      </c>
      <c r="Z63" s="22">
        <f>[7]集計対象前年データー貼付!K241</f>
        <v>0</v>
      </c>
      <c r="AA63" s="22">
        <f>[7]集計対象前年データー貼付!M241</f>
        <v>0</v>
      </c>
      <c r="AB63" s="26">
        <f t="shared" si="2"/>
        <v>0</v>
      </c>
      <c r="AC63" s="21">
        <f>[7]集計対象年データー貼付!N241</f>
        <v>0</v>
      </c>
      <c r="AD63" s="22">
        <f>[7]集計対象年データー貼付!P241</f>
        <v>0</v>
      </c>
      <c r="AE63" s="22">
        <f>[7]集計対象前年データー貼付!N241</f>
        <v>0</v>
      </c>
      <c r="AF63" s="22">
        <f>[7]集計対象前年データー貼付!P241</f>
        <v>0</v>
      </c>
      <c r="AG63" s="26">
        <f t="shared" si="3"/>
        <v>0</v>
      </c>
      <c r="AH63" s="1"/>
    </row>
    <row r="64" spans="1:34" ht="12.75" customHeight="1" thickBot="1">
      <c r="A64" s="123"/>
      <c r="B64" s="67" t="s">
        <v>77</v>
      </c>
      <c r="C64" s="33">
        <f t="shared" si="4"/>
        <v>0</v>
      </c>
      <c r="D64" s="34">
        <f t="shared" si="5"/>
        <v>15</v>
      </c>
      <c r="E64" s="35">
        <f t="shared" si="6"/>
        <v>0</v>
      </c>
      <c r="F64" s="34">
        <f t="shared" si="7"/>
        <v>9</v>
      </c>
      <c r="G64" s="36">
        <f t="shared" si="8"/>
        <v>6</v>
      </c>
      <c r="H64" s="37">
        <f t="shared" si="9"/>
        <v>0.66666666666666663</v>
      </c>
      <c r="I64" s="21">
        <f>[7]集計対象年データー貼付!B245</f>
        <v>0</v>
      </c>
      <c r="J64" s="22">
        <f>[7]集計対象年データー貼付!D245</f>
        <v>8</v>
      </c>
      <c r="K64" s="22">
        <f>[7]集計対象前年データー貼付!B245</f>
        <v>0</v>
      </c>
      <c r="L64" s="22">
        <f>[7]集計対象前年データー貼付!D245</f>
        <v>4</v>
      </c>
      <c r="M64" s="68">
        <f t="shared" si="10"/>
        <v>4</v>
      </c>
      <c r="N64" s="24">
        <f>[7]集計対象年データー貼付!E245</f>
        <v>0</v>
      </c>
      <c r="O64" s="18">
        <f>[7]集計対象年データー貼付!G245</f>
        <v>1</v>
      </c>
      <c r="P64" s="18">
        <f>[7]集計対象前年データー貼付!E245</f>
        <v>0</v>
      </c>
      <c r="Q64" s="18">
        <f>[7]集計対象前年データー貼付!G245</f>
        <v>1</v>
      </c>
      <c r="R64" s="61">
        <f t="shared" si="0"/>
        <v>0</v>
      </c>
      <c r="S64" s="21">
        <f>[7]集計対象年データー貼付!H245</f>
        <v>0</v>
      </c>
      <c r="T64" s="22">
        <f>[7]集計対象年データー貼付!J245</f>
        <v>4</v>
      </c>
      <c r="U64" s="22">
        <f>[7]集計対象前年データー貼付!H245</f>
        <v>0</v>
      </c>
      <c r="V64" s="22">
        <f>[7]集計対象前年データー貼付!J245</f>
        <v>2</v>
      </c>
      <c r="W64" s="38">
        <f t="shared" si="1"/>
        <v>2</v>
      </c>
      <c r="X64" s="21">
        <f>[7]集計対象年データー貼付!K245</f>
        <v>0</v>
      </c>
      <c r="Y64" s="22">
        <f>[7]集計対象年データー貼付!M245</f>
        <v>0</v>
      </c>
      <c r="Z64" s="22">
        <f>[7]集計対象前年データー貼付!K245</f>
        <v>0</v>
      </c>
      <c r="AA64" s="22">
        <f>[7]集計対象前年データー貼付!M245</f>
        <v>2</v>
      </c>
      <c r="AB64" s="30">
        <f t="shared" si="2"/>
        <v>-2</v>
      </c>
      <c r="AC64" s="21">
        <f>[7]集計対象年データー貼付!N245</f>
        <v>0</v>
      </c>
      <c r="AD64" s="22">
        <f>[7]集計対象年データー貼付!P245</f>
        <v>2</v>
      </c>
      <c r="AE64" s="22">
        <f>[7]集計対象前年データー貼付!N245</f>
        <v>0</v>
      </c>
      <c r="AF64" s="22">
        <f>[7]集計対象前年データー貼付!P245</f>
        <v>0</v>
      </c>
      <c r="AG64" s="38">
        <f t="shared" si="3"/>
        <v>2</v>
      </c>
      <c r="AH64" s="1"/>
    </row>
    <row r="65" spans="1:34" ht="12.75" customHeight="1" thickBot="1">
      <c r="A65" s="124"/>
      <c r="B65" s="69" t="s">
        <v>79</v>
      </c>
      <c r="C65" s="40">
        <f t="shared" si="4"/>
        <v>0</v>
      </c>
      <c r="D65" s="41">
        <f t="shared" si="5"/>
        <v>15</v>
      </c>
      <c r="E65" s="54">
        <f t="shared" si="6"/>
        <v>0</v>
      </c>
      <c r="F65" s="41">
        <f t="shared" si="7"/>
        <v>9</v>
      </c>
      <c r="G65" s="41">
        <f t="shared" si="8"/>
        <v>6</v>
      </c>
      <c r="H65" s="44">
        <f t="shared" si="9"/>
        <v>0.66666666666666663</v>
      </c>
      <c r="I65" s="70">
        <f>SUM(I63:I64)</f>
        <v>0</v>
      </c>
      <c r="J65" s="46">
        <f>SUM(J63:J64)</f>
        <v>8</v>
      </c>
      <c r="K65" s="46">
        <f>SUM(K63:K64)</f>
        <v>0</v>
      </c>
      <c r="L65" s="84">
        <f>SUM(L63:L64)</f>
        <v>4</v>
      </c>
      <c r="M65" s="47">
        <f t="shared" si="10"/>
        <v>4</v>
      </c>
      <c r="N65" s="48">
        <f>SUM(N63:N64)</f>
        <v>0</v>
      </c>
      <c r="O65" s="49">
        <f>SUM(O63:O64)</f>
        <v>1</v>
      </c>
      <c r="P65" s="49">
        <f>SUM(P63:P64)</f>
        <v>0</v>
      </c>
      <c r="Q65" s="49">
        <f>SUM(Q63:Q64)</f>
        <v>1</v>
      </c>
      <c r="R65" s="50">
        <f t="shared" si="0"/>
        <v>0</v>
      </c>
      <c r="S65" s="51">
        <f>SUM(S63:S64)</f>
        <v>0</v>
      </c>
      <c r="T65" s="52">
        <f>SUM(T63:T64)</f>
        <v>4</v>
      </c>
      <c r="U65" s="52">
        <f>SUM(U63:U64)</f>
        <v>0</v>
      </c>
      <c r="V65" s="52">
        <f>SUM(V63:V64)</f>
        <v>2</v>
      </c>
      <c r="W65" s="53">
        <f t="shared" si="1"/>
        <v>2</v>
      </c>
      <c r="X65" s="51">
        <f>SUM(X63:X64)</f>
        <v>0</v>
      </c>
      <c r="Y65" s="52">
        <f>SUM(Y63:Y64)</f>
        <v>0</v>
      </c>
      <c r="Z65" s="52">
        <f>SUM(Z63:Z64)</f>
        <v>0</v>
      </c>
      <c r="AA65" s="52">
        <f>SUM(AA63:AA64)</f>
        <v>2</v>
      </c>
      <c r="AB65" s="53">
        <f t="shared" si="2"/>
        <v>-2</v>
      </c>
      <c r="AC65" s="51">
        <f>SUM(AC63:AC64)</f>
        <v>0</v>
      </c>
      <c r="AD65" s="52">
        <f>SUM(AD63:AD64)</f>
        <v>2</v>
      </c>
      <c r="AE65" s="52">
        <f>SUM(AE63:AE64)</f>
        <v>0</v>
      </c>
      <c r="AF65" s="52">
        <f>SUM(AF63:AF64)</f>
        <v>0</v>
      </c>
      <c r="AG65" s="53">
        <f t="shared" si="3"/>
        <v>2</v>
      </c>
      <c r="AH65" s="1"/>
    </row>
    <row r="66" spans="1:34" ht="12.75" customHeight="1" thickBot="1">
      <c r="A66" s="118" t="s">
        <v>80</v>
      </c>
      <c r="B66" s="119"/>
      <c r="C66" s="40">
        <f t="shared" si="4"/>
        <v>6</v>
      </c>
      <c r="D66" s="85">
        <f t="shared" si="5"/>
        <v>510</v>
      </c>
      <c r="E66" s="86">
        <f t="shared" si="6"/>
        <v>5</v>
      </c>
      <c r="F66" s="85">
        <f t="shared" si="7"/>
        <v>500</v>
      </c>
      <c r="G66" s="41">
        <f t="shared" si="8"/>
        <v>10</v>
      </c>
      <c r="H66" s="44">
        <f t="shared" si="9"/>
        <v>0.02</v>
      </c>
      <c r="I66" s="45">
        <f>IF(ISERROR(I24+I25+I29+I34+I37+I40+I41+I46+I49+I50+I51+I52+I56+I60+I61+I62+I65),"",(I24+I25+I29+I34+I37+I40+I41+I46+I49+I50+I51+I52+I56+I60+I61+I62+I65))</f>
        <v>4</v>
      </c>
      <c r="J66" s="87">
        <f>J24+J25+J29+J34+J37+J40+J41+J46+J49+J50+J51+J52+J56+J60+J61+J62+J65</f>
        <v>207</v>
      </c>
      <c r="K66" s="46">
        <f>IF(ISERROR(K24+K25+K29+K34+K37+K40+K41+K46+K49+K50+K51+K52+K56+K60+K61+K62+K65),"",(K24+K25+K29+K34+K37+K40+K41+K46+K49+K50+K51+K52+K56+K60+K61+K62+K65))</f>
        <v>2</v>
      </c>
      <c r="L66" s="46">
        <f>IF(ISERROR(L24+L25+L29+L34+L37+L40+L41+L46+L49+L50+L51+L52+L56+L60+L61+L62+L65),"",(L24+L25+L29+L34+L37+L40+L41+L46+L49+L50+L51+L52+L56+L60+L61+L62+L65))</f>
        <v>214</v>
      </c>
      <c r="M66" s="47">
        <f t="shared" si="10"/>
        <v>-7</v>
      </c>
      <c r="N66" s="48">
        <f>N24+N25+N29+N34+N37+N40+N41+N46+N49+N50+N51+N52+N56+N60+N61+N62+N65</f>
        <v>1</v>
      </c>
      <c r="O66" s="49">
        <f>SUM(O24+O25+O29+O34+O37+O40+O41+O46+O49+O50+O51+O52+O56+O60+O61+O62+O65)</f>
        <v>97</v>
      </c>
      <c r="P66" s="49">
        <f>P24+P25+P29+P34+P37+P40+P41+P46+P49+P50+P51+P52+P56+P60+P61+P62+P65</f>
        <v>2</v>
      </c>
      <c r="Q66" s="49">
        <f>Q24+Q25+Q29+Q34+Q37+Q40+Q41+Q46+Q49+Q50+Q51+Q52+Q56+Q60+Q61+Q62+Q65</f>
        <v>85</v>
      </c>
      <c r="R66" s="88">
        <f t="shared" si="0"/>
        <v>12</v>
      </c>
      <c r="S66" s="51">
        <f>S24+S25+S29+S34+S37+S40+S41+S46+S49+S50+S51+S52+S56+S60+S61+S62+S65</f>
        <v>1</v>
      </c>
      <c r="T66" s="52">
        <f>T24+T25+T29+T34+T37+T40+T41+T46+T49+T50+T51+T52+T56+T60+T61+T62+T65</f>
        <v>70</v>
      </c>
      <c r="U66" s="52">
        <f>U24+U25+U29+U34+U37+U40+U41+U46+U49+U50+U51+U52+U56+U60+U61+U62+U65</f>
        <v>0</v>
      </c>
      <c r="V66" s="52">
        <f>V24+V25+V29+V34+V37+V40+V41+V46+V49+V50+V51+V52+V56+V60+V61+V62+V65</f>
        <v>56</v>
      </c>
      <c r="W66" s="53">
        <f t="shared" si="1"/>
        <v>14</v>
      </c>
      <c r="X66" s="51">
        <f>X24+X25+X29+X34+X37+X40+X41+X46+X49+X50+X51+X52+X56+X60+X61+X62+X65</f>
        <v>0</v>
      </c>
      <c r="Y66" s="52">
        <f>Y24+Y25+Y29+Y34+Y37+Y40+Y41+Y46+Y49+Y50+Y51+Y52+Y56+Y60+Y61+Y62+Y65</f>
        <v>87</v>
      </c>
      <c r="Z66" s="52">
        <f>Z24+Z25+Z29+Z34+Z37+Z40+Z41+Z46+Z49+Z50+Z51+Z52+Z56+Z60+Z61+Z62+Z65</f>
        <v>1</v>
      </c>
      <c r="AA66" s="52">
        <f>AA24+AA25+AA29+AA34+AA37+AA40+AA41+AA46+AA49+AA50+AA51+AA52+AA56+AA60+AA61+AA62+AA65</f>
        <v>94</v>
      </c>
      <c r="AB66" s="53">
        <f t="shared" si="2"/>
        <v>-7</v>
      </c>
      <c r="AC66" s="51">
        <f>AC24+AC25+AC29+AC34+AC37+AC40+AC41+AC46+AC49+AC50+AC51+AC52+AC56+AC60+AC61+AC62+AC65</f>
        <v>0</v>
      </c>
      <c r="AD66" s="52">
        <f>AD24+AD25+AD29+AD34+AD37+AD40+AD41+AD46+AD49+AD50+AD51+AD52+AD56+AD60+AD61+AD62+AD65</f>
        <v>49</v>
      </c>
      <c r="AE66" s="52">
        <f>AE24+AE25+AE29+AE34+AE37+AE40+AE41+AE46+AE49+AE50+AE51+AE52+AE56+AE60+AE61+AE62+AE65</f>
        <v>0</v>
      </c>
      <c r="AF66" s="52">
        <f>AF24+AF25+AF29+AF34+AF37+AF40+AF41+AF46+AF49+AF50+AF51+AF52+AF56+AF60+AF61+AF62+AF65</f>
        <v>51</v>
      </c>
      <c r="AG66" s="53">
        <f t="shared" si="3"/>
        <v>-2</v>
      </c>
      <c r="AH66" s="1"/>
    </row>
    <row r="67" spans="1:34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 t="s">
        <v>81</v>
      </c>
      <c r="AE67" s="1"/>
      <c r="AF67" s="1"/>
      <c r="AG67" s="1"/>
      <c r="AH67" s="1"/>
    </row>
  </sheetData>
  <sheetProtection sheet="1"/>
  <dataConsolidate/>
  <mergeCells count="44">
    <mergeCell ref="A66:B66"/>
    <mergeCell ref="A41:B41"/>
    <mergeCell ref="A42:A46"/>
    <mergeCell ref="A47:A49"/>
    <mergeCell ref="A50:B50"/>
    <mergeCell ref="A51:B51"/>
    <mergeCell ref="A52:B52"/>
    <mergeCell ref="A53:A56"/>
    <mergeCell ref="A57:A60"/>
    <mergeCell ref="A61:B61"/>
    <mergeCell ref="A62:B62"/>
    <mergeCell ref="A63:A65"/>
    <mergeCell ref="A38:A40"/>
    <mergeCell ref="X5:Y5"/>
    <mergeCell ref="Z5:AA5"/>
    <mergeCell ref="AB5:AB6"/>
    <mergeCell ref="AC5:AD5"/>
    <mergeCell ref="C5:D5"/>
    <mergeCell ref="E5:F5"/>
    <mergeCell ref="G5:G6"/>
    <mergeCell ref="I5:J5"/>
    <mergeCell ref="K5:L5"/>
    <mergeCell ref="M5:M6"/>
    <mergeCell ref="A7:A24"/>
    <mergeCell ref="A25:B25"/>
    <mergeCell ref="A26:A29"/>
    <mergeCell ref="A30:A34"/>
    <mergeCell ref="A35:A37"/>
    <mergeCell ref="AE5:AF5"/>
    <mergeCell ref="AG5:AG6"/>
    <mergeCell ref="N5:O5"/>
    <mergeCell ref="P5:Q5"/>
    <mergeCell ref="R5:R6"/>
    <mergeCell ref="S5:T5"/>
    <mergeCell ref="U5:V5"/>
    <mergeCell ref="W5:W6"/>
    <mergeCell ref="I1:T1"/>
    <mergeCell ref="Z1:AE1"/>
    <mergeCell ref="C4:H4"/>
    <mergeCell ref="I4:M4"/>
    <mergeCell ref="N4:R4"/>
    <mergeCell ref="S4:W4"/>
    <mergeCell ref="X4:AB4"/>
    <mergeCell ref="AC4:AG4"/>
  </mergeCells>
  <phoneticPr fontId="8"/>
  <pageMargins left="1.3779527559055118" right="0.98425196850393704" top="0.39370078740157483" bottom="0.19685039370078741" header="0.51181102362204722" footer="0.51181102362204722"/>
  <pageSetup paperSize="8" scale="9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K67"/>
  <sheetViews>
    <sheetView showGridLines="0" showZeros="0" zoomScaleNormal="100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Z2" sqref="Z2"/>
    </sheetView>
  </sheetViews>
  <sheetFormatPr defaultRowHeight="13.5"/>
  <cols>
    <col min="1" max="1" width="6.6640625" style="3" customWidth="1"/>
    <col min="2" max="2" width="23" style="3" customWidth="1"/>
    <col min="3" max="3" width="5.5" style="3" customWidth="1"/>
    <col min="4" max="4" width="8.1640625" style="3" customWidth="1"/>
    <col min="5" max="5" width="5.6640625" style="89" customWidth="1"/>
    <col min="6" max="6" width="8.1640625" style="3" customWidth="1"/>
    <col min="7" max="7" width="6.5" style="3" customWidth="1"/>
    <col min="8" max="8" width="10.1640625" style="3" customWidth="1"/>
    <col min="9" max="9" width="5.5" style="3" customWidth="1"/>
    <col min="10" max="10" width="8.1640625" style="3" customWidth="1"/>
    <col min="11" max="11" width="5.5" style="3" customWidth="1"/>
    <col min="12" max="12" width="8.1640625" style="3" customWidth="1"/>
    <col min="13" max="13" width="6.33203125" style="3" customWidth="1"/>
    <col min="14" max="14" width="5.5" style="3" customWidth="1"/>
    <col min="15" max="15" width="8.1640625" style="3" customWidth="1"/>
    <col min="16" max="16" width="5.5" style="3" customWidth="1"/>
    <col min="17" max="17" width="8.1640625" style="3" customWidth="1"/>
    <col min="18" max="18" width="6" style="3" customWidth="1"/>
    <col min="19" max="19" width="5.5" style="3" customWidth="1"/>
    <col min="20" max="20" width="8.1640625" style="3" customWidth="1"/>
    <col min="21" max="21" width="5.5" style="3" customWidth="1"/>
    <col min="22" max="22" width="8.1640625" style="3" customWidth="1"/>
    <col min="23" max="23" width="6.1640625" style="3" customWidth="1"/>
    <col min="24" max="24" width="5.5" style="3" customWidth="1"/>
    <col min="25" max="25" width="8.1640625" style="3" customWidth="1"/>
    <col min="26" max="26" width="5.5" style="3" customWidth="1"/>
    <col min="27" max="27" width="8.1640625" style="3" customWidth="1"/>
    <col min="28" max="28" width="6.33203125" style="3" customWidth="1"/>
    <col min="29" max="29" width="5.5" style="3" customWidth="1"/>
    <col min="30" max="30" width="8.1640625" style="3" customWidth="1"/>
    <col min="31" max="31" width="5.5" style="3" customWidth="1"/>
    <col min="32" max="32" width="8.1640625" style="3" customWidth="1"/>
    <col min="33" max="33" width="6" style="3" customWidth="1"/>
    <col min="34" max="256" width="9.33203125" style="3"/>
    <col min="257" max="257" width="6.6640625" style="3" customWidth="1"/>
    <col min="258" max="258" width="23" style="3" customWidth="1"/>
    <col min="259" max="259" width="5.5" style="3" customWidth="1"/>
    <col min="260" max="260" width="8.1640625" style="3" customWidth="1"/>
    <col min="261" max="261" width="5.6640625" style="3" customWidth="1"/>
    <col min="262" max="262" width="8.1640625" style="3" customWidth="1"/>
    <col min="263" max="263" width="6.5" style="3" customWidth="1"/>
    <col min="264" max="264" width="10.1640625" style="3" customWidth="1"/>
    <col min="265" max="265" width="5.5" style="3" customWidth="1"/>
    <col min="266" max="266" width="8.1640625" style="3" customWidth="1"/>
    <col min="267" max="267" width="5.5" style="3" customWidth="1"/>
    <col min="268" max="268" width="8.1640625" style="3" customWidth="1"/>
    <col min="269" max="269" width="6.33203125" style="3" customWidth="1"/>
    <col min="270" max="270" width="5.5" style="3" customWidth="1"/>
    <col min="271" max="271" width="8.1640625" style="3" customWidth="1"/>
    <col min="272" max="272" width="5.5" style="3" customWidth="1"/>
    <col min="273" max="273" width="8.1640625" style="3" customWidth="1"/>
    <col min="274" max="274" width="6" style="3" customWidth="1"/>
    <col min="275" max="275" width="5.5" style="3" customWidth="1"/>
    <col min="276" max="276" width="8.1640625" style="3" customWidth="1"/>
    <col min="277" max="277" width="5.5" style="3" customWidth="1"/>
    <col min="278" max="278" width="8.1640625" style="3" customWidth="1"/>
    <col min="279" max="279" width="6.1640625" style="3" customWidth="1"/>
    <col min="280" max="280" width="5.5" style="3" customWidth="1"/>
    <col min="281" max="281" width="8.1640625" style="3" customWidth="1"/>
    <col min="282" max="282" width="5.5" style="3" customWidth="1"/>
    <col min="283" max="283" width="8.1640625" style="3" customWidth="1"/>
    <col min="284" max="284" width="6.33203125" style="3" customWidth="1"/>
    <col min="285" max="285" width="5.5" style="3" customWidth="1"/>
    <col min="286" max="286" width="8.1640625" style="3" customWidth="1"/>
    <col min="287" max="287" width="5.5" style="3" customWidth="1"/>
    <col min="288" max="288" width="8.1640625" style="3" customWidth="1"/>
    <col min="289" max="289" width="6" style="3" customWidth="1"/>
    <col min="290" max="512" width="9.33203125" style="3"/>
    <col min="513" max="513" width="6.6640625" style="3" customWidth="1"/>
    <col min="514" max="514" width="23" style="3" customWidth="1"/>
    <col min="515" max="515" width="5.5" style="3" customWidth="1"/>
    <col min="516" max="516" width="8.1640625" style="3" customWidth="1"/>
    <col min="517" max="517" width="5.6640625" style="3" customWidth="1"/>
    <col min="518" max="518" width="8.1640625" style="3" customWidth="1"/>
    <col min="519" max="519" width="6.5" style="3" customWidth="1"/>
    <col min="520" max="520" width="10.1640625" style="3" customWidth="1"/>
    <col min="521" max="521" width="5.5" style="3" customWidth="1"/>
    <col min="522" max="522" width="8.1640625" style="3" customWidth="1"/>
    <col min="523" max="523" width="5.5" style="3" customWidth="1"/>
    <col min="524" max="524" width="8.1640625" style="3" customWidth="1"/>
    <col min="525" max="525" width="6.33203125" style="3" customWidth="1"/>
    <col min="526" max="526" width="5.5" style="3" customWidth="1"/>
    <col min="527" max="527" width="8.1640625" style="3" customWidth="1"/>
    <col min="528" max="528" width="5.5" style="3" customWidth="1"/>
    <col min="529" max="529" width="8.1640625" style="3" customWidth="1"/>
    <col min="530" max="530" width="6" style="3" customWidth="1"/>
    <col min="531" max="531" width="5.5" style="3" customWidth="1"/>
    <col min="532" max="532" width="8.1640625" style="3" customWidth="1"/>
    <col min="533" max="533" width="5.5" style="3" customWidth="1"/>
    <col min="534" max="534" width="8.1640625" style="3" customWidth="1"/>
    <col min="535" max="535" width="6.1640625" style="3" customWidth="1"/>
    <col min="536" max="536" width="5.5" style="3" customWidth="1"/>
    <col min="537" max="537" width="8.1640625" style="3" customWidth="1"/>
    <col min="538" max="538" width="5.5" style="3" customWidth="1"/>
    <col min="539" max="539" width="8.1640625" style="3" customWidth="1"/>
    <col min="540" max="540" width="6.33203125" style="3" customWidth="1"/>
    <col min="541" max="541" width="5.5" style="3" customWidth="1"/>
    <col min="542" max="542" width="8.1640625" style="3" customWidth="1"/>
    <col min="543" max="543" width="5.5" style="3" customWidth="1"/>
    <col min="544" max="544" width="8.1640625" style="3" customWidth="1"/>
    <col min="545" max="545" width="6" style="3" customWidth="1"/>
    <col min="546" max="768" width="9.33203125" style="3"/>
    <col min="769" max="769" width="6.6640625" style="3" customWidth="1"/>
    <col min="770" max="770" width="23" style="3" customWidth="1"/>
    <col min="771" max="771" width="5.5" style="3" customWidth="1"/>
    <col min="772" max="772" width="8.1640625" style="3" customWidth="1"/>
    <col min="773" max="773" width="5.6640625" style="3" customWidth="1"/>
    <col min="774" max="774" width="8.1640625" style="3" customWidth="1"/>
    <col min="775" max="775" width="6.5" style="3" customWidth="1"/>
    <col min="776" max="776" width="10.1640625" style="3" customWidth="1"/>
    <col min="777" max="777" width="5.5" style="3" customWidth="1"/>
    <col min="778" max="778" width="8.1640625" style="3" customWidth="1"/>
    <col min="779" max="779" width="5.5" style="3" customWidth="1"/>
    <col min="780" max="780" width="8.1640625" style="3" customWidth="1"/>
    <col min="781" max="781" width="6.33203125" style="3" customWidth="1"/>
    <col min="782" max="782" width="5.5" style="3" customWidth="1"/>
    <col min="783" max="783" width="8.1640625" style="3" customWidth="1"/>
    <col min="784" max="784" width="5.5" style="3" customWidth="1"/>
    <col min="785" max="785" width="8.1640625" style="3" customWidth="1"/>
    <col min="786" max="786" width="6" style="3" customWidth="1"/>
    <col min="787" max="787" width="5.5" style="3" customWidth="1"/>
    <col min="788" max="788" width="8.1640625" style="3" customWidth="1"/>
    <col min="789" max="789" width="5.5" style="3" customWidth="1"/>
    <col min="790" max="790" width="8.1640625" style="3" customWidth="1"/>
    <col min="791" max="791" width="6.1640625" style="3" customWidth="1"/>
    <col min="792" max="792" width="5.5" style="3" customWidth="1"/>
    <col min="793" max="793" width="8.1640625" style="3" customWidth="1"/>
    <col min="794" max="794" width="5.5" style="3" customWidth="1"/>
    <col min="795" max="795" width="8.1640625" style="3" customWidth="1"/>
    <col min="796" max="796" width="6.33203125" style="3" customWidth="1"/>
    <col min="797" max="797" width="5.5" style="3" customWidth="1"/>
    <col min="798" max="798" width="8.1640625" style="3" customWidth="1"/>
    <col min="799" max="799" width="5.5" style="3" customWidth="1"/>
    <col min="800" max="800" width="8.1640625" style="3" customWidth="1"/>
    <col min="801" max="801" width="6" style="3" customWidth="1"/>
    <col min="802" max="1024" width="9.33203125" style="3"/>
    <col min="1025" max="1025" width="6.6640625" style="3" customWidth="1"/>
    <col min="1026" max="1026" width="23" style="3" customWidth="1"/>
    <col min="1027" max="1027" width="5.5" style="3" customWidth="1"/>
    <col min="1028" max="1028" width="8.1640625" style="3" customWidth="1"/>
    <col min="1029" max="1029" width="5.6640625" style="3" customWidth="1"/>
    <col min="1030" max="1030" width="8.1640625" style="3" customWidth="1"/>
    <col min="1031" max="1031" width="6.5" style="3" customWidth="1"/>
    <col min="1032" max="1032" width="10.1640625" style="3" customWidth="1"/>
    <col min="1033" max="1033" width="5.5" style="3" customWidth="1"/>
    <col min="1034" max="1034" width="8.1640625" style="3" customWidth="1"/>
    <col min="1035" max="1035" width="5.5" style="3" customWidth="1"/>
    <col min="1036" max="1036" width="8.1640625" style="3" customWidth="1"/>
    <col min="1037" max="1037" width="6.33203125" style="3" customWidth="1"/>
    <col min="1038" max="1038" width="5.5" style="3" customWidth="1"/>
    <col min="1039" max="1039" width="8.1640625" style="3" customWidth="1"/>
    <col min="1040" max="1040" width="5.5" style="3" customWidth="1"/>
    <col min="1041" max="1041" width="8.1640625" style="3" customWidth="1"/>
    <col min="1042" max="1042" width="6" style="3" customWidth="1"/>
    <col min="1043" max="1043" width="5.5" style="3" customWidth="1"/>
    <col min="1044" max="1044" width="8.1640625" style="3" customWidth="1"/>
    <col min="1045" max="1045" width="5.5" style="3" customWidth="1"/>
    <col min="1046" max="1046" width="8.1640625" style="3" customWidth="1"/>
    <col min="1047" max="1047" width="6.1640625" style="3" customWidth="1"/>
    <col min="1048" max="1048" width="5.5" style="3" customWidth="1"/>
    <col min="1049" max="1049" width="8.1640625" style="3" customWidth="1"/>
    <col min="1050" max="1050" width="5.5" style="3" customWidth="1"/>
    <col min="1051" max="1051" width="8.1640625" style="3" customWidth="1"/>
    <col min="1052" max="1052" width="6.33203125" style="3" customWidth="1"/>
    <col min="1053" max="1053" width="5.5" style="3" customWidth="1"/>
    <col min="1054" max="1054" width="8.1640625" style="3" customWidth="1"/>
    <col min="1055" max="1055" width="5.5" style="3" customWidth="1"/>
    <col min="1056" max="1056" width="8.1640625" style="3" customWidth="1"/>
    <col min="1057" max="1057" width="6" style="3" customWidth="1"/>
    <col min="1058" max="1280" width="9.33203125" style="3"/>
    <col min="1281" max="1281" width="6.6640625" style="3" customWidth="1"/>
    <col min="1282" max="1282" width="23" style="3" customWidth="1"/>
    <col min="1283" max="1283" width="5.5" style="3" customWidth="1"/>
    <col min="1284" max="1284" width="8.1640625" style="3" customWidth="1"/>
    <col min="1285" max="1285" width="5.6640625" style="3" customWidth="1"/>
    <col min="1286" max="1286" width="8.1640625" style="3" customWidth="1"/>
    <col min="1287" max="1287" width="6.5" style="3" customWidth="1"/>
    <col min="1288" max="1288" width="10.1640625" style="3" customWidth="1"/>
    <col min="1289" max="1289" width="5.5" style="3" customWidth="1"/>
    <col min="1290" max="1290" width="8.1640625" style="3" customWidth="1"/>
    <col min="1291" max="1291" width="5.5" style="3" customWidth="1"/>
    <col min="1292" max="1292" width="8.1640625" style="3" customWidth="1"/>
    <col min="1293" max="1293" width="6.33203125" style="3" customWidth="1"/>
    <col min="1294" max="1294" width="5.5" style="3" customWidth="1"/>
    <col min="1295" max="1295" width="8.1640625" style="3" customWidth="1"/>
    <col min="1296" max="1296" width="5.5" style="3" customWidth="1"/>
    <col min="1297" max="1297" width="8.1640625" style="3" customWidth="1"/>
    <col min="1298" max="1298" width="6" style="3" customWidth="1"/>
    <col min="1299" max="1299" width="5.5" style="3" customWidth="1"/>
    <col min="1300" max="1300" width="8.1640625" style="3" customWidth="1"/>
    <col min="1301" max="1301" width="5.5" style="3" customWidth="1"/>
    <col min="1302" max="1302" width="8.1640625" style="3" customWidth="1"/>
    <col min="1303" max="1303" width="6.1640625" style="3" customWidth="1"/>
    <col min="1304" max="1304" width="5.5" style="3" customWidth="1"/>
    <col min="1305" max="1305" width="8.1640625" style="3" customWidth="1"/>
    <col min="1306" max="1306" width="5.5" style="3" customWidth="1"/>
    <col min="1307" max="1307" width="8.1640625" style="3" customWidth="1"/>
    <col min="1308" max="1308" width="6.33203125" style="3" customWidth="1"/>
    <col min="1309" max="1309" width="5.5" style="3" customWidth="1"/>
    <col min="1310" max="1310" width="8.1640625" style="3" customWidth="1"/>
    <col min="1311" max="1311" width="5.5" style="3" customWidth="1"/>
    <col min="1312" max="1312" width="8.1640625" style="3" customWidth="1"/>
    <col min="1313" max="1313" width="6" style="3" customWidth="1"/>
    <col min="1314" max="1536" width="9.33203125" style="3"/>
    <col min="1537" max="1537" width="6.6640625" style="3" customWidth="1"/>
    <col min="1538" max="1538" width="23" style="3" customWidth="1"/>
    <col min="1539" max="1539" width="5.5" style="3" customWidth="1"/>
    <col min="1540" max="1540" width="8.1640625" style="3" customWidth="1"/>
    <col min="1541" max="1541" width="5.6640625" style="3" customWidth="1"/>
    <col min="1542" max="1542" width="8.1640625" style="3" customWidth="1"/>
    <col min="1543" max="1543" width="6.5" style="3" customWidth="1"/>
    <col min="1544" max="1544" width="10.1640625" style="3" customWidth="1"/>
    <col min="1545" max="1545" width="5.5" style="3" customWidth="1"/>
    <col min="1546" max="1546" width="8.1640625" style="3" customWidth="1"/>
    <col min="1547" max="1547" width="5.5" style="3" customWidth="1"/>
    <col min="1548" max="1548" width="8.1640625" style="3" customWidth="1"/>
    <col min="1549" max="1549" width="6.33203125" style="3" customWidth="1"/>
    <col min="1550" max="1550" width="5.5" style="3" customWidth="1"/>
    <col min="1551" max="1551" width="8.1640625" style="3" customWidth="1"/>
    <col min="1552" max="1552" width="5.5" style="3" customWidth="1"/>
    <col min="1553" max="1553" width="8.1640625" style="3" customWidth="1"/>
    <col min="1554" max="1554" width="6" style="3" customWidth="1"/>
    <col min="1555" max="1555" width="5.5" style="3" customWidth="1"/>
    <col min="1556" max="1556" width="8.1640625" style="3" customWidth="1"/>
    <col min="1557" max="1557" width="5.5" style="3" customWidth="1"/>
    <col min="1558" max="1558" width="8.1640625" style="3" customWidth="1"/>
    <col min="1559" max="1559" width="6.1640625" style="3" customWidth="1"/>
    <col min="1560" max="1560" width="5.5" style="3" customWidth="1"/>
    <col min="1561" max="1561" width="8.1640625" style="3" customWidth="1"/>
    <col min="1562" max="1562" width="5.5" style="3" customWidth="1"/>
    <col min="1563" max="1563" width="8.1640625" style="3" customWidth="1"/>
    <col min="1564" max="1564" width="6.33203125" style="3" customWidth="1"/>
    <col min="1565" max="1565" width="5.5" style="3" customWidth="1"/>
    <col min="1566" max="1566" width="8.1640625" style="3" customWidth="1"/>
    <col min="1567" max="1567" width="5.5" style="3" customWidth="1"/>
    <col min="1568" max="1568" width="8.1640625" style="3" customWidth="1"/>
    <col min="1569" max="1569" width="6" style="3" customWidth="1"/>
    <col min="1570" max="1792" width="9.33203125" style="3"/>
    <col min="1793" max="1793" width="6.6640625" style="3" customWidth="1"/>
    <col min="1794" max="1794" width="23" style="3" customWidth="1"/>
    <col min="1795" max="1795" width="5.5" style="3" customWidth="1"/>
    <col min="1796" max="1796" width="8.1640625" style="3" customWidth="1"/>
    <col min="1797" max="1797" width="5.6640625" style="3" customWidth="1"/>
    <col min="1798" max="1798" width="8.1640625" style="3" customWidth="1"/>
    <col min="1799" max="1799" width="6.5" style="3" customWidth="1"/>
    <col min="1800" max="1800" width="10.1640625" style="3" customWidth="1"/>
    <col min="1801" max="1801" width="5.5" style="3" customWidth="1"/>
    <col min="1802" max="1802" width="8.1640625" style="3" customWidth="1"/>
    <col min="1803" max="1803" width="5.5" style="3" customWidth="1"/>
    <col min="1804" max="1804" width="8.1640625" style="3" customWidth="1"/>
    <col min="1805" max="1805" width="6.33203125" style="3" customWidth="1"/>
    <col min="1806" max="1806" width="5.5" style="3" customWidth="1"/>
    <col min="1807" max="1807" width="8.1640625" style="3" customWidth="1"/>
    <col min="1808" max="1808" width="5.5" style="3" customWidth="1"/>
    <col min="1809" max="1809" width="8.1640625" style="3" customWidth="1"/>
    <col min="1810" max="1810" width="6" style="3" customWidth="1"/>
    <col min="1811" max="1811" width="5.5" style="3" customWidth="1"/>
    <col min="1812" max="1812" width="8.1640625" style="3" customWidth="1"/>
    <col min="1813" max="1813" width="5.5" style="3" customWidth="1"/>
    <col min="1814" max="1814" width="8.1640625" style="3" customWidth="1"/>
    <col min="1815" max="1815" width="6.1640625" style="3" customWidth="1"/>
    <col min="1816" max="1816" width="5.5" style="3" customWidth="1"/>
    <col min="1817" max="1817" width="8.1640625" style="3" customWidth="1"/>
    <col min="1818" max="1818" width="5.5" style="3" customWidth="1"/>
    <col min="1819" max="1819" width="8.1640625" style="3" customWidth="1"/>
    <col min="1820" max="1820" width="6.33203125" style="3" customWidth="1"/>
    <col min="1821" max="1821" width="5.5" style="3" customWidth="1"/>
    <col min="1822" max="1822" width="8.1640625" style="3" customWidth="1"/>
    <col min="1823" max="1823" width="5.5" style="3" customWidth="1"/>
    <col min="1824" max="1824" width="8.1640625" style="3" customWidth="1"/>
    <col min="1825" max="1825" width="6" style="3" customWidth="1"/>
    <col min="1826" max="2048" width="9.33203125" style="3"/>
    <col min="2049" max="2049" width="6.6640625" style="3" customWidth="1"/>
    <col min="2050" max="2050" width="23" style="3" customWidth="1"/>
    <col min="2051" max="2051" width="5.5" style="3" customWidth="1"/>
    <col min="2052" max="2052" width="8.1640625" style="3" customWidth="1"/>
    <col min="2053" max="2053" width="5.6640625" style="3" customWidth="1"/>
    <col min="2054" max="2054" width="8.1640625" style="3" customWidth="1"/>
    <col min="2055" max="2055" width="6.5" style="3" customWidth="1"/>
    <col min="2056" max="2056" width="10.1640625" style="3" customWidth="1"/>
    <col min="2057" max="2057" width="5.5" style="3" customWidth="1"/>
    <col min="2058" max="2058" width="8.1640625" style="3" customWidth="1"/>
    <col min="2059" max="2059" width="5.5" style="3" customWidth="1"/>
    <col min="2060" max="2060" width="8.1640625" style="3" customWidth="1"/>
    <col min="2061" max="2061" width="6.33203125" style="3" customWidth="1"/>
    <col min="2062" max="2062" width="5.5" style="3" customWidth="1"/>
    <col min="2063" max="2063" width="8.1640625" style="3" customWidth="1"/>
    <col min="2064" max="2064" width="5.5" style="3" customWidth="1"/>
    <col min="2065" max="2065" width="8.1640625" style="3" customWidth="1"/>
    <col min="2066" max="2066" width="6" style="3" customWidth="1"/>
    <col min="2067" max="2067" width="5.5" style="3" customWidth="1"/>
    <col min="2068" max="2068" width="8.1640625" style="3" customWidth="1"/>
    <col min="2069" max="2069" width="5.5" style="3" customWidth="1"/>
    <col min="2070" max="2070" width="8.1640625" style="3" customWidth="1"/>
    <col min="2071" max="2071" width="6.1640625" style="3" customWidth="1"/>
    <col min="2072" max="2072" width="5.5" style="3" customWidth="1"/>
    <col min="2073" max="2073" width="8.1640625" style="3" customWidth="1"/>
    <col min="2074" max="2074" width="5.5" style="3" customWidth="1"/>
    <col min="2075" max="2075" width="8.1640625" style="3" customWidth="1"/>
    <col min="2076" max="2076" width="6.33203125" style="3" customWidth="1"/>
    <col min="2077" max="2077" width="5.5" style="3" customWidth="1"/>
    <col min="2078" max="2078" width="8.1640625" style="3" customWidth="1"/>
    <col min="2079" max="2079" width="5.5" style="3" customWidth="1"/>
    <col min="2080" max="2080" width="8.1640625" style="3" customWidth="1"/>
    <col min="2081" max="2081" width="6" style="3" customWidth="1"/>
    <col min="2082" max="2304" width="9.33203125" style="3"/>
    <col min="2305" max="2305" width="6.6640625" style="3" customWidth="1"/>
    <col min="2306" max="2306" width="23" style="3" customWidth="1"/>
    <col min="2307" max="2307" width="5.5" style="3" customWidth="1"/>
    <col min="2308" max="2308" width="8.1640625" style="3" customWidth="1"/>
    <col min="2309" max="2309" width="5.6640625" style="3" customWidth="1"/>
    <col min="2310" max="2310" width="8.1640625" style="3" customWidth="1"/>
    <col min="2311" max="2311" width="6.5" style="3" customWidth="1"/>
    <col min="2312" max="2312" width="10.1640625" style="3" customWidth="1"/>
    <col min="2313" max="2313" width="5.5" style="3" customWidth="1"/>
    <col min="2314" max="2314" width="8.1640625" style="3" customWidth="1"/>
    <col min="2315" max="2315" width="5.5" style="3" customWidth="1"/>
    <col min="2316" max="2316" width="8.1640625" style="3" customWidth="1"/>
    <col min="2317" max="2317" width="6.33203125" style="3" customWidth="1"/>
    <col min="2318" max="2318" width="5.5" style="3" customWidth="1"/>
    <col min="2319" max="2319" width="8.1640625" style="3" customWidth="1"/>
    <col min="2320" max="2320" width="5.5" style="3" customWidth="1"/>
    <col min="2321" max="2321" width="8.1640625" style="3" customWidth="1"/>
    <col min="2322" max="2322" width="6" style="3" customWidth="1"/>
    <col min="2323" max="2323" width="5.5" style="3" customWidth="1"/>
    <col min="2324" max="2324" width="8.1640625" style="3" customWidth="1"/>
    <col min="2325" max="2325" width="5.5" style="3" customWidth="1"/>
    <col min="2326" max="2326" width="8.1640625" style="3" customWidth="1"/>
    <col min="2327" max="2327" width="6.1640625" style="3" customWidth="1"/>
    <col min="2328" max="2328" width="5.5" style="3" customWidth="1"/>
    <col min="2329" max="2329" width="8.1640625" style="3" customWidth="1"/>
    <col min="2330" max="2330" width="5.5" style="3" customWidth="1"/>
    <col min="2331" max="2331" width="8.1640625" style="3" customWidth="1"/>
    <col min="2332" max="2332" width="6.33203125" style="3" customWidth="1"/>
    <col min="2333" max="2333" width="5.5" style="3" customWidth="1"/>
    <col min="2334" max="2334" width="8.1640625" style="3" customWidth="1"/>
    <col min="2335" max="2335" width="5.5" style="3" customWidth="1"/>
    <col min="2336" max="2336" width="8.1640625" style="3" customWidth="1"/>
    <col min="2337" max="2337" width="6" style="3" customWidth="1"/>
    <col min="2338" max="2560" width="9.33203125" style="3"/>
    <col min="2561" max="2561" width="6.6640625" style="3" customWidth="1"/>
    <col min="2562" max="2562" width="23" style="3" customWidth="1"/>
    <col min="2563" max="2563" width="5.5" style="3" customWidth="1"/>
    <col min="2564" max="2564" width="8.1640625" style="3" customWidth="1"/>
    <col min="2565" max="2565" width="5.6640625" style="3" customWidth="1"/>
    <col min="2566" max="2566" width="8.1640625" style="3" customWidth="1"/>
    <col min="2567" max="2567" width="6.5" style="3" customWidth="1"/>
    <col min="2568" max="2568" width="10.1640625" style="3" customWidth="1"/>
    <col min="2569" max="2569" width="5.5" style="3" customWidth="1"/>
    <col min="2570" max="2570" width="8.1640625" style="3" customWidth="1"/>
    <col min="2571" max="2571" width="5.5" style="3" customWidth="1"/>
    <col min="2572" max="2572" width="8.1640625" style="3" customWidth="1"/>
    <col min="2573" max="2573" width="6.33203125" style="3" customWidth="1"/>
    <col min="2574" max="2574" width="5.5" style="3" customWidth="1"/>
    <col min="2575" max="2575" width="8.1640625" style="3" customWidth="1"/>
    <col min="2576" max="2576" width="5.5" style="3" customWidth="1"/>
    <col min="2577" max="2577" width="8.1640625" style="3" customWidth="1"/>
    <col min="2578" max="2578" width="6" style="3" customWidth="1"/>
    <col min="2579" max="2579" width="5.5" style="3" customWidth="1"/>
    <col min="2580" max="2580" width="8.1640625" style="3" customWidth="1"/>
    <col min="2581" max="2581" width="5.5" style="3" customWidth="1"/>
    <col min="2582" max="2582" width="8.1640625" style="3" customWidth="1"/>
    <col min="2583" max="2583" width="6.1640625" style="3" customWidth="1"/>
    <col min="2584" max="2584" width="5.5" style="3" customWidth="1"/>
    <col min="2585" max="2585" width="8.1640625" style="3" customWidth="1"/>
    <col min="2586" max="2586" width="5.5" style="3" customWidth="1"/>
    <col min="2587" max="2587" width="8.1640625" style="3" customWidth="1"/>
    <col min="2588" max="2588" width="6.33203125" style="3" customWidth="1"/>
    <col min="2589" max="2589" width="5.5" style="3" customWidth="1"/>
    <col min="2590" max="2590" width="8.1640625" style="3" customWidth="1"/>
    <col min="2591" max="2591" width="5.5" style="3" customWidth="1"/>
    <col min="2592" max="2592" width="8.1640625" style="3" customWidth="1"/>
    <col min="2593" max="2593" width="6" style="3" customWidth="1"/>
    <col min="2594" max="2816" width="9.33203125" style="3"/>
    <col min="2817" max="2817" width="6.6640625" style="3" customWidth="1"/>
    <col min="2818" max="2818" width="23" style="3" customWidth="1"/>
    <col min="2819" max="2819" width="5.5" style="3" customWidth="1"/>
    <col min="2820" max="2820" width="8.1640625" style="3" customWidth="1"/>
    <col min="2821" max="2821" width="5.6640625" style="3" customWidth="1"/>
    <col min="2822" max="2822" width="8.1640625" style="3" customWidth="1"/>
    <col min="2823" max="2823" width="6.5" style="3" customWidth="1"/>
    <col min="2824" max="2824" width="10.1640625" style="3" customWidth="1"/>
    <col min="2825" max="2825" width="5.5" style="3" customWidth="1"/>
    <col min="2826" max="2826" width="8.1640625" style="3" customWidth="1"/>
    <col min="2827" max="2827" width="5.5" style="3" customWidth="1"/>
    <col min="2828" max="2828" width="8.1640625" style="3" customWidth="1"/>
    <col min="2829" max="2829" width="6.33203125" style="3" customWidth="1"/>
    <col min="2830" max="2830" width="5.5" style="3" customWidth="1"/>
    <col min="2831" max="2831" width="8.1640625" style="3" customWidth="1"/>
    <col min="2832" max="2832" width="5.5" style="3" customWidth="1"/>
    <col min="2833" max="2833" width="8.1640625" style="3" customWidth="1"/>
    <col min="2834" max="2834" width="6" style="3" customWidth="1"/>
    <col min="2835" max="2835" width="5.5" style="3" customWidth="1"/>
    <col min="2836" max="2836" width="8.1640625" style="3" customWidth="1"/>
    <col min="2837" max="2837" width="5.5" style="3" customWidth="1"/>
    <col min="2838" max="2838" width="8.1640625" style="3" customWidth="1"/>
    <col min="2839" max="2839" width="6.1640625" style="3" customWidth="1"/>
    <col min="2840" max="2840" width="5.5" style="3" customWidth="1"/>
    <col min="2841" max="2841" width="8.1640625" style="3" customWidth="1"/>
    <col min="2842" max="2842" width="5.5" style="3" customWidth="1"/>
    <col min="2843" max="2843" width="8.1640625" style="3" customWidth="1"/>
    <col min="2844" max="2844" width="6.33203125" style="3" customWidth="1"/>
    <col min="2845" max="2845" width="5.5" style="3" customWidth="1"/>
    <col min="2846" max="2846" width="8.1640625" style="3" customWidth="1"/>
    <col min="2847" max="2847" width="5.5" style="3" customWidth="1"/>
    <col min="2848" max="2848" width="8.1640625" style="3" customWidth="1"/>
    <col min="2849" max="2849" width="6" style="3" customWidth="1"/>
    <col min="2850" max="3072" width="9.33203125" style="3"/>
    <col min="3073" max="3073" width="6.6640625" style="3" customWidth="1"/>
    <col min="3074" max="3074" width="23" style="3" customWidth="1"/>
    <col min="3075" max="3075" width="5.5" style="3" customWidth="1"/>
    <col min="3076" max="3076" width="8.1640625" style="3" customWidth="1"/>
    <col min="3077" max="3077" width="5.6640625" style="3" customWidth="1"/>
    <col min="3078" max="3078" width="8.1640625" style="3" customWidth="1"/>
    <col min="3079" max="3079" width="6.5" style="3" customWidth="1"/>
    <col min="3080" max="3080" width="10.1640625" style="3" customWidth="1"/>
    <col min="3081" max="3081" width="5.5" style="3" customWidth="1"/>
    <col min="3082" max="3082" width="8.1640625" style="3" customWidth="1"/>
    <col min="3083" max="3083" width="5.5" style="3" customWidth="1"/>
    <col min="3084" max="3084" width="8.1640625" style="3" customWidth="1"/>
    <col min="3085" max="3085" width="6.33203125" style="3" customWidth="1"/>
    <col min="3086" max="3086" width="5.5" style="3" customWidth="1"/>
    <col min="3087" max="3087" width="8.1640625" style="3" customWidth="1"/>
    <col min="3088" max="3088" width="5.5" style="3" customWidth="1"/>
    <col min="3089" max="3089" width="8.1640625" style="3" customWidth="1"/>
    <col min="3090" max="3090" width="6" style="3" customWidth="1"/>
    <col min="3091" max="3091" width="5.5" style="3" customWidth="1"/>
    <col min="3092" max="3092" width="8.1640625" style="3" customWidth="1"/>
    <col min="3093" max="3093" width="5.5" style="3" customWidth="1"/>
    <col min="3094" max="3094" width="8.1640625" style="3" customWidth="1"/>
    <col min="3095" max="3095" width="6.1640625" style="3" customWidth="1"/>
    <col min="3096" max="3096" width="5.5" style="3" customWidth="1"/>
    <col min="3097" max="3097" width="8.1640625" style="3" customWidth="1"/>
    <col min="3098" max="3098" width="5.5" style="3" customWidth="1"/>
    <col min="3099" max="3099" width="8.1640625" style="3" customWidth="1"/>
    <col min="3100" max="3100" width="6.33203125" style="3" customWidth="1"/>
    <col min="3101" max="3101" width="5.5" style="3" customWidth="1"/>
    <col min="3102" max="3102" width="8.1640625" style="3" customWidth="1"/>
    <col min="3103" max="3103" width="5.5" style="3" customWidth="1"/>
    <col min="3104" max="3104" width="8.1640625" style="3" customWidth="1"/>
    <col min="3105" max="3105" width="6" style="3" customWidth="1"/>
    <col min="3106" max="3328" width="9.33203125" style="3"/>
    <col min="3329" max="3329" width="6.6640625" style="3" customWidth="1"/>
    <col min="3330" max="3330" width="23" style="3" customWidth="1"/>
    <col min="3331" max="3331" width="5.5" style="3" customWidth="1"/>
    <col min="3332" max="3332" width="8.1640625" style="3" customWidth="1"/>
    <col min="3333" max="3333" width="5.6640625" style="3" customWidth="1"/>
    <col min="3334" max="3334" width="8.1640625" style="3" customWidth="1"/>
    <col min="3335" max="3335" width="6.5" style="3" customWidth="1"/>
    <col min="3336" max="3336" width="10.1640625" style="3" customWidth="1"/>
    <col min="3337" max="3337" width="5.5" style="3" customWidth="1"/>
    <col min="3338" max="3338" width="8.1640625" style="3" customWidth="1"/>
    <col min="3339" max="3339" width="5.5" style="3" customWidth="1"/>
    <col min="3340" max="3340" width="8.1640625" style="3" customWidth="1"/>
    <col min="3341" max="3341" width="6.33203125" style="3" customWidth="1"/>
    <col min="3342" max="3342" width="5.5" style="3" customWidth="1"/>
    <col min="3343" max="3343" width="8.1640625" style="3" customWidth="1"/>
    <col min="3344" max="3344" width="5.5" style="3" customWidth="1"/>
    <col min="3345" max="3345" width="8.1640625" style="3" customWidth="1"/>
    <col min="3346" max="3346" width="6" style="3" customWidth="1"/>
    <col min="3347" max="3347" width="5.5" style="3" customWidth="1"/>
    <col min="3348" max="3348" width="8.1640625" style="3" customWidth="1"/>
    <col min="3349" max="3349" width="5.5" style="3" customWidth="1"/>
    <col min="3350" max="3350" width="8.1640625" style="3" customWidth="1"/>
    <col min="3351" max="3351" width="6.1640625" style="3" customWidth="1"/>
    <col min="3352" max="3352" width="5.5" style="3" customWidth="1"/>
    <col min="3353" max="3353" width="8.1640625" style="3" customWidth="1"/>
    <col min="3354" max="3354" width="5.5" style="3" customWidth="1"/>
    <col min="3355" max="3355" width="8.1640625" style="3" customWidth="1"/>
    <col min="3356" max="3356" width="6.33203125" style="3" customWidth="1"/>
    <col min="3357" max="3357" width="5.5" style="3" customWidth="1"/>
    <col min="3358" max="3358" width="8.1640625" style="3" customWidth="1"/>
    <col min="3359" max="3359" width="5.5" style="3" customWidth="1"/>
    <col min="3360" max="3360" width="8.1640625" style="3" customWidth="1"/>
    <col min="3361" max="3361" width="6" style="3" customWidth="1"/>
    <col min="3362" max="3584" width="9.33203125" style="3"/>
    <col min="3585" max="3585" width="6.6640625" style="3" customWidth="1"/>
    <col min="3586" max="3586" width="23" style="3" customWidth="1"/>
    <col min="3587" max="3587" width="5.5" style="3" customWidth="1"/>
    <col min="3588" max="3588" width="8.1640625" style="3" customWidth="1"/>
    <col min="3589" max="3589" width="5.6640625" style="3" customWidth="1"/>
    <col min="3590" max="3590" width="8.1640625" style="3" customWidth="1"/>
    <col min="3591" max="3591" width="6.5" style="3" customWidth="1"/>
    <col min="3592" max="3592" width="10.1640625" style="3" customWidth="1"/>
    <col min="3593" max="3593" width="5.5" style="3" customWidth="1"/>
    <col min="3594" max="3594" width="8.1640625" style="3" customWidth="1"/>
    <col min="3595" max="3595" width="5.5" style="3" customWidth="1"/>
    <col min="3596" max="3596" width="8.1640625" style="3" customWidth="1"/>
    <col min="3597" max="3597" width="6.33203125" style="3" customWidth="1"/>
    <col min="3598" max="3598" width="5.5" style="3" customWidth="1"/>
    <col min="3599" max="3599" width="8.1640625" style="3" customWidth="1"/>
    <col min="3600" max="3600" width="5.5" style="3" customWidth="1"/>
    <col min="3601" max="3601" width="8.1640625" style="3" customWidth="1"/>
    <col min="3602" max="3602" width="6" style="3" customWidth="1"/>
    <col min="3603" max="3603" width="5.5" style="3" customWidth="1"/>
    <col min="3604" max="3604" width="8.1640625" style="3" customWidth="1"/>
    <col min="3605" max="3605" width="5.5" style="3" customWidth="1"/>
    <col min="3606" max="3606" width="8.1640625" style="3" customWidth="1"/>
    <col min="3607" max="3607" width="6.1640625" style="3" customWidth="1"/>
    <col min="3608" max="3608" width="5.5" style="3" customWidth="1"/>
    <col min="3609" max="3609" width="8.1640625" style="3" customWidth="1"/>
    <col min="3610" max="3610" width="5.5" style="3" customWidth="1"/>
    <col min="3611" max="3611" width="8.1640625" style="3" customWidth="1"/>
    <col min="3612" max="3612" width="6.33203125" style="3" customWidth="1"/>
    <col min="3613" max="3613" width="5.5" style="3" customWidth="1"/>
    <col min="3614" max="3614" width="8.1640625" style="3" customWidth="1"/>
    <col min="3615" max="3615" width="5.5" style="3" customWidth="1"/>
    <col min="3616" max="3616" width="8.1640625" style="3" customWidth="1"/>
    <col min="3617" max="3617" width="6" style="3" customWidth="1"/>
    <col min="3618" max="3840" width="9.33203125" style="3"/>
    <col min="3841" max="3841" width="6.6640625" style="3" customWidth="1"/>
    <col min="3842" max="3842" width="23" style="3" customWidth="1"/>
    <col min="3843" max="3843" width="5.5" style="3" customWidth="1"/>
    <col min="3844" max="3844" width="8.1640625" style="3" customWidth="1"/>
    <col min="3845" max="3845" width="5.6640625" style="3" customWidth="1"/>
    <col min="3846" max="3846" width="8.1640625" style="3" customWidth="1"/>
    <col min="3847" max="3847" width="6.5" style="3" customWidth="1"/>
    <col min="3848" max="3848" width="10.1640625" style="3" customWidth="1"/>
    <col min="3849" max="3849" width="5.5" style="3" customWidth="1"/>
    <col min="3850" max="3850" width="8.1640625" style="3" customWidth="1"/>
    <col min="3851" max="3851" width="5.5" style="3" customWidth="1"/>
    <col min="3852" max="3852" width="8.1640625" style="3" customWidth="1"/>
    <col min="3853" max="3853" width="6.33203125" style="3" customWidth="1"/>
    <col min="3854" max="3854" width="5.5" style="3" customWidth="1"/>
    <col min="3855" max="3855" width="8.1640625" style="3" customWidth="1"/>
    <col min="3856" max="3856" width="5.5" style="3" customWidth="1"/>
    <col min="3857" max="3857" width="8.1640625" style="3" customWidth="1"/>
    <col min="3858" max="3858" width="6" style="3" customWidth="1"/>
    <col min="3859" max="3859" width="5.5" style="3" customWidth="1"/>
    <col min="3860" max="3860" width="8.1640625" style="3" customWidth="1"/>
    <col min="3861" max="3861" width="5.5" style="3" customWidth="1"/>
    <col min="3862" max="3862" width="8.1640625" style="3" customWidth="1"/>
    <col min="3863" max="3863" width="6.1640625" style="3" customWidth="1"/>
    <col min="3864" max="3864" width="5.5" style="3" customWidth="1"/>
    <col min="3865" max="3865" width="8.1640625" style="3" customWidth="1"/>
    <col min="3866" max="3866" width="5.5" style="3" customWidth="1"/>
    <col min="3867" max="3867" width="8.1640625" style="3" customWidth="1"/>
    <col min="3868" max="3868" width="6.33203125" style="3" customWidth="1"/>
    <col min="3869" max="3869" width="5.5" style="3" customWidth="1"/>
    <col min="3870" max="3870" width="8.1640625" style="3" customWidth="1"/>
    <col min="3871" max="3871" width="5.5" style="3" customWidth="1"/>
    <col min="3872" max="3872" width="8.1640625" style="3" customWidth="1"/>
    <col min="3873" max="3873" width="6" style="3" customWidth="1"/>
    <col min="3874" max="4096" width="9.33203125" style="3"/>
    <col min="4097" max="4097" width="6.6640625" style="3" customWidth="1"/>
    <col min="4098" max="4098" width="23" style="3" customWidth="1"/>
    <col min="4099" max="4099" width="5.5" style="3" customWidth="1"/>
    <col min="4100" max="4100" width="8.1640625" style="3" customWidth="1"/>
    <col min="4101" max="4101" width="5.6640625" style="3" customWidth="1"/>
    <col min="4102" max="4102" width="8.1640625" style="3" customWidth="1"/>
    <col min="4103" max="4103" width="6.5" style="3" customWidth="1"/>
    <col min="4104" max="4104" width="10.1640625" style="3" customWidth="1"/>
    <col min="4105" max="4105" width="5.5" style="3" customWidth="1"/>
    <col min="4106" max="4106" width="8.1640625" style="3" customWidth="1"/>
    <col min="4107" max="4107" width="5.5" style="3" customWidth="1"/>
    <col min="4108" max="4108" width="8.1640625" style="3" customWidth="1"/>
    <col min="4109" max="4109" width="6.33203125" style="3" customWidth="1"/>
    <col min="4110" max="4110" width="5.5" style="3" customWidth="1"/>
    <col min="4111" max="4111" width="8.1640625" style="3" customWidth="1"/>
    <col min="4112" max="4112" width="5.5" style="3" customWidth="1"/>
    <col min="4113" max="4113" width="8.1640625" style="3" customWidth="1"/>
    <col min="4114" max="4114" width="6" style="3" customWidth="1"/>
    <col min="4115" max="4115" width="5.5" style="3" customWidth="1"/>
    <col min="4116" max="4116" width="8.1640625" style="3" customWidth="1"/>
    <col min="4117" max="4117" width="5.5" style="3" customWidth="1"/>
    <col min="4118" max="4118" width="8.1640625" style="3" customWidth="1"/>
    <col min="4119" max="4119" width="6.1640625" style="3" customWidth="1"/>
    <col min="4120" max="4120" width="5.5" style="3" customWidth="1"/>
    <col min="4121" max="4121" width="8.1640625" style="3" customWidth="1"/>
    <col min="4122" max="4122" width="5.5" style="3" customWidth="1"/>
    <col min="4123" max="4123" width="8.1640625" style="3" customWidth="1"/>
    <col min="4124" max="4124" width="6.33203125" style="3" customWidth="1"/>
    <col min="4125" max="4125" width="5.5" style="3" customWidth="1"/>
    <col min="4126" max="4126" width="8.1640625" style="3" customWidth="1"/>
    <col min="4127" max="4127" width="5.5" style="3" customWidth="1"/>
    <col min="4128" max="4128" width="8.1640625" style="3" customWidth="1"/>
    <col min="4129" max="4129" width="6" style="3" customWidth="1"/>
    <col min="4130" max="4352" width="9.33203125" style="3"/>
    <col min="4353" max="4353" width="6.6640625" style="3" customWidth="1"/>
    <col min="4354" max="4354" width="23" style="3" customWidth="1"/>
    <col min="4355" max="4355" width="5.5" style="3" customWidth="1"/>
    <col min="4356" max="4356" width="8.1640625" style="3" customWidth="1"/>
    <col min="4357" max="4357" width="5.6640625" style="3" customWidth="1"/>
    <col min="4358" max="4358" width="8.1640625" style="3" customWidth="1"/>
    <col min="4359" max="4359" width="6.5" style="3" customWidth="1"/>
    <col min="4360" max="4360" width="10.1640625" style="3" customWidth="1"/>
    <col min="4361" max="4361" width="5.5" style="3" customWidth="1"/>
    <col min="4362" max="4362" width="8.1640625" style="3" customWidth="1"/>
    <col min="4363" max="4363" width="5.5" style="3" customWidth="1"/>
    <col min="4364" max="4364" width="8.1640625" style="3" customWidth="1"/>
    <col min="4365" max="4365" width="6.33203125" style="3" customWidth="1"/>
    <col min="4366" max="4366" width="5.5" style="3" customWidth="1"/>
    <col min="4367" max="4367" width="8.1640625" style="3" customWidth="1"/>
    <col min="4368" max="4368" width="5.5" style="3" customWidth="1"/>
    <col min="4369" max="4369" width="8.1640625" style="3" customWidth="1"/>
    <col min="4370" max="4370" width="6" style="3" customWidth="1"/>
    <col min="4371" max="4371" width="5.5" style="3" customWidth="1"/>
    <col min="4372" max="4372" width="8.1640625" style="3" customWidth="1"/>
    <col min="4373" max="4373" width="5.5" style="3" customWidth="1"/>
    <col min="4374" max="4374" width="8.1640625" style="3" customWidth="1"/>
    <col min="4375" max="4375" width="6.1640625" style="3" customWidth="1"/>
    <col min="4376" max="4376" width="5.5" style="3" customWidth="1"/>
    <col min="4377" max="4377" width="8.1640625" style="3" customWidth="1"/>
    <col min="4378" max="4378" width="5.5" style="3" customWidth="1"/>
    <col min="4379" max="4379" width="8.1640625" style="3" customWidth="1"/>
    <col min="4380" max="4380" width="6.33203125" style="3" customWidth="1"/>
    <col min="4381" max="4381" width="5.5" style="3" customWidth="1"/>
    <col min="4382" max="4382" width="8.1640625" style="3" customWidth="1"/>
    <col min="4383" max="4383" width="5.5" style="3" customWidth="1"/>
    <col min="4384" max="4384" width="8.1640625" style="3" customWidth="1"/>
    <col min="4385" max="4385" width="6" style="3" customWidth="1"/>
    <col min="4386" max="4608" width="9.33203125" style="3"/>
    <col min="4609" max="4609" width="6.6640625" style="3" customWidth="1"/>
    <col min="4610" max="4610" width="23" style="3" customWidth="1"/>
    <col min="4611" max="4611" width="5.5" style="3" customWidth="1"/>
    <col min="4612" max="4612" width="8.1640625" style="3" customWidth="1"/>
    <col min="4613" max="4613" width="5.6640625" style="3" customWidth="1"/>
    <col min="4614" max="4614" width="8.1640625" style="3" customWidth="1"/>
    <col min="4615" max="4615" width="6.5" style="3" customWidth="1"/>
    <col min="4616" max="4616" width="10.1640625" style="3" customWidth="1"/>
    <col min="4617" max="4617" width="5.5" style="3" customWidth="1"/>
    <col min="4618" max="4618" width="8.1640625" style="3" customWidth="1"/>
    <col min="4619" max="4619" width="5.5" style="3" customWidth="1"/>
    <col min="4620" max="4620" width="8.1640625" style="3" customWidth="1"/>
    <col min="4621" max="4621" width="6.33203125" style="3" customWidth="1"/>
    <col min="4622" max="4622" width="5.5" style="3" customWidth="1"/>
    <col min="4623" max="4623" width="8.1640625" style="3" customWidth="1"/>
    <col min="4624" max="4624" width="5.5" style="3" customWidth="1"/>
    <col min="4625" max="4625" width="8.1640625" style="3" customWidth="1"/>
    <col min="4626" max="4626" width="6" style="3" customWidth="1"/>
    <col min="4627" max="4627" width="5.5" style="3" customWidth="1"/>
    <col min="4628" max="4628" width="8.1640625" style="3" customWidth="1"/>
    <col min="4629" max="4629" width="5.5" style="3" customWidth="1"/>
    <col min="4630" max="4630" width="8.1640625" style="3" customWidth="1"/>
    <col min="4631" max="4631" width="6.1640625" style="3" customWidth="1"/>
    <col min="4632" max="4632" width="5.5" style="3" customWidth="1"/>
    <col min="4633" max="4633" width="8.1640625" style="3" customWidth="1"/>
    <col min="4634" max="4634" width="5.5" style="3" customWidth="1"/>
    <col min="4635" max="4635" width="8.1640625" style="3" customWidth="1"/>
    <col min="4636" max="4636" width="6.33203125" style="3" customWidth="1"/>
    <col min="4637" max="4637" width="5.5" style="3" customWidth="1"/>
    <col min="4638" max="4638" width="8.1640625" style="3" customWidth="1"/>
    <col min="4639" max="4639" width="5.5" style="3" customWidth="1"/>
    <col min="4640" max="4640" width="8.1640625" style="3" customWidth="1"/>
    <col min="4641" max="4641" width="6" style="3" customWidth="1"/>
    <col min="4642" max="4864" width="9.33203125" style="3"/>
    <col min="4865" max="4865" width="6.6640625" style="3" customWidth="1"/>
    <col min="4866" max="4866" width="23" style="3" customWidth="1"/>
    <col min="4867" max="4867" width="5.5" style="3" customWidth="1"/>
    <col min="4868" max="4868" width="8.1640625" style="3" customWidth="1"/>
    <col min="4869" max="4869" width="5.6640625" style="3" customWidth="1"/>
    <col min="4870" max="4870" width="8.1640625" style="3" customWidth="1"/>
    <col min="4871" max="4871" width="6.5" style="3" customWidth="1"/>
    <col min="4872" max="4872" width="10.1640625" style="3" customWidth="1"/>
    <col min="4873" max="4873" width="5.5" style="3" customWidth="1"/>
    <col min="4874" max="4874" width="8.1640625" style="3" customWidth="1"/>
    <col min="4875" max="4875" width="5.5" style="3" customWidth="1"/>
    <col min="4876" max="4876" width="8.1640625" style="3" customWidth="1"/>
    <col min="4877" max="4877" width="6.33203125" style="3" customWidth="1"/>
    <col min="4878" max="4878" width="5.5" style="3" customWidth="1"/>
    <col min="4879" max="4879" width="8.1640625" style="3" customWidth="1"/>
    <col min="4880" max="4880" width="5.5" style="3" customWidth="1"/>
    <col min="4881" max="4881" width="8.1640625" style="3" customWidth="1"/>
    <col min="4882" max="4882" width="6" style="3" customWidth="1"/>
    <col min="4883" max="4883" width="5.5" style="3" customWidth="1"/>
    <col min="4884" max="4884" width="8.1640625" style="3" customWidth="1"/>
    <col min="4885" max="4885" width="5.5" style="3" customWidth="1"/>
    <col min="4886" max="4886" width="8.1640625" style="3" customWidth="1"/>
    <col min="4887" max="4887" width="6.1640625" style="3" customWidth="1"/>
    <col min="4888" max="4888" width="5.5" style="3" customWidth="1"/>
    <col min="4889" max="4889" width="8.1640625" style="3" customWidth="1"/>
    <col min="4890" max="4890" width="5.5" style="3" customWidth="1"/>
    <col min="4891" max="4891" width="8.1640625" style="3" customWidth="1"/>
    <col min="4892" max="4892" width="6.33203125" style="3" customWidth="1"/>
    <col min="4893" max="4893" width="5.5" style="3" customWidth="1"/>
    <col min="4894" max="4894" width="8.1640625" style="3" customWidth="1"/>
    <col min="4895" max="4895" width="5.5" style="3" customWidth="1"/>
    <col min="4896" max="4896" width="8.1640625" style="3" customWidth="1"/>
    <col min="4897" max="4897" width="6" style="3" customWidth="1"/>
    <col min="4898" max="5120" width="9.33203125" style="3"/>
    <col min="5121" max="5121" width="6.6640625" style="3" customWidth="1"/>
    <col min="5122" max="5122" width="23" style="3" customWidth="1"/>
    <col min="5123" max="5123" width="5.5" style="3" customWidth="1"/>
    <col min="5124" max="5124" width="8.1640625" style="3" customWidth="1"/>
    <col min="5125" max="5125" width="5.6640625" style="3" customWidth="1"/>
    <col min="5126" max="5126" width="8.1640625" style="3" customWidth="1"/>
    <col min="5127" max="5127" width="6.5" style="3" customWidth="1"/>
    <col min="5128" max="5128" width="10.1640625" style="3" customWidth="1"/>
    <col min="5129" max="5129" width="5.5" style="3" customWidth="1"/>
    <col min="5130" max="5130" width="8.1640625" style="3" customWidth="1"/>
    <col min="5131" max="5131" width="5.5" style="3" customWidth="1"/>
    <col min="5132" max="5132" width="8.1640625" style="3" customWidth="1"/>
    <col min="5133" max="5133" width="6.33203125" style="3" customWidth="1"/>
    <col min="5134" max="5134" width="5.5" style="3" customWidth="1"/>
    <col min="5135" max="5135" width="8.1640625" style="3" customWidth="1"/>
    <col min="5136" max="5136" width="5.5" style="3" customWidth="1"/>
    <col min="5137" max="5137" width="8.1640625" style="3" customWidth="1"/>
    <col min="5138" max="5138" width="6" style="3" customWidth="1"/>
    <col min="5139" max="5139" width="5.5" style="3" customWidth="1"/>
    <col min="5140" max="5140" width="8.1640625" style="3" customWidth="1"/>
    <col min="5141" max="5141" width="5.5" style="3" customWidth="1"/>
    <col min="5142" max="5142" width="8.1640625" style="3" customWidth="1"/>
    <col min="5143" max="5143" width="6.1640625" style="3" customWidth="1"/>
    <col min="5144" max="5144" width="5.5" style="3" customWidth="1"/>
    <col min="5145" max="5145" width="8.1640625" style="3" customWidth="1"/>
    <col min="5146" max="5146" width="5.5" style="3" customWidth="1"/>
    <col min="5147" max="5147" width="8.1640625" style="3" customWidth="1"/>
    <col min="5148" max="5148" width="6.33203125" style="3" customWidth="1"/>
    <col min="5149" max="5149" width="5.5" style="3" customWidth="1"/>
    <col min="5150" max="5150" width="8.1640625" style="3" customWidth="1"/>
    <col min="5151" max="5151" width="5.5" style="3" customWidth="1"/>
    <col min="5152" max="5152" width="8.1640625" style="3" customWidth="1"/>
    <col min="5153" max="5153" width="6" style="3" customWidth="1"/>
    <col min="5154" max="5376" width="9.33203125" style="3"/>
    <col min="5377" max="5377" width="6.6640625" style="3" customWidth="1"/>
    <col min="5378" max="5378" width="23" style="3" customWidth="1"/>
    <col min="5379" max="5379" width="5.5" style="3" customWidth="1"/>
    <col min="5380" max="5380" width="8.1640625" style="3" customWidth="1"/>
    <col min="5381" max="5381" width="5.6640625" style="3" customWidth="1"/>
    <col min="5382" max="5382" width="8.1640625" style="3" customWidth="1"/>
    <col min="5383" max="5383" width="6.5" style="3" customWidth="1"/>
    <col min="5384" max="5384" width="10.1640625" style="3" customWidth="1"/>
    <col min="5385" max="5385" width="5.5" style="3" customWidth="1"/>
    <col min="5386" max="5386" width="8.1640625" style="3" customWidth="1"/>
    <col min="5387" max="5387" width="5.5" style="3" customWidth="1"/>
    <col min="5388" max="5388" width="8.1640625" style="3" customWidth="1"/>
    <col min="5389" max="5389" width="6.33203125" style="3" customWidth="1"/>
    <col min="5390" max="5390" width="5.5" style="3" customWidth="1"/>
    <col min="5391" max="5391" width="8.1640625" style="3" customWidth="1"/>
    <col min="5392" max="5392" width="5.5" style="3" customWidth="1"/>
    <col min="5393" max="5393" width="8.1640625" style="3" customWidth="1"/>
    <col min="5394" max="5394" width="6" style="3" customWidth="1"/>
    <col min="5395" max="5395" width="5.5" style="3" customWidth="1"/>
    <col min="5396" max="5396" width="8.1640625" style="3" customWidth="1"/>
    <col min="5397" max="5397" width="5.5" style="3" customWidth="1"/>
    <col min="5398" max="5398" width="8.1640625" style="3" customWidth="1"/>
    <col min="5399" max="5399" width="6.1640625" style="3" customWidth="1"/>
    <col min="5400" max="5400" width="5.5" style="3" customWidth="1"/>
    <col min="5401" max="5401" width="8.1640625" style="3" customWidth="1"/>
    <col min="5402" max="5402" width="5.5" style="3" customWidth="1"/>
    <col min="5403" max="5403" width="8.1640625" style="3" customWidth="1"/>
    <col min="5404" max="5404" width="6.33203125" style="3" customWidth="1"/>
    <col min="5405" max="5405" width="5.5" style="3" customWidth="1"/>
    <col min="5406" max="5406" width="8.1640625" style="3" customWidth="1"/>
    <col min="5407" max="5407" width="5.5" style="3" customWidth="1"/>
    <col min="5408" max="5408" width="8.1640625" style="3" customWidth="1"/>
    <col min="5409" max="5409" width="6" style="3" customWidth="1"/>
    <col min="5410" max="5632" width="9.33203125" style="3"/>
    <col min="5633" max="5633" width="6.6640625" style="3" customWidth="1"/>
    <col min="5634" max="5634" width="23" style="3" customWidth="1"/>
    <col min="5635" max="5635" width="5.5" style="3" customWidth="1"/>
    <col min="5636" max="5636" width="8.1640625" style="3" customWidth="1"/>
    <col min="5637" max="5637" width="5.6640625" style="3" customWidth="1"/>
    <col min="5638" max="5638" width="8.1640625" style="3" customWidth="1"/>
    <col min="5639" max="5639" width="6.5" style="3" customWidth="1"/>
    <col min="5640" max="5640" width="10.1640625" style="3" customWidth="1"/>
    <col min="5641" max="5641" width="5.5" style="3" customWidth="1"/>
    <col min="5642" max="5642" width="8.1640625" style="3" customWidth="1"/>
    <col min="5643" max="5643" width="5.5" style="3" customWidth="1"/>
    <col min="5644" max="5644" width="8.1640625" style="3" customWidth="1"/>
    <col min="5645" max="5645" width="6.33203125" style="3" customWidth="1"/>
    <col min="5646" max="5646" width="5.5" style="3" customWidth="1"/>
    <col min="5647" max="5647" width="8.1640625" style="3" customWidth="1"/>
    <col min="5648" max="5648" width="5.5" style="3" customWidth="1"/>
    <col min="5649" max="5649" width="8.1640625" style="3" customWidth="1"/>
    <col min="5650" max="5650" width="6" style="3" customWidth="1"/>
    <col min="5651" max="5651" width="5.5" style="3" customWidth="1"/>
    <col min="5652" max="5652" width="8.1640625" style="3" customWidth="1"/>
    <col min="5653" max="5653" width="5.5" style="3" customWidth="1"/>
    <col min="5654" max="5654" width="8.1640625" style="3" customWidth="1"/>
    <col min="5655" max="5655" width="6.1640625" style="3" customWidth="1"/>
    <col min="5656" max="5656" width="5.5" style="3" customWidth="1"/>
    <col min="5657" max="5657" width="8.1640625" style="3" customWidth="1"/>
    <col min="5658" max="5658" width="5.5" style="3" customWidth="1"/>
    <col min="5659" max="5659" width="8.1640625" style="3" customWidth="1"/>
    <col min="5660" max="5660" width="6.33203125" style="3" customWidth="1"/>
    <col min="5661" max="5661" width="5.5" style="3" customWidth="1"/>
    <col min="5662" max="5662" width="8.1640625" style="3" customWidth="1"/>
    <col min="5663" max="5663" width="5.5" style="3" customWidth="1"/>
    <col min="5664" max="5664" width="8.1640625" style="3" customWidth="1"/>
    <col min="5665" max="5665" width="6" style="3" customWidth="1"/>
    <col min="5666" max="5888" width="9.33203125" style="3"/>
    <col min="5889" max="5889" width="6.6640625" style="3" customWidth="1"/>
    <col min="5890" max="5890" width="23" style="3" customWidth="1"/>
    <col min="5891" max="5891" width="5.5" style="3" customWidth="1"/>
    <col min="5892" max="5892" width="8.1640625" style="3" customWidth="1"/>
    <col min="5893" max="5893" width="5.6640625" style="3" customWidth="1"/>
    <col min="5894" max="5894" width="8.1640625" style="3" customWidth="1"/>
    <col min="5895" max="5895" width="6.5" style="3" customWidth="1"/>
    <col min="5896" max="5896" width="10.1640625" style="3" customWidth="1"/>
    <col min="5897" max="5897" width="5.5" style="3" customWidth="1"/>
    <col min="5898" max="5898" width="8.1640625" style="3" customWidth="1"/>
    <col min="5899" max="5899" width="5.5" style="3" customWidth="1"/>
    <col min="5900" max="5900" width="8.1640625" style="3" customWidth="1"/>
    <col min="5901" max="5901" width="6.33203125" style="3" customWidth="1"/>
    <col min="5902" max="5902" width="5.5" style="3" customWidth="1"/>
    <col min="5903" max="5903" width="8.1640625" style="3" customWidth="1"/>
    <col min="5904" max="5904" width="5.5" style="3" customWidth="1"/>
    <col min="5905" max="5905" width="8.1640625" style="3" customWidth="1"/>
    <col min="5906" max="5906" width="6" style="3" customWidth="1"/>
    <col min="5907" max="5907" width="5.5" style="3" customWidth="1"/>
    <col min="5908" max="5908" width="8.1640625" style="3" customWidth="1"/>
    <col min="5909" max="5909" width="5.5" style="3" customWidth="1"/>
    <col min="5910" max="5910" width="8.1640625" style="3" customWidth="1"/>
    <col min="5911" max="5911" width="6.1640625" style="3" customWidth="1"/>
    <col min="5912" max="5912" width="5.5" style="3" customWidth="1"/>
    <col min="5913" max="5913" width="8.1640625" style="3" customWidth="1"/>
    <col min="5914" max="5914" width="5.5" style="3" customWidth="1"/>
    <col min="5915" max="5915" width="8.1640625" style="3" customWidth="1"/>
    <col min="5916" max="5916" width="6.33203125" style="3" customWidth="1"/>
    <col min="5917" max="5917" width="5.5" style="3" customWidth="1"/>
    <col min="5918" max="5918" width="8.1640625" style="3" customWidth="1"/>
    <col min="5919" max="5919" width="5.5" style="3" customWidth="1"/>
    <col min="5920" max="5920" width="8.1640625" style="3" customWidth="1"/>
    <col min="5921" max="5921" width="6" style="3" customWidth="1"/>
    <col min="5922" max="6144" width="9.33203125" style="3"/>
    <col min="6145" max="6145" width="6.6640625" style="3" customWidth="1"/>
    <col min="6146" max="6146" width="23" style="3" customWidth="1"/>
    <col min="6147" max="6147" width="5.5" style="3" customWidth="1"/>
    <col min="6148" max="6148" width="8.1640625" style="3" customWidth="1"/>
    <col min="6149" max="6149" width="5.6640625" style="3" customWidth="1"/>
    <col min="6150" max="6150" width="8.1640625" style="3" customWidth="1"/>
    <col min="6151" max="6151" width="6.5" style="3" customWidth="1"/>
    <col min="6152" max="6152" width="10.1640625" style="3" customWidth="1"/>
    <col min="6153" max="6153" width="5.5" style="3" customWidth="1"/>
    <col min="6154" max="6154" width="8.1640625" style="3" customWidth="1"/>
    <col min="6155" max="6155" width="5.5" style="3" customWidth="1"/>
    <col min="6156" max="6156" width="8.1640625" style="3" customWidth="1"/>
    <col min="6157" max="6157" width="6.33203125" style="3" customWidth="1"/>
    <col min="6158" max="6158" width="5.5" style="3" customWidth="1"/>
    <col min="6159" max="6159" width="8.1640625" style="3" customWidth="1"/>
    <col min="6160" max="6160" width="5.5" style="3" customWidth="1"/>
    <col min="6161" max="6161" width="8.1640625" style="3" customWidth="1"/>
    <col min="6162" max="6162" width="6" style="3" customWidth="1"/>
    <col min="6163" max="6163" width="5.5" style="3" customWidth="1"/>
    <col min="6164" max="6164" width="8.1640625" style="3" customWidth="1"/>
    <col min="6165" max="6165" width="5.5" style="3" customWidth="1"/>
    <col min="6166" max="6166" width="8.1640625" style="3" customWidth="1"/>
    <col min="6167" max="6167" width="6.1640625" style="3" customWidth="1"/>
    <col min="6168" max="6168" width="5.5" style="3" customWidth="1"/>
    <col min="6169" max="6169" width="8.1640625" style="3" customWidth="1"/>
    <col min="6170" max="6170" width="5.5" style="3" customWidth="1"/>
    <col min="6171" max="6171" width="8.1640625" style="3" customWidth="1"/>
    <col min="6172" max="6172" width="6.33203125" style="3" customWidth="1"/>
    <col min="6173" max="6173" width="5.5" style="3" customWidth="1"/>
    <col min="6174" max="6174" width="8.1640625" style="3" customWidth="1"/>
    <col min="6175" max="6175" width="5.5" style="3" customWidth="1"/>
    <col min="6176" max="6176" width="8.1640625" style="3" customWidth="1"/>
    <col min="6177" max="6177" width="6" style="3" customWidth="1"/>
    <col min="6178" max="6400" width="9.33203125" style="3"/>
    <col min="6401" max="6401" width="6.6640625" style="3" customWidth="1"/>
    <col min="6402" max="6402" width="23" style="3" customWidth="1"/>
    <col min="6403" max="6403" width="5.5" style="3" customWidth="1"/>
    <col min="6404" max="6404" width="8.1640625" style="3" customWidth="1"/>
    <col min="6405" max="6405" width="5.6640625" style="3" customWidth="1"/>
    <col min="6406" max="6406" width="8.1640625" style="3" customWidth="1"/>
    <col min="6407" max="6407" width="6.5" style="3" customWidth="1"/>
    <col min="6408" max="6408" width="10.1640625" style="3" customWidth="1"/>
    <col min="6409" max="6409" width="5.5" style="3" customWidth="1"/>
    <col min="6410" max="6410" width="8.1640625" style="3" customWidth="1"/>
    <col min="6411" max="6411" width="5.5" style="3" customWidth="1"/>
    <col min="6412" max="6412" width="8.1640625" style="3" customWidth="1"/>
    <col min="6413" max="6413" width="6.33203125" style="3" customWidth="1"/>
    <col min="6414" max="6414" width="5.5" style="3" customWidth="1"/>
    <col min="6415" max="6415" width="8.1640625" style="3" customWidth="1"/>
    <col min="6416" max="6416" width="5.5" style="3" customWidth="1"/>
    <col min="6417" max="6417" width="8.1640625" style="3" customWidth="1"/>
    <col min="6418" max="6418" width="6" style="3" customWidth="1"/>
    <col min="6419" max="6419" width="5.5" style="3" customWidth="1"/>
    <col min="6420" max="6420" width="8.1640625" style="3" customWidth="1"/>
    <col min="6421" max="6421" width="5.5" style="3" customWidth="1"/>
    <col min="6422" max="6422" width="8.1640625" style="3" customWidth="1"/>
    <col min="6423" max="6423" width="6.1640625" style="3" customWidth="1"/>
    <col min="6424" max="6424" width="5.5" style="3" customWidth="1"/>
    <col min="6425" max="6425" width="8.1640625" style="3" customWidth="1"/>
    <col min="6426" max="6426" width="5.5" style="3" customWidth="1"/>
    <col min="6427" max="6427" width="8.1640625" style="3" customWidth="1"/>
    <col min="6428" max="6428" width="6.33203125" style="3" customWidth="1"/>
    <col min="6429" max="6429" width="5.5" style="3" customWidth="1"/>
    <col min="6430" max="6430" width="8.1640625" style="3" customWidth="1"/>
    <col min="6431" max="6431" width="5.5" style="3" customWidth="1"/>
    <col min="6432" max="6432" width="8.1640625" style="3" customWidth="1"/>
    <col min="6433" max="6433" width="6" style="3" customWidth="1"/>
    <col min="6434" max="6656" width="9.33203125" style="3"/>
    <col min="6657" max="6657" width="6.6640625" style="3" customWidth="1"/>
    <col min="6658" max="6658" width="23" style="3" customWidth="1"/>
    <col min="6659" max="6659" width="5.5" style="3" customWidth="1"/>
    <col min="6660" max="6660" width="8.1640625" style="3" customWidth="1"/>
    <col min="6661" max="6661" width="5.6640625" style="3" customWidth="1"/>
    <col min="6662" max="6662" width="8.1640625" style="3" customWidth="1"/>
    <col min="6663" max="6663" width="6.5" style="3" customWidth="1"/>
    <col min="6664" max="6664" width="10.1640625" style="3" customWidth="1"/>
    <col min="6665" max="6665" width="5.5" style="3" customWidth="1"/>
    <col min="6666" max="6666" width="8.1640625" style="3" customWidth="1"/>
    <col min="6667" max="6667" width="5.5" style="3" customWidth="1"/>
    <col min="6668" max="6668" width="8.1640625" style="3" customWidth="1"/>
    <col min="6669" max="6669" width="6.33203125" style="3" customWidth="1"/>
    <col min="6670" max="6670" width="5.5" style="3" customWidth="1"/>
    <col min="6671" max="6671" width="8.1640625" style="3" customWidth="1"/>
    <col min="6672" max="6672" width="5.5" style="3" customWidth="1"/>
    <col min="6673" max="6673" width="8.1640625" style="3" customWidth="1"/>
    <col min="6674" max="6674" width="6" style="3" customWidth="1"/>
    <col min="6675" max="6675" width="5.5" style="3" customWidth="1"/>
    <col min="6676" max="6676" width="8.1640625" style="3" customWidth="1"/>
    <col min="6677" max="6677" width="5.5" style="3" customWidth="1"/>
    <col min="6678" max="6678" width="8.1640625" style="3" customWidth="1"/>
    <col min="6679" max="6679" width="6.1640625" style="3" customWidth="1"/>
    <col min="6680" max="6680" width="5.5" style="3" customWidth="1"/>
    <col min="6681" max="6681" width="8.1640625" style="3" customWidth="1"/>
    <col min="6682" max="6682" width="5.5" style="3" customWidth="1"/>
    <col min="6683" max="6683" width="8.1640625" style="3" customWidth="1"/>
    <col min="6684" max="6684" width="6.33203125" style="3" customWidth="1"/>
    <col min="6685" max="6685" width="5.5" style="3" customWidth="1"/>
    <col min="6686" max="6686" width="8.1640625" style="3" customWidth="1"/>
    <col min="6687" max="6687" width="5.5" style="3" customWidth="1"/>
    <col min="6688" max="6688" width="8.1640625" style="3" customWidth="1"/>
    <col min="6689" max="6689" width="6" style="3" customWidth="1"/>
    <col min="6690" max="6912" width="9.33203125" style="3"/>
    <col min="6913" max="6913" width="6.6640625" style="3" customWidth="1"/>
    <col min="6914" max="6914" width="23" style="3" customWidth="1"/>
    <col min="6915" max="6915" width="5.5" style="3" customWidth="1"/>
    <col min="6916" max="6916" width="8.1640625" style="3" customWidth="1"/>
    <col min="6917" max="6917" width="5.6640625" style="3" customWidth="1"/>
    <col min="6918" max="6918" width="8.1640625" style="3" customWidth="1"/>
    <col min="6919" max="6919" width="6.5" style="3" customWidth="1"/>
    <col min="6920" max="6920" width="10.1640625" style="3" customWidth="1"/>
    <col min="6921" max="6921" width="5.5" style="3" customWidth="1"/>
    <col min="6922" max="6922" width="8.1640625" style="3" customWidth="1"/>
    <col min="6923" max="6923" width="5.5" style="3" customWidth="1"/>
    <col min="6924" max="6924" width="8.1640625" style="3" customWidth="1"/>
    <col min="6925" max="6925" width="6.33203125" style="3" customWidth="1"/>
    <col min="6926" max="6926" width="5.5" style="3" customWidth="1"/>
    <col min="6927" max="6927" width="8.1640625" style="3" customWidth="1"/>
    <col min="6928" max="6928" width="5.5" style="3" customWidth="1"/>
    <col min="6929" max="6929" width="8.1640625" style="3" customWidth="1"/>
    <col min="6930" max="6930" width="6" style="3" customWidth="1"/>
    <col min="6931" max="6931" width="5.5" style="3" customWidth="1"/>
    <col min="6932" max="6932" width="8.1640625" style="3" customWidth="1"/>
    <col min="6933" max="6933" width="5.5" style="3" customWidth="1"/>
    <col min="6934" max="6934" width="8.1640625" style="3" customWidth="1"/>
    <col min="6935" max="6935" width="6.1640625" style="3" customWidth="1"/>
    <col min="6936" max="6936" width="5.5" style="3" customWidth="1"/>
    <col min="6937" max="6937" width="8.1640625" style="3" customWidth="1"/>
    <col min="6938" max="6938" width="5.5" style="3" customWidth="1"/>
    <col min="6939" max="6939" width="8.1640625" style="3" customWidth="1"/>
    <col min="6940" max="6940" width="6.33203125" style="3" customWidth="1"/>
    <col min="6941" max="6941" width="5.5" style="3" customWidth="1"/>
    <col min="6942" max="6942" width="8.1640625" style="3" customWidth="1"/>
    <col min="6943" max="6943" width="5.5" style="3" customWidth="1"/>
    <col min="6944" max="6944" width="8.1640625" style="3" customWidth="1"/>
    <col min="6945" max="6945" width="6" style="3" customWidth="1"/>
    <col min="6946" max="7168" width="9.33203125" style="3"/>
    <col min="7169" max="7169" width="6.6640625" style="3" customWidth="1"/>
    <col min="7170" max="7170" width="23" style="3" customWidth="1"/>
    <col min="7171" max="7171" width="5.5" style="3" customWidth="1"/>
    <col min="7172" max="7172" width="8.1640625" style="3" customWidth="1"/>
    <col min="7173" max="7173" width="5.6640625" style="3" customWidth="1"/>
    <col min="7174" max="7174" width="8.1640625" style="3" customWidth="1"/>
    <col min="7175" max="7175" width="6.5" style="3" customWidth="1"/>
    <col min="7176" max="7176" width="10.1640625" style="3" customWidth="1"/>
    <col min="7177" max="7177" width="5.5" style="3" customWidth="1"/>
    <col min="7178" max="7178" width="8.1640625" style="3" customWidth="1"/>
    <col min="7179" max="7179" width="5.5" style="3" customWidth="1"/>
    <col min="7180" max="7180" width="8.1640625" style="3" customWidth="1"/>
    <col min="7181" max="7181" width="6.33203125" style="3" customWidth="1"/>
    <col min="7182" max="7182" width="5.5" style="3" customWidth="1"/>
    <col min="7183" max="7183" width="8.1640625" style="3" customWidth="1"/>
    <col min="7184" max="7184" width="5.5" style="3" customWidth="1"/>
    <col min="7185" max="7185" width="8.1640625" style="3" customWidth="1"/>
    <col min="7186" max="7186" width="6" style="3" customWidth="1"/>
    <col min="7187" max="7187" width="5.5" style="3" customWidth="1"/>
    <col min="7188" max="7188" width="8.1640625" style="3" customWidth="1"/>
    <col min="7189" max="7189" width="5.5" style="3" customWidth="1"/>
    <col min="7190" max="7190" width="8.1640625" style="3" customWidth="1"/>
    <col min="7191" max="7191" width="6.1640625" style="3" customWidth="1"/>
    <col min="7192" max="7192" width="5.5" style="3" customWidth="1"/>
    <col min="7193" max="7193" width="8.1640625" style="3" customWidth="1"/>
    <col min="7194" max="7194" width="5.5" style="3" customWidth="1"/>
    <col min="7195" max="7195" width="8.1640625" style="3" customWidth="1"/>
    <col min="7196" max="7196" width="6.33203125" style="3" customWidth="1"/>
    <col min="7197" max="7197" width="5.5" style="3" customWidth="1"/>
    <col min="7198" max="7198" width="8.1640625" style="3" customWidth="1"/>
    <col min="7199" max="7199" width="5.5" style="3" customWidth="1"/>
    <col min="7200" max="7200" width="8.1640625" style="3" customWidth="1"/>
    <col min="7201" max="7201" width="6" style="3" customWidth="1"/>
    <col min="7202" max="7424" width="9.33203125" style="3"/>
    <col min="7425" max="7425" width="6.6640625" style="3" customWidth="1"/>
    <col min="7426" max="7426" width="23" style="3" customWidth="1"/>
    <col min="7427" max="7427" width="5.5" style="3" customWidth="1"/>
    <col min="7428" max="7428" width="8.1640625" style="3" customWidth="1"/>
    <col min="7429" max="7429" width="5.6640625" style="3" customWidth="1"/>
    <col min="7430" max="7430" width="8.1640625" style="3" customWidth="1"/>
    <col min="7431" max="7431" width="6.5" style="3" customWidth="1"/>
    <col min="7432" max="7432" width="10.1640625" style="3" customWidth="1"/>
    <col min="7433" max="7433" width="5.5" style="3" customWidth="1"/>
    <col min="7434" max="7434" width="8.1640625" style="3" customWidth="1"/>
    <col min="7435" max="7435" width="5.5" style="3" customWidth="1"/>
    <col min="7436" max="7436" width="8.1640625" style="3" customWidth="1"/>
    <col min="7437" max="7437" width="6.33203125" style="3" customWidth="1"/>
    <col min="7438" max="7438" width="5.5" style="3" customWidth="1"/>
    <col min="7439" max="7439" width="8.1640625" style="3" customWidth="1"/>
    <col min="7440" max="7440" width="5.5" style="3" customWidth="1"/>
    <col min="7441" max="7441" width="8.1640625" style="3" customWidth="1"/>
    <col min="7442" max="7442" width="6" style="3" customWidth="1"/>
    <col min="7443" max="7443" width="5.5" style="3" customWidth="1"/>
    <col min="7444" max="7444" width="8.1640625" style="3" customWidth="1"/>
    <col min="7445" max="7445" width="5.5" style="3" customWidth="1"/>
    <col min="7446" max="7446" width="8.1640625" style="3" customWidth="1"/>
    <col min="7447" max="7447" width="6.1640625" style="3" customWidth="1"/>
    <col min="7448" max="7448" width="5.5" style="3" customWidth="1"/>
    <col min="7449" max="7449" width="8.1640625" style="3" customWidth="1"/>
    <col min="7450" max="7450" width="5.5" style="3" customWidth="1"/>
    <col min="7451" max="7451" width="8.1640625" style="3" customWidth="1"/>
    <col min="7452" max="7452" width="6.33203125" style="3" customWidth="1"/>
    <col min="7453" max="7453" width="5.5" style="3" customWidth="1"/>
    <col min="7454" max="7454" width="8.1640625" style="3" customWidth="1"/>
    <col min="7455" max="7455" width="5.5" style="3" customWidth="1"/>
    <col min="7456" max="7456" width="8.1640625" style="3" customWidth="1"/>
    <col min="7457" max="7457" width="6" style="3" customWidth="1"/>
    <col min="7458" max="7680" width="9.33203125" style="3"/>
    <col min="7681" max="7681" width="6.6640625" style="3" customWidth="1"/>
    <col min="7682" max="7682" width="23" style="3" customWidth="1"/>
    <col min="7683" max="7683" width="5.5" style="3" customWidth="1"/>
    <col min="7684" max="7684" width="8.1640625" style="3" customWidth="1"/>
    <col min="7685" max="7685" width="5.6640625" style="3" customWidth="1"/>
    <col min="7686" max="7686" width="8.1640625" style="3" customWidth="1"/>
    <col min="7687" max="7687" width="6.5" style="3" customWidth="1"/>
    <col min="7688" max="7688" width="10.1640625" style="3" customWidth="1"/>
    <col min="7689" max="7689" width="5.5" style="3" customWidth="1"/>
    <col min="7690" max="7690" width="8.1640625" style="3" customWidth="1"/>
    <col min="7691" max="7691" width="5.5" style="3" customWidth="1"/>
    <col min="7692" max="7692" width="8.1640625" style="3" customWidth="1"/>
    <col min="7693" max="7693" width="6.33203125" style="3" customWidth="1"/>
    <col min="7694" max="7694" width="5.5" style="3" customWidth="1"/>
    <col min="7695" max="7695" width="8.1640625" style="3" customWidth="1"/>
    <col min="7696" max="7696" width="5.5" style="3" customWidth="1"/>
    <col min="7697" max="7697" width="8.1640625" style="3" customWidth="1"/>
    <col min="7698" max="7698" width="6" style="3" customWidth="1"/>
    <col min="7699" max="7699" width="5.5" style="3" customWidth="1"/>
    <col min="7700" max="7700" width="8.1640625" style="3" customWidth="1"/>
    <col min="7701" max="7701" width="5.5" style="3" customWidth="1"/>
    <col min="7702" max="7702" width="8.1640625" style="3" customWidth="1"/>
    <col min="7703" max="7703" width="6.1640625" style="3" customWidth="1"/>
    <col min="7704" max="7704" width="5.5" style="3" customWidth="1"/>
    <col min="7705" max="7705" width="8.1640625" style="3" customWidth="1"/>
    <col min="7706" max="7706" width="5.5" style="3" customWidth="1"/>
    <col min="7707" max="7707" width="8.1640625" style="3" customWidth="1"/>
    <col min="7708" max="7708" width="6.33203125" style="3" customWidth="1"/>
    <col min="7709" max="7709" width="5.5" style="3" customWidth="1"/>
    <col min="7710" max="7710" width="8.1640625" style="3" customWidth="1"/>
    <col min="7711" max="7711" width="5.5" style="3" customWidth="1"/>
    <col min="7712" max="7712" width="8.1640625" style="3" customWidth="1"/>
    <col min="7713" max="7713" width="6" style="3" customWidth="1"/>
    <col min="7714" max="7936" width="9.33203125" style="3"/>
    <col min="7937" max="7937" width="6.6640625" style="3" customWidth="1"/>
    <col min="7938" max="7938" width="23" style="3" customWidth="1"/>
    <col min="7939" max="7939" width="5.5" style="3" customWidth="1"/>
    <col min="7940" max="7940" width="8.1640625" style="3" customWidth="1"/>
    <col min="7941" max="7941" width="5.6640625" style="3" customWidth="1"/>
    <col min="7942" max="7942" width="8.1640625" style="3" customWidth="1"/>
    <col min="7943" max="7943" width="6.5" style="3" customWidth="1"/>
    <col min="7944" max="7944" width="10.1640625" style="3" customWidth="1"/>
    <col min="7945" max="7945" width="5.5" style="3" customWidth="1"/>
    <col min="7946" max="7946" width="8.1640625" style="3" customWidth="1"/>
    <col min="7947" max="7947" width="5.5" style="3" customWidth="1"/>
    <col min="7948" max="7948" width="8.1640625" style="3" customWidth="1"/>
    <col min="7949" max="7949" width="6.33203125" style="3" customWidth="1"/>
    <col min="7950" max="7950" width="5.5" style="3" customWidth="1"/>
    <col min="7951" max="7951" width="8.1640625" style="3" customWidth="1"/>
    <col min="7952" max="7952" width="5.5" style="3" customWidth="1"/>
    <col min="7953" max="7953" width="8.1640625" style="3" customWidth="1"/>
    <col min="7954" max="7954" width="6" style="3" customWidth="1"/>
    <col min="7955" max="7955" width="5.5" style="3" customWidth="1"/>
    <col min="7956" max="7956" width="8.1640625" style="3" customWidth="1"/>
    <col min="7957" max="7957" width="5.5" style="3" customWidth="1"/>
    <col min="7958" max="7958" width="8.1640625" style="3" customWidth="1"/>
    <col min="7959" max="7959" width="6.1640625" style="3" customWidth="1"/>
    <col min="7960" max="7960" width="5.5" style="3" customWidth="1"/>
    <col min="7961" max="7961" width="8.1640625" style="3" customWidth="1"/>
    <col min="7962" max="7962" width="5.5" style="3" customWidth="1"/>
    <col min="7963" max="7963" width="8.1640625" style="3" customWidth="1"/>
    <col min="7964" max="7964" width="6.33203125" style="3" customWidth="1"/>
    <col min="7965" max="7965" width="5.5" style="3" customWidth="1"/>
    <col min="7966" max="7966" width="8.1640625" style="3" customWidth="1"/>
    <col min="7967" max="7967" width="5.5" style="3" customWidth="1"/>
    <col min="7968" max="7968" width="8.1640625" style="3" customWidth="1"/>
    <col min="7969" max="7969" width="6" style="3" customWidth="1"/>
    <col min="7970" max="8192" width="9.33203125" style="3"/>
    <col min="8193" max="8193" width="6.6640625" style="3" customWidth="1"/>
    <col min="8194" max="8194" width="23" style="3" customWidth="1"/>
    <col min="8195" max="8195" width="5.5" style="3" customWidth="1"/>
    <col min="8196" max="8196" width="8.1640625" style="3" customWidth="1"/>
    <col min="8197" max="8197" width="5.6640625" style="3" customWidth="1"/>
    <col min="8198" max="8198" width="8.1640625" style="3" customWidth="1"/>
    <col min="8199" max="8199" width="6.5" style="3" customWidth="1"/>
    <col min="8200" max="8200" width="10.1640625" style="3" customWidth="1"/>
    <col min="8201" max="8201" width="5.5" style="3" customWidth="1"/>
    <col min="8202" max="8202" width="8.1640625" style="3" customWidth="1"/>
    <col min="8203" max="8203" width="5.5" style="3" customWidth="1"/>
    <col min="8204" max="8204" width="8.1640625" style="3" customWidth="1"/>
    <col min="8205" max="8205" width="6.33203125" style="3" customWidth="1"/>
    <col min="8206" max="8206" width="5.5" style="3" customWidth="1"/>
    <col min="8207" max="8207" width="8.1640625" style="3" customWidth="1"/>
    <col min="8208" max="8208" width="5.5" style="3" customWidth="1"/>
    <col min="8209" max="8209" width="8.1640625" style="3" customWidth="1"/>
    <col min="8210" max="8210" width="6" style="3" customWidth="1"/>
    <col min="8211" max="8211" width="5.5" style="3" customWidth="1"/>
    <col min="8212" max="8212" width="8.1640625" style="3" customWidth="1"/>
    <col min="8213" max="8213" width="5.5" style="3" customWidth="1"/>
    <col min="8214" max="8214" width="8.1640625" style="3" customWidth="1"/>
    <col min="8215" max="8215" width="6.1640625" style="3" customWidth="1"/>
    <col min="8216" max="8216" width="5.5" style="3" customWidth="1"/>
    <col min="8217" max="8217" width="8.1640625" style="3" customWidth="1"/>
    <col min="8218" max="8218" width="5.5" style="3" customWidth="1"/>
    <col min="8219" max="8219" width="8.1640625" style="3" customWidth="1"/>
    <col min="8220" max="8220" width="6.33203125" style="3" customWidth="1"/>
    <col min="8221" max="8221" width="5.5" style="3" customWidth="1"/>
    <col min="8222" max="8222" width="8.1640625" style="3" customWidth="1"/>
    <col min="8223" max="8223" width="5.5" style="3" customWidth="1"/>
    <col min="8224" max="8224" width="8.1640625" style="3" customWidth="1"/>
    <col min="8225" max="8225" width="6" style="3" customWidth="1"/>
    <col min="8226" max="8448" width="9.33203125" style="3"/>
    <col min="8449" max="8449" width="6.6640625" style="3" customWidth="1"/>
    <col min="8450" max="8450" width="23" style="3" customWidth="1"/>
    <col min="8451" max="8451" width="5.5" style="3" customWidth="1"/>
    <col min="8452" max="8452" width="8.1640625" style="3" customWidth="1"/>
    <col min="8453" max="8453" width="5.6640625" style="3" customWidth="1"/>
    <col min="8454" max="8454" width="8.1640625" style="3" customWidth="1"/>
    <col min="8455" max="8455" width="6.5" style="3" customWidth="1"/>
    <col min="8456" max="8456" width="10.1640625" style="3" customWidth="1"/>
    <col min="8457" max="8457" width="5.5" style="3" customWidth="1"/>
    <col min="8458" max="8458" width="8.1640625" style="3" customWidth="1"/>
    <col min="8459" max="8459" width="5.5" style="3" customWidth="1"/>
    <col min="8460" max="8460" width="8.1640625" style="3" customWidth="1"/>
    <col min="8461" max="8461" width="6.33203125" style="3" customWidth="1"/>
    <col min="8462" max="8462" width="5.5" style="3" customWidth="1"/>
    <col min="8463" max="8463" width="8.1640625" style="3" customWidth="1"/>
    <col min="8464" max="8464" width="5.5" style="3" customWidth="1"/>
    <col min="8465" max="8465" width="8.1640625" style="3" customWidth="1"/>
    <col min="8466" max="8466" width="6" style="3" customWidth="1"/>
    <col min="8467" max="8467" width="5.5" style="3" customWidth="1"/>
    <col min="8468" max="8468" width="8.1640625" style="3" customWidth="1"/>
    <col min="8469" max="8469" width="5.5" style="3" customWidth="1"/>
    <col min="8470" max="8470" width="8.1640625" style="3" customWidth="1"/>
    <col min="8471" max="8471" width="6.1640625" style="3" customWidth="1"/>
    <col min="8472" max="8472" width="5.5" style="3" customWidth="1"/>
    <col min="8473" max="8473" width="8.1640625" style="3" customWidth="1"/>
    <col min="8474" max="8474" width="5.5" style="3" customWidth="1"/>
    <col min="8475" max="8475" width="8.1640625" style="3" customWidth="1"/>
    <col min="8476" max="8476" width="6.33203125" style="3" customWidth="1"/>
    <col min="8477" max="8477" width="5.5" style="3" customWidth="1"/>
    <col min="8478" max="8478" width="8.1640625" style="3" customWidth="1"/>
    <col min="8479" max="8479" width="5.5" style="3" customWidth="1"/>
    <col min="8480" max="8480" width="8.1640625" style="3" customWidth="1"/>
    <col min="8481" max="8481" width="6" style="3" customWidth="1"/>
    <col min="8482" max="8704" width="9.33203125" style="3"/>
    <col min="8705" max="8705" width="6.6640625" style="3" customWidth="1"/>
    <col min="8706" max="8706" width="23" style="3" customWidth="1"/>
    <col min="8707" max="8707" width="5.5" style="3" customWidth="1"/>
    <col min="8708" max="8708" width="8.1640625" style="3" customWidth="1"/>
    <col min="8709" max="8709" width="5.6640625" style="3" customWidth="1"/>
    <col min="8710" max="8710" width="8.1640625" style="3" customWidth="1"/>
    <col min="8711" max="8711" width="6.5" style="3" customWidth="1"/>
    <col min="8712" max="8712" width="10.1640625" style="3" customWidth="1"/>
    <col min="8713" max="8713" width="5.5" style="3" customWidth="1"/>
    <col min="8714" max="8714" width="8.1640625" style="3" customWidth="1"/>
    <col min="8715" max="8715" width="5.5" style="3" customWidth="1"/>
    <col min="8716" max="8716" width="8.1640625" style="3" customWidth="1"/>
    <col min="8717" max="8717" width="6.33203125" style="3" customWidth="1"/>
    <col min="8718" max="8718" width="5.5" style="3" customWidth="1"/>
    <col min="8719" max="8719" width="8.1640625" style="3" customWidth="1"/>
    <col min="8720" max="8720" width="5.5" style="3" customWidth="1"/>
    <col min="8721" max="8721" width="8.1640625" style="3" customWidth="1"/>
    <col min="8722" max="8722" width="6" style="3" customWidth="1"/>
    <col min="8723" max="8723" width="5.5" style="3" customWidth="1"/>
    <col min="8724" max="8724" width="8.1640625" style="3" customWidth="1"/>
    <col min="8725" max="8725" width="5.5" style="3" customWidth="1"/>
    <col min="8726" max="8726" width="8.1640625" style="3" customWidth="1"/>
    <col min="8727" max="8727" width="6.1640625" style="3" customWidth="1"/>
    <col min="8728" max="8728" width="5.5" style="3" customWidth="1"/>
    <col min="8729" max="8729" width="8.1640625" style="3" customWidth="1"/>
    <col min="8730" max="8730" width="5.5" style="3" customWidth="1"/>
    <col min="8731" max="8731" width="8.1640625" style="3" customWidth="1"/>
    <col min="8732" max="8732" width="6.33203125" style="3" customWidth="1"/>
    <col min="8733" max="8733" width="5.5" style="3" customWidth="1"/>
    <col min="8734" max="8734" width="8.1640625" style="3" customWidth="1"/>
    <col min="8735" max="8735" width="5.5" style="3" customWidth="1"/>
    <col min="8736" max="8736" width="8.1640625" style="3" customWidth="1"/>
    <col min="8737" max="8737" width="6" style="3" customWidth="1"/>
    <col min="8738" max="8960" width="9.33203125" style="3"/>
    <col min="8961" max="8961" width="6.6640625" style="3" customWidth="1"/>
    <col min="8962" max="8962" width="23" style="3" customWidth="1"/>
    <col min="8963" max="8963" width="5.5" style="3" customWidth="1"/>
    <col min="8964" max="8964" width="8.1640625" style="3" customWidth="1"/>
    <col min="8965" max="8965" width="5.6640625" style="3" customWidth="1"/>
    <col min="8966" max="8966" width="8.1640625" style="3" customWidth="1"/>
    <col min="8967" max="8967" width="6.5" style="3" customWidth="1"/>
    <col min="8968" max="8968" width="10.1640625" style="3" customWidth="1"/>
    <col min="8969" max="8969" width="5.5" style="3" customWidth="1"/>
    <col min="8970" max="8970" width="8.1640625" style="3" customWidth="1"/>
    <col min="8971" max="8971" width="5.5" style="3" customWidth="1"/>
    <col min="8972" max="8972" width="8.1640625" style="3" customWidth="1"/>
    <col min="8973" max="8973" width="6.33203125" style="3" customWidth="1"/>
    <col min="8974" max="8974" width="5.5" style="3" customWidth="1"/>
    <col min="8975" max="8975" width="8.1640625" style="3" customWidth="1"/>
    <col min="8976" max="8976" width="5.5" style="3" customWidth="1"/>
    <col min="8977" max="8977" width="8.1640625" style="3" customWidth="1"/>
    <col min="8978" max="8978" width="6" style="3" customWidth="1"/>
    <col min="8979" max="8979" width="5.5" style="3" customWidth="1"/>
    <col min="8980" max="8980" width="8.1640625" style="3" customWidth="1"/>
    <col min="8981" max="8981" width="5.5" style="3" customWidth="1"/>
    <col min="8982" max="8982" width="8.1640625" style="3" customWidth="1"/>
    <col min="8983" max="8983" width="6.1640625" style="3" customWidth="1"/>
    <col min="8984" max="8984" width="5.5" style="3" customWidth="1"/>
    <col min="8985" max="8985" width="8.1640625" style="3" customWidth="1"/>
    <col min="8986" max="8986" width="5.5" style="3" customWidth="1"/>
    <col min="8987" max="8987" width="8.1640625" style="3" customWidth="1"/>
    <col min="8988" max="8988" width="6.33203125" style="3" customWidth="1"/>
    <col min="8989" max="8989" width="5.5" style="3" customWidth="1"/>
    <col min="8990" max="8990" width="8.1640625" style="3" customWidth="1"/>
    <col min="8991" max="8991" width="5.5" style="3" customWidth="1"/>
    <col min="8992" max="8992" width="8.1640625" style="3" customWidth="1"/>
    <col min="8993" max="8993" width="6" style="3" customWidth="1"/>
    <col min="8994" max="9216" width="9.33203125" style="3"/>
    <col min="9217" max="9217" width="6.6640625" style="3" customWidth="1"/>
    <col min="9218" max="9218" width="23" style="3" customWidth="1"/>
    <col min="9219" max="9219" width="5.5" style="3" customWidth="1"/>
    <col min="9220" max="9220" width="8.1640625" style="3" customWidth="1"/>
    <col min="9221" max="9221" width="5.6640625" style="3" customWidth="1"/>
    <col min="9222" max="9222" width="8.1640625" style="3" customWidth="1"/>
    <col min="9223" max="9223" width="6.5" style="3" customWidth="1"/>
    <col min="9224" max="9224" width="10.1640625" style="3" customWidth="1"/>
    <col min="9225" max="9225" width="5.5" style="3" customWidth="1"/>
    <col min="9226" max="9226" width="8.1640625" style="3" customWidth="1"/>
    <col min="9227" max="9227" width="5.5" style="3" customWidth="1"/>
    <col min="9228" max="9228" width="8.1640625" style="3" customWidth="1"/>
    <col min="9229" max="9229" width="6.33203125" style="3" customWidth="1"/>
    <col min="9230" max="9230" width="5.5" style="3" customWidth="1"/>
    <col min="9231" max="9231" width="8.1640625" style="3" customWidth="1"/>
    <col min="9232" max="9232" width="5.5" style="3" customWidth="1"/>
    <col min="9233" max="9233" width="8.1640625" style="3" customWidth="1"/>
    <col min="9234" max="9234" width="6" style="3" customWidth="1"/>
    <col min="9235" max="9235" width="5.5" style="3" customWidth="1"/>
    <col min="9236" max="9236" width="8.1640625" style="3" customWidth="1"/>
    <col min="9237" max="9237" width="5.5" style="3" customWidth="1"/>
    <col min="9238" max="9238" width="8.1640625" style="3" customWidth="1"/>
    <col min="9239" max="9239" width="6.1640625" style="3" customWidth="1"/>
    <col min="9240" max="9240" width="5.5" style="3" customWidth="1"/>
    <col min="9241" max="9241" width="8.1640625" style="3" customWidth="1"/>
    <col min="9242" max="9242" width="5.5" style="3" customWidth="1"/>
    <col min="9243" max="9243" width="8.1640625" style="3" customWidth="1"/>
    <col min="9244" max="9244" width="6.33203125" style="3" customWidth="1"/>
    <col min="9245" max="9245" width="5.5" style="3" customWidth="1"/>
    <col min="9246" max="9246" width="8.1640625" style="3" customWidth="1"/>
    <col min="9247" max="9247" width="5.5" style="3" customWidth="1"/>
    <col min="9248" max="9248" width="8.1640625" style="3" customWidth="1"/>
    <col min="9249" max="9249" width="6" style="3" customWidth="1"/>
    <col min="9250" max="9472" width="9.33203125" style="3"/>
    <col min="9473" max="9473" width="6.6640625" style="3" customWidth="1"/>
    <col min="9474" max="9474" width="23" style="3" customWidth="1"/>
    <col min="9475" max="9475" width="5.5" style="3" customWidth="1"/>
    <col min="9476" max="9476" width="8.1640625" style="3" customWidth="1"/>
    <col min="9477" max="9477" width="5.6640625" style="3" customWidth="1"/>
    <col min="9478" max="9478" width="8.1640625" style="3" customWidth="1"/>
    <col min="9479" max="9479" width="6.5" style="3" customWidth="1"/>
    <col min="9480" max="9480" width="10.1640625" style="3" customWidth="1"/>
    <col min="9481" max="9481" width="5.5" style="3" customWidth="1"/>
    <col min="9482" max="9482" width="8.1640625" style="3" customWidth="1"/>
    <col min="9483" max="9483" width="5.5" style="3" customWidth="1"/>
    <col min="9484" max="9484" width="8.1640625" style="3" customWidth="1"/>
    <col min="9485" max="9485" width="6.33203125" style="3" customWidth="1"/>
    <col min="9486" max="9486" width="5.5" style="3" customWidth="1"/>
    <col min="9487" max="9487" width="8.1640625" style="3" customWidth="1"/>
    <col min="9488" max="9488" width="5.5" style="3" customWidth="1"/>
    <col min="9489" max="9489" width="8.1640625" style="3" customWidth="1"/>
    <col min="9490" max="9490" width="6" style="3" customWidth="1"/>
    <col min="9491" max="9491" width="5.5" style="3" customWidth="1"/>
    <col min="9492" max="9492" width="8.1640625" style="3" customWidth="1"/>
    <col min="9493" max="9493" width="5.5" style="3" customWidth="1"/>
    <col min="9494" max="9494" width="8.1640625" style="3" customWidth="1"/>
    <col min="9495" max="9495" width="6.1640625" style="3" customWidth="1"/>
    <col min="9496" max="9496" width="5.5" style="3" customWidth="1"/>
    <col min="9497" max="9497" width="8.1640625" style="3" customWidth="1"/>
    <col min="9498" max="9498" width="5.5" style="3" customWidth="1"/>
    <col min="9499" max="9499" width="8.1640625" style="3" customWidth="1"/>
    <col min="9500" max="9500" width="6.33203125" style="3" customWidth="1"/>
    <col min="9501" max="9501" width="5.5" style="3" customWidth="1"/>
    <col min="9502" max="9502" width="8.1640625" style="3" customWidth="1"/>
    <col min="9503" max="9503" width="5.5" style="3" customWidth="1"/>
    <col min="9504" max="9504" width="8.1640625" style="3" customWidth="1"/>
    <col min="9505" max="9505" width="6" style="3" customWidth="1"/>
    <col min="9506" max="9728" width="9.33203125" style="3"/>
    <col min="9729" max="9729" width="6.6640625" style="3" customWidth="1"/>
    <col min="9730" max="9730" width="23" style="3" customWidth="1"/>
    <col min="9731" max="9731" width="5.5" style="3" customWidth="1"/>
    <col min="9732" max="9732" width="8.1640625" style="3" customWidth="1"/>
    <col min="9733" max="9733" width="5.6640625" style="3" customWidth="1"/>
    <col min="9734" max="9734" width="8.1640625" style="3" customWidth="1"/>
    <col min="9735" max="9735" width="6.5" style="3" customWidth="1"/>
    <col min="9736" max="9736" width="10.1640625" style="3" customWidth="1"/>
    <col min="9737" max="9737" width="5.5" style="3" customWidth="1"/>
    <col min="9738" max="9738" width="8.1640625" style="3" customWidth="1"/>
    <col min="9739" max="9739" width="5.5" style="3" customWidth="1"/>
    <col min="9740" max="9740" width="8.1640625" style="3" customWidth="1"/>
    <col min="9741" max="9741" width="6.33203125" style="3" customWidth="1"/>
    <col min="9742" max="9742" width="5.5" style="3" customWidth="1"/>
    <col min="9743" max="9743" width="8.1640625" style="3" customWidth="1"/>
    <col min="9744" max="9744" width="5.5" style="3" customWidth="1"/>
    <col min="9745" max="9745" width="8.1640625" style="3" customWidth="1"/>
    <col min="9746" max="9746" width="6" style="3" customWidth="1"/>
    <col min="9747" max="9747" width="5.5" style="3" customWidth="1"/>
    <col min="9748" max="9748" width="8.1640625" style="3" customWidth="1"/>
    <col min="9749" max="9749" width="5.5" style="3" customWidth="1"/>
    <col min="9750" max="9750" width="8.1640625" style="3" customWidth="1"/>
    <col min="9751" max="9751" width="6.1640625" style="3" customWidth="1"/>
    <col min="9752" max="9752" width="5.5" style="3" customWidth="1"/>
    <col min="9753" max="9753" width="8.1640625" style="3" customWidth="1"/>
    <col min="9754" max="9754" width="5.5" style="3" customWidth="1"/>
    <col min="9755" max="9755" width="8.1640625" style="3" customWidth="1"/>
    <col min="9756" max="9756" width="6.33203125" style="3" customWidth="1"/>
    <col min="9757" max="9757" width="5.5" style="3" customWidth="1"/>
    <col min="9758" max="9758" width="8.1640625" style="3" customWidth="1"/>
    <col min="9759" max="9759" width="5.5" style="3" customWidth="1"/>
    <col min="9760" max="9760" width="8.1640625" style="3" customWidth="1"/>
    <col min="9761" max="9761" width="6" style="3" customWidth="1"/>
    <col min="9762" max="9984" width="9.33203125" style="3"/>
    <col min="9985" max="9985" width="6.6640625" style="3" customWidth="1"/>
    <col min="9986" max="9986" width="23" style="3" customWidth="1"/>
    <col min="9987" max="9987" width="5.5" style="3" customWidth="1"/>
    <col min="9988" max="9988" width="8.1640625" style="3" customWidth="1"/>
    <col min="9989" max="9989" width="5.6640625" style="3" customWidth="1"/>
    <col min="9990" max="9990" width="8.1640625" style="3" customWidth="1"/>
    <col min="9991" max="9991" width="6.5" style="3" customWidth="1"/>
    <col min="9992" max="9992" width="10.1640625" style="3" customWidth="1"/>
    <col min="9993" max="9993" width="5.5" style="3" customWidth="1"/>
    <col min="9994" max="9994" width="8.1640625" style="3" customWidth="1"/>
    <col min="9995" max="9995" width="5.5" style="3" customWidth="1"/>
    <col min="9996" max="9996" width="8.1640625" style="3" customWidth="1"/>
    <col min="9997" max="9997" width="6.33203125" style="3" customWidth="1"/>
    <col min="9998" max="9998" width="5.5" style="3" customWidth="1"/>
    <col min="9999" max="9999" width="8.1640625" style="3" customWidth="1"/>
    <col min="10000" max="10000" width="5.5" style="3" customWidth="1"/>
    <col min="10001" max="10001" width="8.1640625" style="3" customWidth="1"/>
    <col min="10002" max="10002" width="6" style="3" customWidth="1"/>
    <col min="10003" max="10003" width="5.5" style="3" customWidth="1"/>
    <col min="10004" max="10004" width="8.1640625" style="3" customWidth="1"/>
    <col min="10005" max="10005" width="5.5" style="3" customWidth="1"/>
    <col min="10006" max="10006" width="8.1640625" style="3" customWidth="1"/>
    <col min="10007" max="10007" width="6.1640625" style="3" customWidth="1"/>
    <col min="10008" max="10008" width="5.5" style="3" customWidth="1"/>
    <col min="10009" max="10009" width="8.1640625" style="3" customWidth="1"/>
    <col min="10010" max="10010" width="5.5" style="3" customWidth="1"/>
    <col min="10011" max="10011" width="8.1640625" style="3" customWidth="1"/>
    <col min="10012" max="10012" width="6.33203125" style="3" customWidth="1"/>
    <col min="10013" max="10013" width="5.5" style="3" customWidth="1"/>
    <col min="10014" max="10014" width="8.1640625" style="3" customWidth="1"/>
    <col min="10015" max="10015" width="5.5" style="3" customWidth="1"/>
    <col min="10016" max="10016" width="8.1640625" style="3" customWidth="1"/>
    <col min="10017" max="10017" width="6" style="3" customWidth="1"/>
    <col min="10018" max="10240" width="9.33203125" style="3"/>
    <col min="10241" max="10241" width="6.6640625" style="3" customWidth="1"/>
    <col min="10242" max="10242" width="23" style="3" customWidth="1"/>
    <col min="10243" max="10243" width="5.5" style="3" customWidth="1"/>
    <col min="10244" max="10244" width="8.1640625" style="3" customWidth="1"/>
    <col min="10245" max="10245" width="5.6640625" style="3" customWidth="1"/>
    <col min="10246" max="10246" width="8.1640625" style="3" customWidth="1"/>
    <col min="10247" max="10247" width="6.5" style="3" customWidth="1"/>
    <col min="10248" max="10248" width="10.1640625" style="3" customWidth="1"/>
    <col min="10249" max="10249" width="5.5" style="3" customWidth="1"/>
    <col min="10250" max="10250" width="8.1640625" style="3" customWidth="1"/>
    <col min="10251" max="10251" width="5.5" style="3" customWidth="1"/>
    <col min="10252" max="10252" width="8.1640625" style="3" customWidth="1"/>
    <col min="10253" max="10253" width="6.33203125" style="3" customWidth="1"/>
    <col min="10254" max="10254" width="5.5" style="3" customWidth="1"/>
    <col min="10255" max="10255" width="8.1640625" style="3" customWidth="1"/>
    <col min="10256" max="10256" width="5.5" style="3" customWidth="1"/>
    <col min="10257" max="10257" width="8.1640625" style="3" customWidth="1"/>
    <col min="10258" max="10258" width="6" style="3" customWidth="1"/>
    <col min="10259" max="10259" width="5.5" style="3" customWidth="1"/>
    <col min="10260" max="10260" width="8.1640625" style="3" customWidth="1"/>
    <col min="10261" max="10261" width="5.5" style="3" customWidth="1"/>
    <col min="10262" max="10262" width="8.1640625" style="3" customWidth="1"/>
    <col min="10263" max="10263" width="6.1640625" style="3" customWidth="1"/>
    <col min="10264" max="10264" width="5.5" style="3" customWidth="1"/>
    <col min="10265" max="10265" width="8.1640625" style="3" customWidth="1"/>
    <col min="10266" max="10266" width="5.5" style="3" customWidth="1"/>
    <col min="10267" max="10267" width="8.1640625" style="3" customWidth="1"/>
    <col min="10268" max="10268" width="6.33203125" style="3" customWidth="1"/>
    <col min="10269" max="10269" width="5.5" style="3" customWidth="1"/>
    <col min="10270" max="10270" width="8.1640625" style="3" customWidth="1"/>
    <col min="10271" max="10271" width="5.5" style="3" customWidth="1"/>
    <col min="10272" max="10272" width="8.1640625" style="3" customWidth="1"/>
    <col min="10273" max="10273" width="6" style="3" customWidth="1"/>
    <col min="10274" max="10496" width="9.33203125" style="3"/>
    <col min="10497" max="10497" width="6.6640625" style="3" customWidth="1"/>
    <col min="10498" max="10498" width="23" style="3" customWidth="1"/>
    <col min="10499" max="10499" width="5.5" style="3" customWidth="1"/>
    <col min="10500" max="10500" width="8.1640625" style="3" customWidth="1"/>
    <col min="10501" max="10501" width="5.6640625" style="3" customWidth="1"/>
    <col min="10502" max="10502" width="8.1640625" style="3" customWidth="1"/>
    <col min="10503" max="10503" width="6.5" style="3" customWidth="1"/>
    <col min="10504" max="10504" width="10.1640625" style="3" customWidth="1"/>
    <col min="10505" max="10505" width="5.5" style="3" customWidth="1"/>
    <col min="10506" max="10506" width="8.1640625" style="3" customWidth="1"/>
    <col min="10507" max="10507" width="5.5" style="3" customWidth="1"/>
    <col min="10508" max="10508" width="8.1640625" style="3" customWidth="1"/>
    <col min="10509" max="10509" width="6.33203125" style="3" customWidth="1"/>
    <col min="10510" max="10510" width="5.5" style="3" customWidth="1"/>
    <col min="10511" max="10511" width="8.1640625" style="3" customWidth="1"/>
    <col min="10512" max="10512" width="5.5" style="3" customWidth="1"/>
    <col min="10513" max="10513" width="8.1640625" style="3" customWidth="1"/>
    <col min="10514" max="10514" width="6" style="3" customWidth="1"/>
    <col min="10515" max="10515" width="5.5" style="3" customWidth="1"/>
    <col min="10516" max="10516" width="8.1640625" style="3" customWidth="1"/>
    <col min="10517" max="10517" width="5.5" style="3" customWidth="1"/>
    <col min="10518" max="10518" width="8.1640625" style="3" customWidth="1"/>
    <col min="10519" max="10519" width="6.1640625" style="3" customWidth="1"/>
    <col min="10520" max="10520" width="5.5" style="3" customWidth="1"/>
    <col min="10521" max="10521" width="8.1640625" style="3" customWidth="1"/>
    <col min="10522" max="10522" width="5.5" style="3" customWidth="1"/>
    <col min="10523" max="10523" width="8.1640625" style="3" customWidth="1"/>
    <col min="10524" max="10524" width="6.33203125" style="3" customWidth="1"/>
    <col min="10525" max="10525" width="5.5" style="3" customWidth="1"/>
    <col min="10526" max="10526" width="8.1640625" style="3" customWidth="1"/>
    <col min="10527" max="10527" width="5.5" style="3" customWidth="1"/>
    <col min="10528" max="10528" width="8.1640625" style="3" customWidth="1"/>
    <col min="10529" max="10529" width="6" style="3" customWidth="1"/>
    <col min="10530" max="10752" width="9.33203125" style="3"/>
    <col min="10753" max="10753" width="6.6640625" style="3" customWidth="1"/>
    <col min="10754" max="10754" width="23" style="3" customWidth="1"/>
    <col min="10755" max="10755" width="5.5" style="3" customWidth="1"/>
    <col min="10756" max="10756" width="8.1640625" style="3" customWidth="1"/>
    <col min="10757" max="10757" width="5.6640625" style="3" customWidth="1"/>
    <col min="10758" max="10758" width="8.1640625" style="3" customWidth="1"/>
    <col min="10759" max="10759" width="6.5" style="3" customWidth="1"/>
    <col min="10760" max="10760" width="10.1640625" style="3" customWidth="1"/>
    <col min="10761" max="10761" width="5.5" style="3" customWidth="1"/>
    <col min="10762" max="10762" width="8.1640625" style="3" customWidth="1"/>
    <col min="10763" max="10763" width="5.5" style="3" customWidth="1"/>
    <col min="10764" max="10764" width="8.1640625" style="3" customWidth="1"/>
    <col min="10765" max="10765" width="6.33203125" style="3" customWidth="1"/>
    <col min="10766" max="10766" width="5.5" style="3" customWidth="1"/>
    <col min="10767" max="10767" width="8.1640625" style="3" customWidth="1"/>
    <col min="10768" max="10768" width="5.5" style="3" customWidth="1"/>
    <col min="10769" max="10769" width="8.1640625" style="3" customWidth="1"/>
    <col min="10770" max="10770" width="6" style="3" customWidth="1"/>
    <col min="10771" max="10771" width="5.5" style="3" customWidth="1"/>
    <col min="10772" max="10772" width="8.1640625" style="3" customWidth="1"/>
    <col min="10773" max="10773" width="5.5" style="3" customWidth="1"/>
    <col min="10774" max="10774" width="8.1640625" style="3" customWidth="1"/>
    <col min="10775" max="10775" width="6.1640625" style="3" customWidth="1"/>
    <col min="10776" max="10776" width="5.5" style="3" customWidth="1"/>
    <col min="10777" max="10777" width="8.1640625" style="3" customWidth="1"/>
    <col min="10778" max="10778" width="5.5" style="3" customWidth="1"/>
    <col min="10779" max="10779" width="8.1640625" style="3" customWidth="1"/>
    <col min="10780" max="10780" width="6.33203125" style="3" customWidth="1"/>
    <col min="10781" max="10781" width="5.5" style="3" customWidth="1"/>
    <col min="10782" max="10782" width="8.1640625" style="3" customWidth="1"/>
    <col min="10783" max="10783" width="5.5" style="3" customWidth="1"/>
    <col min="10784" max="10784" width="8.1640625" style="3" customWidth="1"/>
    <col min="10785" max="10785" width="6" style="3" customWidth="1"/>
    <col min="10786" max="11008" width="9.33203125" style="3"/>
    <col min="11009" max="11009" width="6.6640625" style="3" customWidth="1"/>
    <col min="11010" max="11010" width="23" style="3" customWidth="1"/>
    <col min="11011" max="11011" width="5.5" style="3" customWidth="1"/>
    <col min="11012" max="11012" width="8.1640625" style="3" customWidth="1"/>
    <col min="11013" max="11013" width="5.6640625" style="3" customWidth="1"/>
    <col min="11014" max="11014" width="8.1640625" style="3" customWidth="1"/>
    <col min="11015" max="11015" width="6.5" style="3" customWidth="1"/>
    <col min="11016" max="11016" width="10.1640625" style="3" customWidth="1"/>
    <col min="11017" max="11017" width="5.5" style="3" customWidth="1"/>
    <col min="11018" max="11018" width="8.1640625" style="3" customWidth="1"/>
    <col min="11019" max="11019" width="5.5" style="3" customWidth="1"/>
    <col min="11020" max="11020" width="8.1640625" style="3" customWidth="1"/>
    <col min="11021" max="11021" width="6.33203125" style="3" customWidth="1"/>
    <col min="11022" max="11022" width="5.5" style="3" customWidth="1"/>
    <col min="11023" max="11023" width="8.1640625" style="3" customWidth="1"/>
    <col min="11024" max="11024" width="5.5" style="3" customWidth="1"/>
    <col min="11025" max="11025" width="8.1640625" style="3" customWidth="1"/>
    <col min="11026" max="11026" width="6" style="3" customWidth="1"/>
    <col min="11027" max="11027" width="5.5" style="3" customWidth="1"/>
    <col min="11028" max="11028" width="8.1640625" style="3" customWidth="1"/>
    <col min="11029" max="11029" width="5.5" style="3" customWidth="1"/>
    <col min="11030" max="11030" width="8.1640625" style="3" customWidth="1"/>
    <col min="11031" max="11031" width="6.1640625" style="3" customWidth="1"/>
    <col min="11032" max="11032" width="5.5" style="3" customWidth="1"/>
    <col min="11033" max="11033" width="8.1640625" style="3" customWidth="1"/>
    <col min="11034" max="11034" width="5.5" style="3" customWidth="1"/>
    <col min="11035" max="11035" width="8.1640625" style="3" customWidth="1"/>
    <col min="11036" max="11036" width="6.33203125" style="3" customWidth="1"/>
    <col min="11037" max="11037" width="5.5" style="3" customWidth="1"/>
    <col min="11038" max="11038" width="8.1640625" style="3" customWidth="1"/>
    <col min="11039" max="11039" width="5.5" style="3" customWidth="1"/>
    <col min="11040" max="11040" width="8.1640625" style="3" customWidth="1"/>
    <col min="11041" max="11041" width="6" style="3" customWidth="1"/>
    <col min="11042" max="11264" width="9.33203125" style="3"/>
    <col min="11265" max="11265" width="6.6640625" style="3" customWidth="1"/>
    <col min="11266" max="11266" width="23" style="3" customWidth="1"/>
    <col min="11267" max="11267" width="5.5" style="3" customWidth="1"/>
    <col min="11268" max="11268" width="8.1640625" style="3" customWidth="1"/>
    <col min="11269" max="11269" width="5.6640625" style="3" customWidth="1"/>
    <col min="11270" max="11270" width="8.1640625" style="3" customWidth="1"/>
    <col min="11271" max="11271" width="6.5" style="3" customWidth="1"/>
    <col min="11272" max="11272" width="10.1640625" style="3" customWidth="1"/>
    <col min="11273" max="11273" width="5.5" style="3" customWidth="1"/>
    <col min="11274" max="11274" width="8.1640625" style="3" customWidth="1"/>
    <col min="11275" max="11275" width="5.5" style="3" customWidth="1"/>
    <col min="11276" max="11276" width="8.1640625" style="3" customWidth="1"/>
    <col min="11277" max="11277" width="6.33203125" style="3" customWidth="1"/>
    <col min="11278" max="11278" width="5.5" style="3" customWidth="1"/>
    <col min="11279" max="11279" width="8.1640625" style="3" customWidth="1"/>
    <col min="11280" max="11280" width="5.5" style="3" customWidth="1"/>
    <col min="11281" max="11281" width="8.1640625" style="3" customWidth="1"/>
    <col min="11282" max="11282" width="6" style="3" customWidth="1"/>
    <col min="11283" max="11283" width="5.5" style="3" customWidth="1"/>
    <col min="11284" max="11284" width="8.1640625" style="3" customWidth="1"/>
    <col min="11285" max="11285" width="5.5" style="3" customWidth="1"/>
    <col min="11286" max="11286" width="8.1640625" style="3" customWidth="1"/>
    <col min="11287" max="11287" width="6.1640625" style="3" customWidth="1"/>
    <col min="11288" max="11288" width="5.5" style="3" customWidth="1"/>
    <col min="11289" max="11289" width="8.1640625" style="3" customWidth="1"/>
    <col min="11290" max="11290" width="5.5" style="3" customWidth="1"/>
    <col min="11291" max="11291" width="8.1640625" style="3" customWidth="1"/>
    <col min="11292" max="11292" width="6.33203125" style="3" customWidth="1"/>
    <col min="11293" max="11293" width="5.5" style="3" customWidth="1"/>
    <col min="11294" max="11294" width="8.1640625" style="3" customWidth="1"/>
    <col min="11295" max="11295" width="5.5" style="3" customWidth="1"/>
    <col min="11296" max="11296" width="8.1640625" style="3" customWidth="1"/>
    <col min="11297" max="11297" width="6" style="3" customWidth="1"/>
    <col min="11298" max="11520" width="9.33203125" style="3"/>
    <col min="11521" max="11521" width="6.6640625" style="3" customWidth="1"/>
    <col min="11522" max="11522" width="23" style="3" customWidth="1"/>
    <col min="11523" max="11523" width="5.5" style="3" customWidth="1"/>
    <col min="11524" max="11524" width="8.1640625" style="3" customWidth="1"/>
    <col min="11525" max="11525" width="5.6640625" style="3" customWidth="1"/>
    <col min="11526" max="11526" width="8.1640625" style="3" customWidth="1"/>
    <col min="11527" max="11527" width="6.5" style="3" customWidth="1"/>
    <col min="11528" max="11528" width="10.1640625" style="3" customWidth="1"/>
    <col min="11529" max="11529" width="5.5" style="3" customWidth="1"/>
    <col min="11530" max="11530" width="8.1640625" style="3" customWidth="1"/>
    <col min="11531" max="11531" width="5.5" style="3" customWidth="1"/>
    <col min="11532" max="11532" width="8.1640625" style="3" customWidth="1"/>
    <col min="11533" max="11533" width="6.33203125" style="3" customWidth="1"/>
    <col min="11534" max="11534" width="5.5" style="3" customWidth="1"/>
    <col min="11535" max="11535" width="8.1640625" style="3" customWidth="1"/>
    <col min="11536" max="11536" width="5.5" style="3" customWidth="1"/>
    <col min="11537" max="11537" width="8.1640625" style="3" customWidth="1"/>
    <col min="11538" max="11538" width="6" style="3" customWidth="1"/>
    <col min="11539" max="11539" width="5.5" style="3" customWidth="1"/>
    <col min="11540" max="11540" width="8.1640625" style="3" customWidth="1"/>
    <col min="11541" max="11541" width="5.5" style="3" customWidth="1"/>
    <col min="11542" max="11542" width="8.1640625" style="3" customWidth="1"/>
    <col min="11543" max="11543" width="6.1640625" style="3" customWidth="1"/>
    <col min="11544" max="11544" width="5.5" style="3" customWidth="1"/>
    <col min="11545" max="11545" width="8.1640625" style="3" customWidth="1"/>
    <col min="11546" max="11546" width="5.5" style="3" customWidth="1"/>
    <col min="11547" max="11547" width="8.1640625" style="3" customWidth="1"/>
    <col min="11548" max="11548" width="6.33203125" style="3" customWidth="1"/>
    <col min="11549" max="11549" width="5.5" style="3" customWidth="1"/>
    <col min="11550" max="11550" width="8.1640625" style="3" customWidth="1"/>
    <col min="11551" max="11551" width="5.5" style="3" customWidth="1"/>
    <col min="11552" max="11552" width="8.1640625" style="3" customWidth="1"/>
    <col min="11553" max="11553" width="6" style="3" customWidth="1"/>
    <col min="11554" max="11776" width="9.33203125" style="3"/>
    <col min="11777" max="11777" width="6.6640625" style="3" customWidth="1"/>
    <col min="11778" max="11778" width="23" style="3" customWidth="1"/>
    <col min="11779" max="11779" width="5.5" style="3" customWidth="1"/>
    <col min="11780" max="11780" width="8.1640625" style="3" customWidth="1"/>
    <col min="11781" max="11781" width="5.6640625" style="3" customWidth="1"/>
    <col min="11782" max="11782" width="8.1640625" style="3" customWidth="1"/>
    <col min="11783" max="11783" width="6.5" style="3" customWidth="1"/>
    <col min="11784" max="11784" width="10.1640625" style="3" customWidth="1"/>
    <col min="11785" max="11785" width="5.5" style="3" customWidth="1"/>
    <col min="11786" max="11786" width="8.1640625" style="3" customWidth="1"/>
    <col min="11787" max="11787" width="5.5" style="3" customWidth="1"/>
    <col min="11788" max="11788" width="8.1640625" style="3" customWidth="1"/>
    <col min="11789" max="11789" width="6.33203125" style="3" customWidth="1"/>
    <col min="11790" max="11790" width="5.5" style="3" customWidth="1"/>
    <col min="11791" max="11791" width="8.1640625" style="3" customWidth="1"/>
    <col min="11792" max="11792" width="5.5" style="3" customWidth="1"/>
    <col min="11793" max="11793" width="8.1640625" style="3" customWidth="1"/>
    <col min="11794" max="11794" width="6" style="3" customWidth="1"/>
    <col min="11795" max="11795" width="5.5" style="3" customWidth="1"/>
    <col min="11796" max="11796" width="8.1640625" style="3" customWidth="1"/>
    <col min="11797" max="11797" width="5.5" style="3" customWidth="1"/>
    <col min="11798" max="11798" width="8.1640625" style="3" customWidth="1"/>
    <col min="11799" max="11799" width="6.1640625" style="3" customWidth="1"/>
    <col min="11800" max="11800" width="5.5" style="3" customWidth="1"/>
    <col min="11801" max="11801" width="8.1640625" style="3" customWidth="1"/>
    <col min="11802" max="11802" width="5.5" style="3" customWidth="1"/>
    <col min="11803" max="11803" width="8.1640625" style="3" customWidth="1"/>
    <col min="11804" max="11804" width="6.33203125" style="3" customWidth="1"/>
    <col min="11805" max="11805" width="5.5" style="3" customWidth="1"/>
    <col min="11806" max="11806" width="8.1640625" style="3" customWidth="1"/>
    <col min="11807" max="11807" width="5.5" style="3" customWidth="1"/>
    <col min="11808" max="11808" width="8.1640625" style="3" customWidth="1"/>
    <col min="11809" max="11809" width="6" style="3" customWidth="1"/>
    <col min="11810" max="12032" width="9.33203125" style="3"/>
    <col min="12033" max="12033" width="6.6640625" style="3" customWidth="1"/>
    <col min="12034" max="12034" width="23" style="3" customWidth="1"/>
    <col min="12035" max="12035" width="5.5" style="3" customWidth="1"/>
    <col min="12036" max="12036" width="8.1640625" style="3" customWidth="1"/>
    <col min="12037" max="12037" width="5.6640625" style="3" customWidth="1"/>
    <col min="12038" max="12038" width="8.1640625" style="3" customWidth="1"/>
    <col min="12039" max="12039" width="6.5" style="3" customWidth="1"/>
    <col min="12040" max="12040" width="10.1640625" style="3" customWidth="1"/>
    <col min="12041" max="12041" width="5.5" style="3" customWidth="1"/>
    <col min="12042" max="12042" width="8.1640625" style="3" customWidth="1"/>
    <col min="12043" max="12043" width="5.5" style="3" customWidth="1"/>
    <col min="12044" max="12044" width="8.1640625" style="3" customWidth="1"/>
    <col min="12045" max="12045" width="6.33203125" style="3" customWidth="1"/>
    <col min="12046" max="12046" width="5.5" style="3" customWidth="1"/>
    <col min="12047" max="12047" width="8.1640625" style="3" customWidth="1"/>
    <col min="12048" max="12048" width="5.5" style="3" customWidth="1"/>
    <col min="12049" max="12049" width="8.1640625" style="3" customWidth="1"/>
    <col min="12050" max="12050" width="6" style="3" customWidth="1"/>
    <col min="12051" max="12051" width="5.5" style="3" customWidth="1"/>
    <col min="12052" max="12052" width="8.1640625" style="3" customWidth="1"/>
    <col min="12053" max="12053" width="5.5" style="3" customWidth="1"/>
    <col min="12054" max="12054" width="8.1640625" style="3" customWidth="1"/>
    <col min="12055" max="12055" width="6.1640625" style="3" customWidth="1"/>
    <col min="12056" max="12056" width="5.5" style="3" customWidth="1"/>
    <col min="12057" max="12057" width="8.1640625" style="3" customWidth="1"/>
    <col min="12058" max="12058" width="5.5" style="3" customWidth="1"/>
    <col min="12059" max="12059" width="8.1640625" style="3" customWidth="1"/>
    <col min="12060" max="12060" width="6.33203125" style="3" customWidth="1"/>
    <col min="12061" max="12061" width="5.5" style="3" customWidth="1"/>
    <col min="12062" max="12062" width="8.1640625" style="3" customWidth="1"/>
    <col min="12063" max="12063" width="5.5" style="3" customWidth="1"/>
    <col min="12064" max="12064" width="8.1640625" style="3" customWidth="1"/>
    <col min="12065" max="12065" width="6" style="3" customWidth="1"/>
    <col min="12066" max="12288" width="9.33203125" style="3"/>
    <col min="12289" max="12289" width="6.6640625" style="3" customWidth="1"/>
    <col min="12290" max="12290" width="23" style="3" customWidth="1"/>
    <col min="12291" max="12291" width="5.5" style="3" customWidth="1"/>
    <col min="12292" max="12292" width="8.1640625" style="3" customWidth="1"/>
    <col min="12293" max="12293" width="5.6640625" style="3" customWidth="1"/>
    <col min="12294" max="12294" width="8.1640625" style="3" customWidth="1"/>
    <col min="12295" max="12295" width="6.5" style="3" customWidth="1"/>
    <col min="12296" max="12296" width="10.1640625" style="3" customWidth="1"/>
    <col min="12297" max="12297" width="5.5" style="3" customWidth="1"/>
    <col min="12298" max="12298" width="8.1640625" style="3" customWidth="1"/>
    <col min="12299" max="12299" width="5.5" style="3" customWidth="1"/>
    <col min="12300" max="12300" width="8.1640625" style="3" customWidth="1"/>
    <col min="12301" max="12301" width="6.33203125" style="3" customWidth="1"/>
    <col min="12302" max="12302" width="5.5" style="3" customWidth="1"/>
    <col min="12303" max="12303" width="8.1640625" style="3" customWidth="1"/>
    <col min="12304" max="12304" width="5.5" style="3" customWidth="1"/>
    <col min="12305" max="12305" width="8.1640625" style="3" customWidth="1"/>
    <col min="12306" max="12306" width="6" style="3" customWidth="1"/>
    <col min="12307" max="12307" width="5.5" style="3" customWidth="1"/>
    <col min="12308" max="12308" width="8.1640625" style="3" customWidth="1"/>
    <col min="12309" max="12309" width="5.5" style="3" customWidth="1"/>
    <col min="12310" max="12310" width="8.1640625" style="3" customWidth="1"/>
    <col min="12311" max="12311" width="6.1640625" style="3" customWidth="1"/>
    <col min="12312" max="12312" width="5.5" style="3" customWidth="1"/>
    <col min="12313" max="12313" width="8.1640625" style="3" customWidth="1"/>
    <col min="12314" max="12314" width="5.5" style="3" customWidth="1"/>
    <col min="12315" max="12315" width="8.1640625" style="3" customWidth="1"/>
    <col min="12316" max="12316" width="6.33203125" style="3" customWidth="1"/>
    <col min="12317" max="12317" width="5.5" style="3" customWidth="1"/>
    <col min="12318" max="12318" width="8.1640625" style="3" customWidth="1"/>
    <col min="12319" max="12319" width="5.5" style="3" customWidth="1"/>
    <col min="12320" max="12320" width="8.1640625" style="3" customWidth="1"/>
    <col min="12321" max="12321" width="6" style="3" customWidth="1"/>
    <col min="12322" max="12544" width="9.33203125" style="3"/>
    <col min="12545" max="12545" width="6.6640625" style="3" customWidth="1"/>
    <col min="12546" max="12546" width="23" style="3" customWidth="1"/>
    <col min="12547" max="12547" width="5.5" style="3" customWidth="1"/>
    <col min="12548" max="12548" width="8.1640625" style="3" customWidth="1"/>
    <col min="12549" max="12549" width="5.6640625" style="3" customWidth="1"/>
    <col min="12550" max="12550" width="8.1640625" style="3" customWidth="1"/>
    <col min="12551" max="12551" width="6.5" style="3" customWidth="1"/>
    <col min="12552" max="12552" width="10.1640625" style="3" customWidth="1"/>
    <col min="12553" max="12553" width="5.5" style="3" customWidth="1"/>
    <col min="12554" max="12554" width="8.1640625" style="3" customWidth="1"/>
    <col min="12555" max="12555" width="5.5" style="3" customWidth="1"/>
    <col min="12556" max="12556" width="8.1640625" style="3" customWidth="1"/>
    <col min="12557" max="12557" width="6.33203125" style="3" customWidth="1"/>
    <col min="12558" max="12558" width="5.5" style="3" customWidth="1"/>
    <col min="12559" max="12559" width="8.1640625" style="3" customWidth="1"/>
    <col min="12560" max="12560" width="5.5" style="3" customWidth="1"/>
    <col min="12561" max="12561" width="8.1640625" style="3" customWidth="1"/>
    <col min="12562" max="12562" width="6" style="3" customWidth="1"/>
    <col min="12563" max="12563" width="5.5" style="3" customWidth="1"/>
    <col min="12564" max="12564" width="8.1640625" style="3" customWidth="1"/>
    <col min="12565" max="12565" width="5.5" style="3" customWidth="1"/>
    <col min="12566" max="12566" width="8.1640625" style="3" customWidth="1"/>
    <col min="12567" max="12567" width="6.1640625" style="3" customWidth="1"/>
    <col min="12568" max="12568" width="5.5" style="3" customWidth="1"/>
    <col min="12569" max="12569" width="8.1640625" style="3" customWidth="1"/>
    <col min="12570" max="12570" width="5.5" style="3" customWidth="1"/>
    <col min="12571" max="12571" width="8.1640625" style="3" customWidth="1"/>
    <col min="12572" max="12572" width="6.33203125" style="3" customWidth="1"/>
    <col min="12573" max="12573" width="5.5" style="3" customWidth="1"/>
    <col min="12574" max="12574" width="8.1640625" style="3" customWidth="1"/>
    <col min="12575" max="12575" width="5.5" style="3" customWidth="1"/>
    <col min="12576" max="12576" width="8.1640625" style="3" customWidth="1"/>
    <col min="12577" max="12577" width="6" style="3" customWidth="1"/>
    <col min="12578" max="12800" width="9.33203125" style="3"/>
    <col min="12801" max="12801" width="6.6640625" style="3" customWidth="1"/>
    <col min="12802" max="12802" width="23" style="3" customWidth="1"/>
    <col min="12803" max="12803" width="5.5" style="3" customWidth="1"/>
    <col min="12804" max="12804" width="8.1640625" style="3" customWidth="1"/>
    <col min="12805" max="12805" width="5.6640625" style="3" customWidth="1"/>
    <col min="12806" max="12806" width="8.1640625" style="3" customWidth="1"/>
    <col min="12807" max="12807" width="6.5" style="3" customWidth="1"/>
    <col min="12808" max="12808" width="10.1640625" style="3" customWidth="1"/>
    <col min="12809" max="12809" width="5.5" style="3" customWidth="1"/>
    <col min="12810" max="12810" width="8.1640625" style="3" customWidth="1"/>
    <col min="12811" max="12811" width="5.5" style="3" customWidth="1"/>
    <col min="12812" max="12812" width="8.1640625" style="3" customWidth="1"/>
    <col min="12813" max="12813" width="6.33203125" style="3" customWidth="1"/>
    <col min="12814" max="12814" width="5.5" style="3" customWidth="1"/>
    <col min="12815" max="12815" width="8.1640625" style="3" customWidth="1"/>
    <col min="12816" max="12816" width="5.5" style="3" customWidth="1"/>
    <col min="12817" max="12817" width="8.1640625" style="3" customWidth="1"/>
    <col min="12818" max="12818" width="6" style="3" customWidth="1"/>
    <col min="12819" max="12819" width="5.5" style="3" customWidth="1"/>
    <col min="12820" max="12820" width="8.1640625" style="3" customWidth="1"/>
    <col min="12821" max="12821" width="5.5" style="3" customWidth="1"/>
    <col min="12822" max="12822" width="8.1640625" style="3" customWidth="1"/>
    <col min="12823" max="12823" width="6.1640625" style="3" customWidth="1"/>
    <col min="12824" max="12824" width="5.5" style="3" customWidth="1"/>
    <col min="12825" max="12825" width="8.1640625" style="3" customWidth="1"/>
    <col min="12826" max="12826" width="5.5" style="3" customWidth="1"/>
    <col min="12827" max="12827" width="8.1640625" style="3" customWidth="1"/>
    <col min="12828" max="12828" width="6.33203125" style="3" customWidth="1"/>
    <col min="12829" max="12829" width="5.5" style="3" customWidth="1"/>
    <col min="12830" max="12830" width="8.1640625" style="3" customWidth="1"/>
    <col min="12831" max="12831" width="5.5" style="3" customWidth="1"/>
    <col min="12832" max="12832" width="8.1640625" style="3" customWidth="1"/>
    <col min="12833" max="12833" width="6" style="3" customWidth="1"/>
    <col min="12834" max="13056" width="9.33203125" style="3"/>
    <col min="13057" max="13057" width="6.6640625" style="3" customWidth="1"/>
    <col min="13058" max="13058" width="23" style="3" customWidth="1"/>
    <col min="13059" max="13059" width="5.5" style="3" customWidth="1"/>
    <col min="13060" max="13060" width="8.1640625" style="3" customWidth="1"/>
    <col min="13061" max="13061" width="5.6640625" style="3" customWidth="1"/>
    <col min="13062" max="13062" width="8.1640625" style="3" customWidth="1"/>
    <col min="13063" max="13063" width="6.5" style="3" customWidth="1"/>
    <col min="13064" max="13064" width="10.1640625" style="3" customWidth="1"/>
    <col min="13065" max="13065" width="5.5" style="3" customWidth="1"/>
    <col min="13066" max="13066" width="8.1640625" style="3" customWidth="1"/>
    <col min="13067" max="13067" width="5.5" style="3" customWidth="1"/>
    <col min="13068" max="13068" width="8.1640625" style="3" customWidth="1"/>
    <col min="13069" max="13069" width="6.33203125" style="3" customWidth="1"/>
    <col min="13070" max="13070" width="5.5" style="3" customWidth="1"/>
    <col min="13071" max="13071" width="8.1640625" style="3" customWidth="1"/>
    <col min="13072" max="13072" width="5.5" style="3" customWidth="1"/>
    <col min="13073" max="13073" width="8.1640625" style="3" customWidth="1"/>
    <col min="13074" max="13074" width="6" style="3" customWidth="1"/>
    <col min="13075" max="13075" width="5.5" style="3" customWidth="1"/>
    <col min="13076" max="13076" width="8.1640625" style="3" customWidth="1"/>
    <col min="13077" max="13077" width="5.5" style="3" customWidth="1"/>
    <col min="13078" max="13078" width="8.1640625" style="3" customWidth="1"/>
    <col min="13079" max="13079" width="6.1640625" style="3" customWidth="1"/>
    <col min="13080" max="13080" width="5.5" style="3" customWidth="1"/>
    <col min="13081" max="13081" width="8.1640625" style="3" customWidth="1"/>
    <col min="13082" max="13082" width="5.5" style="3" customWidth="1"/>
    <col min="13083" max="13083" width="8.1640625" style="3" customWidth="1"/>
    <col min="13084" max="13084" width="6.33203125" style="3" customWidth="1"/>
    <col min="13085" max="13085" width="5.5" style="3" customWidth="1"/>
    <col min="13086" max="13086" width="8.1640625" style="3" customWidth="1"/>
    <col min="13087" max="13087" width="5.5" style="3" customWidth="1"/>
    <col min="13088" max="13088" width="8.1640625" style="3" customWidth="1"/>
    <col min="13089" max="13089" width="6" style="3" customWidth="1"/>
    <col min="13090" max="13312" width="9.33203125" style="3"/>
    <col min="13313" max="13313" width="6.6640625" style="3" customWidth="1"/>
    <col min="13314" max="13314" width="23" style="3" customWidth="1"/>
    <col min="13315" max="13315" width="5.5" style="3" customWidth="1"/>
    <col min="13316" max="13316" width="8.1640625" style="3" customWidth="1"/>
    <col min="13317" max="13317" width="5.6640625" style="3" customWidth="1"/>
    <col min="13318" max="13318" width="8.1640625" style="3" customWidth="1"/>
    <col min="13319" max="13319" width="6.5" style="3" customWidth="1"/>
    <col min="13320" max="13320" width="10.1640625" style="3" customWidth="1"/>
    <col min="13321" max="13321" width="5.5" style="3" customWidth="1"/>
    <col min="13322" max="13322" width="8.1640625" style="3" customWidth="1"/>
    <col min="13323" max="13323" width="5.5" style="3" customWidth="1"/>
    <col min="13324" max="13324" width="8.1640625" style="3" customWidth="1"/>
    <col min="13325" max="13325" width="6.33203125" style="3" customWidth="1"/>
    <col min="13326" max="13326" width="5.5" style="3" customWidth="1"/>
    <col min="13327" max="13327" width="8.1640625" style="3" customWidth="1"/>
    <col min="13328" max="13328" width="5.5" style="3" customWidth="1"/>
    <col min="13329" max="13329" width="8.1640625" style="3" customWidth="1"/>
    <col min="13330" max="13330" width="6" style="3" customWidth="1"/>
    <col min="13331" max="13331" width="5.5" style="3" customWidth="1"/>
    <col min="13332" max="13332" width="8.1640625" style="3" customWidth="1"/>
    <col min="13333" max="13333" width="5.5" style="3" customWidth="1"/>
    <col min="13334" max="13334" width="8.1640625" style="3" customWidth="1"/>
    <col min="13335" max="13335" width="6.1640625" style="3" customWidth="1"/>
    <col min="13336" max="13336" width="5.5" style="3" customWidth="1"/>
    <col min="13337" max="13337" width="8.1640625" style="3" customWidth="1"/>
    <col min="13338" max="13338" width="5.5" style="3" customWidth="1"/>
    <col min="13339" max="13339" width="8.1640625" style="3" customWidth="1"/>
    <col min="13340" max="13340" width="6.33203125" style="3" customWidth="1"/>
    <col min="13341" max="13341" width="5.5" style="3" customWidth="1"/>
    <col min="13342" max="13342" width="8.1640625" style="3" customWidth="1"/>
    <col min="13343" max="13343" width="5.5" style="3" customWidth="1"/>
    <col min="13344" max="13344" width="8.1640625" style="3" customWidth="1"/>
    <col min="13345" max="13345" width="6" style="3" customWidth="1"/>
    <col min="13346" max="13568" width="9.33203125" style="3"/>
    <col min="13569" max="13569" width="6.6640625" style="3" customWidth="1"/>
    <col min="13570" max="13570" width="23" style="3" customWidth="1"/>
    <col min="13571" max="13571" width="5.5" style="3" customWidth="1"/>
    <col min="13572" max="13572" width="8.1640625" style="3" customWidth="1"/>
    <col min="13573" max="13573" width="5.6640625" style="3" customWidth="1"/>
    <col min="13574" max="13574" width="8.1640625" style="3" customWidth="1"/>
    <col min="13575" max="13575" width="6.5" style="3" customWidth="1"/>
    <col min="13576" max="13576" width="10.1640625" style="3" customWidth="1"/>
    <col min="13577" max="13577" width="5.5" style="3" customWidth="1"/>
    <col min="13578" max="13578" width="8.1640625" style="3" customWidth="1"/>
    <col min="13579" max="13579" width="5.5" style="3" customWidth="1"/>
    <col min="13580" max="13580" width="8.1640625" style="3" customWidth="1"/>
    <col min="13581" max="13581" width="6.33203125" style="3" customWidth="1"/>
    <col min="13582" max="13582" width="5.5" style="3" customWidth="1"/>
    <col min="13583" max="13583" width="8.1640625" style="3" customWidth="1"/>
    <col min="13584" max="13584" width="5.5" style="3" customWidth="1"/>
    <col min="13585" max="13585" width="8.1640625" style="3" customWidth="1"/>
    <col min="13586" max="13586" width="6" style="3" customWidth="1"/>
    <col min="13587" max="13587" width="5.5" style="3" customWidth="1"/>
    <col min="13588" max="13588" width="8.1640625" style="3" customWidth="1"/>
    <col min="13589" max="13589" width="5.5" style="3" customWidth="1"/>
    <col min="13590" max="13590" width="8.1640625" style="3" customWidth="1"/>
    <col min="13591" max="13591" width="6.1640625" style="3" customWidth="1"/>
    <col min="13592" max="13592" width="5.5" style="3" customWidth="1"/>
    <col min="13593" max="13593" width="8.1640625" style="3" customWidth="1"/>
    <col min="13594" max="13594" width="5.5" style="3" customWidth="1"/>
    <col min="13595" max="13595" width="8.1640625" style="3" customWidth="1"/>
    <col min="13596" max="13596" width="6.33203125" style="3" customWidth="1"/>
    <col min="13597" max="13597" width="5.5" style="3" customWidth="1"/>
    <col min="13598" max="13598" width="8.1640625" style="3" customWidth="1"/>
    <col min="13599" max="13599" width="5.5" style="3" customWidth="1"/>
    <col min="13600" max="13600" width="8.1640625" style="3" customWidth="1"/>
    <col min="13601" max="13601" width="6" style="3" customWidth="1"/>
    <col min="13602" max="13824" width="9.33203125" style="3"/>
    <col min="13825" max="13825" width="6.6640625" style="3" customWidth="1"/>
    <col min="13826" max="13826" width="23" style="3" customWidth="1"/>
    <col min="13827" max="13827" width="5.5" style="3" customWidth="1"/>
    <col min="13828" max="13828" width="8.1640625" style="3" customWidth="1"/>
    <col min="13829" max="13829" width="5.6640625" style="3" customWidth="1"/>
    <col min="13830" max="13830" width="8.1640625" style="3" customWidth="1"/>
    <col min="13831" max="13831" width="6.5" style="3" customWidth="1"/>
    <col min="13832" max="13832" width="10.1640625" style="3" customWidth="1"/>
    <col min="13833" max="13833" width="5.5" style="3" customWidth="1"/>
    <col min="13834" max="13834" width="8.1640625" style="3" customWidth="1"/>
    <col min="13835" max="13835" width="5.5" style="3" customWidth="1"/>
    <col min="13836" max="13836" width="8.1640625" style="3" customWidth="1"/>
    <col min="13837" max="13837" width="6.33203125" style="3" customWidth="1"/>
    <col min="13838" max="13838" width="5.5" style="3" customWidth="1"/>
    <col min="13839" max="13839" width="8.1640625" style="3" customWidth="1"/>
    <col min="13840" max="13840" width="5.5" style="3" customWidth="1"/>
    <col min="13841" max="13841" width="8.1640625" style="3" customWidth="1"/>
    <col min="13842" max="13842" width="6" style="3" customWidth="1"/>
    <col min="13843" max="13843" width="5.5" style="3" customWidth="1"/>
    <col min="13844" max="13844" width="8.1640625" style="3" customWidth="1"/>
    <col min="13845" max="13845" width="5.5" style="3" customWidth="1"/>
    <col min="13846" max="13846" width="8.1640625" style="3" customWidth="1"/>
    <col min="13847" max="13847" width="6.1640625" style="3" customWidth="1"/>
    <col min="13848" max="13848" width="5.5" style="3" customWidth="1"/>
    <col min="13849" max="13849" width="8.1640625" style="3" customWidth="1"/>
    <col min="13850" max="13850" width="5.5" style="3" customWidth="1"/>
    <col min="13851" max="13851" width="8.1640625" style="3" customWidth="1"/>
    <col min="13852" max="13852" width="6.33203125" style="3" customWidth="1"/>
    <col min="13853" max="13853" width="5.5" style="3" customWidth="1"/>
    <col min="13854" max="13854" width="8.1640625" style="3" customWidth="1"/>
    <col min="13855" max="13855" width="5.5" style="3" customWidth="1"/>
    <col min="13856" max="13856" width="8.1640625" style="3" customWidth="1"/>
    <col min="13857" max="13857" width="6" style="3" customWidth="1"/>
    <col min="13858" max="14080" width="9.33203125" style="3"/>
    <col min="14081" max="14081" width="6.6640625" style="3" customWidth="1"/>
    <col min="14082" max="14082" width="23" style="3" customWidth="1"/>
    <col min="14083" max="14083" width="5.5" style="3" customWidth="1"/>
    <col min="14084" max="14084" width="8.1640625" style="3" customWidth="1"/>
    <col min="14085" max="14085" width="5.6640625" style="3" customWidth="1"/>
    <col min="14086" max="14086" width="8.1640625" style="3" customWidth="1"/>
    <col min="14087" max="14087" width="6.5" style="3" customWidth="1"/>
    <col min="14088" max="14088" width="10.1640625" style="3" customWidth="1"/>
    <col min="14089" max="14089" width="5.5" style="3" customWidth="1"/>
    <col min="14090" max="14090" width="8.1640625" style="3" customWidth="1"/>
    <col min="14091" max="14091" width="5.5" style="3" customWidth="1"/>
    <col min="14092" max="14092" width="8.1640625" style="3" customWidth="1"/>
    <col min="14093" max="14093" width="6.33203125" style="3" customWidth="1"/>
    <col min="14094" max="14094" width="5.5" style="3" customWidth="1"/>
    <col min="14095" max="14095" width="8.1640625" style="3" customWidth="1"/>
    <col min="14096" max="14096" width="5.5" style="3" customWidth="1"/>
    <col min="14097" max="14097" width="8.1640625" style="3" customWidth="1"/>
    <col min="14098" max="14098" width="6" style="3" customWidth="1"/>
    <col min="14099" max="14099" width="5.5" style="3" customWidth="1"/>
    <col min="14100" max="14100" width="8.1640625" style="3" customWidth="1"/>
    <col min="14101" max="14101" width="5.5" style="3" customWidth="1"/>
    <col min="14102" max="14102" width="8.1640625" style="3" customWidth="1"/>
    <col min="14103" max="14103" width="6.1640625" style="3" customWidth="1"/>
    <col min="14104" max="14104" width="5.5" style="3" customWidth="1"/>
    <col min="14105" max="14105" width="8.1640625" style="3" customWidth="1"/>
    <col min="14106" max="14106" width="5.5" style="3" customWidth="1"/>
    <col min="14107" max="14107" width="8.1640625" style="3" customWidth="1"/>
    <col min="14108" max="14108" width="6.33203125" style="3" customWidth="1"/>
    <col min="14109" max="14109" width="5.5" style="3" customWidth="1"/>
    <col min="14110" max="14110" width="8.1640625" style="3" customWidth="1"/>
    <col min="14111" max="14111" width="5.5" style="3" customWidth="1"/>
    <col min="14112" max="14112" width="8.1640625" style="3" customWidth="1"/>
    <col min="14113" max="14113" width="6" style="3" customWidth="1"/>
    <col min="14114" max="14336" width="9.33203125" style="3"/>
    <col min="14337" max="14337" width="6.6640625" style="3" customWidth="1"/>
    <col min="14338" max="14338" width="23" style="3" customWidth="1"/>
    <col min="14339" max="14339" width="5.5" style="3" customWidth="1"/>
    <col min="14340" max="14340" width="8.1640625" style="3" customWidth="1"/>
    <col min="14341" max="14341" width="5.6640625" style="3" customWidth="1"/>
    <col min="14342" max="14342" width="8.1640625" style="3" customWidth="1"/>
    <col min="14343" max="14343" width="6.5" style="3" customWidth="1"/>
    <col min="14344" max="14344" width="10.1640625" style="3" customWidth="1"/>
    <col min="14345" max="14345" width="5.5" style="3" customWidth="1"/>
    <col min="14346" max="14346" width="8.1640625" style="3" customWidth="1"/>
    <col min="14347" max="14347" width="5.5" style="3" customWidth="1"/>
    <col min="14348" max="14348" width="8.1640625" style="3" customWidth="1"/>
    <col min="14349" max="14349" width="6.33203125" style="3" customWidth="1"/>
    <col min="14350" max="14350" width="5.5" style="3" customWidth="1"/>
    <col min="14351" max="14351" width="8.1640625" style="3" customWidth="1"/>
    <col min="14352" max="14352" width="5.5" style="3" customWidth="1"/>
    <col min="14353" max="14353" width="8.1640625" style="3" customWidth="1"/>
    <col min="14354" max="14354" width="6" style="3" customWidth="1"/>
    <col min="14355" max="14355" width="5.5" style="3" customWidth="1"/>
    <col min="14356" max="14356" width="8.1640625" style="3" customWidth="1"/>
    <col min="14357" max="14357" width="5.5" style="3" customWidth="1"/>
    <col min="14358" max="14358" width="8.1640625" style="3" customWidth="1"/>
    <col min="14359" max="14359" width="6.1640625" style="3" customWidth="1"/>
    <col min="14360" max="14360" width="5.5" style="3" customWidth="1"/>
    <col min="14361" max="14361" width="8.1640625" style="3" customWidth="1"/>
    <col min="14362" max="14362" width="5.5" style="3" customWidth="1"/>
    <col min="14363" max="14363" width="8.1640625" style="3" customWidth="1"/>
    <col min="14364" max="14364" width="6.33203125" style="3" customWidth="1"/>
    <col min="14365" max="14365" width="5.5" style="3" customWidth="1"/>
    <col min="14366" max="14366" width="8.1640625" style="3" customWidth="1"/>
    <col min="14367" max="14367" width="5.5" style="3" customWidth="1"/>
    <col min="14368" max="14368" width="8.1640625" style="3" customWidth="1"/>
    <col min="14369" max="14369" width="6" style="3" customWidth="1"/>
    <col min="14370" max="14592" width="9.33203125" style="3"/>
    <col min="14593" max="14593" width="6.6640625" style="3" customWidth="1"/>
    <col min="14594" max="14594" width="23" style="3" customWidth="1"/>
    <col min="14595" max="14595" width="5.5" style="3" customWidth="1"/>
    <col min="14596" max="14596" width="8.1640625" style="3" customWidth="1"/>
    <col min="14597" max="14597" width="5.6640625" style="3" customWidth="1"/>
    <col min="14598" max="14598" width="8.1640625" style="3" customWidth="1"/>
    <col min="14599" max="14599" width="6.5" style="3" customWidth="1"/>
    <col min="14600" max="14600" width="10.1640625" style="3" customWidth="1"/>
    <col min="14601" max="14601" width="5.5" style="3" customWidth="1"/>
    <col min="14602" max="14602" width="8.1640625" style="3" customWidth="1"/>
    <col min="14603" max="14603" width="5.5" style="3" customWidth="1"/>
    <col min="14604" max="14604" width="8.1640625" style="3" customWidth="1"/>
    <col min="14605" max="14605" width="6.33203125" style="3" customWidth="1"/>
    <col min="14606" max="14606" width="5.5" style="3" customWidth="1"/>
    <col min="14607" max="14607" width="8.1640625" style="3" customWidth="1"/>
    <col min="14608" max="14608" width="5.5" style="3" customWidth="1"/>
    <col min="14609" max="14609" width="8.1640625" style="3" customWidth="1"/>
    <col min="14610" max="14610" width="6" style="3" customWidth="1"/>
    <col min="14611" max="14611" width="5.5" style="3" customWidth="1"/>
    <col min="14612" max="14612" width="8.1640625" style="3" customWidth="1"/>
    <col min="14613" max="14613" width="5.5" style="3" customWidth="1"/>
    <col min="14614" max="14614" width="8.1640625" style="3" customWidth="1"/>
    <col min="14615" max="14615" width="6.1640625" style="3" customWidth="1"/>
    <col min="14616" max="14616" width="5.5" style="3" customWidth="1"/>
    <col min="14617" max="14617" width="8.1640625" style="3" customWidth="1"/>
    <col min="14618" max="14618" width="5.5" style="3" customWidth="1"/>
    <col min="14619" max="14619" width="8.1640625" style="3" customWidth="1"/>
    <col min="14620" max="14620" width="6.33203125" style="3" customWidth="1"/>
    <col min="14621" max="14621" width="5.5" style="3" customWidth="1"/>
    <col min="14622" max="14622" width="8.1640625" style="3" customWidth="1"/>
    <col min="14623" max="14623" width="5.5" style="3" customWidth="1"/>
    <col min="14624" max="14624" width="8.1640625" style="3" customWidth="1"/>
    <col min="14625" max="14625" width="6" style="3" customWidth="1"/>
    <col min="14626" max="14848" width="9.33203125" style="3"/>
    <col min="14849" max="14849" width="6.6640625" style="3" customWidth="1"/>
    <col min="14850" max="14850" width="23" style="3" customWidth="1"/>
    <col min="14851" max="14851" width="5.5" style="3" customWidth="1"/>
    <col min="14852" max="14852" width="8.1640625" style="3" customWidth="1"/>
    <col min="14853" max="14853" width="5.6640625" style="3" customWidth="1"/>
    <col min="14854" max="14854" width="8.1640625" style="3" customWidth="1"/>
    <col min="14855" max="14855" width="6.5" style="3" customWidth="1"/>
    <col min="14856" max="14856" width="10.1640625" style="3" customWidth="1"/>
    <col min="14857" max="14857" width="5.5" style="3" customWidth="1"/>
    <col min="14858" max="14858" width="8.1640625" style="3" customWidth="1"/>
    <col min="14859" max="14859" width="5.5" style="3" customWidth="1"/>
    <col min="14860" max="14860" width="8.1640625" style="3" customWidth="1"/>
    <col min="14861" max="14861" width="6.33203125" style="3" customWidth="1"/>
    <col min="14862" max="14862" width="5.5" style="3" customWidth="1"/>
    <col min="14863" max="14863" width="8.1640625" style="3" customWidth="1"/>
    <col min="14864" max="14864" width="5.5" style="3" customWidth="1"/>
    <col min="14865" max="14865" width="8.1640625" style="3" customWidth="1"/>
    <col min="14866" max="14866" width="6" style="3" customWidth="1"/>
    <col min="14867" max="14867" width="5.5" style="3" customWidth="1"/>
    <col min="14868" max="14868" width="8.1640625" style="3" customWidth="1"/>
    <col min="14869" max="14869" width="5.5" style="3" customWidth="1"/>
    <col min="14870" max="14870" width="8.1640625" style="3" customWidth="1"/>
    <col min="14871" max="14871" width="6.1640625" style="3" customWidth="1"/>
    <col min="14872" max="14872" width="5.5" style="3" customWidth="1"/>
    <col min="14873" max="14873" width="8.1640625" style="3" customWidth="1"/>
    <col min="14874" max="14874" width="5.5" style="3" customWidth="1"/>
    <col min="14875" max="14875" width="8.1640625" style="3" customWidth="1"/>
    <col min="14876" max="14876" width="6.33203125" style="3" customWidth="1"/>
    <col min="14877" max="14877" width="5.5" style="3" customWidth="1"/>
    <col min="14878" max="14878" width="8.1640625" style="3" customWidth="1"/>
    <col min="14879" max="14879" width="5.5" style="3" customWidth="1"/>
    <col min="14880" max="14880" width="8.1640625" style="3" customWidth="1"/>
    <col min="14881" max="14881" width="6" style="3" customWidth="1"/>
    <col min="14882" max="15104" width="9.33203125" style="3"/>
    <col min="15105" max="15105" width="6.6640625" style="3" customWidth="1"/>
    <col min="15106" max="15106" width="23" style="3" customWidth="1"/>
    <col min="15107" max="15107" width="5.5" style="3" customWidth="1"/>
    <col min="15108" max="15108" width="8.1640625" style="3" customWidth="1"/>
    <col min="15109" max="15109" width="5.6640625" style="3" customWidth="1"/>
    <col min="15110" max="15110" width="8.1640625" style="3" customWidth="1"/>
    <col min="15111" max="15111" width="6.5" style="3" customWidth="1"/>
    <col min="15112" max="15112" width="10.1640625" style="3" customWidth="1"/>
    <col min="15113" max="15113" width="5.5" style="3" customWidth="1"/>
    <col min="15114" max="15114" width="8.1640625" style="3" customWidth="1"/>
    <col min="15115" max="15115" width="5.5" style="3" customWidth="1"/>
    <col min="15116" max="15116" width="8.1640625" style="3" customWidth="1"/>
    <col min="15117" max="15117" width="6.33203125" style="3" customWidth="1"/>
    <col min="15118" max="15118" width="5.5" style="3" customWidth="1"/>
    <col min="15119" max="15119" width="8.1640625" style="3" customWidth="1"/>
    <col min="15120" max="15120" width="5.5" style="3" customWidth="1"/>
    <col min="15121" max="15121" width="8.1640625" style="3" customWidth="1"/>
    <col min="15122" max="15122" width="6" style="3" customWidth="1"/>
    <col min="15123" max="15123" width="5.5" style="3" customWidth="1"/>
    <col min="15124" max="15124" width="8.1640625" style="3" customWidth="1"/>
    <col min="15125" max="15125" width="5.5" style="3" customWidth="1"/>
    <col min="15126" max="15126" width="8.1640625" style="3" customWidth="1"/>
    <col min="15127" max="15127" width="6.1640625" style="3" customWidth="1"/>
    <col min="15128" max="15128" width="5.5" style="3" customWidth="1"/>
    <col min="15129" max="15129" width="8.1640625" style="3" customWidth="1"/>
    <col min="15130" max="15130" width="5.5" style="3" customWidth="1"/>
    <col min="15131" max="15131" width="8.1640625" style="3" customWidth="1"/>
    <col min="15132" max="15132" width="6.33203125" style="3" customWidth="1"/>
    <col min="15133" max="15133" width="5.5" style="3" customWidth="1"/>
    <col min="15134" max="15134" width="8.1640625" style="3" customWidth="1"/>
    <col min="15135" max="15135" width="5.5" style="3" customWidth="1"/>
    <col min="15136" max="15136" width="8.1640625" style="3" customWidth="1"/>
    <col min="15137" max="15137" width="6" style="3" customWidth="1"/>
    <col min="15138" max="15360" width="9.33203125" style="3"/>
    <col min="15361" max="15361" width="6.6640625" style="3" customWidth="1"/>
    <col min="15362" max="15362" width="23" style="3" customWidth="1"/>
    <col min="15363" max="15363" width="5.5" style="3" customWidth="1"/>
    <col min="15364" max="15364" width="8.1640625" style="3" customWidth="1"/>
    <col min="15365" max="15365" width="5.6640625" style="3" customWidth="1"/>
    <col min="15366" max="15366" width="8.1640625" style="3" customWidth="1"/>
    <col min="15367" max="15367" width="6.5" style="3" customWidth="1"/>
    <col min="15368" max="15368" width="10.1640625" style="3" customWidth="1"/>
    <col min="15369" max="15369" width="5.5" style="3" customWidth="1"/>
    <col min="15370" max="15370" width="8.1640625" style="3" customWidth="1"/>
    <col min="15371" max="15371" width="5.5" style="3" customWidth="1"/>
    <col min="15372" max="15372" width="8.1640625" style="3" customWidth="1"/>
    <col min="15373" max="15373" width="6.33203125" style="3" customWidth="1"/>
    <col min="15374" max="15374" width="5.5" style="3" customWidth="1"/>
    <col min="15375" max="15375" width="8.1640625" style="3" customWidth="1"/>
    <col min="15376" max="15376" width="5.5" style="3" customWidth="1"/>
    <col min="15377" max="15377" width="8.1640625" style="3" customWidth="1"/>
    <col min="15378" max="15378" width="6" style="3" customWidth="1"/>
    <col min="15379" max="15379" width="5.5" style="3" customWidth="1"/>
    <col min="15380" max="15380" width="8.1640625" style="3" customWidth="1"/>
    <col min="15381" max="15381" width="5.5" style="3" customWidth="1"/>
    <col min="15382" max="15382" width="8.1640625" style="3" customWidth="1"/>
    <col min="15383" max="15383" width="6.1640625" style="3" customWidth="1"/>
    <col min="15384" max="15384" width="5.5" style="3" customWidth="1"/>
    <col min="15385" max="15385" width="8.1640625" style="3" customWidth="1"/>
    <col min="15386" max="15386" width="5.5" style="3" customWidth="1"/>
    <col min="15387" max="15387" width="8.1640625" style="3" customWidth="1"/>
    <col min="15388" max="15388" width="6.33203125" style="3" customWidth="1"/>
    <col min="15389" max="15389" width="5.5" style="3" customWidth="1"/>
    <col min="15390" max="15390" width="8.1640625" style="3" customWidth="1"/>
    <col min="15391" max="15391" width="5.5" style="3" customWidth="1"/>
    <col min="15392" max="15392" width="8.1640625" style="3" customWidth="1"/>
    <col min="15393" max="15393" width="6" style="3" customWidth="1"/>
    <col min="15394" max="15616" width="9.33203125" style="3"/>
    <col min="15617" max="15617" width="6.6640625" style="3" customWidth="1"/>
    <col min="15618" max="15618" width="23" style="3" customWidth="1"/>
    <col min="15619" max="15619" width="5.5" style="3" customWidth="1"/>
    <col min="15620" max="15620" width="8.1640625" style="3" customWidth="1"/>
    <col min="15621" max="15621" width="5.6640625" style="3" customWidth="1"/>
    <col min="15622" max="15622" width="8.1640625" style="3" customWidth="1"/>
    <col min="15623" max="15623" width="6.5" style="3" customWidth="1"/>
    <col min="15624" max="15624" width="10.1640625" style="3" customWidth="1"/>
    <col min="15625" max="15625" width="5.5" style="3" customWidth="1"/>
    <col min="15626" max="15626" width="8.1640625" style="3" customWidth="1"/>
    <col min="15627" max="15627" width="5.5" style="3" customWidth="1"/>
    <col min="15628" max="15628" width="8.1640625" style="3" customWidth="1"/>
    <col min="15629" max="15629" width="6.33203125" style="3" customWidth="1"/>
    <col min="15630" max="15630" width="5.5" style="3" customWidth="1"/>
    <col min="15631" max="15631" width="8.1640625" style="3" customWidth="1"/>
    <col min="15632" max="15632" width="5.5" style="3" customWidth="1"/>
    <col min="15633" max="15633" width="8.1640625" style="3" customWidth="1"/>
    <col min="15634" max="15634" width="6" style="3" customWidth="1"/>
    <col min="15635" max="15635" width="5.5" style="3" customWidth="1"/>
    <col min="15636" max="15636" width="8.1640625" style="3" customWidth="1"/>
    <col min="15637" max="15637" width="5.5" style="3" customWidth="1"/>
    <col min="15638" max="15638" width="8.1640625" style="3" customWidth="1"/>
    <col min="15639" max="15639" width="6.1640625" style="3" customWidth="1"/>
    <col min="15640" max="15640" width="5.5" style="3" customWidth="1"/>
    <col min="15641" max="15641" width="8.1640625" style="3" customWidth="1"/>
    <col min="15642" max="15642" width="5.5" style="3" customWidth="1"/>
    <col min="15643" max="15643" width="8.1640625" style="3" customWidth="1"/>
    <col min="15644" max="15644" width="6.33203125" style="3" customWidth="1"/>
    <col min="15645" max="15645" width="5.5" style="3" customWidth="1"/>
    <col min="15646" max="15646" width="8.1640625" style="3" customWidth="1"/>
    <col min="15647" max="15647" width="5.5" style="3" customWidth="1"/>
    <col min="15648" max="15648" width="8.1640625" style="3" customWidth="1"/>
    <col min="15649" max="15649" width="6" style="3" customWidth="1"/>
    <col min="15650" max="15872" width="9.33203125" style="3"/>
    <col min="15873" max="15873" width="6.6640625" style="3" customWidth="1"/>
    <col min="15874" max="15874" width="23" style="3" customWidth="1"/>
    <col min="15875" max="15875" width="5.5" style="3" customWidth="1"/>
    <col min="15876" max="15876" width="8.1640625" style="3" customWidth="1"/>
    <col min="15877" max="15877" width="5.6640625" style="3" customWidth="1"/>
    <col min="15878" max="15878" width="8.1640625" style="3" customWidth="1"/>
    <col min="15879" max="15879" width="6.5" style="3" customWidth="1"/>
    <col min="15880" max="15880" width="10.1640625" style="3" customWidth="1"/>
    <col min="15881" max="15881" width="5.5" style="3" customWidth="1"/>
    <col min="15882" max="15882" width="8.1640625" style="3" customWidth="1"/>
    <col min="15883" max="15883" width="5.5" style="3" customWidth="1"/>
    <col min="15884" max="15884" width="8.1640625" style="3" customWidth="1"/>
    <col min="15885" max="15885" width="6.33203125" style="3" customWidth="1"/>
    <col min="15886" max="15886" width="5.5" style="3" customWidth="1"/>
    <col min="15887" max="15887" width="8.1640625" style="3" customWidth="1"/>
    <col min="15888" max="15888" width="5.5" style="3" customWidth="1"/>
    <col min="15889" max="15889" width="8.1640625" style="3" customWidth="1"/>
    <col min="15890" max="15890" width="6" style="3" customWidth="1"/>
    <col min="15891" max="15891" width="5.5" style="3" customWidth="1"/>
    <col min="15892" max="15892" width="8.1640625" style="3" customWidth="1"/>
    <col min="15893" max="15893" width="5.5" style="3" customWidth="1"/>
    <col min="15894" max="15894" width="8.1640625" style="3" customWidth="1"/>
    <col min="15895" max="15895" width="6.1640625" style="3" customWidth="1"/>
    <col min="15896" max="15896" width="5.5" style="3" customWidth="1"/>
    <col min="15897" max="15897" width="8.1640625" style="3" customWidth="1"/>
    <col min="15898" max="15898" width="5.5" style="3" customWidth="1"/>
    <col min="15899" max="15899" width="8.1640625" style="3" customWidth="1"/>
    <col min="15900" max="15900" width="6.33203125" style="3" customWidth="1"/>
    <col min="15901" max="15901" width="5.5" style="3" customWidth="1"/>
    <col min="15902" max="15902" width="8.1640625" style="3" customWidth="1"/>
    <col min="15903" max="15903" width="5.5" style="3" customWidth="1"/>
    <col min="15904" max="15904" width="8.1640625" style="3" customWidth="1"/>
    <col min="15905" max="15905" width="6" style="3" customWidth="1"/>
    <col min="15906" max="16128" width="9.33203125" style="3"/>
    <col min="16129" max="16129" width="6.6640625" style="3" customWidth="1"/>
    <col min="16130" max="16130" width="23" style="3" customWidth="1"/>
    <col min="16131" max="16131" width="5.5" style="3" customWidth="1"/>
    <col min="16132" max="16132" width="8.1640625" style="3" customWidth="1"/>
    <col min="16133" max="16133" width="5.6640625" style="3" customWidth="1"/>
    <col min="16134" max="16134" width="8.1640625" style="3" customWidth="1"/>
    <col min="16135" max="16135" width="6.5" style="3" customWidth="1"/>
    <col min="16136" max="16136" width="10.1640625" style="3" customWidth="1"/>
    <col min="16137" max="16137" width="5.5" style="3" customWidth="1"/>
    <col min="16138" max="16138" width="8.1640625" style="3" customWidth="1"/>
    <col min="16139" max="16139" width="5.5" style="3" customWidth="1"/>
    <col min="16140" max="16140" width="8.1640625" style="3" customWidth="1"/>
    <col min="16141" max="16141" width="6.33203125" style="3" customWidth="1"/>
    <col min="16142" max="16142" width="5.5" style="3" customWidth="1"/>
    <col min="16143" max="16143" width="8.1640625" style="3" customWidth="1"/>
    <col min="16144" max="16144" width="5.5" style="3" customWidth="1"/>
    <col min="16145" max="16145" width="8.1640625" style="3" customWidth="1"/>
    <col min="16146" max="16146" width="6" style="3" customWidth="1"/>
    <col min="16147" max="16147" width="5.5" style="3" customWidth="1"/>
    <col min="16148" max="16148" width="8.1640625" style="3" customWidth="1"/>
    <col min="16149" max="16149" width="5.5" style="3" customWidth="1"/>
    <col min="16150" max="16150" width="8.1640625" style="3" customWidth="1"/>
    <col min="16151" max="16151" width="6.1640625" style="3" customWidth="1"/>
    <col min="16152" max="16152" width="5.5" style="3" customWidth="1"/>
    <col min="16153" max="16153" width="8.1640625" style="3" customWidth="1"/>
    <col min="16154" max="16154" width="5.5" style="3" customWidth="1"/>
    <col min="16155" max="16155" width="8.1640625" style="3" customWidth="1"/>
    <col min="16156" max="16156" width="6.33203125" style="3" customWidth="1"/>
    <col min="16157" max="16157" width="5.5" style="3" customWidth="1"/>
    <col min="16158" max="16158" width="8.1640625" style="3" customWidth="1"/>
    <col min="16159" max="16159" width="5.5" style="3" customWidth="1"/>
    <col min="16160" max="16160" width="8.1640625" style="3" customWidth="1"/>
    <col min="16161" max="16161" width="6" style="3" customWidth="1"/>
    <col min="16162" max="16384" width="9.33203125" style="3"/>
  </cols>
  <sheetData>
    <row r="1" spans="1:34" ht="36" customHeight="1">
      <c r="A1" s="1"/>
      <c r="B1" s="1"/>
      <c r="C1" s="1"/>
      <c r="D1" s="1"/>
      <c r="E1" s="2"/>
      <c r="F1" s="1"/>
      <c r="G1" s="1"/>
      <c r="H1" s="1"/>
      <c r="I1" s="90" t="s">
        <v>84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"/>
      <c r="V1" s="1"/>
      <c r="W1" s="1"/>
      <c r="X1" s="1"/>
      <c r="Y1" s="1"/>
      <c r="Z1" s="91" t="s">
        <v>91</v>
      </c>
      <c r="AA1" s="91"/>
      <c r="AB1" s="91"/>
      <c r="AC1" s="91"/>
      <c r="AD1" s="91"/>
      <c r="AE1" s="91"/>
      <c r="AF1" s="1"/>
      <c r="AG1" s="1"/>
      <c r="AH1" s="1"/>
    </row>
    <row r="2" spans="1:34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thickBo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0</v>
      </c>
      <c r="AD3" s="1"/>
      <c r="AE3" s="1"/>
      <c r="AF3" s="1"/>
      <c r="AG3" s="1"/>
      <c r="AH3" s="1"/>
    </row>
    <row r="4" spans="1:34">
      <c r="A4" s="4"/>
      <c r="B4" s="5"/>
      <c r="C4" s="92" t="s">
        <v>1</v>
      </c>
      <c r="D4" s="93"/>
      <c r="E4" s="93"/>
      <c r="F4" s="93"/>
      <c r="G4" s="93"/>
      <c r="H4" s="94"/>
      <c r="I4" s="95" t="s">
        <v>2</v>
      </c>
      <c r="J4" s="96"/>
      <c r="K4" s="96"/>
      <c r="L4" s="96"/>
      <c r="M4" s="97"/>
      <c r="N4" s="95" t="s">
        <v>3</v>
      </c>
      <c r="O4" s="96"/>
      <c r="P4" s="96"/>
      <c r="Q4" s="96"/>
      <c r="R4" s="97"/>
      <c r="S4" s="95" t="s">
        <v>4</v>
      </c>
      <c r="T4" s="96"/>
      <c r="U4" s="96"/>
      <c r="V4" s="96"/>
      <c r="W4" s="97"/>
      <c r="X4" s="95" t="s">
        <v>5</v>
      </c>
      <c r="Y4" s="96"/>
      <c r="Z4" s="96"/>
      <c r="AA4" s="96"/>
      <c r="AB4" s="97"/>
      <c r="AC4" s="95" t="s">
        <v>6</v>
      </c>
      <c r="AD4" s="96"/>
      <c r="AE4" s="96"/>
      <c r="AF4" s="96"/>
      <c r="AG4" s="97"/>
      <c r="AH4" s="1"/>
    </row>
    <row r="5" spans="1:34" ht="12.75" customHeight="1">
      <c r="A5" s="6"/>
      <c r="B5" s="7"/>
      <c r="C5" s="102" t="s">
        <v>85</v>
      </c>
      <c r="D5" s="99"/>
      <c r="E5" s="106" t="s">
        <v>7</v>
      </c>
      <c r="F5" s="107"/>
      <c r="G5" s="108" t="s">
        <v>8</v>
      </c>
      <c r="H5" s="8" t="s">
        <v>9</v>
      </c>
      <c r="I5" s="102" t="str">
        <f>C5</f>
        <v>平成２７年</v>
      </c>
      <c r="J5" s="99"/>
      <c r="K5" s="98" t="str">
        <f>E5</f>
        <v>平成２６年</v>
      </c>
      <c r="L5" s="99"/>
      <c r="M5" s="100" t="s">
        <v>8</v>
      </c>
      <c r="N5" s="102" t="str">
        <f>C5</f>
        <v>平成２７年</v>
      </c>
      <c r="O5" s="99"/>
      <c r="P5" s="98" t="str">
        <f>E5</f>
        <v>平成２６年</v>
      </c>
      <c r="Q5" s="99"/>
      <c r="R5" s="100" t="s">
        <v>8</v>
      </c>
      <c r="S5" s="102" t="str">
        <f>C5</f>
        <v>平成２７年</v>
      </c>
      <c r="T5" s="99"/>
      <c r="U5" s="98" t="str">
        <f>E5</f>
        <v>平成２６年</v>
      </c>
      <c r="V5" s="99"/>
      <c r="W5" s="100" t="s">
        <v>8</v>
      </c>
      <c r="X5" s="102" t="str">
        <f>C5</f>
        <v>平成２７年</v>
      </c>
      <c r="Y5" s="99"/>
      <c r="Z5" s="98" t="str">
        <f>E5</f>
        <v>平成２６年</v>
      </c>
      <c r="AA5" s="99"/>
      <c r="AB5" s="100" t="s">
        <v>8</v>
      </c>
      <c r="AC5" s="102" t="str">
        <f>C5</f>
        <v>平成２７年</v>
      </c>
      <c r="AD5" s="99"/>
      <c r="AE5" s="98" t="str">
        <f>E5</f>
        <v>平成２６年</v>
      </c>
      <c r="AF5" s="99"/>
      <c r="AG5" s="100" t="s">
        <v>8</v>
      </c>
      <c r="AH5" s="1"/>
    </row>
    <row r="6" spans="1:34" ht="12.75" customHeight="1" thickBot="1">
      <c r="A6" s="9"/>
      <c r="B6" s="10"/>
      <c r="C6" s="11" t="s">
        <v>10</v>
      </c>
      <c r="D6" s="12" t="s">
        <v>11</v>
      </c>
      <c r="E6" s="13" t="s">
        <v>10</v>
      </c>
      <c r="F6" s="12" t="s">
        <v>11</v>
      </c>
      <c r="G6" s="109"/>
      <c r="H6" s="14"/>
      <c r="I6" s="15" t="s">
        <v>10</v>
      </c>
      <c r="J6" s="12" t="s">
        <v>11</v>
      </c>
      <c r="K6" s="12" t="s">
        <v>10</v>
      </c>
      <c r="L6" s="12" t="s">
        <v>11</v>
      </c>
      <c r="M6" s="101"/>
      <c r="N6" s="15" t="s">
        <v>10</v>
      </c>
      <c r="O6" s="12" t="s">
        <v>11</v>
      </c>
      <c r="P6" s="12" t="s">
        <v>10</v>
      </c>
      <c r="Q6" s="12" t="s">
        <v>11</v>
      </c>
      <c r="R6" s="101"/>
      <c r="S6" s="15" t="s">
        <v>10</v>
      </c>
      <c r="T6" s="12" t="s">
        <v>11</v>
      </c>
      <c r="U6" s="12" t="s">
        <v>10</v>
      </c>
      <c r="V6" s="12" t="s">
        <v>11</v>
      </c>
      <c r="W6" s="101"/>
      <c r="X6" s="15" t="s">
        <v>10</v>
      </c>
      <c r="Y6" s="12" t="s">
        <v>11</v>
      </c>
      <c r="Z6" s="12" t="s">
        <v>10</v>
      </c>
      <c r="AA6" s="12" t="s">
        <v>11</v>
      </c>
      <c r="AB6" s="101"/>
      <c r="AC6" s="15" t="s">
        <v>10</v>
      </c>
      <c r="AD6" s="12" t="s">
        <v>11</v>
      </c>
      <c r="AE6" s="12" t="s">
        <v>10</v>
      </c>
      <c r="AF6" s="12" t="s">
        <v>11</v>
      </c>
      <c r="AG6" s="101"/>
      <c r="AH6" s="1"/>
    </row>
    <row r="7" spans="1:34" ht="12.75" customHeight="1">
      <c r="A7" s="110" t="s">
        <v>12</v>
      </c>
      <c r="B7" s="16" t="s">
        <v>13</v>
      </c>
      <c r="C7" s="17">
        <f>IF(ISERROR(SUM(I7+N7+S7+X7+AC7)),"",SUM(I7+N7+S7+X7+AC7))</f>
        <v>0</v>
      </c>
      <c r="D7" s="18">
        <f>IF(ISERROR(SUM(J7+O7+T7+Y7+AD7))," ",(SUM(J7+O7+T7+Y7+AD7)))</f>
        <v>53</v>
      </c>
      <c r="E7" s="19">
        <f>IF(ISERROR(SUM(K7+P7+U7+Z7+AE7)),,SUM(K7+P7+U7+Z7+AE7))</f>
        <v>0</v>
      </c>
      <c r="F7" s="18">
        <f>IF(ISERROR(SUM(L7+Q7+V7+AA7+AF7))," ",SUM(L7+Q7+V7+AA7+AF7))</f>
        <v>46</v>
      </c>
      <c r="G7" s="18">
        <f>IF(ISERROR(D7-F7),  ,(D7-F7))</f>
        <v>7</v>
      </c>
      <c r="H7" s="20">
        <f>IF(ISERROR(IF(F7&lt;&gt;0,G7/F7,0)),"",(IF(F7&lt;&gt;0,G7/F7,0)))</f>
        <v>0.15217391304347827</v>
      </c>
      <c r="I7" s="21">
        <f>[8]集計対象年データー貼付!B12</f>
        <v>0</v>
      </c>
      <c r="J7" s="22">
        <f>[8]集計対象年データー貼付!D12</f>
        <v>23</v>
      </c>
      <c r="K7" s="22">
        <f>[8]集計対象前年データー貼付!B12</f>
        <v>0</v>
      </c>
      <c r="L7" s="22">
        <f>[8]集計対象前年データー貼付!D12</f>
        <v>18</v>
      </c>
      <c r="M7" s="23">
        <f>IF(ISERROR(J7-L7),"",(J7-L7))</f>
        <v>5</v>
      </c>
      <c r="N7" s="24">
        <f>[8]集計対象年データー貼付!E12</f>
        <v>0</v>
      </c>
      <c r="O7" s="18">
        <f>[8]集計対象年データー貼付!G12</f>
        <v>10</v>
      </c>
      <c r="P7" s="18">
        <f>[8]集計対象前年データー貼付!E12</f>
        <v>0</v>
      </c>
      <c r="Q7" s="18">
        <f>[8]集計対象前年データー貼付!G12</f>
        <v>4</v>
      </c>
      <c r="R7" s="25">
        <f t="shared" ref="R7:R66" si="0">O7-Q7</f>
        <v>6</v>
      </c>
      <c r="S7" s="21">
        <f>[8]集計対象年データー貼付!H12</f>
        <v>0</v>
      </c>
      <c r="T7" s="22">
        <f>[8]集計対象年データー貼付!J12</f>
        <v>6</v>
      </c>
      <c r="U7" s="22">
        <f>[8]集計対象前年データー貼付!H12</f>
        <v>0</v>
      </c>
      <c r="V7" s="22">
        <f>[8]集計対象前年データー貼付!J12</f>
        <v>4</v>
      </c>
      <c r="W7" s="26">
        <f t="shared" ref="W7:W66" si="1">T7-V7</f>
        <v>2</v>
      </c>
      <c r="X7" s="21">
        <f>[8]集計対象年データー貼付!K12</f>
        <v>0</v>
      </c>
      <c r="Y7" s="22">
        <f>[8]集計対象年データー貼付!M12</f>
        <v>14</v>
      </c>
      <c r="Z7" s="22">
        <f>[8]集計対象前年データー貼付!K12</f>
        <v>0</v>
      </c>
      <c r="AA7" s="22">
        <f>[8]集計対象前年データー貼付!M12</f>
        <v>17</v>
      </c>
      <c r="AB7" s="26">
        <f t="shared" ref="AB7:AB66" si="2">Y7-AA7</f>
        <v>-3</v>
      </c>
      <c r="AC7" s="21">
        <f>[8]集計対象年データー貼付!N12</f>
        <v>0</v>
      </c>
      <c r="AD7" s="22">
        <f>[8]集計対象年データー貼付!P12</f>
        <v>0</v>
      </c>
      <c r="AE7" s="22">
        <f>[8]集計対象前年データー貼付!N12</f>
        <v>0</v>
      </c>
      <c r="AF7" s="22">
        <f>[8]集計対象前年データー貼付!P12</f>
        <v>3</v>
      </c>
      <c r="AG7" s="26">
        <f t="shared" ref="AG7:AG66" si="3">AD7-AF7</f>
        <v>-3</v>
      </c>
      <c r="AH7" s="1"/>
    </row>
    <row r="8" spans="1:34" ht="12.75" customHeight="1">
      <c r="A8" s="111"/>
      <c r="B8" s="27" t="s">
        <v>14</v>
      </c>
      <c r="C8" s="28">
        <f t="shared" ref="C8:C66" si="4">IF(ISERROR(SUM(I8+N8+S8+X8+AC8)),"",SUM(I8+N8+S8+X8+AC8))</f>
        <v>0</v>
      </c>
      <c r="D8" s="18">
        <f t="shared" ref="D8:D66" si="5">IF(ISERROR(SUM(J8+O8+T8+Y8+AD8))," ",(SUM(J8+O8+T8+Y8+AD8)))</f>
        <v>8</v>
      </c>
      <c r="E8" s="19">
        <f t="shared" ref="E8:E66" si="6">IF(ISERROR(SUM(K8+P8+U8+Z8+AE8)),,SUM(K8+P8+U8+Z8+AE8))</f>
        <v>0</v>
      </c>
      <c r="F8" s="18">
        <f t="shared" ref="F8:F66" si="7">IF(ISERROR(SUM(L8+Q8+V8+AA8+AF8))," ",SUM(L8+Q8+V8+AA8+AF8))</f>
        <v>7</v>
      </c>
      <c r="G8" s="29">
        <f t="shared" ref="G8:G66" si="8">IF(ISERROR(D8-F8),  ,(D8-F8))</f>
        <v>1</v>
      </c>
      <c r="H8" s="20">
        <f t="shared" ref="H8:H66" si="9">IF(ISERROR(IF(F8&lt;&gt;0,G8/F8,0)),"",(IF(F8&lt;&gt;0,G8/F8,0)))</f>
        <v>0.14285714285714285</v>
      </c>
      <c r="I8" s="21">
        <f>[8]集計対象年データー貼付!B18</f>
        <v>0</v>
      </c>
      <c r="J8" s="22">
        <f>[8]集計対象年データー貼付!D18</f>
        <v>3</v>
      </c>
      <c r="K8" s="22">
        <f>[8]集計対象前年データー貼付!B18</f>
        <v>0</v>
      </c>
      <c r="L8" s="22">
        <f>[8]集計対象前年データー貼付!D18</f>
        <v>3</v>
      </c>
      <c r="M8" s="23">
        <f t="shared" ref="M8:M66" si="10">IF(ISERROR(J8-L8),"",(J8-L8))</f>
        <v>0</v>
      </c>
      <c r="N8" s="24">
        <f>[8]集計対象年データー貼付!E18</f>
        <v>0</v>
      </c>
      <c r="O8" s="18">
        <f>[8]集計対象年データー貼付!G18</f>
        <v>0</v>
      </c>
      <c r="P8" s="18">
        <f>[8]集計対象前年データー貼付!E18</f>
        <v>0</v>
      </c>
      <c r="Q8" s="18">
        <f>[8]集計対象前年データー貼付!G18</f>
        <v>1</v>
      </c>
      <c r="R8" s="25">
        <f t="shared" si="0"/>
        <v>-1</v>
      </c>
      <c r="S8" s="21">
        <f>[8]集計対象年データー貼付!H18</f>
        <v>0</v>
      </c>
      <c r="T8" s="22">
        <f>[8]集計対象年データー貼付!J18</f>
        <v>3</v>
      </c>
      <c r="U8" s="22">
        <f>[8]集計対象前年データー貼付!H18</f>
        <v>0</v>
      </c>
      <c r="V8" s="22">
        <f>[8]集計対象前年データー貼付!J18</f>
        <v>2</v>
      </c>
      <c r="W8" s="26">
        <f t="shared" si="1"/>
        <v>1</v>
      </c>
      <c r="X8" s="21">
        <f>[8]集計対象年データー貼付!K18</f>
        <v>0</v>
      </c>
      <c r="Y8" s="22">
        <f>[8]集計対象年データー貼付!M18</f>
        <v>1</v>
      </c>
      <c r="Z8" s="22">
        <f>[8]集計対象前年データー貼付!K18</f>
        <v>0</v>
      </c>
      <c r="AA8" s="22">
        <f>[8]集計対象前年データー貼付!M18</f>
        <v>1</v>
      </c>
      <c r="AB8" s="30">
        <f t="shared" si="2"/>
        <v>0</v>
      </c>
      <c r="AC8" s="21">
        <f>[8]集計対象年データー貼付!N18</f>
        <v>0</v>
      </c>
      <c r="AD8" s="22">
        <f>[8]集計対象年データー貼付!P18</f>
        <v>1</v>
      </c>
      <c r="AE8" s="22">
        <f>[8]集計対象前年データー貼付!N18</f>
        <v>0</v>
      </c>
      <c r="AF8" s="22">
        <f>[8]集計対象前年データー貼付!P18</f>
        <v>0</v>
      </c>
      <c r="AG8" s="30">
        <f t="shared" si="3"/>
        <v>1</v>
      </c>
      <c r="AH8" s="1"/>
    </row>
    <row r="9" spans="1:34" ht="12.75" customHeight="1">
      <c r="A9" s="111"/>
      <c r="B9" s="27" t="s">
        <v>15</v>
      </c>
      <c r="C9" s="28">
        <f t="shared" si="4"/>
        <v>0</v>
      </c>
      <c r="D9" s="18">
        <f t="shared" si="5"/>
        <v>4</v>
      </c>
      <c r="E9" s="19">
        <f t="shared" si="6"/>
        <v>0</v>
      </c>
      <c r="F9" s="18">
        <f t="shared" si="7"/>
        <v>0</v>
      </c>
      <c r="G9" s="29">
        <f t="shared" si="8"/>
        <v>4</v>
      </c>
      <c r="H9" s="20">
        <f t="shared" si="9"/>
        <v>0</v>
      </c>
      <c r="I9" s="21">
        <f>[8]集計対象年データー貼付!B21</f>
        <v>0</v>
      </c>
      <c r="J9" s="22">
        <f>[8]集計対象年データー貼付!D21</f>
        <v>1</v>
      </c>
      <c r="K9" s="22">
        <f>[8]集計対象前年データー貼付!B21</f>
        <v>0</v>
      </c>
      <c r="L9" s="22">
        <f>[8]集計対象前年データー貼付!D21</f>
        <v>0</v>
      </c>
      <c r="M9" s="23">
        <f t="shared" si="10"/>
        <v>1</v>
      </c>
      <c r="N9" s="24">
        <f>[8]集計対象年データー貼付!E21</f>
        <v>0</v>
      </c>
      <c r="O9" s="18">
        <f>[8]集計対象年データー貼付!G21</f>
        <v>2</v>
      </c>
      <c r="P9" s="18">
        <f>[8]集計対象前年データー貼付!E21</f>
        <v>0</v>
      </c>
      <c r="Q9" s="18">
        <f>[8]集計対象前年データー貼付!G21</f>
        <v>0</v>
      </c>
      <c r="R9" s="25">
        <f t="shared" si="0"/>
        <v>2</v>
      </c>
      <c r="S9" s="21">
        <f>[8]集計対象年データー貼付!H21</f>
        <v>0</v>
      </c>
      <c r="T9" s="22">
        <f>[8]集計対象年データー貼付!J21</f>
        <v>1</v>
      </c>
      <c r="U9" s="22">
        <f>[8]集計対象前年データー貼付!H21</f>
        <v>0</v>
      </c>
      <c r="V9" s="22">
        <f>[8]集計対象前年データー貼付!J21</f>
        <v>0</v>
      </c>
      <c r="W9" s="26">
        <f t="shared" si="1"/>
        <v>1</v>
      </c>
      <c r="X9" s="21">
        <f>[8]集計対象年データー貼付!K21</f>
        <v>0</v>
      </c>
      <c r="Y9" s="22">
        <f>[8]集計対象年データー貼付!M21</f>
        <v>0</v>
      </c>
      <c r="Z9" s="22">
        <f>[8]集計対象前年データー貼付!K21</f>
        <v>0</v>
      </c>
      <c r="AA9" s="22">
        <f>[8]集計対象前年データー貼付!M21</f>
        <v>0</v>
      </c>
      <c r="AB9" s="30">
        <f t="shared" si="2"/>
        <v>0</v>
      </c>
      <c r="AC9" s="21">
        <f>[8]集計対象年データー貼付!N21</f>
        <v>0</v>
      </c>
      <c r="AD9" s="22">
        <f>[8]集計対象年データー貼付!P21</f>
        <v>0</v>
      </c>
      <c r="AE9" s="22">
        <f>[8]集計対象前年データー貼付!N21</f>
        <v>0</v>
      </c>
      <c r="AF9" s="22">
        <f>[8]集計対象前年データー貼付!P21</f>
        <v>0</v>
      </c>
      <c r="AG9" s="30">
        <f t="shared" si="3"/>
        <v>0</v>
      </c>
      <c r="AH9" s="1"/>
    </row>
    <row r="10" spans="1:34" ht="12.75" customHeight="1">
      <c r="A10" s="111"/>
      <c r="B10" s="27" t="s">
        <v>16</v>
      </c>
      <c r="C10" s="28">
        <f t="shared" si="4"/>
        <v>0</v>
      </c>
      <c r="D10" s="18">
        <f t="shared" si="5"/>
        <v>14</v>
      </c>
      <c r="E10" s="19">
        <f t="shared" si="6"/>
        <v>0</v>
      </c>
      <c r="F10" s="18">
        <f t="shared" si="7"/>
        <v>10</v>
      </c>
      <c r="G10" s="29">
        <f t="shared" si="8"/>
        <v>4</v>
      </c>
      <c r="H10" s="20">
        <f t="shared" si="9"/>
        <v>0.4</v>
      </c>
      <c r="I10" s="21">
        <f>[8]集計対象年データー貼付!B25</f>
        <v>0</v>
      </c>
      <c r="J10" s="22">
        <f>[8]集計対象年データー貼付!D25</f>
        <v>3</v>
      </c>
      <c r="K10" s="22">
        <f>[8]集計対象前年データー貼付!B25</f>
        <v>0</v>
      </c>
      <c r="L10" s="22">
        <f>[8]集計対象前年データー貼付!D25</f>
        <v>4</v>
      </c>
      <c r="M10" s="23">
        <f t="shared" si="10"/>
        <v>-1</v>
      </c>
      <c r="N10" s="24">
        <f>[8]集計対象年データー貼付!E25</f>
        <v>0</v>
      </c>
      <c r="O10" s="18">
        <f>[8]集計対象年データー貼付!G25</f>
        <v>5</v>
      </c>
      <c r="P10" s="18">
        <f>[8]集計対象前年データー貼付!E25</f>
        <v>0</v>
      </c>
      <c r="Q10" s="18">
        <f>[8]集計対象前年データー貼付!G25</f>
        <v>3</v>
      </c>
      <c r="R10" s="25">
        <f t="shared" si="0"/>
        <v>2</v>
      </c>
      <c r="S10" s="21">
        <f>[8]集計対象年データー貼付!H25</f>
        <v>0</v>
      </c>
      <c r="T10" s="22">
        <f>[8]集計対象年データー貼付!J25</f>
        <v>4</v>
      </c>
      <c r="U10" s="22">
        <f>[8]集計対象前年データー貼付!H25</f>
        <v>0</v>
      </c>
      <c r="V10" s="22">
        <f>[8]集計対象前年データー貼付!J25</f>
        <v>3</v>
      </c>
      <c r="W10" s="26">
        <f t="shared" si="1"/>
        <v>1</v>
      </c>
      <c r="X10" s="21">
        <f>[8]集計対象年データー貼付!K25</f>
        <v>0</v>
      </c>
      <c r="Y10" s="22">
        <f>[8]集計対象年データー貼付!M25</f>
        <v>2</v>
      </c>
      <c r="Z10" s="22">
        <f>[8]集計対象前年データー貼付!K25</f>
        <v>0</v>
      </c>
      <c r="AA10" s="22">
        <f>[8]集計対象前年データー貼付!M25</f>
        <v>0</v>
      </c>
      <c r="AB10" s="30">
        <f t="shared" si="2"/>
        <v>2</v>
      </c>
      <c r="AC10" s="21">
        <f>[8]集計対象年データー貼付!N25</f>
        <v>0</v>
      </c>
      <c r="AD10" s="22">
        <f>[8]集計対象年データー貼付!P25</f>
        <v>0</v>
      </c>
      <c r="AE10" s="22">
        <f>[8]集計対象前年データー貼付!N25</f>
        <v>0</v>
      </c>
      <c r="AF10" s="22">
        <f>[8]集計対象前年データー貼付!P25</f>
        <v>0</v>
      </c>
      <c r="AG10" s="30">
        <f t="shared" si="3"/>
        <v>0</v>
      </c>
      <c r="AH10" s="1"/>
    </row>
    <row r="11" spans="1:34" ht="12.75" customHeight="1">
      <c r="A11" s="111"/>
      <c r="B11" s="27" t="s">
        <v>17</v>
      </c>
      <c r="C11" s="28">
        <f t="shared" si="4"/>
        <v>0</v>
      </c>
      <c r="D11" s="18">
        <f t="shared" si="5"/>
        <v>8</v>
      </c>
      <c r="E11" s="19">
        <f t="shared" si="6"/>
        <v>0</v>
      </c>
      <c r="F11" s="18">
        <f t="shared" si="7"/>
        <v>12</v>
      </c>
      <c r="G11" s="29">
        <f t="shared" si="8"/>
        <v>-4</v>
      </c>
      <c r="H11" s="20">
        <f t="shared" si="9"/>
        <v>-0.33333333333333331</v>
      </c>
      <c r="I11" s="21">
        <f>[8]集計対象年データー貼付!B30</f>
        <v>0</v>
      </c>
      <c r="J11" s="22">
        <f>[8]集計対象年データー貼付!D30</f>
        <v>6</v>
      </c>
      <c r="K11" s="22">
        <f>[8]集計対象前年データー貼付!B30</f>
        <v>0</v>
      </c>
      <c r="L11" s="22">
        <f>[8]集計対象前年データー貼付!D30</f>
        <v>10</v>
      </c>
      <c r="M11" s="23">
        <f t="shared" si="10"/>
        <v>-4</v>
      </c>
      <c r="N11" s="24">
        <f>[8]集計対象年データー貼付!E30</f>
        <v>0</v>
      </c>
      <c r="O11" s="18">
        <f>[8]集計対象年データー貼付!G30</f>
        <v>0</v>
      </c>
      <c r="P11" s="18">
        <f>[8]集計対象前年データー貼付!E30</f>
        <v>0</v>
      </c>
      <c r="Q11" s="18">
        <f>[8]集計対象前年データー貼付!G30</f>
        <v>1</v>
      </c>
      <c r="R11" s="25">
        <f t="shared" si="0"/>
        <v>-1</v>
      </c>
      <c r="S11" s="21">
        <f>[8]集計対象年データー貼付!H30</f>
        <v>0</v>
      </c>
      <c r="T11" s="22">
        <f>[8]集計対象年データー貼付!J30</f>
        <v>1</v>
      </c>
      <c r="U11" s="22">
        <f>[8]集計対象前年データー貼付!H30</f>
        <v>0</v>
      </c>
      <c r="V11" s="22">
        <f>[8]集計対象前年データー貼付!J30</f>
        <v>0</v>
      </c>
      <c r="W11" s="26">
        <f t="shared" si="1"/>
        <v>1</v>
      </c>
      <c r="X11" s="21">
        <f>[8]集計対象年データー貼付!K30</f>
        <v>0</v>
      </c>
      <c r="Y11" s="22">
        <f>[8]集計対象年データー貼付!M30</f>
        <v>1</v>
      </c>
      <c r="Z11" s="22">
        <f>[8]集計対象前年データー貼付!K30</f>
        <v>0</v>
      </c>
      <c r="AA11" s="22">
        <f>[8]集計対象前年データー貼付!M30</f>
        <v>0</v>
      </c>
      <c r="AB11" s="30">
        <f t="shared" si="2"/>
        <v>1</v>
      </c>
      <c r="AC11" s="21">
        <f>[8]集計対象年データー貼付!N30</f>
        <v>0</v>
      </c>
      <c r="AD11" s="22">
        <f>[8]集計対象年データー貼付!P30</f>
        <v>0</v>
      </c>
      <c r="AE11" s="22">
        <f>[8]集計対象前年データー貼付!N30</f>
        <v>0</v>
      </c>
      <c r="AF11" s="22">
        <f>[8]集計対象前年データー貼付!P30</f>
        <v>1</v>
      </c>
      <c r="AG11" s="30">
        <f t="shared" si="3"/>
        <v>-1</v>
      </c>
      <c r="AH11" s="1"/>
    </row>
    <row r="12" spans="1:34" ht="12.75" customHeight="1">
      <c r="A12" s="111"/>
      <c r="B12" s="27" t="s">
        <v>18</v>
      </c>
      <c r="C12" s="28">
        <f t="shared" si="4"/>
        <v>0</v>
      </c>
      <c r="D12" s="18">
        <f t="shared" si="5"/>
        <v>2</v>
      </c>
      <c r="E12" s="19">
        <f t="shared" si="6"/>
        <v>0</v>
      </c>
      <c r="F12" s="18">
        <f t="shared" si="7"/>
        <v>3</v>
      </c>
      <c r="G12" s="29">
        <f t="shared" si="8"/>
        <v>-1</v>
      </c>
      <c r="H12" s="20">
        <f t="shared" si="9"/>
        <v>-0.33333333333333331</v>
      </c>
      <c r="I12" s="21">
        <f>[8]集計対象年データー貼付!B34</f>
        <v>0</v>
      </c>
      <c r="J12" s="22">
        <f>[8]集計対象年データー貼付!D34</f>
        <v>0</v>
      </c>
      <c r="K12" s="22">
        <f>[8]集計対象前年データー貼付!B34</f>
        <v>0</v>
      </c>
      <c r="L12" s="22">
        <f>[8]集計対象前年データー貼付!D34</f>
        <v>1</v>
      </c>
      <c r="M12" s="23">
        <f t="shared" si="10"/>
        <v>-1</v>
      </c>
      <c r="N12" s="24">
        <f>[8]集計対象年データー貼付!E34</f>
        <v>0</v>
      </c>
      <c r="O12" s="18">
        <f>[8]集計対象年データー貼付!G34</f>
        <v>0</v>
      </c>
      <c r="P12" s="18">
        <f>[8]集計対象前年データー貼付!E34</f>
        <v>0</v>
      </c>
      <c r="Q12" s="18">
        <f>[8]集計対象前年データー貼付!G34</f>
        <v>0</v>
      </c>
      <c r="R12" s="25">
        <f t="shared" si="0"/>
        <v>0</v>
      </c>
      <c r="S12" s="21">
        <f>[8]集計対象年データー貼付!H34</f>
        <v>0</v>
      </c>
      <c r="T12" s="22">
        <f>[8]集計対象年データー貼付!J34</f>
        <v>1</v>
      </c>
      <c r="U12" s="22">
        <f>[8]集計対象前年データー貼付!H34</f>
        <v>0</v>
      </c>
      <c r="V12" s="22">
        <f>[8]集計対象前年データー貼付!J34</f>
        <v>2</v>
      </c>
      <c r="W12" s="26">
        <f t="shared" si="1"/>
        <v>-1</v>
      </c>
      <c r="X12" s="21">
        <f>[8]集計対象年データー貼付!K34</f>
        <v>0</v>
      </c>
      <c r="Y12" s="22">
        <f>[8]集計対象年データー貼付!M34</f>
        <v>1</v>
      </c>
      <c r="Z12" s="22">
        <f>[8]集計対象前年データー貼付!K34</f>
        <v>0</v>
      </c>
      <c r="AA12" s="22">
        <f>[8]集計対象前年データー貼付!M34</f>
        <v>0</v>
      </c>
      <c r="AB12" s="30">
        <f t="shared" si="2"/>
        <v>1</v>
      </c>
      <c r="AC12" s="21">
        <f>[8]集計対象年データー貼付!N34</f>
        <v>0</v>
      </c>
      <c r="AD12" s="22">
        <f>[8]集計対象年データー貼付!P34</f>
        <v>0</v>
      </c>
      <c r="AE12" s="22">
        <f>[8]集計対象前年データー貼付!N34</f>
        <v>0</v>
      </c>
      <c r="AF12" s="22">
        <f>[8]集計対象前年データー貼付!P34</f>
        <v>0</v>
      </c>
      <c r="AG12" s="30">
        <f t="shared" si="3"/>
        <v>0</v>
      </c>
      <c r="AH12" s="1"/>
    </row>
    <row r="13" spans="1:34" ht="12.75" customHeight="1">
      <c r="A13" s="111"/>
      <c r="B13" s="27" t="s">
        <v>19</v>
      </c>
      <c r="C13" s="28">
        <f t="shared" si="4"/>
        <v>0</v>
      </c>
      <c r="D13" s="18">
        <f t="shared" si="5"/>
        <v>1</v>
      </c>
      <c r="E13" s="19">
        <f t="shared" si="6"/>
        <v>0</v>
      </c>
      <c r="F13" s="18">
        <f t="shared" si="7"/>
        <v>0</v>
      </c>
      <c r="G13" s="29">
        <f t="shared" si="8"/>
        <v>1</v>
      </c>
      <c r="H13" s="20">
        <f t="shared" si="9"/>
        <v>0</v>
      </c>
      <c r="I13" s="21">
        <f>[8]集計対象年データー貼付!B38</f>
        <v>0</v>
      </c>
      <c r="J13" s="22">
        <f>[8]集計対象年データー貼付!D38</f>
        <v>0</v>
      </c>
      <c r="K13" s="22">
        <f>[8]集計対象前年データー貼付!B38</f>
        <v>0</v>
      </c>
      <c r="L13" s="22">
        <f>[8]集計対象前年データー貼付!D38</f>
        <v>0</v>
      </c>
      <c r="M13" s="23">
        <f t="shared" si="10"/>
        <v>0</v>
      </c>
      <c r="N13" s="24">
        <f>[8]集計対象年データー貼付!E38</f>
        <v>0</v>
      </c>
      <c r="O13" s="18">
        <f>[8]集計対象年データー貼付!G38</f>
        <v>0</v>
      </c>
      <c r="P13" s="18">
        <f>[8]集計対象前年データー貼付!E38</f>
        <v>0</v>
      </c>
      <c r="Q13" s="18">
        <f>[8]集計対象前年データー貼付!G38</f>
        <v>0</v>
      </c>
      <c r="R13" s="25">
        <f t="shared" si="0"/>
        <v>0</v>
      </c>
      <c r="S13" s="21">
        <f>[8]集計対象年データー貼付!H38</f>
        <v>0</v>
      </c>
      <c r="T13" s="22">
        <f>[8]集計対象年データー貼付!J38</f>
        <v>1</v>
      </c>
      <c r="U13" s="22">
        <f>[8]集計対象前年データー貼付!H38</f>
        <v>0</v>
      </c>
      <c r="V13" s="22">
        <f>[8]集計対象前年データー貼付!J38</f>
        <v>0</v>
      </c>
      <c r="W13" s="26">
        <f t="shared" si="1"/>
        <v>1</v>
      </c>
      <c r="X13" s="21">
        <f>[8]集計対象年データー貼付!K38</f>
        <v>0</v>
      </c>
      <c r="Y13" s="22">
        <f>[8]集計対象年データー貼付!M38</f>
        <v>0</v>
      </c>
      <c r="Z13" s="22">
        <f>[8]集計対象前年データー貼付!K38</f>
        <v>0</v>
      </c>
      <c r="AA13" s="22">
        <f>[8]集計対象前年データー貼付!M38</f>
        <v>0</v>
      </c>
      <c r="AB13" s="30">
        <f t="shared" si="2"/>
        <v>0</v>
      </c>
      <c r="AC13" s="21">
        <f>[8]集計対象年データー貼付!N38</f>
        <v>0</v>
      </c>
      <c r="AD13" s="22">
        <f>[8]集計対象年データー貼付!P38</f>
        <v>0</v>
      </c>
      <c r="AE13" s="22">
        <f>[8]集計対象前年データー貼付!N38</f>
        <v>0</v>
      </c>
      <c r="AF13" s="22">
        <f>[8]集計対象前年データー貼付!P38</f>
        <v>0</v>
      </c>
      <c r="AG13" s="30">
        <f t="shared" si="3"/>
        <v>0</v>
      </c>
      <c r="AH13" s="1"/>
    </row>
    <row r="14" spans="1:34" ht="12.75" customHeight="1">
      <c r="A14" s="111"/>
      <c r="B14" s="27" t="s">
        <v>20</v>
      </c>
      <c r="C14" s="28">
        <f t="shared" si="4"/>
        <v>0</v>
      </c>
      <c r="D14" s="18">
        <f t="shared" si="5"/>
        <v>6</v>
      </c>
      <c r="E14" s="19">
        <f t="shared" si="6"/>
        <v>0</v>
      </c>
      <c r="F14" s="18">
        <f t="shared" si="7"/>
        <v>8</v>
      </c>
      <c r="G14" s="29">
        <f t="shared" si="8"/>
        <v>-2</v>
      </c>
      <c r="H14" s="20">
        <f t="shared" si="9"/>
        <v>-0.25</v>
      </c>
      <c r="I14" s="21">
        <f>[8]集計対象年データー貼付!B49</f>
        <v>0</v>
      </c>
      <c r="J14" s="22">
        <f>[8]集計対象年データー貼付!D49</f>
        <v>1</v>
      </c>
      <c r="K14" s="22">
        <f>[8]集計対象前年データー貼付!B49</f>
        <v>0</v>
      </c>
      <c r="L14" s="22">
        <f>[8]集計対象前年データー貼付!D49</f>
        <v>3</v>
      </c>
      <c r="M14" s="23">
        <f t="shared" si="10"/>
        <v>-2</v>
      </c>
      <c r="N14" s="24">
        <f>[8]集計対象年データー貼付!E49</f>
        <v>0</v>
      </c>
      <c r="O14" s="18">
        <f>[8]集計対象年データー貼付!G49</f>
        <v>3</v>
      </c>
      <c r="P14" s="18">
        <f>[8]集計対象前年データー貼付!E49</f>
        <v>0</v>
      </c>
      <c r="Q14" s="18">
        <f>[8]集計対象前年データー貼付!G49</f>
        <v>1</v>
      </c>
      <c r="R14" s="25">
        <f t="shared" si="0"/>
        <v>2</v>
      </c>
      <c r="S14" s="21">
        <f>[8]集計対象年データー貼付!H49</f>
        <v>0</v>
      </c>
      <c r="T14" s="22">
        <f>[8]集計対象年データー貼付!J49</f>
        <v>2</v>
      </c>
      <c r="U14" s="22">
        <f>[8]集計対象前年データー貼付!H49</f>
        <v>0</v>
      </c>
      <c r="V14" s="22">
        <f>[8]集計対象前年データー貼付!J49</f>
        <v>3</v>
      </c>
      <c r="W14" s="26">
        <f t="shared" si="1"/>
        <v>-1</v>
      </c>
      <c r="X14" s="21">
        <f>[8]集計対象年データー貼付!K49</f>
        <v>0</v>
      </c>
      <c r="Y14" s="22">
        <f>[8]集計対象年データー貼付!M49</f>
        <v>0</v>
      </c>
      <c r="Z14" s="22">
        <f>[8]集計対象前年データー貼付!K49</f>
        <v>0</v>
      </c>
      <c r="AA14" s="22">
        <f>[8]集計対象前年データー貼付!M49</f>
        <v>1</v>
      </c>
      <c r="AB14" s="30">
        <f t="shared" si="2"/>
        <v>-1</v>
      </c>
      <c r="AC14" s="21">
        <f>[8]集計対象年データー貼付!N49</f>
        <v>0</v>
      </c>
      <c r="AD14" s="22">
        <f>[8]集計対象年データー貼付!P49</f>
        <v>0</v>
      </c>
      <c r="AE14" s="22">
        <f>[8]集計対象前年データー貼付!N49</f>
        <v>0</v>
      </c>
      <c r="AF14" s="22">
        <f>[8]集計対象前年データー貼付!P49</f>
        <v>0</v>
      </c>
      <c r="AG14" s="30">
        <f t="shared" si="3"/>
        <v>0</v>
      </c>
      <c r="AH14" s="1"/>
    </row>
    <row r="15" spans="1:34" ht="12.75" customHeight="1">
      <c r="A15" s="111"/>
      <c r="B15" s="27" t="s">
        <v>21</v>
      </c>
      <c r="C15" s="28">
        <f t="shared" si="4"/>
        <v>0</v>
      </c>
      <c r="D15" s="18">
        <f t="shared" si="5"/>
        <v>10</v>
      </c>
      <c r="E15" s="19">
        <f t="shared" si="6"/>
        <v>0</v>
      </c>
      <c r="F15" s="18">
        <f t="shared" si="7"/>
        <v>9</v>
      </c>
      <c r="G15" s="29">
        <f t="shared" si="8"/>
        <v>1</v>
      </c>
      <c r="H15" s="20">
        <f t="shared" si="9"/>
        <v>0.1111111111111111</v>
      </c>
      <c r="I15" s="21">
        <f>[8]集計対象年データー貼付!B56</f>
        <v>0</v>
      </c>
      <c r="J15" s="22">
        <f>[8]集計対象年データー貼付!D56</f>
        <v>4</v>
      </c>
      <c r="K15" s="22">
        <f>[8]集計対象前年データー貼付!B56</f>
        <v>0</v>
      </c>
      <c r="L15" s="22">
        <f>[8]集計対象前年データー貼付!D56</f>
        <v>3</v>
      </c>
      <c r="M15" s="23">
        <f t="shared" si="10"/>
        <v>1</v>
      </c>
      <c r="N15" s="24">
        <f>[8]集計対象年データー貼付!E56</f>
        <v>0</v>
      </c>
      <c r="O15" s="18">
        <f>[8]集計対象年データー貼付!G56</f>
        <v>1</v>
      </c>
      <c r="P15" s="18">
        <f>[8]集計対象前年データー貼付!E56</f>
        <v>0</v>
      </c>
      <c r="Q15" s="18">
        <f>[8]集計対象前年データー貼付!G56</f>
        <v>4</v>
      </c>
      <c r="R15" s="25">
        <f t="shared" si="0"/>
        <v>-3</v>
      </c>
      <c r="S15" s="21">
        <f>[8]集計対象年データー貼付!H56</f>
        <v>0</v>
      </c>
      <c r="T15" s="22">
        <f>[8]集計対象年データー貼付!J56</f>
        <v>2</v>
      </c>
      <c r="U15" s="22">
        <f>[8]集計対象前年データー貼付!H56</f>
        <v>0</v>
      </c>
      <c r="V15" s="22">
        <f>[8]集計対象前年データー貼付!J56</f>
        <v>2</v>
      </c>
      <c r="W15" s="26">
        <f t="shared" si="1"/>
        <v>0</v>
      </c>
      <c r="X15" s="21">
        <f>[8]集計対象年データー貼付!K56</f>
        <v>0</v>
      </c>
      <c r="Y15" s="22">
        <f>[8]集計対象年データー貼付!M56</f>
        <v>3</v>
      </c>
      <c r="Z15" s="22">
        <f>[8]集計対象前年データー貼付!K56</f>
        <v>0</v>
      </c>
      <c r="AA15" s="22">
        <f>[8]集計対象前年データー貼付!M56</f>
        <v>0</v>
      </c>
      <c r="AB15" s="30">
        <f t="shared" si="2"/>
        <v>3</v>
      </c>
      <c r="AC15" s="21">
        <f>[8]集計対象年データー貼付!N56</f>
        <v>0</v>
      </c>
      <c r="AD15" s="22">
        <f>[8]集計対象年データー貼付!P56</f>
        <v>0</v>
      </c>
      <c r="AE15" s="22">
        <f>[8]集計対象前年データー貼付!N56</f>
        <v>0</v>
      </c>
      <c r="AF15" s="22">
        <f>[8]集計対象前年データー貼付!P56</f>
        <v>0</v>
      </c>
      <c r="AG15" s="30">
        <f t="shared" si="3"/>
        <v>0</v>
      </c>
      <c r="AH15" s="1"/>
    </row>
    <row r="16" spans="1:34" ht="12.75" customHeight="1">
      <c r="A16" s="111"/>
      <c r="B16" s="31" t="s">
        <v>22</v>
      </c>
      <c r="C16" s="28">
        <f t="shared" si="4"/>
        <v>0</v>
      </c>
      <c r="D16" s="18">
        <f t="shared" si="5"/>
        <v>5</v>
      </c>
      <c r="E16" s="19">
        <f t="shared" si="6"/>
        <v>0</v>
      </c>
      <c r="F16" s="18">
        <f t="shared" si="7"/>
        <v>4</v>
      </c>
      <c r="G16" s="29">
        <f t="shared" si="8"/>
        <v>1</v>
      </c>
      <c r="H16" s="20">
        <f t="shared" si="9"/>
        <v>0.25</v>
      </c>
      <c r="I16" s="21">
        <f>[8]集計対象年データー貼付!B60</f>
        <v>0</v>
      </c>
      <c r="J16" s="22">
        <f>[8]集計対象年データー貼付!D60</f>
        <v>4</v>
      </c>
      <c r="K16" s="22">
        <f>[8]集計対象前年データー貼付!B60</f>
        <v>0</v>
      </c>
      <c r="L16" s="22">
        <f>[8]集計対象前年データー貼付!D60</f>
        <v>2</v>
      </c>
      <c r="M16" s="23">
        <f t="shared" si="10"/>
        <v>2</v>
      </c>
      <c r="N16" s="24">
        <f>[8]集計対象年データー貼付!E60</f>
        <v>0</v>
      </c>
      <c r="O16" s="18">
        <f>[8]集計対象年データー貼付!G60</f>
        <v>1</v>
      </c>
      <c r="P16" s="18">
        <f>[8]集計対象前年データー貼付!E60</f>
        <v>0</v>
      </c>
      <c r="Q16" s="18">
        <f>[8]集計対象前年データー貼付!G60</f>
        <v>1</v>
      </c>
      <c r="R16" s="25">
        <f t="shared" si="0"/>
        <v>0</v>
      </c>
      <c r="S16" s="21">
        <f>[8]集計対象年データー貼付!H60</f>
        <v>0</v>
      </c>
      <c r="T16" s="22">
        <f>[8]集計対象年データー貼付!J60</f>
        <v>0</v>
      </c>
      <c r="U16" s="22">
        <f>[8]集計対象前年データー貼付!H60</f>
        <v>0</v>
      </c>
      <c r="V16" s="22">
        <f>[8]集計対象前年データー貼付!J60</f>
        <v>1</v>
      </c>
      <c r="W16" s="26">
        <f t="shared" si="1"/>
        <v>-1</v>
      </c>
      <c r="X16" s="21">
        <f>[8]集計対象年データー貼付!K60</f>
        <v>0</v>
      </c>
      <c r="Y16" s="22">
        <f>[8]集計対象年データー貼付!M60</f>
        <v>0</v>
      </c>
      <c r="Z16" s="22">
        <f>[8]集計対象前年データー貼付!K60</f>
        <v>0</v>
      </c>
      <c r="AA16" s="22">
        <f>[8]集計対象前年データー貼付!M60</f>
        <v>0</v>
      </c>
      <c r="AB16" s="30">
        <f t="shared" si="2"/>
        <v>0</v>
      </c>
      <c r="AC16" s="21">
        <f>[8]集計対象年データー貼付!N60</f>
        <v>0</v>
      </c>
      <c r="AD16" s="22">
        <f>[8]集計対象年データー貼付!P60</f>
        <v>0</v>
      </c>
      <c r="AE16" s="22">
        <f>[8]集計対象前年データー貼付!N60</f>
        <v>0</v>
      </c>
      <c r="AF16" s="22">
        <f>[8]集計対象前年データー貼付!P60</f>
        <v>0</v>
      </c>
      <c r="AG16" s="30">
        <f t="shared" si="3"/>
        <v>0</v>
      </c>
      <c r="AH16" s="1"/>
    </row>
    <row r="17" spans="1:34" ht="12.75" customHeight="1">
      <c r="A17" s="111"/>
      <c r="B17" s="31" t="s">
        <v>23</v>
      </c>
      <c r="C17" s="28">
        <f t="shared" si="4"/>
        <v>0</v>
      </c>
      <c r="D17" s="18">
        <f t="shared" si="5"/>
        <v>0</v>
      </c>
      <c r="E17" s="19">
        <f t="shared" si="6"/>
        <v>0</v>
      </c>
      <c r="F17" s="18">
        <f t="shared" si="7"/>
        <v>0</v>
      </c>
      <c r="G17" s="29">
        <f t="shared" si="8"/>
        <v>0</v>
      </c>
      <c r="H17" s="20">
        <f t="shared" si="9"/>
        <v>0</v>
      </c>
      <c r="I17" s="21">
        <f>[8]集計対象年データー貼付!B64</f>
        <v>0</v>
      </c>
      <c r="J17" s="22">
        <f>[8]集計対象年データー貼付!D64</f>
        <v>0</v>
      </c>
      <c r="K17" s="22">
        <f>[8]集計対象前年データー貼付!B64</f>
        <v>0</v>
      </c>
      <c r="L17" s="22">
        <f>[8]集計対象前年データー貼付!D64</f>
        <v>0</v>
      </c>
      <c r="M17" s="23">
        <f t="shared" si="10"/>
        <v>0</v>
      </c>
      <c r="N17" s="24">
        <f>[8]集計対象年データー貼付!E64</f>
        <v>0</v>
      </c>
      <c r="O17" s="18">
        <f>[8]集計対象年データー貼付!G64</f>
        <v>0</v>
      </c>
      <c r="P17" s="18">
        <f>[8]集計対象前年データー貼付!E64</f>
        <v>0</v>
      </c>
      <c r="Q17" s="18">
        <f>[8]集計対象前年データー貼付!G64</f>
        <v>0</v>
      </c>
      <c r="R17" s="25">
        <f t="shared" si="0"/>
        <v>0</v>
      </c>
      <c r="S17" s="21">
        <f>[8]集計対象年データー貼付!H64</f>
        <v>0</v>
      </c>
      <c r="T17" s="22">
        <f>[8]集計対象年データー貼付!J64</f>
        <v>0</v>
      </c>
      <c r="U17" s="22">
        <f>[8]集計対象前年データー貼付!H64</f>
        <v>0</v>
      </c>
      <c r="V17" s="22">
        <f>[8]集計対象前年データー貼付!J64</f>
        <v>0</v>
      </c>
      <c r="W17" s="26">
        <f t="shared" si="1"/>
        <v>0</v>
      </c>
      <c r="X17" s="21">
        <f>[8]集計対象年データー貼付!K64</f>
        <v>0</v>
      </c>
      <c r="Y17" s="22">
        <f>[8]集計対象年データー貼付!M64</f>
        <v>0</v>
      </c>
      <c r="Z17" s="22">
        <f>[8]集計対象前年データー貼付!K64</f>
        <v>0</v>
      </c>
      <c r="AA17" s="22">
        <f>[8]集計対象前年データー貼付!M64</f>
        <v>0</v>
      </c>
      <c r="AB17" s="30">
        <f t="shared" si="2"/>
        <v>0</v>
      </c>
      <c r="AC17" s="21">
        <f>[8]集計対象年データー貼付!N64</f>
        <v>0</v>
      </c>
      <c r="AD17" s="22">
        <f>[8]集計対象年データー貼付!P64</f>
        <v>0</v>
      </c>
      <c r="AE17" s="22">
        <f>[8]集計対象前年データー貼付!N64</f>
        <v>0</v>
      </c>
      <c r="AF17" s="22">
        <f>[8]集計対象前年データー貼付!P64</f>
        <v>0</v>
      </c>
      <c r="AG17" s="30">
        <f t="shared" si="3"/>
        <v>0</v>
      </c>
      <c r="AH17" s="1"/>
    </row>
    <row r="18" spans="1:34" ht="12.75" customHeight="1">
      <c r="A18" s="111"/>
      <c r="B18" s="31" t="s">
        <v>24</v>
      </c>
      <c r="C18" s="28">
        <f t="shared" si="4"/>
        <v>0</v>
      </c>
      <c r="D18" s="18">
        <f t="shared" si="5"/>
        <v>23</v>
      </c>
      <c r="E18" s="19">
        <f t="shared" si="6"/>
        <v>0</v>
      </c>
      <c r="F18" s="18">
        <f t="shared" si="7"/>
        <v>24</v>
      </c>
      <c r="G18" s="29">
        <f t="shared" si="8"/>
        <v>-1</v>
      </c>
      <c r="H18" s="20">
        <f t="shared" si="9"/>
        <v>-4.1666666666666664E-2</v>
      </c>
      <c r="I18" s="21">
        <f>[8]集計対象年データー貼付!B70</f>
        <v>0</v>
      </c>
      <c r="J18" s="22">
        <f>[8]集計対象年データー貼付!D70</f>
        <v>10</v>
      </c>
      <c r="K18" s="22">
        <f>[8]集計対象前年データー貼付!B70</f>
        <v>0</v>
      </c>
      <c r="L18" s="22">
        <f>[8]集計対象前年データー貼付!D70</f>
        <v>8</v>
      </c>
      <c r="M18" s="23">
        <f t="shared" si="10"/>
        <v>2</v>
      </c>
      <c r="N18" s="24">
        <f>[8]集計対象年データー貼付!E70</f>
        <v>0</v>
      </c>
      <c r="O18" s="18">
        <f>[8]集計対象年データー貼付!G70</f>
        <v>6</v>
      </c>
      <c r="P18" s="18">
        <f>[8]集計対象前年データー貼付!E70</f>
        <v>0</v>
      </c>
      <c r="Q18" s="18">
        <f>[8]集計対象前年データー貼付!G70</f>
        <v>7</v>
      </c>
      <c r="R18" s="25">
        <f t="shared" si="0"/>
        <v>-1</v>
      </c>
      <c r="S18" s="21">
        <f>[8]集計対象年データー貼付!H70</f>
        <v>0</v>
      </c>
      <c r="T18" s="22">
        <f>[8]集計対象年データー貼付!J70</f>
        <v>5</v>
      </c>
      <c r="U18" s="22">
        <f>[8]集計対象前年データー貼付!H70</f>
        <v>0</v>
      </c>
      <c r="V18" s="22">
        <f>[8]集計対象前年データー貼付!J70</f>
        <v>6</v>
      </c>
      <c r="W18" s="26">
        <f t="shared" si="1"/>
        <v>-1</v>
      </c>
      <c r="X18" s="21">
        <f>[8]集計対象年データー貼付!K70</f>
        <v>0</v>
      </c>
      <c r="Y18" s="22">
        <f>[8]集計対象年データー貼付!M70</f>
        <v>1</v>
      </c>
      <c r="Z18" s="22">
        <f>[8]集計対象前年データー貼付!K70</f>
        <v>0</v>
      </c>
      <c r="AA18" s="22">
        <f>[8]集計対象前年データー貼付!M70</f>
        <v>2</v>
      </c>
      <c r="AB18" s="30">
        <f t="shared" si="2"/>
        <v>-1</v>
      </c>
      <c r="AC18" s="21">
        <f>[8]集計対象年データー貼付!N70</f>
        <v>0</v>
      </c>
      <c r="AD18" s="22">
        <f>[8]集計対象年データー貼付!P70</f>
        <v>1</v>
      </c>
      <c r="AE18" s="22">
        <f>[8]集計対象前年データー貼付!N70</f>
        <v>0</v>
      </c>
      <c r="AF18" s="22">
        <f>[8]集計対象前年データー貼付!P70</f>
        <v>1</v>
      </c>
      <c r="AG18" s="30">
        <f t="shared" si="3"/>
        <v>0</v>
      </c>
      <c r="AH18" s="1"/>
    </row>
    <row r="19" spans="1:34" ht="12.75" customHeight="1">
      <c r="A19" s="111"/>
      <c r="B19" s="31" t="s">
        <v>25</v>
      </c>
      <c r="C19" s="28">
        <f t="shared" si="4"/>
        <v>0</v>
      </c>
      <c r="D19" s="18">
        <f t="shared" si="5"/>
        <v>7</v>
      </c>
      <c r="E19" s="19">
        <f t="shared" si="6"/>
        <v>0</v>
      </c>
      <c r="F19" s="18">
        <f t="shared" si="7"/>
        <v>8</v>
      </c>
      <c r="G19" s="29">
        <f t="shared" si="8"/>
        <v>-1</v>
      </c>
      <c r="H19" s="20">
        <f t="shared" si="9"/>
        <v>-0.125</v>
      </c>
      <c r="I19" s="21">
        <f>[8]集計対象年データー貼付!B76</f>
        <v>0</v>
      </c>
      <c r="J19" s="22">
        <f>[8]集計対象年データー貼付!D76</f>
        <v>5</v>
      </c>
      <c r="K19" s="22">
        <f>[8]集計対象前年データー貼付!B76</f>
        <v>0</v>
      </c>
      <c r="L19" s="22">
        <f>[8]集計対象前年データー貼付!D76</f>
        <v>5</v>
      </c>
      <c r="M19" s="23">
        <f t="shared" si="10"/>
        <v>0</v>
      </c>
      <c r="N19" s="24">
        <f>[8]集計対象年データー貼付!E76</f>
        <v>0</v>
      </c>
      <c r="O19" s="18">
        <f>[8]集計対象年データー貼付!G76</f>
        <v>0</v>
      </c>
      <c r="P19" s="18">
        <f>[8]集計対象前年データー貼付!E76</f>
        <v>0</v>
      </c>
      <c r="Q19" s="18">
        <f>[8]集計対象前年データー貼付!G76</f>
        <v>0</v>
      </c>
      <c r="R19" s="25">
        <f t="shared" si="0"/>
        <v>0</v>
      </c>
      <c r="S19" s="21">
        <f>[8]集計対象年データー貼付!H76</f>
        <v>0</v>
      </c>
      <c r="T19" s="22">
        <f>[8]集計対象年データー貼付!J76</f>
        <v>0</v>
      </c>
      <c r="U19" s="22">
        <f>[8]集計対象前年データー貼付!H76</f>
        <v>0</v>
      </c>
      <c r="V19" s="22">
        <f>[8]集計対象前年データー貼付!J76</f>
        <v>1</v>
      </c>
      <c r="W19" s="26">
        <f t="shared" si="1"/>
        <v>-1</v>
      </c>
      <c r="X19" s="21">
        <f>[8]集計対象年データー貼付!K76</f>
        <v>0</v>
      </c>
      <c r="Y19" s="22">
        <f>[8]集計対象年データー貼付!M76</f>
        <v>2</v>
      </c>
      <c r="Z19" s="22">
        <f>[8]集計対象前年データー貼付!K76</f>
        <v>0</v>
      </c>
      <c r="AA19" s="22">
        <f>[8]集計対象前年データー貼付!M76</f>
        <v>2</v>
      </c>
      <c r="AB19" s="30">
        <f t="shared" si="2"/>
        <v>0</v>
      </c>
      <c r="AC19" s="21">
        <f>[8]集計対象年データー貼付!N76</f>
        <v>0</v>
      </c>
      <c r="AD19" s="22">
        <f>[8]集計対象年データー貼付!P76</f>
        <v>0</v>
      </c>
      <c r="AE19" s="22">
        <f>[8]集計対象前年データー貼付!N76</f>
        <v>0</v>
      </c>
      <c r="AF19" s="22">
        <f>[8]集計対象前年データー貼付!P76</f>
        <v>0</v>
      </c>
      <c r="AG19" s="30">
        <f t="shared" si="3"/>
        <v>0</v>
      </c>
      <c r="AH19" s="1"/>
    </row>
    <row r="20" spans="1:34" ht="12.75" customHeight="1">
      <c r="A20" s="111"/>
      <c r="B20" s="31" t="s">
        <v>26</v>
      </c>
      <c r="C20" s="28">
        <f t="shared" si="4"/>
        <v>0</v>
      </c>
      <c r="D20" s="18">
        <f t="shared" si="5"/>
        <v>2</v>
      </c>
      <c r="E20" s="19">
        <f t="shared" si="6"/>
        <v>0</v>
      </c>
      <c r="F20" s="18">
        <f t="shared" si="7"/>
        <v>0</v>
      </c>
      <c r="G20" s="29">
        <f t="shared" si="8"/>
        <v>2</v>
      </c>
      <c r="H20" s="20">
        <f t="shared" si="9"/>
        <v>0</v>
      </c>
      <c r="I20" s="21">
        <f>[8]集計対象年データー貼付!B81</f>
        <v>0</v>
      </c>
      <c r="J20" s="22">
        <f>[8]集計対象年データー貼付!D81</f>
        <v>2</v>
      </c>
      <c r="K20" s="22">
        <f>[8]集計対象前年データー貼付!B81</f>
        <v>0</v>
      </c>
      <c r="L20" s="22">
        <f>[8]集計対象前年データー貼付!D81</f>
        <v>0</v>
      </c>
      <c r="M20" s="23">
        <f t="shared" si="10"/>
        <v>2</v>
      </c>
      <c r="N20" s="24">
        <f>[8]集計対象年データー貼付!E81</f>
        <v>0</v>
      </c>
      <c r="O20" s="18">
        <f>[8]集計対象年データー貼付!G81</f>
        <v>0</v>
      </c>
      <c r="P20" s="18">
        <f>[8]集計対象前年データー貼付!E81</f>
        <v>0</v>
      </c>
      <c r="Q20" s="18">
        <f>[8]集計対象前年データー貼付!G81</f>
        <v>0</v>
      </c>
      <c r="R20" s="25">
        <f t="shared" si="0"/>
        <v>0</v>
      </c>
      <c r="S20" s="21">
        <f>[8]集計対象年データー貼付!H81</f>
        <v>0</v>
      </c>
      <c r="T20" s="22">
        <f>[8]集計対象年データー貼付!J81</f>
        <v>0</v>
      </c>
      <c r="U20" s="22">
        <f>[8]集計対象前年データー貼付!H81</f>
        <v>0</v>
      </c>
      <c r="V20" s="22">
        <f>[8]集計対象前年データー貼付!J81</f>
        <v>0</v>
      </c>
      <c r="W20" s="26">
        <f t="shared" si="1"/>
        <v>0</v>
      </c>
      <c r="X20" s="21">
        <f>[8]集計対象年データー貼付!K81</f>
        <v>0</v>
      </c>
      <c r="Y20" s="22">
        <f>[8]集計対象年データー貼付!M81</f>
        <v>0</v>
      </c>
      <c r="Z20" s="22">
        <f>[8]集計対象前年データー貼付!K81</f>
        <v>0</v>
      </c>
      <c r="AA20" s="22">
        <f>[8]集計対象前年データー貼付!M81</f>
        <v>0</v>
      </c>
      <c r="AB20" s="30">
        <f t="shared" si="2"/>
        <v>0</v>
      </c>
      <c r="AC20" s="21">
        <f>[8]集計対象年データー貼付!N81</f>
        <v>0</v>
      </c>
      <c r="AD20" s="22">
        <f>[8]集計対象年データー貼付!P81</f>
        <v>0</v>
      </c>
      <c r="AE20" s="22">
        <f>[8]集計対象前年データー貼付!N81</f>
        <v>0</v>
      </c>
      <c r="AF20" s="22">
        <f>[8]集計対象前年データー貼付!P81</f>
        <v>0</v>
      </c>
      <c r="AG20" s="30">
        <f t="shared" si="3"/>
        <v>0</v>
      </c>
      <c r="AH20" s="1"/>
    </row>
    <row r="21" spans="1:34" ht="12.75" customHeight="1">
      <c r="A21" s="111"/>
      <c r="B21" s="31" t="s">
        <v>27</v>
      </c>
      <c r="C21" s="28">
        <f t="shared" si="4"/>
        <v>0</v>
      </c>
      <c r="D21" s="18">
        <f t="shared" si="5"/>
        <v>3</v>
      </c>
      <c r="E21" s="19">
        <f t="shared" si="6"/>
        <v>1</v>
      </c>
      <c r="F21" s="18">
        <f t="shared" si="7"/>
        <v>3</v>
      </c>
      <c r="G21" s="29">
        <f t="shared" si="8"/>
        <v>0</v>
      </c>
      <c r="H21" s="20">
        <f t="shared" si="9"/>
        <v>0</v>
      </c>
      <c r="I21" s="21">
        <f>[8]集計対象年データー貼付!B86</f>
        <v>0</v>
      </c>
      <c r="J21" s="22">
        <f>[8]集計対象年データー貼付!D86</f>
        <v>0</v>
      </c>
      <c r="K21" s="22">
        <f>[8]集計対象前年データー貼付!B86</f>
        <v>0</v>
      </c>
      <c r="L21" s="22">
        <f>[8]集計対象前年データー貼付!D86</f>
        <v>0</v>
      </c>
      <c r="M21" s="23">
        <f t="shared" si="10"/>
        <v>0</v>
      </c>
      <c r="N21" s="24">
        <f>[8]集計対象年データー貼付!E86</f>
        <v>0</v>
      </c>
      <c r="O21" s="18">
        <f>[8]集計対象年データー貼付!G86</f>
        <v>2</v>
      </c>
      <c r="P21" s="18">
        <f>[8]集計対象前年データー貼付!E86</f>
        <v>1</v>
      </c>
      <c r="Q21" s="18">
        <f>[8]集計対象前年データー貼付!G86</f>
        <v>2</v>
      </c>
      <c r="R21" s="25">
        <f t="shared" si="0"/>
        <v>0</v>
      </c>
      <c r="S21" s="21">
        <f>[8]集計対象年データー貼付!H86</f>
        <v>0</v>
      </c>
      <c r="T21" s="22">
        <f>[8]集計対象年データー貼付!J86</f>
        <v>1</v>
      </c>
      <c r="U21" s="22">
        <f>[8]集計対象前年データー貼付!H86</f>
        <v>0</v>
      </c>
      <c r="V21" s="22">
        <f>[8]集計対象前年データー貼付!J86</f>
        <v>1</v>
      </c>
      <c r="W21" s="26">
        <f t="shared" si="1"/>
        <v>0</v>
      </c>
      <c r="X21" s="21">
        <f>[8]集計対象年データー貼付!K86</f>
        <v>0</v>
      </c>
      <c r="Y21" s="22">
        <f>[8]集計対象年データー貼付!M86</f>
        <v>0</v>
      </c>
      <c r="Z21" s="22">
        <f>[8]集計対象前年データー貼付!K86</f>
        <v>0</v>
      </c>
      <c r="AA21" s="22">
        <f>[8]集計対象前年データー貼付!M86</f>
        <v>0</v>
      </c>
      <c r="AB21" s="30">
        <f t="shared" si="2"/>
        <v>0</v>
      </c>
      <c r="AC21" s="21">
        <f>[8]集計対象年データー貼付!N86</f>
        <v>0</v>
      </c>
      <c r="AD21" s="22">
        <f>[8]集計対象年データー貼付!P86</f>
        <v>0</v>
      </c>
      <c r="AE21" s="22">
        <f>[8]集計対象前年データー貼付!N86</f>
        <v>0</v>
      </c>
      <c r="AF21" s="22">
        <f>[8]集計対象前年データー貼付!P86</f>
        <v>0</v>
      </c>
      <c r="AG21" s="30">
        <f t="shared" si="3"/>
        <v>0</v>
      </c>
      <c r="AH21" s="1"/>
    </row>
    <row r="22" spans="1:34" ht="12.75" customHeight="1">
      <c r="A22" s="111"/>
      <c r="B22" s="31" t="s">
        <v>28</v>
      </c>
      <c r="C22" s="28">
        <f t="shared" si="4"/>
        <v>0</v>
      </c>
      <c r="D22" s="18">
        <f t="shared" si="5"/>
        <v>0</v>
      </c>
      <c r="E22" s="19">
        <f t="shared" si="6"/>
        <v>0</v>
      </c>
      <c r="F22" s="18">
        <f t="shared" si="7"/>
        <v>0</v>
      </c>
      <c r="G22" s="29">
        <f t="shared" si="8"/>
        <v>0</v>
      </c>
      <c r="H22" s="20">
        <f t="shared" si="9"/>
        <v>0</v>
      </c>
      <c r="I22" s="21">
        <f>[8]集計対象年データー貼付!B91</f>
        <v>0</v>
      </c>
      <c r="J22" s="22">
        <f>[8]集計対象年データー貼付!D91</f>
        <v>0</v>
      </c>
      <c r="K22" s="22">
        <f>[8]集計対象前年データー貼付!B91</f>
        <v>0</v>
      </c>
      <c r="L22" s="22">
        <f>[8]集計対象前年データー貼付!D91</f>
        <v>0</v>
      </c>
      <c r="M22" s="23">
        <f t="shared" si="10"/>
        <v>0</v>
      </c>
      <c r="N22" s="24">
        <f>[8]集計対象年データー貼付!E91</f>
        <v>0</v>
      </c>
      <c r="O22" s="18">
        <f>[8]集計対象年データー貼付!G91</f>
        <v>0</v>
      </c>
      <c r="P22" s="18">
        <f>[8]集計対象前年データー貼付!E91</f>
        <v>0</v>
      </c>
      <c r="Q22" s="18">
        <f>[8]集計対象前年データー貼付!G91</f>
        <v>0</v>
      </c>
      <c r="R22" s="25">
        <f t="shared" si="0"/>
        <v>0</v>
      </c>
      <c r="S22" s="21">
        <f>[8]集計対象年データー貼付!H91</f>
        <v>0</v>
      </c>
      <c r="T22" s="22">
        <f>[8]集計対象年データー貼付!J91</f>
        <v>0</v>
      </c>
      <c r="U22" s="22">
        <f>[8]集計対象前年データー貼付!H91</f>
        <v>0</v>
      </c>
      <c r="V22" s="22">
        <f>[8]集計対象前年データー貼付!J91</f>
        <v>0</v>
      </c>
      <c r="W22" s="26">
        <f t="shared" si="1"/>
        <v>0</v>
      </c>
      <c r="X22" s="21">
        <f>[8]集計対象年データー貼付!K91</f>
        <v>0</v>
      </c>
      <c r="Y22" s="22">
        <f>[8]集計対象年データー貼付!M91</f>
        <v>0</v>
      </c>
      <c r="Z22" s="22">
        <f>[8]集計対象前年データー貼付!K91</f>
        <v>0</v>
      </c>
      <c r="AA22" s="22">
        <f>[8]集計対象前年データー貼付!M91</f>
        <v>0</v>
      </c>
      <c r="AB22" s="30">
        <f t="shared" si="2"/>
        <v>0</v>
      </c>
      <c r="AC22" s="21">
        <f>[8]集計対象年データー貼付!N91</f>
        <v>0</v>
      </c>
      <c r="AD22" s="22">
        <f>[8]集計対象年データー貼付!P91</f>
        <v>0</v>
      </c>
      <c r="AE22" s="22">
        <f>[8]集計対象前年データー貼付!N91</f>
        <v>0</v>
      </c>
      <c r="AF22" s="22">
        <f>[8]集計対象前年データー貼付!P91</f>
        <v>0</v>
      </c>
      <c r="AG22" s="30">
        <f t="shared" si="3"/>
        <v>0</v>
      </c>
      <c r="AH22" s="1"/>
    </row>
    <row r="23" spans="1:34" ht="12.75" customHeight="1" thickBot="1">
      <c r="A23" s="111"/>
      <c r="B23" s="32" t="s">
        <v>29</v>
      </c>
      <c r="C23" s="33">
        <f t="shared" si="4"/>
        <v>1</v>
      </c>
      <c r="D23" s="34">
        <f t="shared" si="5"/>
        <v>12</v>
      </c>
      <c r="E23" s="35">
        <f t="shared" si="6"/>
        <v>0</v>
      </c>
      <c r="F23" s="34">
        <f t="shared" si="7"/>
        <v>12</v>
      </c>
      <c r="G23" s="36">
        <f t="shared" si="8"/>
        <v>0</v>
      </c>
      <c r="H23" s="37">
        <f t="shared" si="9"/>
        <v>0</v>
      </c>
      <c r="I23" s="21">
        <f>[8]集計対象年データー貼付!B97</f>
        <v>1</v>
      </c>
      <c r="J23" s="22">
        <f>[8]集計対象年データー貼付!D97</f>
        <v>7</v>
      </c>
      <c r="K23" s="22">
        <f>[8]集計対象前年データー貼付!B97</f>
        <v>0</v>
      </c>
      <c r="L23" s="22">
        <f>[8]集計対象前年データー貼付!D97</f>
        <v>10</v>
      </c>
      <c r="M23" s="23">
        <f t="shared" si="10"/>
        <v>-3</v>
      </c>
      <c r="N23" s="24">
        <f>[8]集計対象年データー貼付!E97</f>
        <v>0</v>
      </c>
      <c r="O23" s="18">
        <f>[8]集計対象年データー貼付!G97</f>
        <v>3</v>
      </c>
      <c r="P23" s="18">
        <f>[8]集計対象前年データー貼付!E97</f>
        <v>0</v>
      </c>
      <c r="Q23" s="18">
        <f>[8]集計対象前年データー貼付!G97</f>
        <v>1</v>
      </c>
      <c r="R23" s="25">
        <f t="shared" si="0"/>
        <v>2</v>
      </c>
      <c r="S23" s="21">
        <f>[8]集計対象年データー貼付!H97</f>
        <v>0</v>
      </c>
      <c r="T23" s="22">
        <f>[8]集計対象年データー貼付!J97</f>
        <v>1</v>
      </c>
      <c r="U23" s="22">
        <f>[8]集計対象前年データー貼付!H97</f>
        <v>0</v>
      </c>
      <c r="V23" s="22">
        <f>[8]集計対象前年データー貼付!J97</f>
        <v>0</v>
      </c>
      <c r="W23" s="26">
        <f t="shared" si="1"/>
        <v>1</v>
      </c>
      <c r="X23" s="21">
        <f>[8]集計対象年データー貼付!K97</f>
        <v>0</v>
      </c>
      <c r="Y23" s="22">
        <f>[8]集計対象年データー貼付!M97</f>
        <v>1</v>
      </c>
      <c r="Z23" s="22">
        <f>[8]集計対象前年データー貼付!K97</f>
        <v>0</v>
      </c>
      <c r="AA23" s="22">
        <f>[8]集計対象前年データー貼付!M97</f>
        <v>1</v>
      </c>
      <c r="AB23" s="38">
        <f t="shared" si="2"/>
        <v>0</v>
      </c>
      <c r="AC23" s="21">
        <f>[8]集計対象年データー貼付!N97</f>
        <v>0</v>
      </c>
      <c r="AD23" s="22">
        <f>[8]集計対象年データー貼付!P97</f>
        <v>0</v>
      </c>
      <c r="AE23" s="22">
        <f>[8]集計対象前年データー貼付!N97</f>
        <v>0</v>
      </c>
      <c r="AF23" s="22">
        <f>[8]集計対象前年データー貼付!P97</f>
        <v>0</v>
      </c>
      <c r="AG23" s="38">
        <f t="shared" si="3"/>
        <v>0</v>
      </c>
      <c r="AH23" s="1"/>
    </row>
    <row r="24" spans="1:34" ht="12.75" customHeight="1" thickBot="1">
      <c r="A24" s="112"/>
      <c r="B24" s="39" t="s">
        <v>30</v>
      </c>
      <c r="C24" s="40">
        <f t="shared" si="4"/>
        <v>1</v>
      </c>
      <c r="D24" s="41">
        <f t="shared" si="5"/>
        <v>158</v>
      </c>
      <c r="E24" s="42">
        <f t="shared" si="6"/>
        <v>1</v>
      </c>
      <c r="F24" s="41">
        <f t="shared" si="7"/>
        <v>146</v>
      </c>
      <c r="G24" s="43">
        <f t="shared" si="8"/>
        <v>12</v>
      </c>
      <c r="H24" s="44">
        <f t="shared" si="9"/>
        <v>8.2191780821917804E-2</v>
      </c>
      <c r="I24" s="45">
        <f>SUM(I7:I23)</f>
        <v>1</v>
      </c>
      <c r="J24" s="46">
        <f>SUM(J7:J23)</f>
        <v>69</v>
      </c>
      <c r="K24" s="46">
        <f>SUM(K7:K23)</f>
        <v>0</v>
      </c>
      <c r="L24" s="46">
        <f>SUM(L7:L23)</f>
        <v>67</v>
      </c>
      <c r="M24" s="47">
        <f t="shared" si="10"/>
        <v>2</v>
      </c>
      <c r="N24" s="48">
        <f>SUM(N7:N23)</f>
        <v>0</v>
      </c>
      <c r="O24" s="49">
        <f>SUM(O7:O23)</f>
        <v>33</v>
      </c>
      <c r="P24" s="49">
        <f>SUM(P7:P23)</f>
        <v>1</v>
      </c>
      <c r="Q24" s="49">
        <f>SUM(Q7:Q23)</f>
        <v>25</v>
      </c>
      <c r="R24" s="50">
        <f t="shared" si="0"/>
        <v>8</v>
      </c>
      <c r="S24" s="51">
        <f>SUM(S7:S23)</f>
        <v>0</v>
      </c>
      <c r="T24" s="52">
        <f>SUM(T7:T23)</f>
        <v>28</v>
      </c>
      <c r="U24" s="52">
        <f>SUM(U7:U23)</f>
        <v>0</v>
      </c>
      <c r="V24" s="52">
        <f>SUM(V7:V23)</f>
        <v>25</v>
      </c>
      <c r="W24" s="53">
        <f t="shared" si="1"/>
        <v>3</v>
      </c>
      <c r="X24" s="51">
        <f>SUM(X7:X23)</f>
        <v>0</v>
      </c>
      <c r="Y24" s="52">
        <f>SUM(Y7:Y23)</f>
        <v>26</v>
      </c>
      <c r="Z24" s="52">
        <f>SUM(Z7:Z23)</f>
        <v>0</v>
      </c>
      <c r="AA24" s="52">
        <f>SUM(AA7:AA23)</f>
        <v>24</v>
      </c>
      <c r="AB24" s="53">
        <f t="shared" si="2"/>
        <v>2</v>
      </c>
      <c r="AC24" s="51">
        <f>SUM(AC7:AC23)</f>
        <v>0</v>
      </c>
      <c r="AD24" s="52">
        <f>SUM(AD7:AD23)</f>
        <v>2</v>
      </c>
      <c r="AE24" s="52">
        <f>SUM(AE7:AE23)</f>
        <v>0</v>
      </c>
      <c r="AF24" s="52">
        <f>SUM(AF7:AF23)</f>
        <v>5</v>
      </c>
      <c r="AG24" s="53">
        <f t="shared" si="3"/>
        <v>-3</v>
      </c>
      <c r="AH24" s="1"/>
    </row>
    <row r="25" spans="1:34" ht="12.75" customHeight="1" thickBot="1">
      <c r="A25" s="113" t="s">
        <v>31</v>
      </c>
      <c r="B25" s="114"/>
      <c r="C25" s="40">
        <f t="shared" si="4"/>
        <v>0</v>
      </c>
      <c r="D25" s="41">
        <f t="shared" si="5"/>
        <v>2</v>
      </c>
      <c r="E25" s="54">
        <f t="shared" si="6"/>
        <v>0</v>
      </c>
      <c r="F25" s="41">
        <f t="shared" si="7"/>
        <v>1</v>
      </c>
      <c r="G25" s="41">
        <f t="shared" si="8"/>
        <v>1</v>
      </c>
      <c r="H25" s="44">
        <f t="shared" si="9"/>
        <v>1</v>
      </c>
      <c r="I25" s="55">
        <f>[8]集計対象年データー貼付!B110</f>
        <v>0</v>
      </c>
      <c r="J25" s="56">
        <f>[8]集計対象年データー貼付!D110</f>
        <v>0</v>
      </c>
      <c r="K25" s="56">
        <f>[8]集計対象前年データー貼付!B110</f>
        <v>0</v>
      </c>
      <c r="L25" s="56">
        <f>[8]集計対象前年データー貼付!D110</f>
        <v>1</v>
      </c>
      <c r="M25" s="57">
        <f t="shared" si="10"/>
        <v>-1</v>
      </c>
      <c r="N25" s="58">
        <f>[8]集計対象年データー貼付!E110</f>
        <v>0</v>
      </c>
      <c r="O25" s="41">
        <f>[8]集計対象年データー貼付!G110</f>
        <v>0</v>
      </c>
      <c r="P25" s="41">
        <f>[8]集計対象前年データー貼付!E110</f>
        <v>0</v>
      </c>
      <c r="Q25" s="41">
        <f>[8]集計対象前年データー貼付!G110</f>
        <v>0</v>
      </c>
      <c r="R25" s="57">
        <f t="shared" si="0"/>
        <v>0</v>
      </c>
      <c r="S25" s="55">
        <f>[8]集計対象年データー貼付!H110</f>
        <v>0</v>
      </c>
      <c r="T25" s="56">
        <f>[8]集計対象年データー貼付!J110</f>
        <v>2</v>
      </c>
      <c r="U25" s="56">
        <f>[8]集計対象前年データー貼付!H110</f>
        <v>0</v>
      </c>
      <c r="V25" s="56">
        <f>[8]集計対象前年データー貼付!J110</f>
        <v>0</v>
      </c>
      <c r="W25" s="57">
        <f t="shared" si="1"/>
        <v>2</v>
      </c>
      <c r="X25" s="55">
        <f>[8]集計対象年データー貼付!K110</f>
        <v>0</v>
      </c>
      <c r="Y25" s="56">
        <f>[8]集計対象年データー貼付!M110</f>
        <v>0</v>
      </c>
      <c r="Z25" s="56">
        <f>[8]集計対象前年データー貼付!K110</f>
        <v>0</v>
      </c>
      <c r="AA25" s="56">
        <f>[8]集計対象前年データー貼付!M110</f>
        <v>0</v>
      </c>
      <c r="AB25" s="57">
        <f t="shared" si="2"/>
        <v>0</v>
      </c>
      <c r="AC25" s="55">
        <f>[8]集計対象年データー貼付!N110</f>
        <v>0</v>
      </c>
      <c r="AD25" s="56">
        <f>[8]集計対象年データー貼付!P110</f>
        <v>0</v>
      </c>
      <c r="AE25" s="56">
        <f>[8]集計対象前年データー貼付!N110</f>
        <v>0</v>
      </c>
      <c r="AF25" s="56">
        <f>[8]集計対象前年データー貼付!P110</f>
        <v>0</v>
      </c>
      <c r="AG25" s="57">
        <f t="shared" si="3"/>
        <v>0</v>
      </c>
      <c r="AH25" s="1"/>
    </row>
    <row r="26" spans="1:34" ht="12.75" customHeight="1">
      <c r="A26" s="110" t="s">
        <v>32</v>
      </c>
      <c r="B26" s="59" t="s">
        <v>33</v>
      </c>
      <c r="C26" s="28">
        <f t="shared" si="4"/>
        <v>0</v>
      </c>
      <c r="D26" s="18">
        <f t="shared" si="5"/>
        <v>32</v>
      </c>
      <c r="E26" s="19">
        <f t="shared" si="6"/>
        <v>0</v>
      </c>
      <c r="F26" s="18">
        <f t="shared" si="7"/>
        <v>38</v>
      </c>
      <c r="G26" s="18">
        <f t="shared" si="8"/>
        <v>-6</v>
      </c>
      <c r="H26" s="20">
        <f t="shared" si="9"/>
        <v>-0.15789473684210525</v>
      </c>
      <c r="I26" s="21">
        <f>[8]集計対象年データー貼付!B123</f>
        <v>0</v>
      </c>
      <c r="J26" s="22">
        <f>[8]集計対象年データー貼付!D123</f>
        <v>9</v>
      </c>
      <c r="K26" s="22">
        <f>[8]集計対象前年データー貼付!B123</f>
        <v>0</v>
      </c>
      <c r="L26" s="22">
        <f>[8]集計対象前年データー貼付!D123</f>
        <v>10</v>
      </c>
      <c r="M26" s="23">
        <f t="shared" si="10"/>
        <v>-1</v>
      </c>
      <c r="N26" s="24">
        <f>[8]集計対象年データー貼付!E123</f>
        <v>0</v>
      </c>
      <c r="O26" s="18">
        <f>[8]集計対象年データー貼付!G123</f>
        <v>12</v>
      </c>
      <c r="P26" s="18">
        <f>[8]集計対象前年データー貼付!E123</f>
        <v>0</v>
      </c>
      <c r="Q26" s="18">
        <f>[8]集計対象前年データー貼付!G123</f>
        <v>8</v>
      </c>
      <c r="R26" s="25">
        <f t="shared" si="0"/>
        <v>4</v>
      </c>
      <c r="S26" s="21">
        <f>[8]集計対象年データー貼付!H123</f>
        <v>0</v>
      </c>
      <c r="T26" s="22">
        <f>[8]集計対象年データー貼付!J123</f>
        <v>2</v>
      </c>
      <c r="U26" s="22">
        <f>[8]集計対象前年データー貼付!H123</f>
        <v>0</v>
      </c>
      <c r="V26" s="22">
        <f>[8]集計対象前年データー貼付!J123</f>
        <v>4</v>
      </c>
      <c r="W26" s="26">
        <f t="shared" si="1"/>
        <v>-2</v>
      </c>
      <c r="X26" s="21">
        <f>[8]集計対象年データー貼付!K123</f>
        <v>0</v>
      </c>
      <c r="Y26" s="22">
        <f>[8]集計対象年データー貼付!M123</f>
        <v>5</v>
      </c>
      <c r="Z26" s="22">
        <f>[8]集計対象前年データー貼付!K123</f>
        <v>0</v>
      </c>
      <c r="AA26" s="22">
        <f>[8]集計対象前年データー貼付!M123</f>
        <v>10</v>
      </c>
      <c r="AB26" s="26">
        <f t="shared" si="2"/>
        <v>-5</v>
      </c>
      <c r="AC26" s="21">
        <f>[8]集計対象年データー貼付!N123</f>
        <v>0</v>
      </c>
      <c r="AD26" s="22">
        <f>[8]集計対象年データー貼付!P123</f>
        <v>4</v>
      </c>
      <c r="AE26" s="22">
        <f>[8]集計対象前年データー貼付!N123</f>
        <v>0</v>
      </c>
      <c r="AF26" s="22">
        <f>[8]集計対象前年データー貼付!P123</f>
        <v>6</v>
      </c>
      <c r="AG26" s="26">
        <f t="shared" si="3"/>
        <v>-2</v>
      </c>
      <c r="AH26" s="1"/>
    </row>
    <row r="27" spans="1:34" ht="12.75" customHeight="1">
      <c r="A27" s="111"/>
      <c r="B27" s="31" t="s">
        <v>34</v>
      </c>
      <c r="C27" s="28">
        <f t="shared" si="4"/>
        <v>1</v>
      </c>
      <c r="D27" s="18">
        <f t="shared" si="5"/>
        <v>42</v>
      </c>
      <c r="E27" s="19">
        <f t="shared" si="6"/>
        <v>0</v>
      </c>
      <c r="F27" s="18">
        <f t="shared" si="7"/>
        <v>54</v>
      </c>
      <c r="G27" s="29">
        <f t="shared" si="8"/>
        <v>-12</v>
      </c>
      <c r="H27" s="20">
        <f t="shared" si="9"/>
        <v>-0.22222222222222221</v>
      </c>
      <c r="I27" s="21">
        <f>[8]集計対象年データー貼付!B128</f>
        <v>0</v>
      </c>
      <c r="J27" s="22">
        <f>[8]集計対象年データー貼付!D128</f>
        <v>24</v>
      </c>
      <c r="K27" s="22">
        <f>[8]集計対象前年データー貼付!B128</f>
        <v>0</v>
      </c>
      <c r="L27" s="22">
        <f>[8]集計対象前年データー貼付!D128</f>
        <v>15</v>
      </c>
      <c r="M27" s="23">
        <f t="shared" si="10"/>
        <v>9</v>
      </c>
      <c r="N27" s="24">
        <f>[8]集計対象年データー貼付!E128</f>
        <v>0</v>
      </c>
      <c r="O27" s="18">
        <f>[8]集計対象年データー貼付!G128</f>
        <v>5</v>
      </c>
      <c r="P27" s="18">
        <f>[8]集計対象前年データー貼付!E128</f>
        <v>0</v>
      </c>
      <c r="Q27" s="18">
        <f>[8]集計対象前年データー貼付!G128</f>
        <v>9</v>
      </c>
      <c r="R27" s="60">
        <f t="shared" si="0"/>
        <v>-4</v>
      </c>
      <c r="S27" s="21">
        <f>[8]集計対象年データー貼付!H128</f>
        <v>1</v>
      </c>
      <c r="T27" s="22">
        <f>[8]集計対象年データー貼付!J128</f>
        <v>4</v>
      </c>
      <c r="U27" s="22">
        <f>[8]集計対象前年データー貼付!H128</f>
        <v>0</v>
      </c>
      <c r="V27" s="22">
        <f>[8]集計対象前年データー貼付!J128</f>
        <v>10</v>
      </c>
      <c r="W27" s="30">
        <f t="shared" si="1"/>
        <v>-6</v>
      </c>
      <c r="X27" s="21">
        <f>[8]集計対象年データー貼付!K128</f>
        <v>0</v>
      </c>
      <c r="Y27" s="22">
        <f>[8]集計対象年データー貼付!M128</f>
        <v>5</v>
      </c>
      <c r="Z27" s="22">
        <f>[8]集計対象前年データー貼付!K128</f>
        <v>0</v>
      </c>
      <c r="AA27" s="22">
        <f>[8]集計対象前年データー貼付!M128</f>
        <v>13</v>
      </c>
      <c r="AB27" s="30">
        <f t="shared" si="2"/>
        <v>-8</v>
      </c>
      <c r="AC27" s="21">
        <f>[8]集計対象年データー貼付!N128</f>
        <v>0</v>
      </c>
      <c r="AD27" s="22">
        <f>[8]集計対象年データー貼付!P128</f>
        <v>4</v>
      </c>
      <c r="AE27" s="22">
        <f>[8]集計対象前年データー貼付!N128</f>
        <v>0</v>
      </c>
      <c r="AF27" s="22">
        <f>[8]集計対象前年データー貼付!P128</f>
        <v>7</v>
      </c>
      <c r="AG27" s="30">
        <f t="shared" si="3"/>
        <v>-3</v>
      </c>
      <c r="AH27" s="1"/>
    </row>
    <row r="28" spans="1:34" ht="12.75" customHeight="1" thickBot="1">
      <c r="A28" s="111"/>
      <c r="B28" s="32" t="s">
        <v>35</v>
      </c>
      <c r="C28" s="33">
        <f t="shared" si="4"/>
        <v>0</v>
      </c>
      <c r="D28" s="34">
        <f t="shared" si="5"/>
        <v>12</v>
      </c>
      <c r="E28" s="35">
        <f t="shared" si="6"/>
        <v>0</v>
      </c>
      <c r="F28" s="34">
        <f t="shared" si="7"/>
        <v>12</v>
      </c>
      <c r="G28" s="36">
        <f t="shared" si="8"/>
        <v>0</v>
      </c>
      <c r="H28" s="37">
        <f t="shared" si="9"/>
        <v>0</v>
      </c>
      <c r="I28" s="21">
        <f>[8]集計対象年データー貼付!B132</f>
        <v>0</v>
      </c>
      <c r="J28" s="22">
        <f>[8]集計対象年データー貼付!D132</f>
        <v>2</v>
      </c>
      <c r="K28" s="22">
        <f>[8]集計対象前年データー貼付!B132</f>
        <v>0</v>
      </c>
      <c r="L28" s="22">
        <f>[8]集計対象前年データー貼付!D132</f>
        <v>3</v>
      </c>
      <c r="M28" s="23">
        <f t="shared" si="10"/>
        <v>-1</v>
      </c>
      <c r="N28" s="24">
        <f>[8]集計対象年データー貼付!E132</f>
        <v>0</v>
      </c>
      <c r="O28" s="18">
        <f>[8]集計対象年データー貼付!G132</f>
        <v>8</v>
      </c>
      <c r="P28" s="18">
        <f>[8]集計対象前年データー貼付!E132</f>
        <v>0</v>
      </c>
      <c r="Q28" s="18">
        <f>[8]集計対象前年データー貼付!G132</f>
        <v>6</v>
      </c>
      <c r="R28" s="61">
        <f t="shared" si="0"/>
        <v>2</v>
      </c>
      <c r="S28" s="21">
        <f>[8]集計対象年データー貼付!H132</f>
        <v>0</v>
      </c>
      <c r="T28" s="22">
        <f>[8]集計対象年データー貼付!J132</f>
        <v>2</v>
      </c>
      <c r="U28" s="22">
        <f>[8]集計対象前年データー貼付!H132</f>
        <v>0</v>
      </c>
      <c r="V28" s="22">
        <f>[8]集計対象前年データー貼付!J132</f>
        <v>0</v>
      </c>
      <c r="W28" s="38">
        <f t="shared" si="1"/>
        <v>2</v>
      </c>
      <c r="X28" s="21">
        <f>[8]集計対象年データー貼付!K132</f>
        <v>0</v>
      </c>
      <c r="Y28" s="22">
        <f>[8]集計対象年データー貼付!M132</f>
        <v>0</v>
      </c>
      <c r="Z28" s="22">
        <f>[8]集計対象前年データー貼付!K132</f>
        <v>0</v>
      </c>
      <c r="AA28" s="22">
        <f>[8]集計対象前年データー貼付!M132</f>
        <v>1</v>
      </c>
      <c r="AB28" s="62">
        <f>Y28-AA28</f>
        <v>-1</v>
      </c>
      <c r="AC28" s="21">
        <f>[8]集計対象年データー貼付!N132</f>
        <v>0</v>
      </c>
      <c r="AD28" s="22">
        <f>[8]集計対象年データー貼付!P132</f>
        <v>0</v>
      </c>
      <c r="AE28" s="22">
        <f>[8]集計対象前年データー貼付!N132</f>
        <v>0</v>
      </c>
      <c r="AF28" s="22">
        <f>[8]集計対象前年データー貼付!P132</f>
        <v>2</v>
      </c>
      <c r="AG28" s="38">
        <f t="shared" si="3"/>
        <v>-2</v>
      </c>
      <c r="AH28" s="1"/>
    </row>
    <row r="29" spans="1:34" ht="12.75" customHeight="1" thickBot="1">
      <c r="A29" s="112"/>
      <c r="B29" s="63" t="s">
        <v>36</v>
      </c>
      <c r="C29" s="40">
        <f t="shared" si="4"/>
        <v>1</v>
      </c>
      <c r="D29" s="41">
        <f t="shared" si="5"/>
        <v>86</v>
      </c>
      <c r="E29" s="54">
        <f t="shared" si="6"/>
        <v>0</v>
      </c>
      <c r="F29" s="41">
        <f t="shared" si="7"/>
        <v>104</v>
      </c>
      <c r="G29" s="41">
        <f t="shared" si="8"/>
        <v>-18</v>
      </c>
      <c r="H29" s="44">
        <f t="shared" si="9"/>
        <v>-0.17307692307692307</v>
      </c>
      <c r="I29" s="45">
        <f>SUM(I26:I28)</f>
        <v>0</v>
      </c>
      <c r="J29" s="46">
        <f>SUM(J26:J28)</f>
        <v>35</v>
      </c>
      <c r="K29" s="46">
        <f>SUM(K26:K28)</f>
        <v>0</v>
      </c>
      <c r="L29" s="46">
        <f>SUM(L26:L28)</f>
        <v>28</v>
      </c>
      <c r="M29" s="47">
        <f t="shared" si="10"/>
        <v>7</v>
      </c>
      <c r="N29" s="48">
        <f>SUM(N26:N28)</f>
        <v>0</v>
      </c>
      <c r="O29" s="49">
        <f>SUM(O26:O28)</f>
        <v>25</v>
      </c>
      <c r="P29" s="49">
        <f>SUM(P26:P28)</f>
        <v>0</v>
      </c>
      <c r="Q29" s="49">
        <f>SUM(Q26:Q28)</f>
        <v>23</v>
      </c>
      <c r="R29" s="50">
        <f t="shared" si="0"/>
        <v>2</v>
      </c>
      <c r="S29" s="51">
        <f>SUM(S26:S28)</f>
        <v>1</v>
      </c>
      <c r="T29" s="52">
        <f>SUM(T26:T28)</f>
        <v>8</v>
      </c>
      <c r="U29" s="52">
        <f>SUM(U26:U28)</f>
        <v>0</v>
      </c>
      <c r="V29" s="52">
        <f>SUM(V26:V28)</f>
        <v>14</v>
      </c>
      <c r="W29" s="53">
        <f t="shared" si="1"/>
        <v>-6</v>
      </c>
      <c r="X29" s="51">
        <f>SUM(X26:X28)</f>
        <v>0</v>
      </c>
      <c r="Y29" s="52">
        <f>SUM(Y26:Y28)</f>
        <v>10</v>
      </c>
      <c r="Z29" s="52">
        <f>SUM(Z26:Z28)</f>
        <v>0</v>
      </c>
      <c r="AA29" s="52">
        <f>SUM(AA26:AA28)</f>
        <v>24</v>
      </c>
      <c r="AB29" s="53">
        <f t="shared" si="2"/>
        <v>-14</v>
      </c>
      <c r="AC29" s="51">
        <f>SUM(AC26:AC28)</f>
        <v>0</v>
      </c>
      <c r="AD29" s="52">
        <f>SUM(AD26:AD28)</f>
        <v>8</v>
      </c>
      <c r="AE29" s="52">
        <f>SUM(AE26:AE28)</f>
        <v>0</v>
      </c>
      <c r="AF29" s="52">
        <f>SUM(AF26:AF28)</f>
        <v>15</v>
      </c>
      <c r="AG29" s="53">
        <f t="shared" si="3"/>
        <v>-7</v>
      </c>
      <c r="AH29" s="1"/>
    </row>
    <row r="30" spans="1:34" ht="12.75" customHeight="1">
      <c r="A30" s="103" t="s">
        <v>37</v>
      </c>
      <c r="B30" s="64" t="s">
        <v>38</v>
      </c>
      <c r="C30" s="28">
        <f t="shared" si="4"/>
        <v>0</v>
      </c>
      <c r="D30" s="18">
        <f t="shared" si="5"/>
        <v>1</v>
      </c>
      <c r="E30" s="19">
        <f t="shared" si="6"/>
        <v>0</v>
      </c>
      <c r="F30" s="18">
        <f t="shared" si="7"/>
        <v>1</v>
      </c>
      <c r="G30" s="18">
        <f t="shared" si="8"/>
        <v>0</v>
      </c>
      <c r="H30" s="20">
        <f t="shared" si="9"/>
        <v>0</v>
      </c>
      <c r="I30" s="21">
        <f>[8]集計対象年データー貼付!B137</f>
        <v>0</v>
      </c>
      <c r="J30" s="22">
        <f>[8]集計対象年データー貼付!D137</f>
        <v>1</v>
      </c>
      <c r="K30" s="22">
        <f>[8]集計対象前年データー貼付!B137</f>
        <v>0</v>
      </c>
      <c r="L30" s="22">
        <f>[8]集計対象前年データー貼付!D137</f>
        <v>1</v>
      </c>
      <c r="M30" s="23">
        <f t="shared" si="10"/>
        <v>0</v>
      </c>
      <c r="N30" s="24">
        <f>[8]集計対象年データー貼付!E137</f>
        <v>0</v>
      </c>
      <c r="O30" s="18">
        <f>[8]集計対象年データー貼付!G137</f>
        <v>0</v>
      </c>
      <c r="P30" s="18">
        <f>[8]集計対象前年データー貼付!E137</f>
        <v>0</v>
      </c>
      <c r="Q30" s="18">
        <f>[8]集計対象前年データー貼付!G137</f>
        <v>0</v>
      </c>
      <c r="R30" s="25">
        <f t="shared" si="0"/>
        <v>0</v>
      </c>
      <c r="S30" s="21">
        <f>[8]集計対象年データー貼付!H137</f>
        <v>0</v>
      </c>
      <c r="T30" s="22">
        <f>[8]集計対象年データー貼付!J137</f>
        <v>0</v>
      </c>
      <c r="U30" s="22">
        <f>[8]集計対象前年データー貼付!H137</f>
        <v>0</v>
      </c>
      <c r="V30" s="22">
        <f>[8]集計対象前年データー貼付!J137</f>
        <v>0</v>
      </c>
      <c r="W30" s="26">
        <f t="shared" si="1"/>
        <v>0</v>
      </c>
      <c r="X30" s="21">
        <f>[8]集計対象年データー貼付!K137</f>
        <v>0</v>
      </c>
      <c r="Y30" s="22">
        <f>[8]集計対象年データー貼付!M137</f>
        <v>0</v>
      </c>
      <c r="Z30" s="22">
        <f>[8]集計対象前年データー貼付!K137</f>
        <v>0</v>
      </c>
      <c r="AA30" s="22">
        <f>[8]集計対象前年データー貼付!M137</f>
        <v>0</v>
      </c>
      <c r="AB30" s="26">
        <f t="shared" si="2"/>
        <v>0</v>
      </c>
      <c r="AC30" s="21">
        <f>[8]集計対象年データー貼付!N137</f>
        <v>0</v>
      </c>
      <c r="AD30" s="22">
        <f>[8]集計対象年データー貼付!P137</f>
        <v>0</v>
      </c>
      <c r="AE30" s="22">
        <f>[8]集計対象前年データー貼付!N137</f>
        <v>0</v>
      </c>
      <c r="AF30" s="22">
        <f>[8]集計対象前年データー貼付!P137</f>
        <v>0</v>
      </c>
      <c r="AG30" s="26">
        <f t="shared" si="3"/>
        <v>0</v>
      </c>
      <c r="AH30" s="1"/>
    </row>
    <row r="31" spans="1:34" ht="12.75" customHeight="1">
      <c r="A31" s="104"/>
      <c r="B31" s="65" t="s">
        <v>39</v>
      </c>
      <c r="C31" s="28">
        <f t="shared" si="4"/>
        <v>1</v>
      </c>
      <c r="D31" s="18">
        <f t="shared" si="5"/>
        <v>4</v>
      </c>
      <c r="E31" s="19">
        <f t="shared" si="6"/>
        <v>0</v>
      </c>
      <c r="F31" s="18">
        <f t="shared" si="7"/>
        <v>10</v>
      </c>
      <c r="G31" s="29">
        <f t="shared" si="8"/>
        <v>-6</v>
      </c>
      <c r="H31" s="20">
        <f t="shared" si="9"/>
        <v>-0.6</v>
      </c>
      <c r="I31" s="21">
        <f>[8]集計対象年データー貼付!B141</f>
        <v>1</v>
      </c>
      <c r="J31" s="22">
        <f>[8]集計対象年データー貼付!D141</f>
        <v>3</v>
      </c>
      <c r="K31" s="22">
        <f>[8]集計対象前年データー貼付!B141</f>
        <v>0</v>
      </c>
      <c r="L31" s="22">
        <f>[8]集計対象前年データー貼付!D141</f>
        <v>4</v>
      </c>
      <c r="M31" s="66">
        <f t="shared" si="10"/>
        <v>-1</v>
      </c>
      <c r="N31" s="24">
        <f>[8]集計対象年データー貼付!E141</f>
        <v>0</v>
      </c>
      <c r="O31" s="18">
        <f>[8]集計対象年データー貼付!G141</f>
        <v>0</v>
      </c>
      <c r="P31" s="18">
        <f>[8]集計対象前年データー貼付!E141</f>
        <v>0</v>
      </c>
      <c r="Q31" s="18">
        <f>[8]集計対象前年データー貼付!G141</f>
        <v>0</v>
      </c>
      <c r="R31" s="60">
        <f t="shared" si="0"/>
        <v>0</v>
      </c>
      <c r="S31" s="21">
        <f>[8]集計対象年データー貼付!H141</f>
        <v>0</v>
      </c>
      <c r="T31" s="22">
        <f>[8]集計対象年データー貼付!J141</f>
        <v>0</v>
      </c>
      <c r="U31" s="22">
        <f>[8]集計対象前年データー貼付!H141</f>
        <v>0</v>
      </c>
      <c r="V31" s="22">
        <f>[8]集計対象前年データー貼付!J141</f>
        <v>2</v>
      </c>
      <c r="W31" s="30">
        <f t="shared" si="1"/>
        <v>-2</v>
      </c>
      <c r="X31" s="21">
        <f>[8]集計対象年データー貼付!K141</f>
        <v>0</v>
      </c>
      <c r="Y31" s="22">
        <f>[8]集計対象年データー貼付!M141</f>
        <v>1</v>
      </c>
      <c r="Z31" s="22">
        <f>[8]集計対象前年データー貼付!K141</f>
        <v>0</v>
      </c>
      <c r="AA31" s="22">
        <f>[8]集計対象前年データー貼付!M141</f>
        <v>3</v>
      </c>
      <c r="AB31" s="30">
        <f t="shared" si="2"/>
        <v>-2</v>
      </c>
      <c r="AC31" s="21">
        <f>[8]集計対象年データー貼付!N141</f>
        <v>0</v>
      </c>
      <c r="AD31" s="22">
        <f>[8]集計対象年データー貼付!P141</f>
        <v>0</v>
      </c>
      <c r="AE31" s="22">
        <f>[8]集計対象前年データー貼付!N141</f>
        <v>0</v>
      </c>
      <c r="AF31" s="22">
        <f>[8]集計対象前年データー貼付!P141</f>
        <v>1</v>
      </c>
      <c r="AG31" s="30">
        <f t="shared" si="3"/>
        <v>-1</v>
      </c>
      <c r="AH31" s="1"/>
    </row>
    <row r="32" spans="1:34" ht="12.75" customHeight="1">
      <c r="A32" s="104"/>
      <c r="B32" s="65" t="s">
        <v>40</v>
      </c>
      <c r="C32" s="28">
        <f t="shared" si="4"/>
        <v>2</v>
      </c>
      <c r="D32" s="18">
        <f t="shared" si="5"/>
        <v>67</v>
      </c>
      <c r="E32" s="19">
        <f t="shared" si="6"/>
        <v>0</v>
      </c>
      <c r="F32" s="18">
        <f t="shared" si="7"/>
        <v>52</v>
      </c>
      <c r="G32" s="29">
        <f t="shared" si="8"/>
        <v>15</v>
      </c>
      <c r="H32" s="20">
        <f t="shared" si="9"/>
        <v>0.28846153846153844</v>
      </c>
      <c r="I32" s="21">
        <f>[8]集計対象年データー貼付!B146</f>
        <v>2</v>
      </c>
      <c r="J32" s="22">
        <f>[8]集計対象年データー貼付!D146</f>
        <v>41</v>
      </c>
      <c r="K32" s="22">
        <f>[8]集計対象前年データー貼付!B146</f>
        <v>0</v>
      </c>
      <c r="L32" s="22">
        <f>[8]集計対象前年データー貼付!D146</f>
        <v>31</v>
      </c>
      <c r="M32" s="66">
        <f t="shared" si="10"/>
        <v>10</v>
      </c>
      <c r="N32" s="24">
        <f>[8]集計対象年データー貼付!E146</f>
        <v>0</v>
      </c>
      <c r="O32" s="18">
        <f>[8]集計対象年データー貼付!G146</f>
        <v>7</v>
      </c>
      <c r="P32" s="18">
        <f>[8]集計対象前年データー貼付!E146</f>
        <v>0</v>
      </c>
      <c r="Q32" s="18">
        <f>[8]集計対象前年データー貼付!G146</f>
        <v>9</v>
      </c>
      <c r="R32" s="60">
        <f t="shared" si="0"/>
        <v>-2</v>
      </c>
      <c r="S32" s="21">
        <f>[8]集計対象年データー貼付!H146</f>
        <v>0</v>
      </c>
      <c r="T32" s="22">
        <f>[8]集計対象年データー貼付!J146</f>
        <v>9</v>
      </c>
      <c r="U32" s="22">
        <f>[8]集計対象前年データー貼付!H146</f>
        <v>0</v>
      </c>
      <c r="V32" s="22">
        <f>[8]集計対象前年データー貼付!J146</f>
        <v>6</v>
      </c>
      <c r="W32" s="30">
        <f t="shared" si="1"/>
        <v>3</v>
      </c>
      <c r="X32" s="21">
        <f>[8]集計対象年データー貼付!K146</f>
        <v>0</v>
      </c>
      <c r="Y32" s="22">
        <f>[8]集計対象年データー貼付!M146</f>
        <v>5</v>
      </c>
      <c r="Z32" s="22">
        <f>[8]集計対象前年データー貼付!K146</f>
        <v>0</v>
      </c>
      <c r="AA32" s="22">
        <f>[8]集計対象前年データー貼付!M146</f>
        <v>4</v>
      </c>
      <c r="AB32" s="30">
        <f t="shared" si="2"/>
        <v>1</v>
      </c>
      <c r="AC32" s="21">
        <f>[8]集計対象年データー貼付!N146</f>
        <v>0</v>
      </c>
      <c r="AD32" s="22">
        <f>[8]集計対象年データー貼付!P146</f>
        <v>5</v>
      </c>
      <c r="AE32" s="22">
        <f>[8]集計対象前年データー貼付!N146</f>
        <v>0</v>
      </c>
      <c r="AF32" s="22">
        <f>[8]集計対象前年データー貼付!P146</f>
        <v>2</v>
      </c>
      <c r="AG32" s="30">
        <f t="shared" si="3"/>
        <v>3</v>
      </c>
      <c r="AH32" s="1"/>
    </row>
    <row r="33" spans="1:37" ht="12.75" customHeight="1" thickBot="1">
      <c r="A33" s="104"/>
      <c r="B33" s="67" t="s">
        <v>41</v>
      </c>
      <c r="C33" s="33">
        <f t="shared" si="4"/>
        <v>0</v>
      </c>
      <c r="D33" s="34">
        <f t="shared" si="5"/>
        <v>0</v>
      </c>
      <c r="E33" s="35">
        <f t="shared" si="6"/>
        <v>0</v>
      </c>
      <c r="F33" s="34">
        <f t="shared" si="7"/>
        <v>0</v>
      </c>
      <c r="G33" s="36">
        <f t="shared" si="8"/>
        <v>0</v>
      </c>
      <c r="H33" s="37">
        <f t="shared" si="9"/>
        <v>0</v>
      </c>
      <c r="I33" s="21">
        <f>[8]集計対象年データー貼付!B148</f>
        <v>0</v>
      </c>
      <c r="J33" s="22">
        <f>[8]集計対象年データー貼付!D148</f>
        <v>0</v>
      </c>
      <c r="K33" s="22">
        <f>[8]集計対象前年データー貼付!B148</f>
        <v>0</v>
      </c>
      <c r="L33" s="22">
        <f>[8]集計対象前年データー貼付!D148</f>
        <v>0</v>
      </c>
      <c r="M33" s="68">
        <f t="shared" si="10"/>
        <v>0</v>
      </c>
      <c r="N33" s="24">
        <f>[8]集計対象年データー貼付!E148</f>
        <v>0</v>
      </c>
      <c r="O33" s="18">
        <f>[8]集計対象年データー貼付!G148</f>
        <v>0</v>
      </c>
      <c r="P33" s="18">
        <f>[8]集計対象前年データー貼付!E148</f>
        <v>0</v>
      </c>
      <c r="Q33" s="18">
        <f>[8]集計対象前年データー貼付!G148</f>
        <v>0</v>
      </c>
      <c r="R33" s="61">
        <f t="shared" si="0"/>
        <v>0</v>
      </c>
      <c r="S33" s="21">
        <f>[8]集計対象年データー貼付!H148</f>
        <v>0</v>
      </c>
      <c r="T33" s="22">
        <f>[8]集計対象年データー貼付!J148</f>
        <v>0</v>
      </c>
      <c r="U33" s="22">
        <f>[8]集計対象前年データー貼付!H148</f>
        <v>0</v>
      </c>
      <c r="V33" s="22">
        <f>[8]集計対象前年データー貼付!J148</f>
        <v>0</v>
      </c>
      <c r="W33" s="38">
        <f t="shared" si="1"/>
        <v>0</v>
      </c>
      <c r="X33" s="21">
        <f>[8]集計対象年データー貼付!K148</f>
        <v>0</v>
      </c>
      <c r="Y33" s="22">
        <f>[8]集計対象年データー貼付!M148</f>
        <v>0</v>
      </c>
      <c r="Z33" s="22">
        <f>[8]集計対象前年データー貼付!K148</f>
        <v>0</v>
      </c>
      <c r="AA33" s="22">
        <f>[8]集計対象前年データー貼付!M148</f>
        <v>0</v>
      </c>
      <c r="AB33" s="38">
        <f t="shared" si="2"/>
        <v>0</v>
      </c>
      <c r="AC33" s="21">
        <f>[8]集計対象年データー貼付!N148</f>
        <v>0</v>
      </c>
      <c r="AD33" s="22">
        <f>[8]集計対象年データー貼付!P148</f>
        <v>0</v>
      </c>
      <c r="AE33" s="22">
        <f>[8]集計対象前年データー貼付!N148</f>
        <v>0</v>
      </c>
      <c r="AF33" s="22">
        <f>[8]集計対象前年データー貼付!P148</f>
        <v>0</v>
      </c>
      <c r="AG33" s="38">
        <f t="shared" si="3"/>
        <v>0</v>
      </c>
      <c r="AH33" s="1"/>
    </row>
    <row r="34" spans="1:37" ht="12.75" customHeight="1" thickBot="1">
      <c r="A34" s="105"/>
      <c r="B34" s="69" t="s">
        <v>42</v>
      </c>
      <c r="C34" s="40">
        <f t="shared" si="4"/>
        <v>3</v>
      </c>
      <c r="D34" s="41">
        <f t="shared" si="5"/>
        <v>72</v>
      </c>
      <c r="E34" s="54">
        <f t="shared" si="6"/>
        <v>0</v>
      </c>
      <c r="F34" s="41">
        <f t="shared" si="7"/>
        <v>63</v>
      </c>
      <c r="G34" s="41">
        <f t="shared" si="8"/>
        <v>9</v>
      </c>
      <c r="H34" s="44">
        <f t="shared" si="9"/>
        <v>0.14285714285714285</v>
      </c>
      <c r="I34" s="45">
        <f>SUM(I30:I33)</f>
        <v>3</v>
      </c>
      <c r="J34" s="46">
        <f>SUM(J30:J33)</f>
        <v>45</v>
      </c>
      <c r="K34" s="46">
        <f>SUM(K30:K33)</f>
        <v>0</v>
      </c>
      <c r="L34" s="46">
        <f>SUM(L30:L33)</f>
        <v>36</v>
      </c>
      <c r="M34" s="47">
        <f t="shared" si="10"/>
        <v>9</v>
      </c>
      <c r="N34" s="48">
        <f>SUM(N30:N33)</f>
        <v>0</v>
      </c>
      <c r="O34" s="49">
        <f>SUM(O30:O33)</f>
        <v>7</v>
      </c>
      <c r="P34" s="49">
        <f>SUM(P30:P33)</f>
        <v>0</v>
      </c>
      <c r="Q34" s="49">
        <f>SUM(Q30:Q33)</f>
        <v>9</v>
      </c>
      <c r="R34" s="50">
        <f t="shared" si="0"/>
        <v>-2</v>
      </c>
      <c r="S34" s="51">
        <f>SUM(S30:S33)</f>
        <v>0</v>
      </c>
      <c r="T34" s="52">
        <f>SUM(T30:T33)</f>
        <v>9</v>
      </c>
      <c r="U34" s="52">
        <f>SUM(U30:U33)</f>
        <v>0</v>
      </c>
      <c r="V34" s="52">
        <f>SUM(V30:V33)</f>
        <v>8</v>
      </c>
      <c r="W34" s="53">
        <f t="shared" si="1"/>
        <v>1</v>
      </c>
      <c r="X34" s="51">
        <f>SUM(X30:X33)</f>
        <v>0</v>
      </c>
      <c r="Y34" s="52">
        <f>SUM(Y30:Y33)</f>
        <v>6</v>
      </c>
      <c r="Z34" s="52">
        <f>SUM(Z30:Z33)</f>
        <v>0</v>
      </c>
      <c r="AA34" s="52">
        <f>SUM(AA30:AA33)</f>
        <v>7</v>
      </c>
      <c r="AB34" s="53">
        <f t="shared" si="2"/>
        <v>-1</v>
      </c>
      <c r="AC34" s="51">
        <f>SUM(AC30:AC33)</f>
        <v>0</v>
      </c>
      <c r="AD34" s="52">
        <f>SUM(AD30:AD33)</f>
        <v>5</v>
      </c>
      <c r="AE34" s="52">
        <f>SUM(AE30:AE33)</f>
        <v>0</v>
      </c>
      <c r="AF34" s="52">
        <f>SUM(AF30:AF33)</f>
        <v>3</v>
      </c>
      <c r="AG34" s="53">
        <f t="shared" si="3"/>
        <v>2</v>
      </c>
      <c r="AH34" s="1"/>
    </row>
    <row r="35" spans="1:37" ht="12.75" customHeight="1">
      <c r="A35" s="115" t="s">
        <v>43</v>
      </c>
      <c r="B35" s="64" t="s">
        <v>44</v>
      </c>
      <c r="C35" s="28">
        <f t="shared" si="4"/>
        <v>0</v>
      </c>
      <c r="D35" s="18">
        <f t="shared" si="5"/>
        <v>1</v>
      </c>
      <c r="E35" s="19">
        <f t="shared" si="6"/>
        <v>0</v>
      </c>
      <c r="F35" s="18">
        <f t="shared" si="7"/>
        <v>1</v>
      </c>
      <c r="G35" s="18">
        <f t="shared" si="8"/>
        <v>0</v>
      </c>
      <c r="H35" s="20">
        <f t="shared" si="9"/>
        <v>0</v>
      </c>
      <c r="I35" s="21">
        <f>[8]集計対象年データー貼付!B151</f>
        <v>0</v>
      </c>
      <c r="J35" s="22">
        <f>[8]集計対象年データー貼付!D151</f>
        <v>1</v>
      </c>
      <c r="K35" s="22">
        <f>[8]集計対象前年データー貼付!B151</f>
        <v>0</v>
      </c>
      <c r="L35" s="22">
        <f>[8]集計対象前年データー貼付!D151</f>
        <v>0</v>
      </c>
      <c r="M35" s="23">
        <f t="shared" si="10"/>
        <v>1</v>
      </c>
      <c r="N35" s="24">
        <f>[8]集計対象年データー貼付!E151</f>
        <v>0</v>
      </c>
      <c r="O35" s="18">
        <f>[8]集計対象年データー貼付!G151</f>
        <v>0</v>
      </c>
      <c r="P35" s="18">
        <f>[8]集計対象前年データー貼付!E151</f>
        <v>0</v>
      </c>
      <c r="Q35" s="18">
        <f>[8]集計対象前年データー貼付!G151</f>
        <v>1</v>
      </c>
      <c r="R35" s="25">
        <f t="shared" si="0"/>
        <v>-1</v>
      </c>
      <c r="S35" s="21">
        <f>[8]集計対象年データー貼付!H151</f>
        <v>0</v>
      </c>
      <c r="T35" s="22">
        <f>[8]集計対象年データー貼付!J151</f>
        <v>0</v>
      </c>
      <c r="U35" s="22">
        <f>[8]集計対象前年データー貼付!H151</f>
        <v>0</v>
      </c>
      <c r="V35" s="22">
        <f>[8]集計対象前年データー貼付!J151</f>
        <v>0</v>
      </c>
      <c r="W35" s="26">
        <f t="shared" si="1"/>
        <v>0</v>
      </c>
      <c r="X35" s="21">
        <f>[8]集計対象年データー貼付!K151</f>
        <v>0</v>
      </c>
      <c r="Y35" s="22">
        <f>[8]集計対象年データー貼付!M151</f>
        <v>0</v>
      </c>
      <c r="Z35" s="22">
        <f>[8]集計対象前年データー貼付!K151</f>
        <v>0</v>
      </c>
      <c r="AA35" s="22">
        <f>[8]集計対象前年データー貼付!M151</f>
        <v>0</v>
      </c>
      <c r="AB35" s="26">
        <f t="shared" si="2"/>
        <v>0</v>
      </c>
      <c r="AC35" s="21">
        <f>[8]集計対象年データー貼付!N151</f>
        <v>0</v>
      </c>
      <c r="AD35" s="22">
        <f>[8]集計対象年データー貼付!P151</f>
        <v>0</v>
      </c>
      <c r="AE35" s="22">
        <f>[8]集計対象前年データー貼付!N151</f>
        <v>0</v>
      </c>
      <c r="AF35" s="22">
        <f>[8]集計対象前年データー貼付!P151</f>
        <v>0</v>
      </c>
      <c r="AG35" s="26">
        <f t="shared" si="3"/>
        <v>0</v>
      </c>
      <c r="AH35" s="1"/>
    </row>
    <row r="36" spans="1:37" ht="12.75" customHeight="1" thickBot="1">
      <c r="A36" s="116"/>
      <c r="B36" s="67" t="s">
        <v>45</v>
      </c>
      <c r="C36" s="33">
        <f t="shared" si="4"/>
        <v>0</v>
      </c>
      <c r="D36" s="34">
        <f t="shared" si="5"/>
        <v>1</v>
      </c>
      <c r="E36" s="35">
        <f t="shared" si="6"/>
        <v>0</v>
      </c>
      <c r="F36" s="34">
        <f t="shared" si="7"/>
        <v>1</v>
      </c>
      <c r="G36" s="36">
        <f t="shared" si="8"/>
        <v>0</v>
      </c>
      <c r="H36" s="37">
        <f t="shared" si="9"/>
        <v>0</v>
      </c>
      <c r="I36" s="21">
        <f>[8]集計対象年データー貼付!B155</f>
        <v>0</v>
      </c>
      <c r="J36" s="22">
        <f>[8]集計対象年データー貼付!D155</f>
        <v>0</v>
      </c>
      <c r="K36" s="22">
        <f>[8]集計対象前年データー貼付!B155</f>
        <v>0</v>
      </c>
      <c r="L36" s="22">
        <f>[8]集計対象前年データー貼付!D155</f>
        <v>1</v>
      </c>
      <c r="M36" s="68">
        <f t="shared" si="10"/>
        <v>-1</v>
      </c>
      <c r="N36" s="24">
        <f>[8]集計対象年データー貼付!E155</f>
        <v>0</v>
      </c>
      <c r="O36" s="18">
        <f>[8]集計対象年データー貼付!G155</f>
        <v>0</v>
      </c>
      <c r="P36" s="18">
        <f>[8]集計対象前年データー貼付!E155</f>
        <v>0</v>
      </c>
      <c r="Q36" s="18">
        <f>[8]集計対象前年データー貼付!G155</f>
        <v>0</v>
      </c>
      <c r="R36" s="61">
        <f t="shared" si="0"/>
        <v>0</v>
      </c>
      <c r="S36" s="21">
        <f>[8]集計対象年データー貼付!H1155</f>
        <v>0</v>
      </c>
      <c r="T36" s="22">
        <f>[8]集計対象年データー貼付!J155</f>
        <v>0</v>
      </c>
      <c r="U36" s="22">
        <f>[8]集計対象前年データー貼付!H155</f>
        <v>0</v>
      </c>
      <c r="V36" s="22">
        <f>[8]集計対象前年データー貼付!J155</f>
        <v>0</v>
      </c>
      <c r="W36" s="38">
        <f t="shared" si="1"/>
        <v>0</v>
      </c>
      <c r="X36" s="21">
        <f>[8]集計対象年データー貼付!K155</f>
        <v>0</v>
      </c>
      <c r="Y36" s="22">
        <f>[8]集計対象年データー貼付!M155</f>
        <v>0</v>
      </c>
      <c r="Z36" s="22">
        <f>[8]集計対象前年データー貼付!K155</f>
        <v>0</v>
      </c>
      <c r="AA36" s="22">
        <f>[8]集計対象前年データー貼付!M155</f>
        <v>0</v>
      </c>
      <c r="AB36" s="38">
        <f t="shared" si="2"/>
        <v>0</v>
      </c>
      <c r="AC36" s="21">
        <f>[8]集計対象年データー貼付!N155</f>
        <v>0</v>
      </c>
      <c r="AD36" s="22">
        <f>[8]集計対象年データー貼付!P155</f>
        <v>1</v>
      </c>
      <c r="AE36" s="22">
        <f>[8]集計対象前年データー貼付!N155</f>
        <v>0</v>
      </c>
      <c r="AF36" s="22">
        <f>[8]集計対象前年データー貼付!P155</f>
        <v>0</v>
      </c>
      <c r="AG36" s="38">
        <f t="shared" si="3"/>
        <v>1</v>
      </c>
      <c r="AH36" s="1"/>
    </row>
    <row r="37" spans="1:37" ht="12.75" customHeight="1" thickBot="1">
      <c r="A37" s="117"/>
      <c r="B37" s="69" t="s">
        <v>46</v>
      </c>
      <c r="C37" s="40">
        <f t="shared" si="4"/>
        <v>0</v>
      </c>
      <c r="D37" s="41">
        <f t="shared" si="5"/>
        <v>2</v>
      </c>
      <c r="E37" s="54">
        <f t="shared" si="6"/>
        <v>0</v>
      </c>
      <c r="F37" s="41">
        <f t="shared" si="7"/>
        <v>2</v>
      </c>
      <c r="G37" s="41">
        <f t="shared" si="8"/>
        <v>0</v>
      </c>
      <c r="H37" s="44">
        <f t="shared" si="9"/>
        <v>0</v>
      </c>
      <c r="I37" s="70">
        <f>SUM(I35:I36)</f>
        <v>0</v>
      </c>
      <c r="J37" s="46">
        <f>SUM(J35:J36)</f>
        <v>1</v>
      </c>
      <c r="K37" s="46">
        <f>SUM(K35:K36)</f>
        <v>0</v>
      </c>
      <c r="L37" s="46">
        <f>SUM(L35:L36)</f>
        <v>1</v>
      </c>
      <c r="M37" s="47">
        <f t="shared" si="10"/>
        <v>0</v>
      </c>
      <c r="N37" s="48">
        <f>SUM(N35:N36)</f>
        <v>0</v>
      </c>
      <c r="O37" s="49">
        <f>SUM(O35:O36)</f>
        <v>0</v>
      </c>
      <c r="P37" s="49">
        <f>SUM(P35:P36)</f>
        <v>0</v>
      </c>
      <c r="Q37" s="49">
        <f>SUM(Q35:Q36)</f>
        <v>1</v>
      </c>
      <c r="R37" s="50">
        <f t="shared" si="0"/>
        <v>-1</v>
      </c>
      <c r="S37" s="51">
        <f>SUM(S35:S36)</f>
        <v>0</v>
      </c>
      <c r="T37" s="52">
        <f>SUM(T35:T36)</f>
        <v>0</v>
      </c>
      <c r="U37" s="52">
        <f>SUM(U35:U36)</f>
        <v>0</v>
      </c>
      <c r="V37" s="52">
        <f>SUM(V35:V36)</f>
        <v>0</v>
      </c>
      <c r="W37" s="53">
        <f t="shared" si="1"/>
        <v>0</v>
      </c>
      <c r="X37" s="51">
        <f>SUM(X35:X36)</f>
        <v>0</v>
      </c>
      <c r="Y37" s="52">
        <f>SUM(Y35:Y36)</f>
        <v>0</v>
      </c>
      <c r="Z37" s="52">
        <f>SUM(Z35:Z36)</f>
        <v>0</v>
      </c>
      <c r="AA37" s="52">
        <f>SUM(AA35:AA36)</f>
        <v>0</v>
      </c>
      <c r="AB37" s="53">
        <f t="shared" si="2"/>
        <v>0</v>
      </c>
      <c r="AC37" s="51">
        <f>SUM(AC35:AC36)</f>
        <v>0</v>
      </c>
      <c r="AD37" s="52">
        <f>SUM(AD35:AD36)</f>
        <v>1</v>
      </c>
      <c r="AE37" s="52">
        <f>SUM(AE35:AE36)</f>
        <v>0</v>
      </c>
      <c r="AF37" s="52">
        <f>SUM(AF35:AF36)</f>
        <v>0</v>
      </c>
      <c r="AG37" s="53">
        <f t="shared" si="3"/>
        <v>1</v>
      </c>
      <c r="AH37" s="71"/>
      <c r="AI37" s="72"/>
      <c r="AJ37" s="72"/>
      <c r="AK37" s="72"/>
    </row>
    <row r="38" spans="1:37" ht="12.75" customHeight="1">
      <c r="A38" s="103" t="s">
        <v>47</v>
      </c>
      <c r="B38" s="64" t="s">
        <v>48</v>
      </c>
      <c r="C38" s="28">
        <f t="shared" si="4"/>
        <v>0</v>
      </c>
      <c r="D38" s="18">
        <f t="shared" si="5"/>
        <v>17</v>
      </c>
      <c r="E38" s="19">
        <f t="shared" si="6"/>
        <v>0</v>
      </c>
      <c r="F38" s="18">
        <f t="shared" si="7"/>
        <v>18</v>
      </c>
      <c r="G38" s="18">
        <f t="shared" si="8"/>
        <v>-1</v>
      </c>
      <c r="H38" s="20">
        <f t="shared" si="9"/>
        <v>-5.5555555555555552E-2</v>
      </c>
      <c r="I38" s="21">
        <f>[8]集計対象年データー貼付!B158</f>
        <v>0</v>
      </c>
      <c r="J38" s="22">
        <f>[8]集計対象年データー貼付!D158</f>
        <v>3</v>
      </c>
      <c r="K38" s="22">
        <f>[8]集計対象前年データー貼付!B158</f>
        <v>0</v>
      </c>
      <c r="L38" s="22">
        <f>[8]集計対象前年データー貼付!D158</f>
        <v>0</v>
      </c>
      <c r="M38" s="23">
        <f t="shared" si="10"/>
        <v>3</v>
      </c>
      <c r="N38" s="24">
        <f>[8]集計対象年データー貼付!E158</f>
        <v>0</v>
      </c>
      <c r="O38" s="18">
        <f>[8]集計対象年データー貼付!G158</f>
        <v>4</v>
      </c>
      <c r="P38" s="18">
        <f>[8]集計対象前年データー貼付!E158</f>
        <v>0</v>
      </c>
      <c r="Q38" s="18">
        <f>[8]集計対象前年データー貼付!G158</f>
        <v>7</v>
      </c>
      <c r="R38" s="25">
        <f t="shared" si="0"/>
        <v>-3</v>
      </c>
      <c r="S38" s="21">
        <f>[8]集計対象年データー貼付!H158</f>
        <v>0</v>
      </c>
      <c r="T38" s="22">
        <f>[8]集計対象年データー貼付!J158</f>
        <v>2</v>
      </c>
      <c r="U38" s="22">
        <f>[8]集計対象前年データー貼付!H158</f>
        <v>0</v>
      </c>
      <c r="V38" s="22">
        <f>[8]集計対象前年データー貼付!J158</f>
        <v>0</v>
      </c>
      <c r="W38" s="26">
        <f t="shared" si="1"/>
        <v>2</v>
      </c>
      <c r="X38" s="21">
        <f>[8]集計対象年データー貼付!K158</f>
        <v>0</v>
      </c>
      <c r="Y38" s="22">
        <f>[8]集計対象年データー貼付!M158</f>
        <v>8</v>
      </c>
      <c r="Z38" s="22">
        <f>[8]集計対象前年データー貼付!K158</f>
        <v>0</v>
      </c>
      <c r="AA38" s="22">
        <f>[8]集計対象前年データー貼付!M158</f>
        <v>11</v>
      </c>
      <c r="AB38" s="26">
        <f t="shared" si="2"/>
        <v>-3</v>
      </c>
      <c r="AC38" s="21">
        <f>[8]集計対象年データー貼付!N158</f>
        <v>0</v>
      </c>
      <c r="AD38" s="22">
        <f>[8]集計対象年データー貼付!P158</f>
        <v>0</v>
      </c>
      <c r="AE38" s="22">
        <f>[8]集計対象前年データー貼付!N158</f>
        <v>0</v>
      </c>
      <c r="AF38" s="22">
        <f>[8]集計対象前年データー貼付!P158</f>
        <v>0</v>
      </c>
      <c r="AG38" s="73">
        <f t="shared" si="3"/>
        <v>0</v>
      </c>
      <c r="AH38" s="1"/>
    </row>
    <row r="39" spans="1:37" ht="12.75" customHeight="1" thickBot="1">
      <c r="A39" s="104"/>
      <c r="B39" s="67" t="s">
        <v>49</v>
      </c>
      <c r="C39" s="33">
        <f t="shared" si="4"/>
        <v>0</v>
      </c>
      <c r="D39" s="34">
        <f t="shared" si="5"/>
        <v>35</v>
      </c>
      <c r="E39" s="35">
        <f t="shared" si="6"/>
        <v>1</v>
      </c>
      <c r="F39" s="34">
        <f t="shared" si="7"/>
        <v>31</v>
      </c>
      <c r="G39" s="36">
        <f t="shared" si="8"/>
        <v>4</v>
      </c>
      <c r="H39" s="37">
        <f t="shared" si="9"/>
        <v>0.12903225806451613</v>
      </c>
      <c r="I39" s="21">
        <f>[8]集計対象年データー貼付!B161</f>
        <v>0</v>
      </c>
      <c r="J39" s="22">
        <f>[8]集計対象年データー貼付!D161</f>
        <v>0</v>
      </c>
      <c r="K39" s="22">
        <f>[8]集計対象前年データー貼付!B161</f>
        <v>0</v>
      </c>
      <c r="L39" s="22">
        <f>[8]集計対象前年データー貼付!D161</f>
        <v>0</v>
      </c>
      <c r="M39" s="68">
        <f t="shared" si="10"/>
        <v>0</v>
      </c>
      <c r="N39" s="24">
        <f>[8]集計対象年データー貼付!E161</f>
        <v>0</v>
      </c>
      <c r="O39" s="18">
        <f>[8]集計対象年データー貼付!G161</f>
        <v>6</v>
      </c>
      <c r="P39" s="18">
        <f>[8]集計対象前年データー貼付!E161</f>
        <v>0</v>
      </c>
      <c r="Q39" s="18">
        <f>[8]集計対象前年データー貼付!G161</f>
        <v>7</v>
      </c>
      <c r="R39" s="61">
        <f t="shared" si="0"/>
        <v>-1</v>
      </c>
      <c r="S39" s="21">
        <f>[8]集計対象年データー貼付!H161</f>
        <v>0</v>
      </c>
      <c r="T39" s="22">
        <f>[8]集計対象年データー貼付!J161</f>
        <v>5</v>
      </c>
      <c r="U39" s="22">
        <f>[8]集計対象前年データー貼付!H161</f>
        <v>0</v>
      </c>
      <c r="V39" s="22">
        <f>[8]集計対象前年データー貼付!J161</f>
        <v>1</v>
      </c>
      <c r="W39" s="38">
        <f t="shared" si="1"/>
        <v>4</v>
      </c>
      <c r="X39" s="21">
        <f>[8]集計対象年データー貼付!K161</f>
        <v>0</v>
      </c>
      <c r="Y39" s="22">
        <f>[8]集計対象年データー貼付!M161</f>
        <v>16</v>
      </c>
      <c r="Z39" s="22">
        <f>[8]集計対象前年データー貼付!K161</f>
        <v>1</v>
      </c>
      <c r="AA39" s="22">
        <f>[8]集計対象前年データー貼付!M161</f>
        <v>15</v>
      </c>
      <c r="AB39" s="38">
        <f t="shared" si="2"/>
        <v>1</v>
      </c>
      <c r="AC39" s="21">
        <f>[8]集計対象年データー貼付!N161</f>
        <v>0</v>
      </c>
      <c r="AD39" s="22">
        <f>[8]集計対象年データー貼付!P161</f>
        <v>8</v>
      </c>
      <c r="AE39" s="22">
        <f>[8]集計対象前年データー貼付!N161</f>
        <v>0</v>
      </c>
      <c r="AF39" s="22">
        <f>[8]集計対象前年データー貼付!P161</f>
        <v>8</v>
      </c>
      <c r="AG39" s="74">
        <f t="shared" si="3"/>
        <v>0</v>
      </c>
      <c r="AH39" s="1"/>
    </row>
    <row r="40" spans="1:37" ht="12.75" customHeight="1" thickBot="1">
      <c r="A40" s="105"/>
      <c r="B40" s="69" t="s">
        <v>50</v>
      </c>
      <c r="C40" s="40">
        <f t="shared" si="4"/>
        <v>0</v>
      </c>
      <c r="D40" s="41">
        <f t="shared" si="5"/>
        <v>52</v>
      </c>
      <c r="E40" s="54">
        <f t="shared" si="6"/>
        <v>1</v>
      </c>
      <c r="F40" s="41">
        <f t="shared" si="7"/>
        <v>49</v>
      </c>
      <c r="G40" s="41">
        <f t="shared" si="8"/>
        <v>3</v>
      </c>
      <c r="H40" s="44">
        <f t="shared" si="9"/>
        <v>6.1224489795918366E-2</v>
      </c>
      <c r="I40" s="46">
        <f>SUM(I38:I39)</f>
        <v>0</v>
      </c>
      <c r="J40" s="46">
        <f>SUM(J38:J39)</f>
        <v>3</v>
      </c>
      <c r="K40" s="46">
        <f>SUM(K38:K39)</f>
        <v>0</v>
      </c>
      <c r="L40" s="46">
        <f>SUM(L38:L39)</f>
        <v>0</v>
      </c>
      <c r="M40" s="47">
        <f t="shared" si="10"/>
        <v>3</v>
      </c>
      <c r="N40" s="48">
        <f>SUM(N38:N39)</f>
        <v>0</v>
      </c>
      <c r="O40" s="49">
        <f>SUM(O38:O39)</f>
        <v>10</v>
      </c>
      <c r="P40" s="49">
        <f>SUM(P38:P39)</f>
        <v>0</v>
      </c>
      <c r="Q40" s="49">
        <f>SUM(Q38:Q39)</f>
        <v>14</v>
      </c>
      <c r="R40" s="50">
        <f t="shared" si="0"/>
        <v>-4</v>
      </c>
      <c r="S40" s="51">
        <f>SUM(S38:S39)</f>
        <v>0</v>
      </c>
      <c r="T40" s="52">
        <f>SUM(T38:T39)</f>
        <v>7</v>
      </c>
      <c r="U40" s="52">
        <f>SUM(U38:U39)</f>
        <v>0</v>
      </c>
      <c r="V40" s="52">
        <f>SUM(V38:V39)</f>
        <v>1</v>
      </c>
      <c r="W40" s="53">
        <f t="shared" si="1"/>
        <v>6</v>
      </c>
      <c r="X40" s="51">
        <f>SUM(X38:X39)</f>
        <v>0</v>
      </c>
      <c r="Y40" s="52">
        <f>SUM(Y38:Y39)</f>
        <v>24</v>
      </c>
      <c r="Z40" s="52">
        <f>SUM(Z38:Z39)</f>
        <v>1</v>
      </c>
      <c r="AA40" s="52">
        <f>SUM(AA38:AA39)</f>
        <v>26</v>
      </c>
      <c r="AB40" s="53">
        <f t="shared" si="2"/>
        <v>-2</v>
      </c>
      <c r="AC40" s="51">
        <f>SUM(AC38:AC39)</f>
        <v>0</v>
      </c>
      <c r="AD40" s="52">
        <f>SUM(AD38:AD39)</f>
        <v>8</v>
      </c>
      <c r="AE40" s="52">
        <f>SUM(AE38:AE39)</f>
        <v>0</v>
      </c>
      <c r="AF40" s="52">
        <f>SUM(AF38:AF39)</f>
        <v>8</v>
      </c>
      <c r="AG40" s="53">
        <f t="shared" si="3"/>
        <v>0</v>
      </c>
      <c r="AH40" s="1"/>
    </row>
    <row r="41" spans="1:37" ht="12.75" customHeight="1" thickBot="1">
      <c r="A41" s="120" t="s">
        <v>51</v>
      </c>
      <c r="B41" s="121"/>
      <c r="C41" s="40">
        <f t="shared" si="4"/>
        <v>2</v>
      </c>
      <c r="D41" s="41">
        <f t="shared" si="5"/>
        <v>16</v>
      </c>
      <c r="E41" s="54">
        <f t="shared" si="6"/>
        <v>1</v>
      </c>
      <c r="F41" s="41">
        <f t="shared" si="7"/>
        <v>8</v>
      </c>
      <c r="G41" s="41">
        <f t="shared" si="8"/>
        <v>8</v>
      </c>
      <c r="H41" s="44">
        <f t="shared" si="9"/>
        <v>1</v>
      </c>
      <c r="I41" s="55">
        <f>[8]集計対象年データー貼付!B168</f>
        <v>0</v>
      </c>
      <c r="J41" s="56">
        <f>[8]集計対象年データー貼付!D168</f>
        <v>0</v>
      </c>
      <c r="K41" s="56">
        <f>[8]集計対象前年データー貼付!B168</f>
        <v>0</v>
      </c>
      <c r="L41" s="56">
        <f>[8]集計対象前年データー貼付!D168</f>
        <v>0</v>
      </c>
      <c r="M41" s="57">
        <f t="shared" si="10"/>
        <v>0</v>
      </c>
      <c r="N41" s="58">
        <f>[8]集計対象年データー貼付!E168</f>
        <v>2</v>
      </c>
      <c r="O41" s="41">
        <f>[8]集計対象年データー貼付!G168</f>
        <v>4</v>
      </c>
      <c r="P41" s="41">
        <f>[8]集計対象前年データー貼付!E168</f>
        <v>1</v>
      </c>
      <c r="Q41" s="41">
        <f>[8]集計対象前年データー貼付!G168</f>
        <v>3</v>
      </c>
      <c r="R41" s="75">
        <f t="shared" si="0"/>
        <v>1</v>
      </c>
      <c r="S41" s="55">
        <f>[8]集計対象年データー貼付!H168</f>
        <v>0</v>
      </c>
      <c r="T41" s="56">
        <f>[8]集計対象年データー貼付!J168</f>
        <v>0</v>
      </c>
      <c r="U41" s="56">
        <f>[8]集計対象前年データー貼付!H168</f>
        <v>0</v>
      </c>
      <c r="V41" s="56">
        <f>[8]集計対象前年データー貼付!J168</f>
        <v>0</v>
      </c>
      <c r="W41" s="76">
        <f t="shared" si="1"/>
        <v>0</v>
      </c>
      <c r="X41" s="55">
        <f>[8]集計対象年データー貼付!K168</f>
        <v>0</v>
      </c>
      <c r="Y41" s="56">
        <f>[8]集計対象年データー貼付!M168</f>
        <v>8</v>
      </c>
      <c r="Z41" s="56">
        <f>[8]集計対象前年データー貼付!K168</f>
        <v>0</v>
      </c>
      <c r="AA41" s="56">
        <f>[8]集計対象前年データー貼付!M168</f>
        <v>2</v>
      </c>
      <c r="AB41" s="76">
        <f t="shared" si="2"/>
        <v>6</v>
      </c>
      <c r="AC41" s="55">
        <f>[8]集計対象年データー貼付!N168</f>
        <v>0</v>
      </c>
      <c r="AD41" s="56">
        <f>[8]集計対象年データー貼付!P168</f>
        <v>4</v>
      </c>
      <c r="AE41" s="56">
        <f>[8]集計対象前年データー貼付!N168</f>
        <v>0</v>
      </c>
      <c r="AF41" s="56">
        <f>[8]集計対象前年データー貼付!P168</f>
        <v>3</v>
      </c>
      <c r="AG41" s="76">
        <f t="shared" si="3"/>
        <v>1</v>
      </c>
      <c r="AH41" s="1"/>
    </row>
    <row r="42" spans="1:37" ht="12.75" customHeight="1">
      <c r="A42" s="110" t="s">
        <v>52</v>
      </c>
      <c r="B42" s="64" t="s">
        <v>53</v>
      </c>
      <c r="C42" s="28">
        <f t="shared" si="4"/>
        <v>0</v>
      </c>
      <c r="D42" s="18">
        <f t="shared" si="5"/>
        <v>11</v>
      </c>
      <c r="E42" s="19">
        <f t="shared" si="6"/>
        <v>0</v>
      </c>
      <c r="F42" s="18">
        <f t="shared" si="7"/>
        <v>10</v>
      </c>
      <c r="G42" s="18">
        <f t="shared" si="8"/>
        <v>1</v>
      </c>
      <c r="H42" s="20">
        <f t="shared" si="9"/>
        <v>0.1</v>
      </c>
      <c r="I42" s="21">
        <f>[8]集計対象年データー貼付!B172</f>
        <v>0</v>
      </c>
      <c r="J42" s="22">
        <f>[8]集計対象年データー貼付!D172</f>
        <v>7</v>
      </c>
      <c r="K42" s="22">
        <f>[8]集計対象前年データー貼付!B172</f>
        <v>0</v>
      </c>
      <c r="L42" s="22">
        <f>[8]集計対象前年データー貼付!D172</f>
        <v>9</v>
      </c>
      <c r="M42" s="23">
        <f t="shared" si="10"/>
        <v>-2</v>
      </c>
      <c r="N42" s="24">
        <f>[8]集計対象年データー貼付!E172</f>
        <v>0</v>
      </c>
      <c r="O42" s="18">
        <f>[8]集計対象年データー貼付!G172</f>
        <v>2</v>
      </c>
      <c r="P42" s="18">
        <f>[8]集計対象前年データー貼付!E172</f>
        <v>0</v>
      </c>
      <c r="Q42" s="18">
        <f>[8]集計対象前年データー貼付!G172</f>
        <v>0</v>
      </c>
      <c r="R42" s="25">
        <f t="shared" si="0"/>
        <v>2</v>
      </c>
      <c r="S42" s="21">
        <f>[8]集計対象年データー貼付!H172</f>
        <v>0</v>
      </c>
      <c r="T42" s="22">
        <f>[8]集計対象年データー貼付!J172</f>
        <v>1</v>
      </c>
      <c r="U42" s="22">
        <f>[8]集計対象前年データー貼付!H172</f>
        <v>0</v>
      </c>
      <c r="V42" s="22">
        <f>[8]集計対象前年データー貼付!J172</f>
        <v>0</v>
      </c>
      <c r="W42" s="26">
        <f t="shared" si="1"/>
        <v>1</v>
      </c>
      <c r="X42" s="21">
        <f>[8]集計対象年データー貼付!K172</f>
        <v>0</v>
      </c>
      <c r="Y42" s="22">
        <f>[8]集計対象年データー貼付!M172</f>
        <v>0</v>
      </c>
      <c r="Z42" s="22">
        <f>[8]集計対象前年データー貼付!K172</f>
        <v>0</v>
      </c>
      <c r="AA42" s="22">
        <f>[8]集計対象前年データー貼付!M172</f>
        <v>0</v>
      </c>
      <c r="AB42" s="26">
        <f t="shared" si="2"/>
        <v>0</v>
      </c>
      <c r="AC42" s="21">
        <f>[8]集計対象年データー貼付!N172</f>
        <v>0</v>
      </c>
      <c r="AD42" s="22">
        <f>[8]集計対象年データー貼付!P172</f>
        <v>1</v>
      </c>
      <c r="AE42" s="22">
        <f>[8]集計対象前年データー貼付!N172</f>
        <v>0</v>
      </c>
      <c r="AF42" s="22">
        <f>[8]集計対象前年データー貼付!P172</f>
        <v>1</v>
      </c>
      <c r="AG42" s="26">
        <f t="shared" si="3"/>
        <v>0</v>
      </c>
      <c r="AH42" s="1"/>
    </row>
    <row r="43" spans="1:37" ht="12.75" customHeight="1">
      <c r="A43" s="111"/>
      <c r="B43" s="65" t="s">
        <v>54</v>
      </c>
      <c r="C43" s="28">
        <f t="shared" si="4"/>
        <v>0</v>
      </c>
      <c r="D43" s="18">
        <f t="shared" si="5"/>
        <v>46</v>
      </c>
      <c r="E43" s="19">
        <f t="shared" si="6"/>
        <v>1</v>
      </c>
      <c r="F43" s="18">
        <f t="shared" si="7"/>
        <v>63</v>
      </c>
      <c r="G43" s="29">
        <f t="shared" si="8"/>
        <v>-17</v>
      </c>
      <c r="H43" s="20">
        <f t="shared" si="9"/>
        <v>-0.26984126984126983</v>
      </c>
      <c r="I43" s="21">
        <f>[8]集計対象年データー貼付!B179</f>
        <v>0</v>
      </c>
      <c r="J43" s="22">
        <f>[8]集計対象年データー貼付!D179</f>
        <v>22</v>
      </c>
      <c r="K43" s="22">
        <f>[8]集計対象前年データー貼付!B179</f>
        <v>1</v>
      </c>
      <c r="L43" s="22">
        <f>[8]集計対象前年データー貼付!D179</f>
        <v>34</v>
      </c>
      <c r="M43" s="66">
        <f t="shared" si="10"/>
        <v>-12</v>
      </c>
      <c r="N43" s="24">
        <f>[8]集計対象年データー貼付!E179</f>
        <v>0</v>
      </c>
      <c r="O43" s="18">
        <f>[8]集計対象年データー貼付!G179</f>
        <v>8</v>
      </c>
      <c r="P43" s="18">
        <f>[8]集計対象前年データー貼付!E179</f>
        <v>0</v>
      </c>
      <c r="Q43" s="18">
        <f>[8]集計対象前年データー貼付!G179</f>
        <v>10</v>
      </c>
      <c r="R43" s="60">
        <f t="shared" si="0"/>
        <v>-2</v>
      </c>
      <c r="S43" s="21">
        <f>[8]集計対象年データー貼付!H179</f>
        <v>0</v>
      </c>
      <c r="T43" s="22">
        <f>[8]集計対象年データー貼付!J179</f>
        <v>3</v>
      </c>
      <c r="U43" s="22">
        <f>[8]集計対象前年データー貼付!H179</f>
        <v>0</v>
      </c>
      <c r="V43" s="22">
        <f>[8]集計対象前年データー貼付!J179</f>
        <v>12</v>
      </c>
      <c r="W43" s="30">
        <f t="shared" si="1"/>
        <v>-9</v>
      </c>
      <c r="X43" s="21">
        <f>[8]集計対象年データー貼付!K179</f>
        <v>0</v>
      </c>
      <c r="Y43" s="22">
        <f>[8]集計対象年データー貼付!M179</f>
        <v>8</v>
      </c>
      <c r="Z43" s="22">
        <f>[8]集計対象前年データー貼付!K179</f>
        <v>0</v>
      </c>
      <c r="AA43" s="22">
        <f>[8]集計対象前年データー貼付!M179</f>
        <v>3</v>
      </c>
      <c r="AB43" s="30">
        <f t="shared" si="2"/>
        <v>5</v>
      </c>
      <c r="AC43" s="21">
        <f>[8]集計対象年データー貼付!N179</f>
        <v>0</v>
      </c>
      <c r="AD43" s="22">
        <f>[8]集計対象年データー貼付!P179</f>
        <v>5</v>
      </c>
      <c r="AE43" s="22">
        <f>[8]集計対象前年データー貼付!N179</f>
        <v>0</v>
      </c>
      <c r="AF43" s="22">
        <f>[8]集計対象前年データー貼付!P179</f>
        <v>4</v>
      </c>
      <c r="AG43" s="30">
        <f t="shared" si="3"/>
        <v>1</v>
      </c>
      <c r="AH43" s="1"/>
    </row>
    <row r="44" spans="1:37" ht="12.75" customHeight="1">
      <c r="A44" s="111"/>
      <c r="B44" s="65" t="s">
        <v>55</v>
      </c>
      <c r="C44" s="28">
        <f t="shared" si="4"/>
        <v>0</v>
      </c>
      <c r="D44" s="18">
        <f t="shared" si="5"/>
        <v>0</v>
      </c>
      <c r="E44" s="19">
        <f t="shared" si="6"/>
        <v>0</v>
      </c>
      <c r="F44" s="18">
        <f t="shared" si="7"/>
        <v>0</v>
      </c>
      <c r="G44" s="29">
        <f t="shared" si="8"/>
        <v>0</v>
      </c>
      <c r="H44" s="20">
        <f t="shared" si="9"/>
        <v>0</v>
      </c>
      <c r="I44" s="21">
        <f>[8]集計対象年データー貼付!B182</f>
        <v>0</v>
      </c>
      <c r="J44" s="22">
        <f>[8]集計対象年データー貼付!D182</f>
        <v>0</v>
      </c>
      <c r="K44" s="22">
        <f>[8]集計対象前年データー貼付!B182</f>
        <v>0</v>
      </c>
      <c r="L44" s="22">
        <f>[8]集計対象前年データー貼付!D182</f>
        <v>0</v>
      </c>
      <c r="M44" s="66">
        <f t="shared" si="10"/>
        <v>0</v>
      </c>
      <c r="N44" s="24">
        <f>[8]集計対象年データー貼付!E182</f>
        <v>0</v>
      </c>
      <c r="O44" s="18">
        <f>[8]集計対象年データー貼付!G182</f>
        <v>0</v>
      </c>
      <c r="P44" s="18">
        <f>[8]集計対象前年データー貼付!E182</f>
        <v>0</v>
      </c>
      <c r="Q44" s="18">
        <f>[8]集計対象前年データー貼付!G182</f>
        <v>0</v>
      </c>
      <c r="R44" s="60">
        <f t="shared" si="0"/>
        <v>0</v>
      </c>
      <c r="S44" s="21">
        <f>[8]集計対象年データー貼付!H182</f>
        <v>0</v>
      </c>
      <c r="T44" s="22">
        <f>[8]集計対象年データー貼付!J182</f>
        <v>0</v>
      </c>
      <c r="U44" s="22">
        <f>[8]集計対象前年データー貼付!H182</f>
        <v>0</v>
      </c>
      <c r="V44" s="22">
        <f>[8]集計対象前年データー貼付!J182</f>
        <v>0</v>
      </c>
      <c r="W44" s="30">
        <f t="shared" si="1"/>
        <v>0</v>
      </c>
      <c r="X44" s="21">
        <f>[8]集計対象年データー貼付!K182</f>
        <v>0</v>
      </c>
      <c r="Y44" s="22">
        <f>[8]集計対象年データー貼付!M182</f>
        <v>0</v>
      </c>
      <c r="Z44" s="22">
        <f>[8]集計対象前年データー貼付!K182</f>
        <v>0</v>
      </c>
      <c r="AA44" s="22">
        <f>[8]集計対象前年データー貼付!M182</f>
        <v>0</v>
      </c>
      <c r="AB44" s="30">
        <f t="shared" si="2"/>
        <v>0</v>
      </c>
      <c r="AC44" s="21">
        <f>[8]集計対象年データー貼付!N182</f>
        <v>0</v>
      </c>
      <c r="AD44" s="22">
        <f>[8]集計対象年データー貼付!P182</f>
        <v>0</v>
      </c>
      <c r="AE44" s="22">
        <f>[8]集計対象前年データー貼付!N182</f>
        <v>0</v>
      </c>
      <c r="AF44" s="22">
        <f>[8]集計対象前年データー貼付!P182</f>
        <v>0</v>
      </c>
      <c r="AG44" s="30">
        <f t="shared" si="3"/>
        <v>0</v>
      </c>
      <c r="AH44" s="1"/>
    </row>
    <row r="45" spans="1:37" ht="12.75" customHeight="1" thickBot="1">
      <c r="A45" s="111"/>
      <c r="B45" s="67" t="s">
        <v>56</v>
      </c>
      <c r="C45" s="33">
        <f t="shared" si="4"/>
        <v>0</v>
      </c>
      <c r="D45" s="34">
        <f t="shared" si="5"/>
        <v>6</v>
      </c>
      <c r="E45" s="35">
        <f t="shared" si="6"/>
        <v>0</v>
      </c>
      <c r="F45" s="34">
        <f t="shared" si="7"/>
        <v>3</v>
      </c>
      <c r="G45" s="36">
        <f t="shared" si="8"/>
        <v>3</v>
      </c>
      <c r="H45" s="37">
        <f t="shared" si="9"/>
        <v>1</v>
      </c>
      <c r="I45" s="21">
        <f>[8]集計対象年データー貼付!B185</f>
        <v>0</v>
      </c>
      <c r="J45" s="22">
        <f>[8]集計対象年データー貼付!D185</f>
        <v>2</v>
      </c>
      <c r="K45" s="22">
        <f>[8]集計対象前年データー貼付!B185</f>
        <v>0</v>
      </c>
      <c r="L45" s="22">
        <f>[8]集計対象前年データー貼付!D185</f>
        <v>2</v>
      </c>
      <c r="M45" s="68">
        <f t="shared" si="10"/>
        <v>0</v>
      </c>
      <c r="N45" s="24">
        <f>[8]集計対象年データー貼付!E185</f>
        <v>0</v>
      </c>
      <c r="O45" s="18">
        <f>[8]集計対象年データー貼付!G185</f>
        <v>1</v>
      </c>
      <c r="P45" s="18">
        <f>[8]集計対象前年データー貼付!E185</f>
        <v>0</v>
      </c>
      <c r="Q45" s="18">
        <f>[8]集計対象前年データー貼付!G185</f>
        <v>0</v>
      </c>
      <c r="R45" s="61">
        <f t="shared" si="0"/>
        <v>1</v>
      </c>
      <c r="S45" s="21">
        <f>[8]集計対象年データー貼付!H185</f>
        <v>0</v>
      </c>
      <c r="T45" s="22">
        <f>[8]集計対象年データー貼付!J185</f>
        <v>1</v>
      </c>
      <c r="U45" s="22">
        <f>[8]集計対象前年データー貼付!H185</f>
        <v>0</v>
      </c>
      <c r="V45" s="22">
        <f>[8]集計対象前年データー貼付!J185</f>
        <v>0</v>
      </c>
      <c r="W45" s="38">
        <f t="shared" si="1"/>
        <v>1</v>
      </c>
      <c r="X45" s="21">
        <f>[8]集計対象年データー貼付!K185</f>
        <v>0</v>
      </c>
      <c r="Y45" s="22">
        <f>[8]集計対象年データー貼付!M185</f>
        <v>0</v>
      </c>
      <c r="Z45" s="22">
        <f>[8]集計対象前年データー貼付!K185</f>
        <v>0</v>
      </c>
      <c r="AA45" s="22">
        <f>[8]集計対象前年データー貼付!M185</f>
        <v>1</v>
      </c>
      <c r="AB45" s="38">
        <f t="shared" si="2"/>
        <v>-1</v>
      </c>
      <c r="AC45" s="21">
        <f>[8]集計対象年データー貼付!N185</f>
        <v>0</v>
      </c>
      <c r="AD45" s="22">
        <f>[8]集計対象年データー貼付!P185</f>
        <v>2</v>
      </c>
      <c r="AE45" s="22">
        <f>[8]集計対象前年データー貼付!N185</f>
        <v>0</v>
      </c>
      <c r="AF45" s="22">
        <f>[8]集計対象前年データー貼付!P185</f>
        <v>0</v>
      </c>
      <c r="AG45" s="38">
        <f t="shared" si="3"/>
        <v>2</v>
      </c>
      <c r="AH45" s="1"/>
    </row>
    <row r="46" spans="1:37" ht="12.75" customHeight="1" thickBot="1">
      <c r="A46" s="112"/>
      <c r="B46" s="69" t="s">
        <v>57</v>
      </c>
      <c r="C46" s="40">
        <f t="shared" si="4"/>
        <v>0</v>
      </c>
      <c r="D46" s="41">
        <f t="shared" si="5"/>
        <v>63</v>
      </c>
      <c r="E46" s="54">
        <f t="shared" si="6"/>
        <v>1</v>
      </c>
      <c r="F46" s="41">
        <f t="shared" si="7"/>
        <v>76</v>
      </c>
      <c r="G46" s="41">
        <f t="shared" si="8"/>
        <v>-13</v>
      </c>
      <c r="H46" s="44">
        <f t="shared" si="9"/>
        <v>-0.17105263157894737</v>
      </c>
      <c r="I46" s="46">
        <f>SUM(I42:I45)</f>
        <v>0</v>
      </c>
      <c r="J46" s="46">
        <f>SUM(J42:J45)</f>
        <v>31</v>
      </c>
      <c r="K46" s="46">
        <f>SUM(K42:K45)</f>
        <v>1</v>
      </c>
      <c r="L46" s="46">
        <f>SUM(L42:L45)</f>
        <v>45</v>
      </c>
      <c r="M46" s="47">
        <f t="shared" si="10"/>
        <v>-14</v>
      </c>
      <c r="N46" s="48">
        <f>SUM(N42:N45)</f>
        <v>0</v>
      </c>
      <c r="O46" s="49">
        <f>SUM(O42:O45)</f>
        <v>11</v>
      </c>
      <c r="P46" s="49">
        <f>SUM(P42:P45)</f>
        <v>0</v>
      </c>
      <c r="Q46" s="49">
        <f>SUM(Q42:Q45)</f>
        <v>10</v>
      </c>
      <c r="R46" s="50">
        <f t="shared" si="0"/>
        <v>1</v>
      </c>
      <c r="S46" s="51">
        <f>SUM(S42:S45)</f>
        <v>0</v>
      </c>
      <c r="T46" s="52">
        <f>SUM(T42:T45)</f>
        <v>5</v>
      </c>
      <c r="U46" s="52">
        <f>SUM(U42:U45)</f>
        <v>0</v>
      </c>
      <c r="V46" s="52">
        <f>SUM(V42:V45)</f>
        <v>12</v>
      </c>
      <c r="W46" s="53">
        <f t="shared" si="1"/>
        <v>-7</v>
      </c>
      <c r="X46" s="51">
        <f>SUM(X42:X45)</f>
        <v>0</v>
      </c>
      <c r="Y46" s="52">
        <f>SUM(Y42:Y45)</f>
        <v>8</v>
      </c>
      <c r="Z46" s="52">
        <f>SUM(Z42:Z45)</f>
        <v>0</v>
      </c>
      <c r="AA46" s="52">
        <f>SUM(AA42:AA45)</f>
        <v>4</v>
      </c>
      <c r="AB46" s="53">
        <f t="shared" si="2"/>
        <v>4</v>
      </c>
      <c r="AC46" s="51">
        <f>SUM(AC42:AC45)</f>
        <v>0</v>
      </c>
      <c r="AD46" s="52">
        <f>SUM(AD42:AD45)</f>
        <v>8</v>
      </c>
      <c r="AE46" s="52">
        <f>SUM(AE42:AE45)</f>
        <v>0</v>
      </c>
      <c r="AF46" s="52">
        <f>SUM(AF42:AF45)</f>
        <v>5</v>
      </c>
      <c r="AG46" s="53">
        <f t="shared" si="3"/>
        <v>3</v>
      </c>
      <c r="AH46" s="1"/>
    </row>
    <row r="47" spans="1:37" ht="12.75" customHeight="1">
      <c r="A47" s="122" t="s">
        <v>58</v>
      </c>
      <c r="B47" s="64" t="s">
        <v>59</v>
      </c>
      <c r="C47" s="28">
        <f t="shared" si="4"/>
        <v>0</v>
      </c>
      <c r="D47" s="18">
        <f t="shared" si="5"/>
        <v>2</v>
      </c>
      <c r="E47" s="19">
        <f t="shared" si="6"/>
        <v>0</v>
      </c>
      <c r="F47" s="18">
        <f t="shared" si="7"/>
        <v>2</v>
      </c>
      <c r="G47" s="18">
        <f t="shared" si="8"/>
        <v>0</v>
      </c>
      <c r="H47" s="20">
        <f t="shared" si="9"/>
        <v>0</v>
      </c>
      <c r="I47" s="21">
        <f>[8]集計対象年データー貼付!B191</f>
        <v>0</v>
      </c>
      <c r="J47" s="22">
        <f>[8]集計対象年データー貼付!D191</f>
        <v>1</v>
      </c>
      <c r="K47" s="22">
        <f>[8]集計対象前年データー貼付!B191</f>
        <v>0</v>
      </c>
      <c r="L47" s="22">
        <f>[8]集計対象前年データー貼付!D191</f>
        <v>2</v>
      </c>
      <c r="M47" s="23">
        <f t="shared" si="10"/>
        <v>-1</v>
      </c>
      <c r="N47" s="24">
        <f>[8]集計対象年データー貼付!E191</f>
        <v>0</v>
      </c>
      <c r="O47" s="18">
        <f>[8]集計対象年データー貼付!G191</f>
        <v>1</v>
      </c>
      <c r="P47" s="18">
        <f>[8]集計対象前年データー貼付!E191</f>
        <v>0</v>
      </c>
      <c r="Q47" s="18">
        <f>[8]集計対象前年データー貼付!G191</f>
        <v>0</v>
      </c>
      <c r="R47" s="25">
        <f t="shared" si="0"/>
        <v>1</v>
      </c>
      <c r="S47" s="21">
        <f>[8]集計対象年データー貼付!H191</f>
        <v>0</v>
      </c>
      <c r="T47" s="22">
        <f>[8]集計対象年データー貼付!J191</f>
        <v>0</v>
      </c>
      <c r="U47" s="22">
        <f>[8]集計対象前年データー貼付!H191</f>
        <v>0</v>
      </c>
      <c r="V47" s="22">
        <f>[8]集計対象前年データー貼付!J191</f>
        <v>0</v>
      </c>
      <c r="W47" s="26">
        <f t="shared" si="1"/>
        <v>0</v>
      </c>
      <c r="X47" s="21">
        <f>[8]集計対象年データー貼付!K191</f>
        <v>0</v>
      </c>
      <c r="Y47" s="22">
        <f>[8]集計対象年データー貼付!M191</f>
        <v>0</v>
      </c>
      <c r="Z47" s="22">
        <f>[8]集計対象前年データー貼付!K191</f>
        <v>0</v>
      </c>
      <c r="AA47" s="22">
        <f>[8]集計対象前年データー貼付!M191</f>
        <v>0</v>
      </c>
      <c r="AB47" s="26">
        <f t="shared" si="2"/>
        <v>0</v>
      </c>
      <c r="AC47" s="21">
        <f>[8]集計対象年データー貼付!N191</f>
        <v>0</v>
      </c>
      <c r="AD47" s="22">
        <f>[8]集計対象年データー貼付!P191</f>
        <v>0</v>
      </c>
      <c r="AE47" s="22">
        <f>[8]集計対象前年データー貼付!N191</f>
        <v>0</v>
      </c>
      <c r="AF47" s="22">
        <f>[8]集計対象前年データー貼付!P191</f>
        <v>0</v>
      </c>
      <c r="AG47" s="26">
        <f t="shared" si="3"/>
        <v>0</v>
      </c>
      <c r="AH47" s="1"/>
    </row>
    <row r="48" spans="1:37" ht="12.75" customHeight="1" thickBot="1">
      <c r="A48" s="123"/>
      <c r="B48" s="67" t="s">
        <v>60</v>
      </c>
      <c r="C48" s="33">
        <f t="shared" si="4"/>
        <v>0</v>
      </c>
      <c r="D48" s="34">
        <f t="shared" si="5"/>
        <v>0</v>
      </c>
      <c r="E48" s="35">
        <f t="shared" si="6"/>
        <v>0</v>
      </c>
      <c r="F48" s="34">
        <f t="shared" si="7"/>
        <v>1</v>
      </c>
      <c r="G48" s="36">
        <f t="shared" si="8"/>
        <v>-1</v>
      </c>
      <c r="H48" s="37">
        <f t="shared" si="9"/>
        <v>-1</v>
      </c>
      <c r="I48" s="21">
        <f>[8]集計対象年データー貼付!B194</f>
        <v>0</v>
      </c>
      <c r="J48" s="22">
        <f>[8]集計対象年データー貼付!D194</f>
        <v>0</v>
      </c>
      <c r="K48" s="22">
        <f>[8]集計対象前年データー貼付!B194</f>
        <v>0</v>
      </c>
      <c r="L48" s="22">
        <f>[8]集計対象前年データー貼付!D194</f>
        <v>1</v>
      </c>
      <c r="M48" s="68">
        <f t="shared" si="10"/>
        <v>-1</v>
      </c>
      <c r="N48" s="24">
        <f>[8]集計対象年データー貼付!E194</f>
        <v>0</v>
      </c>
      <c r="O48" s="18">
        <f>[8]集計対象年データー貼付!G194</f>
        <v>0</v>
      </c>
      <c r="P48" s="18">
        <f>[8]集計対象前年データー貼付!E194</f>
        <v>0</v>
      </c>
      <c r="Q48" s="18">
        <f>[8]集計対象前年データー貼付!G194</f>
        <v>0</v>
      </c>
      <c r="R48" s="61">
        <f t="shared" si="0"/>
        <v>0</v>
      </c>
      <c r="S48" s="21">
        <f>[8]集計対象年データー貼付!H194</f>
        <v>0</v>
      </c>
      <c r="T48" s="22">
        <f>[8]集計対象年データー貼付!J194</f>
        <v>0</v>
      </c>
      <c r="U48" s="22">
        <f>[8]集計対象前年データー貼付!H194</f>
        <v>0</v>
      </c>
      <c r="V48" s="22">
        <f>[8]集計対象前年データー貼付!J194</f>
        <v>0</v>
      </c>
      <c r="W48" s="38">
        <f t="shared" si="1"/>
        <v>0</v>
      </c>
      <c r="X48" s="21">
        <f>[8]集計対象年データー貼付!K194</f>
        <v>0</v>
      </c>
      <c r="Y48" s="22">
        <f>[8]集計対象年データー貼付!M194</f>
        <v>0</v>
      </c>
      <c r="Z48" s="22">
        <f>[8]集計対象前年データー貼付!K194</f>
        <v>0</v>
      </c>
      <c r="AA48" s="22">
        <f>[8]集計対象前年データー貼付!M194</f>
        <v>0</v>
      </c>
      <c r="AB48" s="38">
        <f t="shared" si="2"/>
        <v>0</v>
      </c>
      <c r="AC48" s="21">
        <f>[8]集計対象年データー貼付!N194</f>
        <v>0</v>
      </c>
      <c r="AD48" s="22">
        <f>[8]集計対象年データー貼付!P194</f>
        <v>0</v>
      </c>
      <c r="AE48" s="22">
        <f>[8]集計対象前年データー貼付!N194</f>
        <v>0</v>
      </c>
      <c r="AF48" s="22">
        <f>[8]集計対象前年データー貼付!P194</f>
        <v>0</v>
      </c>
      <c r="AG48" s="38">
        <f t="shared" si="3"/>
        <v>0</v>
      </c>
      <c r="AH48" s="1"/>
    </row>
    <row r="49" spans="1:34" ht="12.75" customHeight="1" thickBot="1">
      <c r="A49" s="124"/>
      <c r="B49" s="69" t="s">
        <v>61</v>
      </c>
      <c r="C49" s="40">
        <f t="shared" si="4"/>
        <v>0</v>
      </c>
      <c r="D49" s="41">
        <f t="shared" si="5"/>
        <v>2</v>
      </c>
      <c r="E49" s="54">
        <f t="shared" si="6"/>
        <v>0</v>
      </c>
      <c r="F49" s="41">
        <f t="shared" si="7"/>
        <v>3</v>
      </c>
      <c r="G49" s="41">
        <f t="shared" si="8"/>
        <v>-1</v>
      </c>
      <c r="H49" s="44">
        <f t="shared" si="9"/>
        <v>-0.33333333333333331</v>
      </c>
      <c r="I49" s="46">
        <f>SUM(I47:I48)</f>
        <v>0</v>
      </c>
      <c r="J49" s="46">
        <f>SUM(J47:J48)</f>
        <v>1</v>
      </c>
      <c r="K49" s="46">
        <f>SUM(K47:K48)</f>
        <v>0</v>
      </c>
      <c r="L49" s="46">
        <f>SUM(L47:L48)</f>
        <v>3</v>
      </c>
      <c r="M49" s="47">
        <f t="shared" si="10"/>
        <v>-2</v>
      </c>
      <c r="N49" s="48">
        <f>SUM(N47:N48)</f>
        <v>0</v>
      </c>
      <c r="O49" s="77">
        <f>SUM(O47:O48)</f>
        <v>1</v>
      </c>
      <c r="P49" s="49">
        <f>SUM(P47:P48)</f>
        <v>0</v>
      </c>
      <c r="Q49" s="49">
        <f>SUM(Q47:Q48)</f>
        <v>0</v>
      </c>
      <c r="R49" s="50">
        <f t="shared" si="0"/>
        <v>1</v>
      </c>
      <c r="S49" s="51">
        <f>SUM(S47:S48)</f>
        <v>0</v>
      </c>
      <c r="T49" s="52">
        <f>SUM(T47:T48)</f>
        <v>0</v>
      </c>
      <c r="U49" s="52">
        <f>SUM(U47:U48)</f>
        <v>0</v>
      </c>
      <c r="V49" s="52">
        <f>SUM(V47:V48)</f>
        <v>0</v>
      </c>
      <c r="W49" s="53">
        <f t="shared" si="1"/>
        <v>0</v>
      </c>
      <c r="X49" s="51">
        <f>SUM(X47:X48)</f>
        <v>0</v>
      </c>
      <c r="Y49" s="52">
        <f>SUM(Y47:Y48)</f>
        <v>0</v>
      </c>
      <c r="Z49" s="52">
        <f>SUM(Z47:Z48)</f>
        <v>0</v>
      </c>
      <c r="AA49" s="52">
        <f>SUM(AA47:AA48)</f>
        <v>0</v>
      </c>
      <c r="AB49" s="53">
        <f t="shared" si="2"/>
        <v>0</v>
      </c>
      <c r="AC49" s="51">
        <f>SUM(AC47:AC48)</f>
        <v>0</v>
      </c>
      <c r="AD49" s="52">
        <f>SUM(AD47:AD48)</f>
        <v>0</v>
      </c>
      <c r="AE49" s="52">
        <f>SUM(AE47:AE48)</f>
        <v>0</v>
      </c>
      <c r="AF49" s="52">
        <f>SUM(AF47:AF48)</f>
        <v>0</v>
      </c>
      <c r="AG49" s="53">
        <f t="shared" si="3"/>
        <v>0</v>
      </c>
      <c r="AH49" s="1"/>
    </row>
    <row r="50" spans="1:34" ht="12.75" customHeight="1" thickBot="1">
      <c r="A50" s="120" t="s">
        <v>62</v>
      </c>
      <c r="B50" s="121"/>
      <c r="C50" s="40">
        <f t="shared" si="4"/>
        <v>0</v>
      </c>
      <c r="D50" s="41">
        <f t="shared" si="5"/>
        <v>0</v>
      </c>
      <c r="E50" s="54">
        <f t="shared" si="6"/>
        <v>0</v>
      </c>
      <c r="F50" s="41">
        <f t="shared" si="7"/>
        <v>0</v>
      </c>
      <c r="G50" s="41">
        <f t="shared" si="8"/>
        <v>0</v>
      </c>
      <c r="H50" s="44">
        <f t="shared" si="9"/>
        <v>0</v>
      </c>
      <c r="I50" s="78">
        <f>[8]集計対象年データー貼付!B200</f>
        <v>0</v>
      </c>
      <c r="J50" s="79">
        <f>[8]集計対象年データー貼付!D200</f>
        <v>0</v>
      </c>
      <c r="K50" s="79">
        <f>[8]集計対象前年データー貼付!B200</f>
        <v>0</v>
      </c>
      <c r="L50" s="79">
        <f>[8]集計対象前年データー貼付!D200</f>
        <v>0</v>
      </c>
      <c r="M50" s="80">
        <f t="shared" si="10"/>
        <v>0</v>
      </c>
      <c r="N50" s="81">
        <f>[8]集計対象年データー貼付!E200</f>
        <v>0</v>
      </c>
      <c r="O50" s="34">
        <f>[8]集計対象年データー貼付!G200</f>
        <v>0</v>
      </c>
      <c r="P50" s="34">
        <f>[8]集計対象前年データー貼付!E200</f>
        <v>0</v>
      </c>
      <c r="Q50" s="34">
        <f>[8]集計対象前年データー貼付!G200</f>
        <v>0</v>
      </c>
      <c r="R50" s="82">
        <f t="shared" si="0"/>
        <v>0</v>
      </c>
      <c r="S50" s="78">
        <f>[8]集計対象年データー貼付!H200</f>
        <v>0</v>
      </c>
      <c r="T50" s="79">
        <f>[8]集計対象年データー貼付!J200</f>
        <v>0</v>
      </c>
      <c r="U50" s="79">
        <f>[8]集計対象前年データー貼付!H200</f>
        <v>0</v>
      </c>
      <c r="V50" s="79">
        <f>[8]集計対象前年データー貼付!J200</f>
        <v>0</v>
      </c>
      <c r="W50" s="83">
        <f t="shared" si="1"/>
        <v>0</v>
      </c>
      <c r="X50" s="78">
        <f>[8]集計対象年データー貼付!K200</f>
        <v>0</v>
      </c>
      <c r="Y50" s="79">
        <f>[8]集計対象年データー貼付!M200</f>
        <v>0</v>
      </c>
      <c r="Z50" s="79">
        <f>[8]集計対象前年データー貼付!K200</f>
        <v>0</v>
      </c>
      <c r="AA50" s="79">
        <f>[8]集計対象前年データー貼付!M200</f>
        <v>0</v>
      </c>
      <c r="AB50" s="83">
        <f t="shared" si="2"/>
        <v>0</v>
      </c>
      <c r="AC50" s="78">
        <f>[8]集計対象年データー貼付!N200</f>
        <v>0</v>
      </c>
      <c r="AD50" s="79">
        <f>[8]集計対象年データー貼付!P200</f>
        <v>0</v>
      </c>
      <c r="AE50" s="79">
        <f>[8]集計対象前年データー貼付!N200</f>
        <v>0</v>
      </c>
      <c r="AF50" s="79">
        <f>[8]集計対象前年データー貼付!P200</f>
        <v>0</v>
      </c>
      <c r="AG50" s="83">
        <f t="shared" si="3"/>
        <v>0</v>
      </c>
      <c r="AH50" s="1"/>
    </row>
    <row r="51" spans="1:34" ht="12.75" customHeight="1" thickBot="1">
      <c r="A51" s="120" t="s">
        <v>63</v>
      </c>
      <c r="B51" s="121"/>
      <c r="C51" s="40">
        <f t="shared" si="4"/>
        <v>0</v>
      </c>
      <c r="D51" s="41">
        <f t="shared" si="5"/>
        <v>13</v>
      </c>
      <c r="E51" s="54">
        <f t="shared" si="6"/>
        <v>0</v>
      </c>
      <c r="F51" s="41">
        <f t="shared" si="7"/>
        <v>14</v>
      </c>
      <c r="G51" s="41">
        <f t="shared" si="8"/>
        <v>-1</v>
      </c>
      <c r="H51" s="44">
        <f t="shared" si="9"/>
        <v>-7.1428571428571425E-2</v>
      </c>
      <c r="I51" s="55">
        <f>[8]集計対象年データー貼付!B203</f>
        <v>0</v>
      </c>
      <c r="J51" s="56">
        <f>[8]集計対象年データー貼付!D203</f>
        <v>9</v>
      </c>
      <c r="K51" s="56">
        <f>[8]集計対象前年データー貼付!B203</f>
        <v>0</v>
      </c>
      <c r="L51" s="56">
        <f>[8]集計対象前年データー貼付!D203</f>
        <v>5</v>
      </c>
      <c r="M51" s="57">
        <f t="shared" si="10"/>
        <v>4</v>
      </c>
      <c r="N51" s="58">
        <f>[8]集計対象年データー貼付!E203</f>
        <v>0</v>
      </c>
      <c r="O51" s="41">
        <f>[8]集計対象年データー貼付!G203</f>
        <v>1</v>
      </c>
      <c r="P51" s="41">
        <f>[8]集計対象前年データー貼付!E203</f>
        <v>0</v>
      </c>
      <c r="Q51" s="41">
        <f>[8]集計対象前年データー貼付!G203</f>
        <v>0</v>
      </c>
      <c r="R51" s="75">
        <f t="shared" si="0"/>
        <v>1</v>
      </c>
      <c r="S51" s="55">
        <f>[8]集計対象年データー貼付!H203</f>
        <v>0</v>
      </c>
      <c r="T51" s="56">
        <f>[8]集計対象年データー貼付!J203</f>
        <v>1</v>
      </c>
      <c r="U51" s="56">
        <f>[8]集計対象前年データー貼付!H203</f>
        <v>0</v>
      </c>
      <c r="V51" s="56">
        <f>[8]集計対象前年データー貼付!J203</f>
        <v>3</v>
      </c>
      <c r="W51" s="76">
        <f t="shared" si="1"/>
        <v>-2</v>
      </c>
      <c r="X51" s="55">
        <f>[8]集計対象年データー貼付!K203</f>
        <v>0</v>
      </c>
      <c r="Y51" s="56">
        <f>[8]集計対象年データー貼付!M203</f>
        <v>0</v>
      </c>
      <c r="Z51" s="56">
        <f>[8]集計対象前年データー貼付!K203</f>
        <v>0</v>
      </c>
      <c r="AA51" s="56">
        <f>[8]集計対象前年データー貼付!M203</f>
        <v>5</v>
      </c>
      <c r="AB51" s="76">
        <f t="shared" si="2"/>
        <v>-5</v>
      </c>
      <c r="AC51" s="55">
        <f>[8]集計対象年データー貼付!N203</f>
        <v>0</v>
      </c>
      <c r="AD51" s="56">
        <f>[8]集計対象年データー貼付!P203</f>
        <v>2</v>
      </c>
      <c r="AE51" s="56">
        <f>[8]集計対象前年データー貼付!N203</f>
        <v>0</v>
      </c>
      <c r="AF51" s="56">
        <f>[8]集計対象前年データー貼付!P203</f>
        <v>1</v>
      </c>
      <c r="AG51" s="76">
        <f t="shared" si="3"/>
        <v>1</v>
      </c>
      <c r="AH51" s="1"/>
    </row>
    <row r="52" spans="1:34" ht="12.75" customHeight="1" thickBot="1">
      <c r="A52" s="120" t="s">
        <v>64</v>
      </c>
      <c r="B52" s="121"/>
      <c r="C52" s="40">
        <f t="shared" si="4"/>
        <v>0</v>
      </c>
      <c r="D52" s="41">
        <f t="shared" si="5"/>
        <v>2</v>
      </c>
      <c r="E52" s="54">
        <f t="shared" si="6"/>
        <v>0</v>
      </c>
      <c r="F52" s="41">
        <f t="shared" si="7"/>
        <v>0</v>
      </c>
      <c r="G52" s="41">
        <f t="shared" si="8"/>
        <v>2</v>
      </c>
      <c r="H52" s="44">
        <f t="shared" si="9"/>
        <v>0</v>
      </c>
      <c r="I52" s="55">
        <f>[8]集計対象年データー貼付!B208</f>
        <v>0</v>
      </c>
      <c r="J52" s="56">
        <f>[8]集計対象年データー貼付!D208</f>
        <v>2</v>
      </c>
      <c r="K52" s="56">
        <f>[8]集計対象前年データー貼付!B208</f>
        <v>0</v>
      </c>
      <c r="L52" s="56">
        <f>[8]集計対象前年データー貼付!D208</f>
        <v>0</v>
      </c>
      <c r="M52" s="57">
        <f t="shared" si="10"/>
        <v>2</v>
      </c>
      <c r="N52" s="58">
        <f>[8]集計対象年データー貼付!E208</f>
        <v>0</v>
      </c>
      <c r="O52" s="41">
        <f>[8]集計対象年データー貼付!G208</f>
        <v>0</v>
      </c>
      <c r="P52" s="41">
        <f>[8]集計対象前年データー貼付!E208</f>
        <v>0</v>
      </c>
      <c r="Q52" s="41">
        <f>[8]集計対象前年データー貼付!G208</f>
        <v>0</v>
      </c>
      <c r="R52" s="75">
        <f t="shared" si="0"/>
        <v>0</v>
      </c>
      <c r="S52" s="55">
        <f>[8]集計対象年データー貼付!H208</f>
        <v>0</v>
      </c>
      <c r="T52" s="56">
        <f>[8]集計対象年データー貼付!J208</f>
        <v>0</v>
      </c>
      <c r="U52" s="56">
        <f>[8]集計対象前年データー貼付!H208</f>
        <v>0</v>
      </c>
      <c r="V52" s="56">
        <f>[8]集計対象前年データー貼付!J208</f>
        <v>0</v>
      </c>
      <c r="W52" s="76">
        <f t="shared" si="1"/>
        <v>0</v>
      </c>
      <c r="X52" s="55">
        <f>[8]集計対象年データー貼付!K208</f>
        <v>0</v>
      </c>
      <c r="Y52" s="56">
        <f>[8]集計対象年データー貼付!M208</f>
        <v>0</v>
      </c>
      <c r="Z52" s="56">
        <f>[8]集計対象前年データー貼付!K208</f>
        <v>0</v>
      </c>
      <c r="AA52" s="56">
        <f>[8]集計対象前年データー貼付!M208</f>
        <v>0</v>
      </c>
      <c r="AB52" s="76">
        <f t="shared" si="2"/>
        <v>0</v>
      </c>
      <c r="AC52" s="55">
        <f>[8]集計対象年データー貼付!N208</f>
        <v>0</v>
      </c>
      <c r="AD52" s="56">
        <f>[8]集計対象年データー貼付!P208</f>
        <v>0</v>
      </c>
      <c r="AE52" s="56">
        <f>[8]集計対象前年データー貼付!N208</f>
        <v>0</v>
      </c>
      <c r="AF52" s="56">
        <f>[8]集計対象前年データー貼付!P208</f>
        <v>0</v>
      </c>
      <c r="AG52" s="76">
        <f t="shared" si="3"/>
        <v>0</v>
      </c>
      <c r="AH52" s="1"/>
    </row>
    <row r="53" spans="1:34" ht="12.75" customHeight="1">
      <c r="A53" s="125" t="s">
        <v>65</v>
      </c>
      <c r="B53" s="64" t="s">
        <v>66</v>
      </c>
      <c r="C53" s="28">
        <f t="shared" si="4"/>
        <v>0</v>
      </c>
      <c r="D53" s="18">
        <f t="shared" si="5"/>
        <v>12</v>
      </c>
      <c r="E53" s="19">
        <f t="shared" si="6"/>
        <v>0</v>
      </c>
      <c r="F53" s="18">
        <f t="shared" si="7"/>
        <v>12</v>
      </c>
      <c r="G53" s="18">
        <f t="shared" si="8"/>
        <v>0</v>
      </c>
      <c r="H53" s="20">
        <f t="shared" si="9"/>
        <v>0</v>
      </c>
      <c r="I53" s="21">
        <f>[8]集計対象年データー貼付!B212</f>
        <v>0</v>
      </c>
      <c r="J53" s="22">
        <f>[8]集計対象年データー貼付!D212</f>
        <v>3</v>
      </c>
      <c r="K53" s="22">
        <f>[8]集計対象前年データー貼付!B212</f>
        <v>0</v>
      </c>
      <c r="L53" s="22">
        <f>[8]集計対象前年データー貼付!D212</f>
        <v>6</v>
      </c>
      <c r="M53" s="23">
        <f t="shared" si="10"/>
        <v>-3</v>
      </c>
      <c r="N53" s="24">
        <f>[8]集計対象年データー貼付!E212</f>
        <v>0</v>
      </c>
      <c r="O53" s="18">
        <f>[8]集計対象年データー貼付!G212</f>
        <v>0</v>
      </c>
      <c r="P53" s="18">
        <f>[8]集計対象前年データー貼付!E212</f>
        <v>0</v>
      </c>
      <c r="Q53" s="18">
        <f>[8]集計対象前年データー貼付!G212</f>
        <v>1</v>
      </c>
      <c r="R53" s="25">
        <f t="shared" si="0"/>
        <v>-1</v>
      </c>
      <c r="S53" s="21">
        <f>[8]集計対象年データー貼付!H212</f>
        <v>0</v>
      </c>
      <c r="T53" s="22">
        <f>[8]集計対象年データー貼付!J212</f>
        <v>1</v>
      </c>
      <c r="U53" s="22">
        <f>[8]集計対象前年データー貼付!H212</f>
        <v>0</v>
      </c>
      <c r="V53" s="22">
        <f>[8]集計対象前年データー貼付!J212</f>
        <v>0</v>
      </c>
      <c r="W53" s="26">
        <f t="shared" si="1"/>
        <v>1</v>
      </c>
      <c r="X53" s="21">
        <f>[8]集計対象年データー貼付!K212</f>
        <v>0</v>
      </c>
      <c r="Y53" s="22">
        <f>[8]集計対象年データー貼付!M212</f>
        <v>1</v>
      </c>
      <c r="Z53" s="22">
        <f>[8]集計対象前年データー貼付!K212</f>
        <v>0</v>
      </c>
      <c r="AA53" s="22">
        <f>[8]集計対象前年データー貼付!M212</f>
        <v>2</v>
      </c>
      <c r="AB53" s="26">
        <f t="shared" si="2"/>
        <v>-1</v>
      </c>
      <c r="AC53" s="21">
        <f>[8]集計対象年データー貼付!N212</f>
        <v>0</v>
      </c>
      <c r="AD53" s="22">
        <f>[8]集計対象年データー貼付!P212</f>
        <v>7</v>
      </c>
      <c r="AE53" s="22">
        <f>[8]集計対象前年データー貼付!N212</f>
        <v>0</v>
      </c>
      <c r="AF53" s="22">
        <f>[8]集計対象前年データー貼付!P212</f>
        <v>3</v>
      </c>
      <c r="AG53" s="26">
        <f t="shared" si="3"/>
        <v>4</v>
      </c>
      <c r="AH53" s="1"/>
    </row>
    <row r="54" spans="1:34" ht="12.75" customHeight="1">
      <c r="A54" s="126"/>
      <c r="B54" s="65" t="s">
        <v>67</v>
      </c>
      <c r="C54" s="28">
        <f t="shared" si="4"/>
        <v>0</v>
      </c>
      <c r="D54" s="18">
        <f t="shared" si="5"/>
        <v>48</v>
      </c>
      <c r="E54" s="19">
        <f t="shared" si="6"/>
        <v>0</v>
      </c>
      <c r="F54" s="18">
        <f t="shared" si="7"/>
        <v>48</v>
      </c>
      <c r="G54" s="29">
        <f t="shared" si="8"/>
        <v>0</v>
      </c>
      <c r="H54" s="20">
        <f t="shared" si="9"/>
        <v>0</v>
      </c>
      <c r="I54" s="21">
        <f>[8]集計対象年データー貼付!B214</f>
        <v>0</v>
      </c>
      <c r="J54" s="22">
        <f>[8]集計対象年データー貼付!D214</f>
        <v>22</v>
      </c>
      <c r="K54" s="22">
        <f>[8]集計対象前年データー貼付!B214</f>
        <v>0</v>
      </c>
      <c r="L54" s="22">
        <f>[8]集計対象前年データー貼付!D214</f>
        <v>28</v>
      </c>
      <c r="M54" s="66">
        <f t="shared" si="10"/>
        <v>-6</v>
      </c>
      <c r="N54" s="24">
        <f>[8]集計対象年データー貼付!E214</f>
        <v>0</v>
      </c>
      <c r="O54" s="18">
        <f>[8]集計対象年データー貼付!G214</f>
        <v>7</v>
      </c>
      <c r="P54" s="18">
        <f>[8]集計対象前年データー貼付!E214</f>
        <v>0</v>
      </c>
      <c r="Q54" s="18">
        <f>[8]集計対象前年データー貼付!G214</f>
        <v>7</v>
      </c>
      <c r="R54" s="60">
        <f t="shared" si="0"/>
        <v>0</v>
      </c>
      <c r="S54" s="21">
        <f>[8]集計対象年データー貼付!H214</f>
        <v>0</v>
      </c>
      <c r="T54" s="22">
        <f>[8]集計対象年データー貼付!J214</f>
        <v>5</v>
      </c>
      <c r="U54" s="22">
        <f>[8]集計対象前年データー貼付!H214</f>
        <v>0</v>
      </c>
      <c r="V54" s="22">
        <f>[8]集計対象前年データー貼付!J214</f>
        <v>2</v>
      </c>
      <c r="W54" s="30">
        <f t="shared" si="1"/>
        <v>3</v>
      </c>
      <c r="X54" s="21">
        <f>[8]集計対象年データー貼付!K214</f>
        <v>0</v>
      </c>
      <c r="Y54" s="22">
        <f>[8]集計対象年データー貼付!M214</f>
        <v>6</v>
      </c>
      <c r="Z54" s="22">
        <f>[8]集計対象前年データー貼付!K214</f>
        <v>0</v>
      </c>
      <c r="AA54" s="22">
        <f>[8]集計対象前年データー貼付!M214</f>
        <v>1</v>
      </c>
      <c r="AB54" s="30">
        <f t="shared" si="2"/>
        <v>5</v>
      </c>
      <c r="AC54" s="21">
        <f>[8]集計対象年データー貼付!N214</f>
        <v>0</v>
      </c>
      <c r="AD54" s="22">
        <f>[8]集計対象年データー貼付!P214</f>
        <v>8</v>
      </c>
      <c r="AE54" s="22">
        <f>[8]集計対象前年データー貼付!N214</f>
        <v>0</v>
      </c>
      <c r="AF54" s="22">
        <f>[8]集計対象前年データー貼付!P214</f>
        <v>10</v>
      </c>
      <c r="AG54" s="30">
        <f t="shared" si="3"/>
        <v>-2</v>
      </c>
      <c r="AH54" s="1"/>
    </row>
    <row r="55" spans="1:34" ht="12.75" customHeight="1" thickBot="1">
      <c r="A55" s="126"/>
      <c r="B55" s="67" t="s">
        <v>68</v>
      </c>
      <c r="C55" s="33">
        <f t="shared" si="4"/>
        <v>0</v>
      </c>
      <c r="D55" s="34">
        <f t="shared" si="5"/>
        <v>0</v>
      </c>
      <c r="E55" s="35">
        <f t="shared" si="6"/>
        <v>0</v>
      </c>
      <c r="F55" s="34">
        <f t="shared" si="7"/>
        <v>0</v>
      </c>
      <c r="G55" s="36">
        <f t="shared" si="8"/>
        <v>0</v>
      </c>
      <c r="H55" s="37">
        <f t="shared" si="9"/>
        <v>0</v>
      </c>
      <c r="I55" s="21">
        <f>[8]集計対象年データー貼付!B217</f>
        <v>0</v>
      </c>
      <c r="J55" s="22">
        <f>[8]集計対象年データー貼付!D217</f>
        <v>0</v>
      </c>
      <c r="K55" s="22">
        <f>[8]集計対象前年データー貼付!B217</f>
        <v>0</v>
      </c>
      <c r="L55" s="22">
        <f>[8]集計対象前年データー貼付!D217</f>
        <v>0</v>
      </c>
      <c r="M55" s="68">
        <f t="shared" si="10"/>
        <v>0</v>
      </c>
      <c r="N55" s="24">
        <f>[8]集計対象年データー貼付!E217</f>
        <v>0</v>
      </c>
      <c r="O55" s="18">
        <f>[8]集計対象年データー貼付!G217</f>
        <v>0</v>
      </c>
      <c r="P55" s="18">
        <f>[8]集計対象前年データー貼付!E217</f>
        <v>0</v>
      </c>
      <c r="Q55" s="18">
        <f>[8]集計対象前年データー貼付!G217</f>
        <v>0</v>
      </c>
      <c r="R55" s="61">
        <f t="shared" si="0"/>
        <v>0</v>
      </c>
      <c r="S55" s="21">
        <f>[8]集計対象年データー貼付!H217</f>
        <v>0</v>
      </c>
      <c r="T55" s="22">
        <f>[8]集計対象年データー貼付!J217</f>
        <v>0</v>
      </c>
      <c r="U55" s="22">
        <f>[8]集計対象前年データー貼付!H217</f>
        <v>0</v>
      </c>
      <c r="V55" s="22">
        <f>[8]集計対象前年データー貼付!J217</f>
        <v>0</v>
      </c>
      <c r="W55" s="38">
        <f t="shared" si="1"/>
        <v>0</v>
      </c>
      <c r="X55" s="21">
        <f>[8]集計対象年データー貼付!K217</f>
        <v>0</v>
      </c>
      <c r="Y55" s="22">
        <f>[8]集計対象年データー貼付!M217</f>
        <v>0</v>
      </c>
      <c r="Z55" s="22">
        <f>[8]集計対象前年データー貼付!K217</f>
        <v>0</v>
      </c>
      <c r="AA55" s="22">
        <f>[8]集計対象前年データー貼付!M217</f>
        <v>0</v>
      </c>
      <c r="AB55" s="38">
        <f t="shared" si="2"/>
        <v>0</v>
      </c>
      <c r="AC55" s="21">
        <f>[8]集計対象年データー貼付!N217</f>
        <v>0</v>
      </c>
      <c r="AD55" s="22">
        <f>[8]集計対象年データー貼付!P217</f>
        <v>0</v>
      </c>
      <c r="AE55" s="22">
        <f>[8]集計対象前年データー貼付!N217</f>
        <v>0</v>
      </c>
      <c r="AF55" s="22">
        <f>[8]集計対象前年データー貼付!P217</f>
        <v>0</v>
      </c>
      <c r="AG55" s="38">
        <f t="shared" si="3"/>
        <v>0</v>
      </c>
      <c r="AH55" s="1"/>
    </row>
    <row r="56" spans="1:34" ht="12.75" customHeight="1" thickBot="1">
      <c r="A56" s="127"/>
      <c r="B56" s="69" t="s">
        <v>69</v>
      </c>
      <c r="C56" s="40">
        <f t="shared" si="4"/>
        <v>0</v>
      </c>
      <c r="D56" s="41">
        <f t="shared" si="5"/>
        <v>60</v>
      </c>
      <c r="E56" s="54">
        <f t="shared" si="6"/>
        <v>0</v>
      </c>
      <c r="F56" s="41">
        <f t="shared" si="7"/>
        <v>60</v>
      </c>
      <c r="G56" s="41">
        <f t="shared" si="8"/>
        <v>0</v>
      </c>
      <c r="H56" s="44">
        <f t="shared" si="9"/>
        <v>0</v>
      </c>
      <c r="I56" s="45">
        <f>SUM(I53:I55)</f>
        <v>0</v>
      </c>
      <c r="J56" s="46">
        <f>SUM(J53:J55)</f>
        <v>25</v>
      </c>
      <c r="K56" s="46">
        <f>SUM(K53:K55)</f>
        <v>0</v>
      </c>
      <c r="L56" s="46">
        <f>SUM(L53:L55)</f>
        <v>34</v>
      </c>
      <c r="M56" s="47">
        <f t="shared" si="10"/>
        <v>-9</v>
      </c>
      <c r="N56" s="48">
        <f>SUM(N53:N55)</f>
        <v>0</v>
      </c>
      <c r="O56" s="49">
        <f>SUM(O53:O55)</f>
        <v>7</v>
      </c>
      <c r="P56" s="49">
        <f>SUM(P53:P55)</f>
        <v>0</v>
      </c>
      <c r="Q56" s="49">
        <f>SUM(Q53:Q55)</f>
        <v>8</v>
      </c>
      <c r="R56" s="50">
        <f t="shared" si="0"/>
        <v>-1</v>
      </c>
      <c r="S56" s="51">
        <f>SUM(S53:S55)</f>
        <v>0</v>
      </c>
      <c r="T56" s="52">
        <f>SUM(T53:T55)</f>
        <v>6</v>
      </c>
      <c r="U56" s="52">
        <f>SUM(U53:U55)</f>
        <v>0</v>
      </c>
      <c r="V56" s="52">
        <f>SUM(V53:V55)</f>
        <v>2</v>
      </c>
      <c r="W56" s="53">
        <f t="shared" si="1"/>
        <v>4</v>
      </c>
      <c r="X56" s="51">
        <f>SUM(X53:X55)</f>
        <v>0</v>
      </c>
      <c r="Y56" s="52">
        <f>SUM(Y53:Y55)</f>
        <v>7</v>
      </c>
      <c r="Z56" s="52">
        <f>SUM(Z53:Z55)</f>
        <v>0</v>
      </c>
      <c r="AA56" s="52">
        <f>SUM(AA53:AA55)</f>
        <v>3</v>
      </c>
      <c r="AB56" s="53">
        <f t="shared" si="2"/>
        <v>4</v>
      </c>
      <c r="AC56" s="51">
        <f>SUM(AC53:AC55)</f>
        <v>0</v>
      </c>
      <c r="AD56" s="52">
        <f>SUM(AD53:AD55)</f>
        <v>15</v>
      </c>
      <c r="AE56" s="52">
        <f>SUM(AE53:AE55)</f>
        <v>0</v>
      </c>
      <c r="AF56" s="52">
        <f>SUM(AF53:AF55)</f>
        <v>13</v>
      </c>
      <c r="AG56" s="53">
        <f t="shared" si="3"/>
        <v>2</v>
      </c>
      <c r="AH56" s="1"/>
    </row>
    <row r="57" spans="1:34" ht="12.75" customHeight="1">
      <c r="A57" s="125" t="s">
        <v>70</v>
      </c>
      <c r="B57" s="64" t="s">
        <v>71</v>
      </c>
      <c r="C57" s="28">
        <f t="shared" si="4"/>
        <v>0</v>
      </c>
      <c r="D57" s="18">
        <f t="shared" si="5"/>
        <v>10</v>
      </c>
      <c r="E57" s="19">
        <f t="shared" si="6"/>
        <v>0</v>
      </c>
      <c r="F57" s="18">
        <f t="shared" si="7"/>
        <v>9</v>
      </c>
      <c r="G57" s="18">
        <f t="shared" si="8"/>
        <v>1</v>
      </c>
      <c r="H57" s="20">
        <f t="shared" si="9"/>
        <v>0.1111111111111111</v>
      </c>
      <c r="I57" s="21">
        <f>[8]集計対象年データー貼付!B220</f>
        <v>0</v>
      </c>
      <c r="J57" s="22">
        <f>[8]集計対象年データー貼付!D220</f>
        <v>2</v>
      </c>
      <c r="K57" s="22">
        <f>[8]集計対象前年データー貼付!B220</f>
        <v>0</v>
      </c>
      <c r="L57" s="22">
        <f>[8]集計対象前年データー貼付!D220</f>
        <v>2</v>
      </c>
      <c r="M57" s="23">
        <f t="shared" si="10"/>
        <v>0</v>
      </c>
      <c r="N57" s="24">
        <f>[8]集計対象年データー貼付!E220</f>
        <v>0</v>
      </c>
      <c r="O57" s="18">
        <f>[8]集計対象年データー貼付!G220</f>
        <v>0</v>
      </c>
      <c r="P57" s="18">
        <f>[8]集計対象前年データー貼付!E220</f>
        <v>0</v>
      </c>
      <c r="Q57" s="18">
        <f>[8]集計対象前年データー貼付!G220</f>
        <v>1</v>
      </c>
      <c r="R57" s="25">
        <f t="shared" si="0"/>
        <v>-1</v>
      </c>
      <c r="S57" s="21">
        <f>[8]集計対象年データー貼付!H220</f>
        <v>0</v>
      </c>
      <c r="T57" s="22">
        <f>[8]集計対象年データー貼付!J220</f>
        <v>3</v>
      </c>
      <c r="U57" s="22">
        <f>[8]集計対象前年データー貼付!H220</f>
        <v>0</v>
      </c>
      <c r="V57" s="22">
        <f>[8]集計対象前年データー貼付!J220</f>
        <v>0</v>
      </c>
      <c r="W57" s="26">
        <f t="shared" si="1"/>
        <v>3</v>
      </c>
      <c r="X57" s="21">
        <f>[8]集計対象年データー貼付!K220</f>
        <v>0</v>
      </c>
      <c r="Y57" s="22">
        <f>[8]集計対象年データー貼付!M220</f>
        <v>3</v>
      </c>
      <c r="Z57" s="22">
        <f>[8]集計対象前年データー貼付!K220</f>
        <v>0</v>
      </c>
      <c r="AA57" s="22">
        <f>[8]集計対象前年データー貼付!M220</f>
        <v>3</v>
      </c>
      <c r="AB57" s="26">
        <f t="shared" si="2"/>
        <v>0</v>
      </c>
      <c r="AC57" s="21">
        <f>[8]集計対象年データー貼付!N220</f>
        <v>0</v>
      </c>
      <c r="AD57" s="22">
        <f>[8]集計対象年データー貼付!P220</f>
        <v>2</v>
      </c>
      <c r="AE57" s="22">
        <f>[8]集計対象前年データー貼付!N220</f>
        <v>0</v>
      </c>
      <c r="AF57" s="22">
        <f>[8]集計対象前年データー貼付!P220</f>
        <v>3</v>
      </c>
      <c r="AG57" s="26">
        <f t="shared" si="3"/>
        <v>-1</v>
      </c>
      <c r="AH57" s="1"/>
    </row>
    <row r="58" spans="1:34" ht="12.75" customHeight="1">
      <c r="A58" s="126"/>
      <c r="B58" s="65" t="s">
        <v>72</v>
      </c>
      <c r="C58" s="28">
        <f t="shared" si="4"/>
        <v>0</v>
      </c>
      <c r="D58" s="18">
        <f t="shared" si="5"/>
        <v>20</v>
      </c>
      <c r="E58" s="19">
        <f t="shared" si="6"/>
        <v>0</v>
      </c>
      <c r="F58" s="18">
        <f t="shared" si="7"/>
        <v>10</v>
      </c>
      <c r="G58" s="29">
        <f t="shared" si="8"/>
        <v>10</v>
      </c>
      <c r="H58" s="20">
        <f t="shared" si="9"/>
        <v>1</v>
      </c>
      <c r="I58" s="21">
        <f>[8]集計対象年データー貼付!B223</f>
        <v>0</v>
      </c>
      <c r="J58" s="22">
        <f>[8]集計対象年データー貼付!D223</f>
        <v>10</v>
      </c>
      <c r="K58" s="22">
        <f>[8]集計対象前年データー貼付!B223</f>
        <v>0</v>
      </c>
      <c r="L58" s="22">
        <f>[8]集計対象前年データー貼付!D223</f>
        <v>4</v>
      </c>
      <c r="M58" s="66">
        <f t="shared" si="10"/>
        <v>6</v>
      </c>
      <c r="N58" s="24">
        <f>[8]集計対象年データー貼付!E223</f>
        <v>0</v>
      </c>
      <c r="O58" s="18">
        <f>[8]集計対象年データー貼付!G223</f>
        <v>5</v>
      </c>
      <c r="P58" s="18">
        <f>[8]集計対象前年データー貼付!E223</f>
        <v>0</v>
      </c>
      <c r="Q58" s="18">
        <f>[8]集計対象前年データー貼付!G223</f>
        <v>0</v>
      </c>
      <c r="R58" s="60">
        <f t="shared" si="0"/>
        <v>5</v>
      </c>
      <c r="S58" s="21">
        <f>[8]集計対象年データー貼付!H223</f>
        <v>0</v>
      </c>
      <c r="T58" s="22">
        <f>[8]集計対象年データー貼付!J223</f>
        <v>2</v>
      </c>
      <c r="U58" s="22">
        <f>[8]集計対象前年データー貼付!H223</f>
        <v>0</v>
      </c>
      <c r="V58" s="22">
        <f>[8]集計対象前年データー貼付!J223</f>
        <v>3</v>
      </c>
      <c r="W58" s="30">
        <f t="shared" si="1"/>
        <v>-1</v>
      </c>
      <c r="X58" s="21">
        <f>[8]集計対象年データー貼付!K223</f>
        <v>0</v>
      </c>
      <c r="Y58" s="22">
        <f>[8]集計対象年データー貼付!M223</f>
        <v>2</v>
      </c>
      <c r="Z58" s="22">
        <f>[8]集計対象前年データー貼付!K223</f>
        <v>0</v>
      </c>
      <c r="AA58" s="22">
        <f>[8]集計対象前年データー貼付!M223</f>
        <v>2</v>
      </c>
      <c r="AB58" s="30">
        <f t="shared" si="2"/>
        <v>0</v>
      </c>
      <c r="AC58" s="21">
        <f>[8]集計対象年データー貼付!N223</f>
        <v>0</v>
      </c>
      <c r="AD58" s="22">
        <f>[8]集計対象年データー貼付!P223</f>
        <v>1</v>
      </c>
      <c r="AE58" s="22">
        <f>[8]集計対象前年データー貼付!N223</f>
        <v>0</v>
      </c>
      <c r="AF58" s="22">
        <f>[8]集計対象前年データー貼付!P223</f>
        <v>1</v>
      </c>
      <c r="AG58" s="30">
        <f t="shared" si="3"/>
        <v>0</v>
      </c>
      <c r="AH58" s="1"/>
    </row>
    <row r="59" spans="1:34" ht="12.75" customHeight="1" thickBot="1">
      <c r="A59" s="126"/>
      <c r="B59" s="67" t="s">
        <v>73</v>
      </c>
      <c r="C59" s="33">
        <f t="shared" si="4"/>
        <v>0</v>
      </c>
      <c r="D59" s="34">
        <f t="shared" si="5"/>
        <v>10</v>
      </c>
      <c r="E59" s="35">
        <f t="shared" si="6"/>
        <v>0</v>
      </c>
      <c r="F59" s="34">
        <f t="shared" si="7"/>
        <v>6</v>
      </c>
      <c r="G59" s="36">
        <f t="shared" si="8"/>
        <v>4</v>
      </c>
      <c r="H59" s="37">
        <f t="shared" si="9"/>
        <v>0.66666666666666663</v>
      </c>
      <c r="I59" s="21">
        <f>[8]集計対象年データー貼付!B227</f>
        <v>0</v>
      </c>
      <c r="J59" s="22">
        <f>[8]集計対象年データー貼付!D227</f>
        <v>6</v>
      </c>
      <c r="K59" s="22">
        <f>[8]集計対象前年データー貼付!B227</f>
        <v>0</v>
      </c>
      <c r="L59" s="22">
        <f>[8]集計対象前年データー貼付!D227</f>
        <v>3</v>
      </c>
      <c r="M59" s="68">
        <f t="shared" si="10"/>
        <v>3</v>
      </c>
      <c r="N59" s="24">
        <f>[8]集計対象年データー貼付!E227</f>
        <v>0</v>
      </c>
      <c r="O59" s="18">
        <f>[8]集計対象年データー貼付!G227</f>
        <v>0</v>
      </c>
      <c r="P59" s="18">
        <f>[8]集計対象前年データー貼付!E227</f>
        <v>0</v>
      </c>
      <c r="Q59" s="18">
        <f>[8]集計対象前年データー貼付!G227</f>
        <v>2</v>
      </c>
      <c r="R59" s="61">
        <f t="shared" si="0"/>
        <v>-2</v>
      </c>
      <c r="S59" s="21">
        <f>[8]集計対象年データー貼付!H227</f>
        <v>0</v>
      </c>
      <c r="T59" s="22">
        <f>[8]集計対象年データー貼付!J227</f>
        <v>1</v>
      </c>
      <c r="U59" s="22">
        <f>[8]集計対象前年データー貼付!H227</f>
        <v>0</v>
      </c>
      <c r="V59" s="22">
        <f>[8]集計対象前年データー貼付!J227</f>
        <v>0</v>
      </c>
      <c r="W59" s="38">
        <f t="shared" si="1"/>
        <v>1</v>
      </c>
      <c r="X59" s="21">
        <f>[8]集計対象年データー貼付!K227</f>
        <v>0</v>
      </c>
      <c r="Y59" s="22">
        <f>[8]集計対象年データー貼付!M227</f>
        <v>3</v>
      </c>
      <c r="Z59" s="22">
        <f>[8]集計対象前年データー貼付!K227</f>
        <v>0</v>
      </c>
      <c r="AA59" s="22">
        <f>[8]集計対象前年データー貼付!M227</f>
        <v>0</v>
      </c>
      <c r="AB59" s="38">
        <f t="shared" si="2"/>
        <v>3</v>
      </c>
      <c r="AC59" s="21">
        <f>[8]集計対象年データー貼付!N227</f>
        <v>0</v>
      </c>
      <c r="AD59" s="22">
        <f>[8]集計対象年データー貼付!P227</f>
        <v>0</v>
      </c>
      <c r="AE59" s="22">
        <f>[8]集計対象前年データー貼付!N227</f>
        <v>0</v>
      </c>
      <c r="AF59" s="22">
        <f>[8]集計対象前年データー貼付!P227</f>
        <v>1</v>
      </c>
      <c r="AG59" s="38">
        <f t="shared" si="3"/>
        <v>-1</v>
      </c>
      <c r="AH59" s="1"/>
    </row>
    <row r="60" spans="1:34" ht="12.75" customHeight="1" thickBot="1">
      <c r="A60" s="127"/>
      <c r="B60" s="69" t="s">
        <v>74</v>
      </c>
      <c r="C60" s="40">
        <f t="shared" si="4"/>
        <v>0</v>
      </c>
      <c r="D60" s="41">
        <f t="shared" si="5"/>
        <v>40</v>
      </c>
      <c r="E60" s="54">
        <f t="shared" si="6"/>
        <v>0</v>
      </c>
      <c r="F60" s="41">
        <f t="shared" si="7"/>
        <v>25</v>
      </c>
      <c r="G60" s="41">
        <f t="shared" si="8"/>
        <v>15</v>
      </c>
      <c r="H60" s="44">
        <f t="shared" si="9"/>
        <v>0.6</v>
      </c>
      <c r="I60" s="45">
        <f>SUM(I57:I59)</f>
        <v>0</v>
      </c>
      <c r="J60" s="46">
        <f>SUM(J57:J59)</f>
        <v>18</v>
      </c>
      <c r="K60" s="46">
        <f>SUM(K57:K59)</f>
        <v>0</v>
      </c>
      <c r="L60" s="46">
        <f>SUM(L57:L59)</f>
        <v>9</v>
      </c>
      <c r="M60" s="47">
        <f t="shared" si="10"/>
        <v>9</v>
      </c>
      <c r="N60" s="48">
        <f>SUM(N57:N59)</f>
        <v>0</v>
      </c>
      <c r="O60" s="49">
        <f>SUM(O57:O59)</f>
        <v>5</v>
      </c>
      <c r="P60" s="49">
        <f>SUM(P57:P59)</f>
        <v>0</v>
      </c>
      <c r="Q60" s="49">
        <f>SUM(Q57:Q59)</f>
        <v>3</v>
      </c>
      <c r="R60" s="50">
        <f t="shared" si="0"/>
        <v>2</v>
      </c>
      <c r="S60" s="51">
        <f>SUM(S57:S59)</f>
        <v>0</v>
      </c>
      <c r="T60" s="52">
        <f>SUM(T57:T59)</f>
        <v>6</v>
      </c>
      <c r="U60" s="52">
        <f>SUM(U57:U59)</f>
        <v>0</v>
      </c>
      <c r="V60" s="52">
        <f>SUM(V57:V59)</f>
        <v>3</v>
      </c>
      <c r="W60" s="53">
        <f t="shared" si="1"/>
        <v>3</v>
      </c>
      <c r="X60" s="51">
        <f>SUM(X57:X59)</f>
        <v>0</v>
      </c>
      <c r="Y60" s="52">
        <f>SUM(Y57:Y59)</f>
        <v>8</v>
      </c>
      <c r="Z60" s="52">
        <f>SUM(Z57:Z59)</f>
        <v>0</v>
      </c>
      <c r="AA60" s="52">
        <f>SUM(AA57:AA59)</f>
        <v>5</v>
      </c>
      <c r="AB60" s="53">
        <f t="shared" si="2"/>
        <v>3</v>
      </c>
      <c r="AC60" s="51">
        <f>SUM(AC57:AC59)</f>
        <v>0</v>
      </c>
      <c r="AD60" s="52">
        <f>SUM(AD57:AD59)</f>
        <v>3</v>
      </c>
      <c r="AE60" s="52">
        <f>SUM(AE57:AE59)</f>
        <v>0</v>
      </c>
      <c r="AF60" s="52">
        <f>SUM(AF57:AF59)</f>
        <v>5</v>
      </c>
      <c r="AG60" s="53">
        <f t="shared" si="3"/>
        <v>-2</v>
      </c>
      <c r="AH60" s="1"/>
    </row>
    <row r="61" spans="1:34" ht="12.75" customHeight="1" thickBot="1">
      <c r="A61" s="128" t="s">
        <v>75</v>
      </c>
      <c r="B61" s="129"/>
      <c r="C61" s="40">
        <f t="shared" si="4"/>
        <v>0</v>
      </c>
      <c r="D61" s="41">
        <f t="shared" si="5"/>
        <v>24</v>
      </c>
      <c r="E61" s="54">
        <f t="shared" si="6"/>
        <v>1</v>
      </c>
      <c r="F61" s="41">
        <f t="shared" si="7"/>
        <v>16</v>
      </c>
      <c r="G61" s="41">
        <f t="shared" si="8"/>
        <v>8</v>
      </c>
      <c r="H61" s="44">
        <f t="shared" si="9"/>
        <v>0.5</v>
      </c>
      <c r="I61" s="78">
        <f>[8]集計対象年データー貼付!B236</f>
        <v>0</v>
      </c>
      <c r="J61" s="79">
        <f>[8]集計対象年データー貼付!D236</f>
        <v>6</v>
      </c>
      <c r="K61" s="79">
        <f>[8]集計対象前年データー貼付!B236</f>
        <v>1</v>
      </c>
      <c r="L61" s="79">
        <f>[8]集計対象前年データー貼付!D236</f>
        <v>11</v>
      </c>
      <c r="M61" s="80">
        <f t="shared" si="10"/>
        <v>-5</v>
      </c>
      <c r="N61" s="81">
        <f>[8]集計対象年データー貼付!E236</f>
        <v>0</v>
      </c>
      <c r="O61" s="34">
        <f>[8]集計対象年データー貼付!G236</f>
        <v>8</v>
      </c>
      <c r="P61" s="34">
        <f>[8]集計対象前年データー貼付!E236</f>
        <v>0</v>
      </c>
      <c r="Q61" s="34">
        <f>[8]集計対象前年データー貼付!G236</f>
        <v>3</v>
      </c>
      <c r="R61" s="82">
        <f t="shared" si="0"/>
        <v>5</v>
      </c>
      <c r="S61" s="78">
        <f>[8]集計対象年データー貼付!H236</f>
        <v>0</v>
      </c>
      <c r="T61" s="79">
        <f>[8]集計対象年データー貼付!J236</f>
        <v>3</v>
      </c>
      <c r="U61" s="79">
        <f>[8]集計対象前年データー貼付!H236</f>
        <v>0</v>
      </c>
      <c r="V61" s="79">
        <f>[8]集計対象前年データー貼付!J236</f>
        <v>0</v>
      </c>
      <c r="W61" s="83">
        <f t="shared" si="1"/>
        <v>3</v>
      </c>
      <c r="X61" s="78">
        <f>[8]集計対象年データー貼付!K236</f>
        <v>0</v>
      </c>
      <c r="Y61" s="79">
        <f>[8]集計対象年データー貼付!M236</f>
        <v>5</v>
      </c>
      <c r="Z61" s="79">
        <f>[8]集計対象前年データー貼付!K236</f>
        <v>0</v>
      </c>
      <c r="AA61" s="79">
        <f>[8]集計対象前年データー貼付!M236</f>
        <v>2</v>
      </c>
      <c r="AB61" s="83">
        <f t="shared" si="2"/>
        <v>3</v>
      </c>
      <c r="AC61" s="78">
        <f>[8]集計対象年データー貼付!N236</f>
        <v>0</v>
      </c>
      <c r="AD61" s="79">
        <f>[8]集計対象年データー貼付!P236</f>
        <v>2</v>
      </c>
      <c r="AE61" s="79">
        <f>[8]集計対象前年データー貼付!N236</f>
        <v>0</v>
      </c>
      <c r="AF61" s="79">
        <f>[8]集計対象前年データー貼付!P236</f>
        <v>0</v>
      </c>
      <c r="AG61" s="83">
        <f t="shared" si="3"/>
        <v>2</v>
      </c>
      <c r="AH61" s="1"/>
    </row>
    <row r="62" spans="1:34" ht="12.75" customHeight="1" thickBot="1">
      <c r="A62" s="128" t="s">
        <v>76</v>
      </c>
      <c r="B62" s="129"/>
      <c r="C62" s="40">
        <f t="shared" si="4"/>
        <v>0</v>
      </c>
      <c r="D62" s="41">
        <f t="shared" si="5"/>
        <v>1</v>
      </c>
      <c r="E62" s="54">
        <f t="shared" si="6"/>
        <v>0</v>
      </c>
      <c r="F62" s="41">
        <f t="shared" si="7"/>
        <v>0</v>
      </c>
      <c r="G62" s="41">
        <f t="shared" si="8"/>
        <v>1</v>
      </c>
      <c r="H62" s="44">
        <f t="shared" si="9"/>
        <v>0</v>
      </c>
      <c r="I62" s="55">
        <f>[8]集計対象年データー貼付!B239</f>
        <v>0</v>
      </c>
      <c r="J62" s="56">
        <f>[8]集計対象年データー貼付!D239</f>
        <v>0</v>
      </c>
      <c r="K62" s="56">
        <f>[8]集計対象前年データー貼付!B239</f>
        <v>0</v>
      </c>
      <c r="L62" s="56">
        <f>[8]集計対象前年データー貼付!D239</f>
        <v>0</v>
      </c>
      <c r="M62" s="57">
        <f t="shared" si="10"/>
        <v>0</v>
      </c>
      <c r="N62" s="58">
        <f>[8]集計対象年データー貼付!E239</f>
        <v>0</v>
      </c>
      <c r="O62" s="41">
        <f>[8]集計対象年データー貼付!G239</f>
        <v>0</v>
      </c>
      <c r="P62" s="41">
        <f>[8]集計対象前年データー貼付!E239</f>
        <v>0</v>
      </c>
      <c r="Q62" s="41">
        <f>[8]集計対象前年データー貼付!G239</f>
        <v>0</v>
      </c>
      <c r="R62" s="75">
        <f t="shared" si="0"/>
        <v>0</v>
      </c>
      <c r="S62" s="55">
        <f>[8]集計対象年データー貼付!H239</f>
        <v>0</v>
      </c>
      <c r="T62" s="56">
        <f>[8]集計対象年データー貼付!J239</f>
        <v>0</v>
      </c>
      <c r="U62" s="56">
        <f>[8]集計対象前年データー貼付!H239</f>
        <v>0</v>
      </c>
      <c r="V62" s="56">
        <f>[8]集計対象前年データー貼付!J239</f>
        <v>0</v>
      </c>
      <c r="W62" s="76">
        <f t="shared" si="1"/>
        <v>0</v>
      </c>
      <c r="X62" s="55">
        <f>[8]集計対象年データー貼付!K67</f>
        <v>0</v>
      </c>
      <c r="Y62" s="56">
        <f>[8]集計対象年データー貼付!M239</f>
        <v>0</v>
      </c>
      <c r="Z62" s="56">
        <f>[8]集計対象前年データー貼付!K239</f>
        <v>0</v>
      </c>
      <c r="AA62" s="56">
        <f>[8]集計対象前年データー貼付!M239</f>
        <v>0</v>
      </c>
      <c r="AB62" s="76">
        <f t="shared" si="2"/>
        <v>0</v>
      </c>
      <c r="AC62" s="55">
        <f>[8]集計対象年データー貼付!N239</f>
        <v>0</v>
      </c>
      <c r="AD62" s="56">
        <f>[8]集計対象年データー貼付!P239</f>
        <v>1</v>
      </c>
      <c r="AE62" s="56">
        <f>[8]集計対象前年データー貼付!N239</f>
        <v>0</v>
      </c>
      <c r="AF62" s="56">
        <f>[8]集計対象前年データー貼付!P239</f>
        <v>0</v>
      </c>
      <c r="AG62" s="76">
        <f t="shared" si="3"/>
        <v>1</v>
      </c>
      <c r="AH62" s="1"/>
    </row>
    <row r="63" spans="1:34" ht="12.75" customHeight="1">
      <c r="A63" s="122" t="s">
        <v>77</v>
      </c>
      <c r="B63" s="64" t="s">
        <v>78</v>
      </c>
      <c r="C63" s="28">
        <f t="shared" si="4"/>
        <v>0</v>
      </c>
      <c r="D63" s="18">
        <f t="shared" si="5"/>
        <v>0</v>
      </c>
      <c r="E63" s="19">
        <f t="shared" si="6"/>
        <v>0</v>
      </c>
      <c r="F63" s="18">
        <f t="shared" si="7"/>
        <v>0</v>
      </c>
      <c r="G63" s="18">
        <f t="shared" si="8"/>
        <v>0</v>
      </c>
      <c r="H63" s="20">
        <f t="shared" si="9"/>
        <v>0</v>
      </c>
      <c r="I63" s="21">
        <f>[8]集計対象年データー貼付!B241</f>
        <v>0</v>
      </c>
      <c r="J63" s="22">
        <f>[8]集計対象年データー貼付!D241</f>
        <v>0</v>
      </c>
      <c r="K63" s="22">
        <f>[8]集計対象前年データー貼付!B241</f>
        <v>0</v>
      </c>
      <c r="L63" s="22">
        <f>[8]集計対象前年データー貼付!D241</f>
        <v>0</v>
      </c>
      <c r="M63" s="23">
        <f t="shared" si="10"/>
        <v>0</v>
      </c>
      <c r="N63" s="24">
        <f>[8]集計対象年データー貼付!E241</f>
        <v>0</v>
      </c>
      <c r="O63" s="18">
        <f>[8]集計対象年データー貼付!G241</f>
        <v>0</v>
      </c>
      <c r="P63" s="18">
        <f>[8]集計対象前年データー貼付!E241</f>
        <v>0</v>
      </c>
      <c r="Q63" s="18">
        <f>[8]集計対象前年データー貼付!G241</f>
        <v>0</v>
      </c>
      <c r="R63" s="25">
        <f t="shared" si="0"/>
        <v>0</v>
      </c>
      <c r="S63" s="21">
        <f>[8]集計対象年データー貼付!H241</f>
        <v>0</v>
      </c>
      <c r="T63" s="22">
        <f>[8]集計対象年データー貼付!J241</f>
        <v>0</v>
      </c>
      <c r="U63" s="22">
        <f>[8]集計対象前年データー貼付!H241</f>
        <v>0</v>
      </c>
      <c r="V63" s="22">
        <f>[8]集計対象前年データー貼付!J241</f>
        <v>0</v>
      </c>
      <c r="W63" s="26">
        <f t="shared" si="1"/>
        <v>0</v>
      </c>
      <c r="X63" s="21">
        <f>[8]集計対象年データー貼付!K241</f>
        <v>0</v>
      </c>
      <c r="Y63" s="22">
        <f>[8]集計対象年データー貼付!M241</f>
        <v>0</v>
      </c>
      <c r="Z63" s="22">
        <f>[8]集計対象前年データー貼付!K241</f>
        <v>0</v>
      </c>
      <c r="AA63" s="22">
        <f>[8]集計対象前年データー貼付!M241</f>
        <v>0</v>
      </c>
      <c r="AB63" s="26">
        <f t="shared" si="2"/>
        <v>0</v>
      </c>
      <c r="AC63" s="21">
        <f>[8]集計対象年データー貼付!N241</f>
        <v>0</v>
      </c>
      <c r="AD63" s="22">
        <f>[8]集計対象年データー貼付!P241</f>
        <v>0</v>
      </c>
      <c r="AE63" s="22">
        <f>[8]集計対象前年データー貼付!N241</f>
        <v>0</v>
      </c>
      <c r="AF63" s="22">
        <f>[8]集計対象前年データー貼付!P241</f>
        <v>0</v>
      </c>
      <c r="AG63" s="26">
        <f t="shared" si="3"/>
        <v>0</v>
      </c>
      <c r="AH63" s="1"/>
    </row>
    <row r="64" spans="1:34" ht="12.75" customHeight="1" thickBot="1">
      <c r="A64" s="123"/>
      <c r="B64" s="67" t="s">
        <v>77</v>
      </c>
      <c r="C64" s="33">
        <f t="shared" si="4"/>
        <v>0</v>
      </c>
      <c r="D64" s="34">
        <f t="shared" si="5"/>
        <v>25</v>
      </c>
      <c r="E64" s="35">
        <f t="shared" si="6"/>
        <v>0</v>
      </c>
      <c r="F64" s="34">
        <f t="shared" si="7"/>
        <v>10</v>
      </c>
      <c r="G64" s="36">
        <f t="shared" si="8"/>
        <v>15</v>
      </c>
      <c r="H64" s="37">
        <f t="shared" si="9"/>
        <v>1.5</v>
      </c>
      <c r="I64" s="21">
        <f>[8]集計対象年データー貼付!B245</f>
        <v>0</v>
      </c>
      <c r="J64" s="22">
        <f>[8]集計対象年データー貼付!D245</f>
        <v>11</v>
      </c>
      <c r="K64" s="22">
        <f>[8]集計対象前年データー貼付!B245</f>
        <v>0</v>
      </c>
      <c r="L64" s="22">
        <f>[8]集計対象前年データー貼付!D245</f>
        <v>4</v>
      </c>
      <c r="M64" s="68">
        <f t="shared" si="10"/>
        <v>7</v>
      </c>
      <c r="N64" s="24">
        <f>[8]集計対象年データー貼付!E245</f>
        <v>0</v>
      </c>
      <c r="O64" s="18">
        <f>[8]集計対象年データー貼付!G245</f>
        <v>4</v>
      </c>
      <c r="P64" s="18">
        <f>[8]集計対象前年データー貼付!E245</f>
        <v>0</v>
      </c>
      <c r="Q64" s="18">
        <f>[8]集計対象前年データー貼付!G245</f>
        <v>2</v>
      </c>
      <c r="R64" s="61">
        <f t="shared" si="0"/>
        <v>2</v>
      </c>
      <c r="S64" s="21">
        <f>[8]集計対象年データー貼付!H245</f>
        <v>0</v>
      </c>
      <c r="T64" s="22">
        <f>[8]集計対象年データー貼付!J245</f>
        <v>4</v>
      </c>
      <c r="U64" s="22">
        <f>[8]集計対象前年データー貼付!H245</f>
        <v>0</v>
      </c>
      <c r="V64" s="22">
        <f>[8]集計対象前年データー貼付!J245</f>
        <v>2</v>
      </c>
      <c r="W64" s="38">
        <f t="shared" si="1"/>
        <v>2</v>
      </c>
      <c r="X64" s="21">
        <f>[8]集計対象年データー貼付!K245</f>
        <v>0</v>
      </c>
      <c r="Y64" s="22">
        <f>[8]集計対象年データー貼付!M245</f>
        <v>3</v>
      </c>
      <c r="Z64" s="22">
        <f>[8]集計対象前年データー貼付!K245</f>
        <v>0</v>
      </c>
      <c r="AA64" s="22">
        <f>[8]集計対象前年データー貼付!M245</f>
        <v>2</v>
      </c>
      <c r="AB64" s="30">
        <f t="shared" si="2"/>
        <v>1</v>
      </c>
      <c r="AC64" s="21">
        <f>[8]集計対象年データー貼付!N245</f>
        <v>0</v>
      </c>
      <c r="AD64" s="22">
        <f>[8]集計対象年データー貼付!P245</f>
        <v>3</v>
      </c>
      <c r="AE64" s="22">
        <f>[8]集計対象前年データー貼付!N245</f>
        <v>0</v>
      </c>
      <c r="AF64" s="22">
        <f>[8]集計対象前年データー貼付!P245</f>
        <v>0</v>
      </c>
      <c r="AG64" s="38">
        <f t="shared" si="3"/>
        <v>3</v>
      </c>
      <c r="AH64" s="1"/>
    </row>
    <row r="65" spans="1:34" ht="12.75" customHeight="1" thickBot="1">
      <c r="A65" s="124"/>
      <c r="B65" s="69" t="s">
        <v>79</v>
      </c>
      <c r="C65" s="40">
        <f t="shared" si="4"/>
        <v>0</v>
      </c>
      <c r="D65" s="41">
        <f t="shared" si="5"/>
        <v>25</v>
      </c>
      <c r="E65" s="54">
        <f t="shared" si="6"/>
        <v>0</v>
      </c>
      <c r="F65" s="41">
        <f t="shared" si="7"/>
        <v>10</v>
      </c>
      <c r="G65" s="41">
        <f t="shared" si="8"/>
        <v>15</v>
      </c>
      <c r="H65" s="44">
        <f t="shared" si="9"/>
        <v>1.5</v>
      </c>
      <c r="I65" s="70">
        <f>SUM(I63:I64)</f>
        <v>0</v>
      </c>
      <c r="J65" s="46">
        <f>SUM(J63:J64)</f>
        <v>11</v>
      </c>
      <c r="K65" s="46">
        <f>SUM(K63:K64)</f>
        <v>0</v>
      </c>
      <c r="L65" s="84">
        <f>SUM(L63:L64)</f>
        <v>4</v>
      </c>
      <c r="M65" s="47">
        <f t="shared" si="10"/>
        <v>7</v>
      </c>
      <c r="N65" s="48">
        <f>SUM(N63:N64)</f>
        <v>0</v>
      </c>
      <c r="O65" s="49">
        <f>SUM(O63:O64)</f>
        <v>4</v>
      </c>
      <c r="P65" s="49">
        <f>SUM(P63:P64)</f>
        <v>0</v>
      </c>
      <c r="Q65" s="49">
        <f>SUM(Q63:Q64)</f>
        <v>2</v>
      </c>
      <c r="R65" s="50">
        <f t="shared" si="0"/>
        <v>2</v>
      </c>
      <c r="S65" s="51">
        <f>SUM(S63:S64)</f>
        <v>0</v>
      </c>
      <c r="T65" s="52">
        <f>SUM(T63:T64)</f>
        <v>4</v>
      </c>
      <c r="U65" s="52">
        <f>SUM(U63:U64)</f>
        <v>0</v>
      </c>
      <c r="V65" s="52">
        <f>SUM(V63:V64)</f>
        <v>2</v>
      </c>
      <c r="W65" s="53">
        <f t="shared" si="1"/>
        <v>2</v>
      </c>
      <c r="X65" s="51">
        <f>SUM(X63:X64)</f>
        <v>0</v>
      </c>
      <c r="Y65" s="52">
        <f>SUM(Y63:Y64)</f>
        <v>3</v>
      </c>
      <c r="Z65" s="52">
        <f>SUM(Z63:Z64)</f>
        <v>0</v>
      </c>
      <c r="AA65" s="52">
        <f>SUM(AA63:AA64)</f>
        <v>2</v>
      </c>
      <c r="AB65" s="53">
        <f t="shared" si="2"/>
        <v>1</v>
      </c>
      <c r="AC65" s="51">
        <f>SUM(AC63:AC64)</f>
        <v>0</v>
      </c>
      <c r="AD65" s="52">
        <f>SUM(AD63:AD64)</f>
        <v>3</v>
      </c>
      <c r="AE65" s="52">
        <f>SUM(AE63:AE64)</f>
        <v>0</v>
      </c>
      <c r="AF65" s="52">
        <f>SUM(AF63:AF64)</f>
        <v>0</v>
      </c>
      <c r="AG65" s="53">
        <f t="shared" si="3"/>
        <v>3</v>
      </c>
      <c r="AH65" s="1"/>
    </row>
    <row r="66" spans="1:34" ht="12.75" customHeight="1" thickBot="1">
      <c r="A66" s="118" t="s">
        <v>80</v>
      </c>
      <c r="B66" s="119"/>
      <c r="C66" s="40">
        <f t="shared" si="4"/>
        <v>7</v>
      </c>
      <c r="D66" s="85">
        <f t="shared" si="5"/>
        <v>618</v>
      </c>
      <c r="E66" s="86">
        <f t="shared" si="6"/>
        <v>5</v>
      </c>
      <c r="F66" s="85">
        <f t="shared" si="7"/>
        <v>577</v>
      </c>
      <c r="G66" s="41">
        <f t="shared" si="8"/>
        <v>41</v>
      </c>
      <c r="H66" s="44">
        <f t="shared" si="9"/>
        <v>7.1057192374350084E-2</v>
      </c>
      <c r="I66" s="45">
        <f>IF(ISERROR(I24+I25+I29+I34+I37+I40+I41+I46+I49+I50+I51+I52+I56+I60+I61+I62+I65),"",(I24+I25+I29+I34+I37+I40+I41+I46+I49+I50+I51+I52+I56+I60+I61+I62+I65))</f>
        <v>4</v>
      </c>
      <c r="J66" s="87">
        <f>J24+J25+J29+J34+J37+J40+J41+J46+J49+J50+J51+J52+J56+J60+J61+J62+J65</f>
        <v>256</v>
      </c>
      <c r="K66" s="46">
        <f>IF(ISERROR(K24+K25+K29+K34+K37+K40+K41+K46+K49+K50+K51+K52+K56+K60+K61+K62+K65),"",(K24+K25+K29+K34+K37+K40+K41+K46+K49+K50+K51+K52+K56+K60+K61+K62+K65))</f>
        <v>2</v>
      </c>
      <c r="L66" s="46">
        <f>IF(ISERROR(L24+L25+L29+L34+L37+L40+L41+L46+L49+L50+L51+L52+L56+L60+L61+L62+L65),"",(L24+L25+L29+L34+L37+L40+L41+L46+L49+L50+L51+L52+L56+L60+L61+L62+L65))</f>
        <v>244</v>
      </c>
      <c r="M66" s="47">
        <f t="shared" si="10"/>
        <v>12</v>
      </c>
      <c r="N66" s="48">
        <f>N24+N25+N29+N34+N37+N40+N41+N46+N49+N50+N51+N52+N56+N60+N61+N62+N65</f>
        <v>2</v>
      </c>
      <c r="O66" s="49">
        <f>SUM(O24+O25+O29+O34+O37+O40+O41+O46+O49+O50+O51+O52+O56+O60+O61+O62+O65)</f>
        <v>116</v>
      </c>
      <c r="P66" s="49">
        <f>P24+P25+P29+P34+P37+P40+P41+P46+P49+P50+P51+P52+P56+P60+P61+P62+P65</f>
        <v>2</v>
      </c>
      <c r="Q66" s="49">
        <f>Q24+Q25+Q29+Q34+Q37+Q40+Q41+Q46+Q49+Q50+Q51+Q52+Q56+Q60+Q61+Q62+Q65</f>
        <v>101</v>
      </c>
      <c r="R66" s="88">
        <f t="shared" si="0"/>
        <v>15</v>
      </c>
      <c r="S66" s="51">
        <f>S24+S25+S29+S34+S37+S40+S41+S46+S49+S50+S51+S52+S56+S60+S61+S62+S65</f>
        <v>1</v>
      </c>
      <c r="T66" s="52">
        <f>T24+T25+T29+T34+T37+T40+T41+T46+T49+T50+T51+T52+T56+T60+T61+T62+T65</f>
        <v>79</v>
      </c>
      <c r="U66" s="52">
        <f>U24+U25+U29+U34+U37+U40+U41+U46+U49+U50+U51+U52+U56+U60+U61+U62+U65</f>
        <v>0</v>
      </c>
      <c r="V66" s="52">
        <f>V24+V25+V29+V34+V37+V40+V41+V46+V49+V50+V51+V52+V56+V60+V61+V62+V65</f>
        <v>70</v>
      </c>
      <c r="W66" s="53">
        <f t="shared" si="1"/>
        <v>9</v>
      </c>
      <c r="X66" s="51">
        <f>X24+X25+X29+X34+X37+X40+X41+X46+X49+X50+X51+X52+X56+X60+X61+X62+X65</f>
        <v>0</v>
      </c>
      <c r="Y66" s="52">
        <f>Y24+Y25+Y29+Y34+Y37+Y40+Y41+Y46+Y49+Y50+Y51+Y52+Y56+Y60+Y61+Y62+Y65</f>
        <v>105</v>
      </c>
      <c r="Z66" s="52">
        <f>Z24+Z25+Z29+Z34+Z37+Z40+Z41+Z46+Z49+Z50+Z51+Z52+Z56+Z60+Z61+Z62+Z65</f>
        <v>1</v>
      </c>
      <c r="AA66" s="52">
        <f>AA24+AA25+AA29+AA34+AA37+AA40+AA41+AA46+AA49+AA50+AA51+AA52+AA56+AA60+AA61+AA62+AA65</f>
        <v>104</v>
      </c>
      <c r="AB66" s="53">
        <f t="shared" si="2"/>
        <v>1</v>
      </c>
      <c r="AC66" s="51">
        <f>AC24+AC25+AC29+AC34+AC37+AC40+AC41+AC46+AC49+AC50+AC51+AC52+AC56+AC60+AC61+AC62+AC65</f>
        <v>0</v>
      </c>
      <c r="AD66" s="52">
        <f>AD24+AD25+AD29+AD34+AD37+AD40+AD41+AD46+AD49+AD50+AD51+AD52+AD56+AD60+AD61+AD62+AD65</f>
        <v>62</v>
      </c>
      <c r="AE66" s="52">
        <f>AE24+AE25+AE29+AE34+AE37+AE40+AE41+AE46+AE49+AE50+AE51+AE52+AE56+AE60+AE61+AE62+AE65</f>
        <v>0</v>
      </c>
      <c r="AF66" s="52">
        <f>AF24+AF25+AF29+AF34+AF37+AF40+AF41+AF46+AF49+AF50+AF51+AF52+AF56+AF60+AF61+AF62+AF65</f>
        <v>58</v>
      </c>
      <c r="AG66" s="53">
        <f t="shared" si="3"/>
        <v>4</v>
      </c>
      <c r="AH66" s="1"/>
    </row>
    <row r="67" spans="1:34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 t="s">
        <v>81</v>
      </c>
      <c r="AE67" s="1"/>
      <c r="AF67" s="1"/>
      <c r="AG67" s="1"/>
      <c r="AH67" s="1"/>
    </row>
  </sheetData>
  <sheetProtection sheet="1"/>
  <dataConsolidate/>
  <mergeCells count="44">
    <mergeCell ref="I1:T1"/>
    <mergeCell ref="Z1:AE1"/>
    <mergeCell ref="C4:H4"/>
    <mergeCell ref="I4:M4"/>
    <mergeCell ref="N4:R4"/>
    <mergeCell ref="S4:W4"/>
    <mergeCell ref="X4:AB4"/>
    <mergeCell ref="AC4:AG4"/>
    <mergeCell ref="AE5:AF5"/>
    <mergeCell ref="AG5:AG6"/>
    <mergeCell ref="N5:O5"/>
    <mergeCell ref="P5:Q5"/>
    <mergeCell ref="R5:R6"/>
    <mergeCell ref="S5:T5"/>
    <mergeCell ref="U5:V5"/>
    <mergeCell ref="W5:W6"/>
    <mergeCell ref="A38:A40"/>
    <mergeCell ref="X5:Y5"/>
    <mergeCell ref="Z5:AA5"/>
    <mergeCell ref="AB5:AB6"/>
    <mergeCell ref="AC5:AD5"/>
    <mergeCell ref="C5:D5"/>
    <mergeCell ref="E5:F5"/>
    <mergeCell ref="G5:G6"/>
    <mergeCell ref="I5:J5"/>
    <mergeCell ref="K5:L5"/>
    <mergeCell ref="M5:M6"/>
    <mergeCell ref="A7:A24"/>
    <mergeCell ref="A25:B25"/>
    <mergeCell ref="A26:A29"/>
    <mergeCell ref="A30:A34"/>
    <mergeCell ref="A35:A37"/>
    <mergeCell ref="A66:B66"/>
    <mergeCell ref="A41:B41"/>
    <mergeCell ref="A42:A46"/>
    <mergeCell ref="A47:A49"/>
    <mergeCell ref="A50:B50"/>
    <mergeCell ref="A51:B51"/>
    <mergeCell ref="A52:B52"/>
    <mergeCell ref="A53:A56"/>
    <mergeCell ref="A57:A60"/>
    <mergeCell ref="A61:B61"/>
    <mergeCell ref="A62:B62"/>
    <mergeCell ref="A63:A65"/>
  </mergeCells>
  <phoneticPr fontId="8"/>
  <pageMargins left="1.3779527559055118" right="0.98425196850393704" top="0.39370078740157483" bottom="0.19685039370078741" header="0.51181102362204722" footer="0.51181102362204722"/>
  <pageSetup paperSize="8" scale="9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K67"/>
  <sheetViews>
    <sheetView showGridLines="0" showZeros="0" zoomScaleNormal="100" workbookViewId="0">
      <pane xSplit="2" ySplit="6" topLeftCell="D37" activePane="bottomRight" state="frozen"/>
      <selection pane="topRight" activeCell="C1" sqref="C1"/>
      <selection pane="bottomLeft" activeCell="A7" sqref="A7"/>
      <selection pane="bottomRight" activeCell="Z2" sqref="Z2"/>
    </sheetView>
  </sheetViews>
  <sheetFormatPr defaultRowHeight="13.5"/>
  <cols>
    <col min="1" max="1" width="6.6640625" style="3" customWidth="1"/>
    <col min="2" max="2" width="23" style="3" customWidth="1"/>
    <col min="3" max="3" width="5.5" style="3" customWidth="1"/>
    <col min="4" max="4" width="8.1640625" style="3" customWidth="1"/>
    <col min="5" max="5" width="5.6640625" style="89" customWidth="1"/>
    <col min="6" max="6" width="8.1640625" style="3" customWidth="1"/>
    <col min="7" max="7" width="6.5" style="3" customWidth="1"/>
    <col min="8" max="8" width="10.1640625" style="3" customWidth="1"/>
    <col min="9" max="9" width="5.5" style="3" customWidth="1"/>
    <col min="10" max="10" width="8.1640625" style="3" customWidth="1"/>
    <col min="11" max="11" width="5.5" style="3" customWidth="1"/>
    <col min="12" max="12" width="8.1640625" style="3" customWidth="1"/>
    <col min="13" max="13" width="6.33203125" style="3" customWidth="1"/>
    <col min="14" max="14" width="5.5" style="3" customWidth="1"/>
    <col min="15" max="15" width="8.1640625" style="3" customWidth="1"/>
    <col min="16" max="16" width="5.5" style="3" customWidth="1"/>
    <col min="17" max="17" width="8.1640625" style="3" customWidth="1"/>
    <col min="18" max="18" width="6" style="3" customWidth="1"/>
    <col min="19" max="19" width="5.5" style="3" customWidth="1"/>
    <col min="20" max="20" width="8.1640625" style="3" customWidth="1"/>
    <col min="21" max="21" width="5.5" style="3" customWidth="1"/>
    <col min="22" max="22" width="8.1640625" style="3" customWidth="1"/>
    <col min="23" max="23" width="6.1640625" style="3" customWidth="1"/>
    <col min="24" max="24" width="5.5" style="3" customWidth="1"/>
    <col min="25" max="25" width="8.1640625" style="3" customWidth="1"/>
    <col min="26" max="26" width="5.5" style="3" customWidth="1"/>
    <col min="27" max="27" width="8.1640625" style="3" customWidth="1"/>
    <col min="28" max="28" width="6.33203125" style="3" customWidth="1"/>
    <col min="29" max="29" width="5.5" style="3" customWidth="1"/>
    <col min="30" max="30" width="8.1640625" style="3" customWidth="1"/>
    <col min="31" max="31" width="5.5" style="3" customWidth="1"/>
    <col min="32" max="32" width="8.1640625" style="3" customWidth="1"/>
    <col min="33" max="33" width="6" style="3" customWidth="1"/>
    <col min="34" max="256" width="9.33203125" style="3"/>
    <col min="257" max="257" width="6.6640625" style="3" customWidth="1"/>
    <col min="258" max="258" width="23" style="3" customWidth="1"/>
    <col min="259" max="259" width="5.5" style="3" customWidth="1"/>
    <col min="260" max="260" width="8.1640625" style="3" customWidth="1"/>
    <col min="261" max="261" width="5.6640625" style="3" customWidth="1"/>
    <col min="262" max="262" width="8.1640625" style="3" customWidth="1"/>
    <col min="263" max="263" width="6.5" style="3" customWidth="1"/>
    <col min="264" max="264" width="10.1640625" style="3" customWidth="1"/>
    <col min="265" max="265" width="5.5" style="3" customWidth="1"/>
    <col min="266" max="266" width="8.1640625" style="3" customWidth="1"/>
    <col min="267" max="267" width="5.5" style="3" customWidth="1"/>
    <col min="268" max="268" width="8.1640625" style="3" customWidth="1"/>
    <col min="269" max="269" width="6.33203125" style="3" customWidth="1"/>
    <col min="270" max="270" width="5.5" style="3" customWidth="1"/>
    <col min="271" max="271" width="8.1640625" style="3" customWidth="1"/>
    <col min="272" max="272" width="5.5" style="3" customWidth="1"/>
    <col min="273" max="273" width="8.1640625" style="3" customWidth="1"/>
    <col min="274" max="274" width="6" style="3" customWidth="1"/>
    <col min="275" max="275" width="5.5" style="3" customWidth="1"/>
    <col min="276" max="276" width="8.1640625" style="3" customWidth="1"/>
    <col min="277" max="277" width="5.5" style="3" customWidth="1"/>
    <col min="278" max="278" width="8.1640625" style="3" customWidth="1"/>
    <col min="279" max="279" width="6.1640625" style="3" customWidth="1"/>
    <col min="280" max="280" width="5.5" style="3" customWidth="1"/>
    <col min="281" max="281" width="8.1640625" style="3" customWidth="1"/>
    <col min="282" max="282" width="5.5" style="3" customWidth="1"/>
    <col min="283" max="283" width="8.1640625" style="3" customWidth="1"/>
    <col min="284" max="284" width="6.33203125" style="3" customWidth="1"/>
    <col min="285" max="285" width="5.5" style="3" customWidth="1"/>
    <col min="286" max="286" width="8.1640625" style="3" customWidth="1"/>
    <col min="287" max="287" width="5.5" style="3" customWidth="1"/>
    <col min="288" max="288" width="8.1640625" style="3" customWidth="1"/>
    <col min="289" max="289" width="6" style="3" customWidth="1"/>
    <col min="290" max="512" width="9.33203125" style="3"/>
    <col min="513" max="513" width="6.6640625" style="3" customWidth="1"/>
    <col min="514" max="514" width="23" style="3" customWidth="1"/>
    <col min="515" max="515" width="5.5" style="3" customWidth="1"/>
    <col min="516" max="516" width="8.1640625" style="3" customWidth="1"/>
    <col min="517" max="517" width="5.6640625" style="3" customWidth="1"/>
    <col min="518" max="518" width="8.1640625" style="3" customWidth="1"/>
    <col min="519" max="519" width="6.5" style="3" customWidth="1"/>
    <col min="520" max="520" width="10.1640625" style="3" customWidth="1"/>
    <col min="521" max="521" width="5.5" style="3" customWidth="1"/>
    <col min="522" max="522" width="8.1640625" style="3" customWidth="1"/>
    <col min="523" max="523" width="5.5" style="3" customWidth="1"/>
    <col min="524" max="524" width="8.1640625" style="3" customWidth="1"/>
    <col min="525" max="525" width="6.33203125" style="3" customWidth="1"/>
    <col min="526" max="526" width="5.5" style="3" customWidth="1"/>
    <col min="527" max="527" width="8.1640625" style="3" customWidth="1"/>
    <col min="528" max="528" width="5.5" style="3" customWidth="1"/>
    <col min="529" max="529" width="8.1640625" style="3" customWidth="1"/>
    <col min="530" max="530" width="6" style="3" customWidth="1"/>
    <col min="531" max="531" width="5.5" style="3" customWidth="1"/>
    <col min="532" max="532" width="8.1640625" style="3" customWidth="1"/>
    <col min="533" max="533" width="5.5" style="3" customWidth="1"/>
    <col min="534" max="534" width="8.1640625" style="3" customWidth="1"/>
    <col min="535" max="535" width="6.1640625" style="3" customWidth="1"/>
    <col min="536" max="536" width="5.5" style="3" customWidth="1"/>
    <col min="537" max="537" width="8.1640625" style="3" customWidth="1"/>
    <col min="538" max="538" width="5.5" style="3" customWidth="1"/>
    <col min="539" max="539" width="8.1640625" style="3" customWidth="1"/>
    <col min="540" max="540" width="6.33203125" style="3" customWidth="1"/>
    <col min="541" max="541" width="5.5" style="3" customWidth="1"/>
    <col min="542" max="542" width="8.1640625" style="3" customWidth="1"/>
    <col min="543" max="543" width="5.5" style="3" customWidth="1"/>
    <col min="544" max="544" width="8.1640625" style="3" customWidth="1"/>
    <col min="545" max="545" width="6" style="3" customWidth="1"/>
    <col min="546" max="768" width="9.33203125" style="3"/>
    <col min="769" max="769" width="6.6640625" style="3" customWidth="1"/>
    <col min="770" max="770" width="23" style="3" customWidth="1"/>
    <col min="771" max="771" width="5.5" style="3" customWidth="1"/>
    <col min="772" max="772" width="8.1640625" style="3" customWidth="1"/>
    <col min="773" max="773" width="5.6640625" style="3" customWidth="1"/>
    <col min="774" max="774" width="8.1640625" style="3" customWidth="1"/>
    <col min="775" max="775" width="6.5" style="3" customWidth="1"/>
    <col min="776" max="776" width="10.1640625" style="3" customWidth="1"/>
    <col min="777" max="777" width="5.5" style="3" customWidth="1"/>
    <col min="778" max="778" width="8.1640625" style="3" customWidth="1"/>
    <col min="779" max="779" width="5.5" style="3" customWidth="1"/>
    <col min="780" max="780" width="8.1640625" style="3" customWidth="1"/>
    <col min="781" max="781" width="6.33203125" style="3" customWidth="1"/>
    <col min="782" max="782" width="5.5" style="3" customWidth="1"/>
    <col min="783" max="783" width="8.1640625" style="3" customWidth="1"/>
    <col min="784" max="784" width="5.5" style="3" customWidth="1"/>
    <col min="785" max="785" width="8.1640625" style="3" customWidth="1"/>
    <col min="786" max="786" width="6" style="3" customWidth="1"/>
    <col min="787" max="787" width="5.5" style="3" customWidth="1"/>
    <col min="788" max="788" width="8.1640625" style="3" customWidth="1"/>
    <col min="789" max="789" width="5.5" style="3" customWidth="1"/>
    <col min="790" max="790" width="8.1640625" style="3" customWidth="1"/>
    <col min="791" max="791" width="6.1640625" style="3" customWidth="1"/>
    <col min="792" max="792" width="5.5" style="3" customWidth="1"/>
    <col min="793" max="793" width="8.1640625" style="3" customWidth="1"/>
    <col min="794" max="794" width="5.5" style="3" customWidth="1"/>
    <col min="795" max="795" width="8.1640625" style="3" customWidth="1"/>
    <col min="796" max="796" width="6.33203125" style="3" customWidth="1"/>
    <col min="797" max="797" width="5.5" style="3" customWidth="1"/>
    <col min="798" max="798" width="8.1640625" style="3" customWidth="1"/>
    <col min="799" max="799" width="5.5" style="3" customWidth="1"/>
    <col min="800" max="800" width="8.1640625" style="3" customWidth="1"/>
    <col min="801" max="801" width="6" style="3" customWidth="1"/>
    <col min="802" max="1024" width="9.33203125" style="3"/>
    <col min="1025" max="1025" width="6.6640625" style="3" customWidth="1"/>
    <col min="1026" max="1026" width="23" style="3" customWidth="1"/>
    <col min="1027" max="1027" width="5.5" style="3" customWidth="1"/>
    <col min="1028" max="1028" width="8.1640625" style="3" customWidth="1"/>
    <col min="1029" max="1029" width="5.6640625" style="3" customWidth="1"/>
    <col min="1030" max="1030" width="8.1640625" style="3" customWidth="1"/>
    <col min="1031" max="1031" width="6.5" style="3" customWidth="1"/>
    <col min="1032" max="1032" width="10.1640625" style="3" customWidth="1"/>
    <col min="1033" max="1033" width="5.5" style="3" customWidth="1"/>
    <col min="1034" max="1034" width="8.1640625" style="3" customWidth="1"/>
    <col min="1035" max="1035" width="5.5" style="3" customWidth="1"/>
    <col min="1036" max="1036" width="8.1640625" style="3" customWidth="1"/>
    <col min="1037" max="1037" width="6.33203125" style="3" customWidth="1"/>
    <col min="1038" max="1038" width="5.5" style="3" customWidth="1"/>
    <col min="1039" max="1039" width="8.1640625" style="3" customWidth="1"/>
    <col min="1040" max="1040" width="5.5" style="3" customWidth="1"/>
    <col min="1041" max="1041" width="8.1640625" style="3" customWidth="1"/>
    <col min="1042" max="1042" width="6" style="3" customWidth="1"/>
    <col min="1043" max="1043" width="5.5" style="3" customWidth="1"/>
    <col min="1044" max="1044" width="8.1640625" style="3" customWidth="1"/>
    <col min="1045" max="1045" width="5.5" style="3" customWidth="1"/>
    <col min="1046" max="1046" width="8.1640625" style="3" customWidth="1"/>
    <col min="1047" max="1047" width="6.1640625" style="3" customWidth="1"/>
    <col min="1048" max="1048" width="5.5" style="3" customWidth="1"/>
    <col min="1049" max="1049" width="8.1640625" style="3" customWidth="1"/>
    <col min="1050" max="1050" width="5.5" style="3" customWidth="1"/>
    <col min="1051" max="1051" width="8.1640625" style="3" customWidth="1"/>
    <col min="1052" max="1052" width="6.33203125" style="3" customWidth="1"/>
    <col min="1053" max="1053" width="5.5" style="3" customWidth="1"/>
    <col min="1054" max="1054" width="8.1640625" style="3" customWidth="1"/>
    <col min="1055" max="1055" width="5.5" style="3" customWidth="1"/>
    <col min="1056" max="1056" width="8.1640625" style="3" customWidth="1"/>
    <col min="1057" max="1057" width="6" style="3" customWidth="1"/>
    <col min="1058" max="1280" width="9.33203125" style="3"/>
    <col min="1281" max="1281" width="6.6640625" style="3" customWidth="1"/>
    <col min="1282" max="1282" width="23" style="3" customWidth="1"/>
    <col min="1283" max="1283" width="5.5" style="3" customWidth="1"/>
    <col min="1284" max="1284" width="8.1640625" style="3" customWidth="1"/>
    <col min="1285" max="1285" width="5.6640625" style="3" customWidth="1"/>
    <col min="1286" max="1286" width="8.1640625" style="3" customWidth="1"/>
    <col min="1287" max="1287" width="6.5" style="3" customWidth="1"/>
    <col min="1288" max="1288" width="10.1640625" style="3" customWidth="1"/>
    <col min="1289" max="1289" width="5.5" style="3" customWidth="1"/>
    <col min="1290" max="1290" width="8.1640625" style="3" customWidth="1"/>
    <col min="1291" max="1291" width="5.5" style="3" customWidth="1"/>
    <col min="1292" max="1292" width="8.1640625" style="3" customWidth="1"/>
    <col min="1293" max="1293" width="6.33203125" style="3" customWidth="1"/>
    <col min="1294" max="1294" width="5.5" style="3" customWidth="1"/>
    <col min="1295" max="1295" width="8.1640625" style="3" customWidth="1"/>
    <col min="1296" max="1296" width="5.5" style="3" customWidth="1"/>
    <col min="1297" max="1297" width="8.1640625" style="3" customWidth="1"/>
    <col min="1298" max="1298" width="6" style="3" customWidth="1"/>
    <col min="1299" max="1299" width="5.5" style="3" customWidth="1"/>
    <col min="1300" max="1300" width="8.1640625" style="3" customWidth="1"/>
    <col min="1301" max="1301" width="5.5" style="3" customWidth="1"/>
    <col min="1302" max="1302" width="8.1640625" style="3" customWidth="1"/>
    <col min="1303" max="1303" width="6.1640625" style="3" customWidth="1"/>
    <col min="1304" max="1304" width="5.5" style="3" customWidth="1"/>
    <col min="1305" max="1305" width="8.1640625" style="3" customWidth="1"/>
    <col min="1306" max="1306" width="5.5" style="3" customWidth="1"/>
    <col min="1307" max="1307" width="8.1640625" style="3" customWidth="1"/>
    <col min="1308" max="1308" width="6.33203125" style="3" customWidth="1"/>
    <col min="1309" max="1309" width="5.5" style="3" customWidth="1"/>
    <col min="1310" max="1310" width="8.1640625" style="3" customWidth="1"/>
    <col min="1311" max="1311" width="5.5" style="3" customWidth="1"/>
    <col min="1312" max="1312" width="8.1640625" style="3" customWidth="1"/>
    <col min="1313" max="1313" width="6" style="3" customWidth="1"/>
    <col min="1314" max="1536" width="9.33203125" style="3"/>
    <col min="1537" max="1537" width="6.6640625" style="3" customWidth="1"/>
    <col min="1538" max="1538" width="23" style="3" customWidth="1"/>
    <col min="1539" max="1539" width="5.5" style="3" customWidth="1"/>
    <col min="1540" max="1540" width="8.1640625" style="3" customWidth="1"/>
    <col min="1541" max="1541" width="5.6640625" style="3" customWidth="1"/>
    <col min="1542" max="1542" width="8.1640625" style="3" customWidth="1"/>
    <col min="1543" max="1543" width="6.5" style="3" customWidth="1"/>
    <col min="1544" max="1544" width="10.1640625" style="3" customWidth="1"/>
    <col min="1545" max="1545" width="5.5" style="3" customWidth="1"/>
    <col min="1546" max="1546" width="8.1640625" style="3" customWidth="1"/>
    <col min="1547" max="1547" width="5.5" style="3" customWidth="1"/>
    <col min="1548" max="1548" width="8.1640625" style="3" customWidth="1"/>
    <col min="1549" max="1549" width="6.33203125" style="3" customWidth="1"/>
    <col min="1550" max="1550" width="5.5" style="3" customWidth="1"/>
    <col min="1551" max="1551" width="8.1640625" style="3" customWidth="1"/>
    <col min="1552" max="1552" width="5.5" style="3" customWidth="1"/>
    <col min="1553" max="1553" width="8.1640625" style="3" customWidth="1"/>
    <col min="1554" max="1554" width="6" style="3" customWidth="1"/>
    <col min="1555" max="1555" width="5.5" style="3" customWidth="1"/>
    <col min="1556" max="1556" width="8.1640625" style="3" customWidth="1"/>
    <col min="1557" max="1557" width="5.5" style="3" customWidth="1"/>
    <col min="1558" max="1558" width="8.1640625" style="3" customWidth="1"/>
    <col min="1559" max="1559" width="6.1640625" style="3" customWidth="1"/>
    <col min="1560" max="1560" width="5.5" style="3" customWidth="1"/>
    <col min="1561" max="1561" width="8.1640625" style="3" customWidth="1"/>
    <col min="1562" max="1562" width="5.5" style="3" customWidth="1"/>
    <col min="1563" max="1563" width="8.1640625" style="3" customWidth="1"/>
    <col min="1564" max="1564" width="6.33203125" style="3" customWidth="1"/>
    <col min="1565" max="1565" width="5.5" style="3" customWidth="1"/>
    <col min="1566" max="1566" width="8.1640625" style="3" customWidth="1"/>
    <col min="1567" max="1567" width="5.5" style="3" customWidth="1"/>
    <col min="1568" max="1568" width="8.1640625" style="3" customWidth="1"/>
    <col min="1569" max="1569" width="6" style="3" customWidth="1"/>
    <col min="1570" max="1792" width="9.33203125" style="3"/>
    <col min="1793" max="1793" width="6.6640625" style="3" customWidth="1"/>
    <col min="1794" max="1794" width="23" style="3" customWidth="1"/>
    <col min="1795" max="1795" width="5.5" style="3" customWidth="1"/>
    <col min="1796" max="1796" width="8.1640625" style="3" customWidth="1"/>
    <col min="1797" max="1797" width="5.6640625" style="3" customWidth="1"/>
    <col min="1798" max="1798" width="8.1640625" style="3" customWidth="1"/>
    <col min="1799" max="1799" width="6.5" style="3" customWidth="1"/>
    <col min="1800" max="1800" width="10.1640625" style="3" customWidth="1"/>
    <col min="1801" max="1801" width="5.5" style="3" customWidth="1"/>
    <col min="1802" max="1802" width="8.1640625" style="3" customWidth="1"/>
    <col min="1803" max="1803" width="5.5" style="3" customWidth="1"/>
    <col min="1804" max="1804" width="8.1640625" style="3" customWidth="1"/>
    <col min="1805" max="1805" width="6.33203125" style="3" customWidth="1"/>
    <col min="1806" max="1806" width="5.5" style="3" customWidth="1"/>
    <col min="1807" max="1807" width="8.1640625" style="3" customWidth="1"/>
    <col min="1808" max="1808" width="5.5" style="3" customWidth="1"/>
    <col min="1809" max="1809" width="8.1640625" style="3" customWidth="1"/>
    <col min="1810" max="1810" width="6" style="3" customWidth="1"/>
    <col min="1811" max="1811" width="5.5" style="3" customWidth="1"/>
    <col min="1812" max="1812" width="8.1640625" style="3" customWidth="1"/>
    <col min="1813" max="1813" width="5.5" style="3" customWidth="1"/>
    <col min="1814" max="1814" width="8.1640625" style="3" customWidth="1"/>
    <col min="1815" max="1815" width="6.1640625" style="3" customWidth="1"/>
    <col min="1816" max="1816" width="5.5" style="3" customWidth="1"/>
    <col min="1817" max="1817" width="8.1640625" style="3" customWidth="1"/>
    <col min="1818" max="1818" width="5.5" style="3" customWidth="1"/>
    <col min="1819" max="1819" width="8.1640625" style="3" customWidth="1"/>
    <col min="1820" max="1820" width="6.33203125" style="3" customWidth="1"/>
    <col min="1821" max="1821" width="5.5" style="3" customWidth="1"/>
    <col min="1822" max="1822" width="8.1640625" style="3" customWidth="1"/>
    <col min="1823" max="1823" width="5.5" style="3" customWidth="1"/>
    <col min="1824" max="1824" width="8.1640625" style="3" customWidth="1"/>
    <col min="1825" max="1825" width="6" style="3" customWidth="1"/>
    <col min="1826" max="2048" width="9.33203125" style="3"/>
    <col min="2049" max="2049" width="6.6640625" style="3" customWidth="1"/>
    <col min="2050" max="2050" width="23" style="3" customWidth="1"/>
    <col min="2051" max="2051" width="5.5" style="3" customWidth="1"/>
    <col min="2052" max="2052" width="8.1640625" style="3" customWidth="1"/>
    <col min="2053" max="2053" width="5.6640625" style="3" customWidth="1"/>
    <col min="2054" max="2054" width="8.1640625" style="3" customWidth="1"/>
    <col min="2055" max="2055" width="6.5" style="3" customWidth="1"/>
    <col min="2056" max="2056" width="10.1640625" style="3" customWidth="1"/>
    <col min="2057" max="2057" width="5.5" style="3" customWidth="1"/>
    <col min="2058" max="2058" width="8.1640625" style="3" customWidth="1"/>
    <col min="2059" max="2059" width="5.5" style="3" customWidth="1"/>
    <col min="2060" max="2060" width="8.1640625" style="3" customWidth="1"/>
    <col min="2061" max="2061" width="6.33203125" style="3" customWidth="1"/>
    <col min="2062" max="2062" width="5.5" style="3" customWidth="1"/>
    <col min="2063" max="2063" width="8.1640625" style="3" customWidth="1"/>
    <col min="2064" max="2064" width="5.5" style="3" customWidth="1"/>
    <col min="2065" max="2065" width="8.1640625" style="3" customWidth="1"/>
    <col min="2066" max="2066" width="6" style="3" customWidth="1"/>
    <col min="2067" max="2067" width="5.5" style="3" customWidth="1"/>
    <col min="2068" max="2068" width="8.1640625" style="3" customWidth="1"/>
    <col min="2069" max="2069" width="5.5" style="3" customWidth="1"/>
    <col min="2070" max="2070" width="8.1640625" style="3" customWidth="1"/>
    <col min="2071" max="2071" width="6.1640625" style="3" customWidth="1"/>
    <col min="2072" max="2072" width="5.5" style="3" customWidth="1"/>
    <col min="2073" max="2073" width="8.1640625" style="3" customWidth="1"/>
    <col min="2074" max="2074" width="5.5" style="3" customWidth="1"/>
    <col min="2075" max="2075" width="8.1640625" style="3" customWidth="1"/>
    <col min="2076" max="2076" width="6.33203125" style="3" customWidth="1"/>
    <col min="2077" max="2077" width="5.5" style="3" customWidth="1"/>
    <col min="2078" max="2078" width="8.1640625" style="3" customWidth="1"/>
    <col min="2079" max="2079" width="5.5" style="3" customWidth="1"/>
    <col min="2080" max="2080" width="8.1640625" style="3" customWidth="1"/>
    <col min="2081" max="2081" width="6" style="3" customWidth="1"/>
    <col min="2082" max="2304" width="9.33203125" style="3"/>
    <col min="2305" max="2305" width="6.6640625" style="3" customWidth="1"/>
    <col min="2306" max="2306" width="23" style="3" customWidth="1"/>
    <col min="2307" max="2307" width="5.5" style="3" customWidth="1"/>
    <col min="2308" max="2308" width="8.1640625" style="3" customWidth="1"/>
    <col min="2309" max="2309" width="5.6640625" style="3" customWidth="1"/>
    <col min="2310" max="2310" width="8.1640625" style="3" customWidth="1"/>
    <col min="2311" max="2311" width="6.5" style="3" customWidth="1"/>
    <col min="2312" max="2312" width="10.1640625" style="3" customWidth="1"/>
    <col min="2313" max="2313" width="5.5" style="3" customWidth="1"/>
    <col min="2314" max="2314" width="8.1640625" style="3" customWidth="1"/>
    <col min="2315" max="2315" width="5.5" style="3" customWidth="1"/>
    <col min="2316" max="2316" width="8.1640625" style="3" customWidth="1"/>
    <col min="2317" max="2317" width="6.33203125" style="3" customWidth="1"/>
    <col min="2318" max="2318" width="5.5" style="3" customWidth="1"/>
    <col min="2319" max="2319" width="8.1640625" style="3" customWidth="1"/>
    <col min="2320" max="2320" width="5.5" style="3" customWidth="1"/>
    <col min="2321" max="2321" width="8.1640625" style="3" customWidth="1"/>
    <col min="2322" max="2322" width="6" style="3" customWidth="1"/>
    <col min="2323" max="2323" width="5.5" style="3" customWidth="1"/>
    <col min="2324" max="2324" width="8.1640625" style="3" customWidth="1"/>
    <col min="2325" max="2325" width="5.5" style="3" customWidth="1"/>
    <col min="2326" max="2326" width="8.1640625" style="3" customWidth="1"/>
    <col min="2327" max="2327" width="6.1640625" style="3" customWidth="1"/>
    <col min="2328" max="2328" width="5.5" style="3" customWidth="1"/>
    <col min="2329" max="2329" width="8.1640625" style="3" customWidth="1"/>
    <col min="2330" max="2330" width="5.5" style="3" customWidth="1"/>
    <col min="2331" max="2331" width="8.1640625" style="3" customWidth="1"/>
    <col min="2332" max="2332" width="6.33203125" style="3" customWidth="1"/>
    <col min="2333" max="2333" width="5.5" style="3" customWidth="1"/>
    <col min="2334" max="2334" width="8.1640625" style="3" customWidth="1"/>
    <col min="2335" max="2335" width="5.5" style="3" customWidth="1"/>
    <col min="2336" max="2336" width="8.1640625" style="3" customWidth="1"/>
    <col min="2337" max="2337" width="6" style="3" customWidth="1"/>
    <col min="2338" max="2560" width="9.33203125" style="3"/>
    <col min="2561" max="2561" width="6.6640625" style="3" customWidth="1"/>
    <col min="2562" max="2562" width="23" style="3" customWidth="1"/>
    <col min="2563" max="2563" width="5.5" style="3" customWidth="1"/>
    <col min="2564" max="2564" width="8.1640625" style="3" customWidth="1"/>
    <col min="2565" max="2565" width="5.6640625" style="3" customWidth="1"/>
    <col min="2566" max="2566" width="8.1640625" style="3" customWidth="1"/>
    <col min="2567" max="2567" width="6.5" style="3" customWidth="1"/>
    <col min="2568" max="2568" width="10.1640625" style="3" customWidth="1"/>
    <col min="2569" max="2569" width="5.5" style="3" customWidth="1"/>
    <col min="2570" max="2570" width="8.1640625" style="3" customWidth="1"/>
    <col min="2571" max="2571" width="5.5" style="3" customWidth="1"/>
    <col min="2572" max="2572" width="8.1640625" style="3" customWidth="1"/>
    <col min="2573" max="2573" width="6.33203125" style="3" customWidth="1"/>
    <col min="2574" max="2574" width="5.5" style="3" customWidth="1"/>
    <col min="2575" max="2575" width="8.1640625" style="3" customWidth="1"/>
    <col min="2576" max="2576" width="5.5" style="3" customWidth="1"/>
    <col min="2577" max="2577" width="8.1640625" style="3" customWidth="1"/>
    <col min="2578" max="2578" width="6" style="3" customWidth="1"/>
    <col min="2579" max="2579" width="5.5" style="3" customWidth="1"/>
    <col min="2580" max="2580" width="8.1640625" style="3" customWidth="1"/>
    <col min="2581" max="2581" width="5.5" style="3" customWidth="1"/>
    <col min="2582" max="2582" width="8.1640625" style="3" customWidth="1"/>
    <col min="2583" max="2583" width="6.1640625" style="3" customWidth="1"/>
    <col min="2584" max="2584" width="5.5" style="3" customWidth="1"/>
    <col min="2585" max="2585" width="8.1640625" style="3" customWidth="1"/>
    <col min="2586" max="2586" width="5.5" style="3" customWidth="1"/>
    <col min="2587" max="2587" width="8.1640625" style="3" customWidth="1"/>
    <col min="2588" max="2588" width="6.33203125" style="3" customWidth="1"/>
    <col min="2589" max="2589" width="5.5" style="3" customWidth="1"/>
    <col min="2590" max="2590" width="8.1640625" style="3" customWidth="1"/>
    <col min="2591" max="2591" width="5.5" style="3" customWidth="1"/>
    <col min="2592" max="2592" width="8.1640625" style="3" customWidth="1"/>
    <col min="2593" max="2593" width="6" style="3" customWidth="1"/>
    <col min="2594" max="2816" width="9.33203125" style="3"/>
    <col min="2817" max="2817" width="6.6640625" style="3" customWidth="1"/>
    <col min="2818" max="2818" width="23" style="3" customWidth="1"/>
    <col min="2819" max="2819" width="5.5" style="3" customWidth="1"/>
    <col min="2820" max="2820" width="8.1640625" style="3" customWidth="1"/>
    <col min="2821" max="2821" width="5.6640625" style="3" customWidth="1"/>
    <col min="2822" max="2822" width="8.1640625" style="3" customWidth="1"/>
    <col min="2823" max="2823" width="6.5" style="3" customWidth="1"/>
    <col min="2824" max="2824" width="10.1640625" style="3" customWidth="1"/>
    <col min="2825" max="2825" width="5.5" style="3" customWidth="1"/>
    <col min="2826" max="2826" width="8.1640625" style="3" customWidth="1"/>
    <col min="2827" max="2827" width="5.5" style="3" customWidth="1"/>
    <col min="2828" max="2828" width="8.1640625" style="3" customWidth="1"/>
    <col min="2829" max="2829" width="6.33203125" style="3" customWidth="1"/>
    <col min="2830" max="2830" width="5.5" style="3" customWidth="1"/>
    <col min="2831" max="2831" width="8.1640625" style="3" customWidth="1"/>
    <col min="2832" max="2832" width="5.5" style="3" customWidth="1"/>
    <col min="2833" max="2833" width="8.1640625" style="3" customWidth="1"/>
    <col min="2834" max="2834" width="6" style="3" customWidth="1"/>
    <col min="2835" max="2835" width="5.5" style="3" customWidth="1"/>
    <col min="2836" max="2836" width="8.1640625" style="3" customWidth="1"/>
    <col min="2837" max="2837" width="5.5" style="3" customWidth="1"/>
    <col min="2838" max="2838" width="8.1640625" style="3" customWidth="1"/>
    <col min="2839" max="2839" width="6.1640625" style="3" customWidth="1"/>
    <col min="2840" max="2840" width="5.5" style="3" customWidth="1"/>
    <col min="2841" max="2841" width="8.1640625" style="3" customWidth="1"/>
    <col min="2842" max="2842" width="5.5" style="3" customWidth="1"/>
    <col min="2843" max="2843" width="8.1640625" style="3" customWidth="1"/>
    <col min="2844" max="2844" width="6.33203125" style="3" customWidth="1"/>
    <col min="2845" max="2845" width="5.5" style="3" customWidth="1"/>
    <col min="2846" max="2846" width="8.1640625" style="3" customWidth="1"/>
    <col min="2847" max="2847" width="5.5" style="3" customWidth="1"/>
    <col min="2848" max="2848" width="8.1640625" style="3" customWidth="1"/>
    <col min="2849" max="2849" width="6" style="3" customWidth="1"/>
    <col min="2850" max="3072" width="9.33203125" style="3"/>
    <col min="3073" max="3073" width="6.6640625" style="3" customWidth="1"/>
    <col min="3074" max="3074" width="23" style="3" customWidth="1"/>
    <col min="3075" max="3075" width="5.5" style="3" customWidth="1"/>
    <col min="3076" max="3076" width="8.1640625" style="3" customWidth="1"/>
    <col min="3077" max="3077" width="5.6640625" style="3" customWidth="1"/>
    <col min="3078" max="3078" width="8.1640625" style="3" customWidth="1"/>
    <col min="3079" max="3079" width="6.5" style="3" customWidth="1"/>
    <col min="3080" max="3080" width="10.1640625" style="3" customWidth="1"/>
    <col min="3081" max="3081" width="5.5" style="3" customWidth="1"/>
    <col min="3082" max="3082" width="8.1640625" style="3" customWidth="1"/>
    <col min="3083" max="3083" width="5.5" style="3" customWidth="1"/>
    <col min="3084" max="3084" width="8.1640625" style="3" customWidth="1"/>
    <col min="3085" max="3085" width="6.33203125" style="3" customWidth="1"/>
    <col min="3086" max="3086" width="5.5" style="3" customWidth="1"/>
    <col min="3087" max="3087" width="8.1640625" style="3" customWidth="1"/>
    <col min="3088" max="3088" width="5.5" style="3" customWidth="1"/>
    <col min="3089" max="3089" width="8.1640625" style="3" customWidth="1"/>
    <col min="3090" max="3090" width="6" style="3" customWidth="1"/>
    <col min="3091" max="3091" width="5.5" style="3" customWidth="1"/>
    <col min="3092" max="3092" width="8.1640625" style="3" customWidth="1"/>
    <col min="3093" max="3093" width="5.5" style="3" customWidth="1"/>
    <col min="3094" max="3094" width="8.1640625" style="3" customWidth="1"/>
    <col min="3095" max="3095" width="6.1640625" style="3" customWidth="1"/>
    <col min="3096" max="3096" width="5.5" style="3" customWidth="1"/>
    <col min="3097" max="3097" width="8.1640625" style="3" customWidth="1"/>
    <col min="3098" max="3098" width="5.5" style="3" customWidth="1"/>
    <col min="3099" max="3099" width="8.1640625" style="3" customWidth="1"/>
    <col min="3100" max="3100" width="6.33203125" style="3" customWidth="1"/>
    <col min="3101" max="3101" width="5.5" style="3" customWidth="1"/>
    <col min="3102" max="3102" width="8.1640625" style="3" customWidth="1"/>
    <col min="3103" max="3103" width="5.5" style="3" customWidth="1"/>
    <col min="3104" max="3104" width="8.1640625" style="3" customWidth="1"/>
    <col min="3105" max="3105" width="6" style="3" customWidth="1"/>
    <col min="3106" max="3328" width="9.33203125" style="3"/>
    <col min="3329" max="3329" width="6.6640625" style="3" customWidth="1"/>
    <col min="3330" max="3330" width="23" style="3" customWidth="1"/>
    <col min="3331" max="3331" width="5.5" style="3" customWidth="1"/>
    <col min="3332" max="3332" width="8.1640625" style="3" customWidth="1"/>
    <col min="3333" max="3333" width="5.6640625" style="3" customWidth="1"/>
    <col min="3334" max="3334" width="8.1640625" style="3" customWidth="1"/>
    <col min="3335" max="3335" width="6.5" style="3" customWidth="1"/>
    <col min="3336" max="3336" width="10.1640625" style="3" customWidth="1"/>
    <col min="3337" max="3337" width="5.5" style="3" customWidth="1"/>
    <col min="3338" max="3338" width="8.1640625" style="3" customWidth="1"/>
    <col min="3339" max="3339" width="5.5" style="3" customWidth="1"/>
    <col min="3340" max="3340" width="8.1640625" style="3" customWidth="1"/>
    <col min="3341" max="3341" width="6.33203125" style="3" customWidth="1"/>
    <col min="3342" max="3342" width="5.5" style="3" customWidth="1"/>
    <col min="3343" max="3343" width="8.1640625" style="3" customWidth="1"/>
    <col min="3344" max="3344" width="5.5" style="3" customWidth="1"/>
    <col min="3345" max="3345" width="8.1640625" style="3" customWidth="1"/>
    <col min="3346" max="3346" width="6" style="3" customWidth="1"/>
    <col min="3347" max="3347" width="5.5" style="3" customWidth="1"/>
    <col min="3348" max="3348" width="8.1640625" style="3" customWidth="1"/>
    <col min="3349" max="3349" width="5.5" style="3" customWidth="1"/>
    <col min="3350" max="3350" width="8.1640625" style="3" customWidth="1"/>
    <col min="3351" max="3351" width="6.1640625" style="3" customWidth="1"/>
    <col min="3352" max="3352" width="5.5" style="3" customWidth="1"/>
    <col min="3353" max="3353" width="8.1640625" style="3" customWidth="1"/>
    <col min="3354" max="3354" width="5.5" style="3" customWidth="1"/>
    <col min="3355" max="3355" width="8.1640625" style="3" customWidth="1"/>
    <col min="3356" max="3356" width="6.33203125" style="3" customWidth="1"/>
    <col min="3357" max="3357" width="5.5" style="3" customWidth="1"/>
    <col min="3358" max="3358" width="8.1640625" style="3" customWidth="1"/>
    <col min="3359" max="3359" width="5.5" style="3" customWidth="1"/>
    <col min="3360" max="3360" width="8.1640625" style="3" customWidth="1"/>
    <col min="3361" max="3361" width="6" style="3" customWidth="1"/>
    <col min="3362" max="3584" width="9.33203125" style="3"/>
    <col min="3585" max="3585" width="6.6640625" style="3" customWidth="1"/>
    <col min="3586" max="3586" width="23" style="3" customWidth="1"/>
    <col min="3587" max="3587" width="5.5" style="3" customWidth="1"/>
    <col min="3588" max="3588" width="8.1640625" style="3" customWidth="1"/>
    <col min="3589" max="3589" width="5.6640625" style="3" customWidth="1"/>
    <col min="3590" max="3590" width="8.1640625" style="3" customWidth="1"/>
    <col min="3591" max="3591" width="6.5" style="3" customWidth="1"/>
    <col min="3592" max="3592" width="10.1640625" style="3" customWidth="1"/>
    <col min="3593" max="3593" width="5.5" style="3" customWidth="1"/>
    <col min="3594" max="3594" width="8.1640625" style="3" customWidth="1"/>
    <col min="3595" max="3595" width="5.5" style="3" customWidth="1"/>
    <col min="3596" max="3596" width="8.1640625" style="3" customWidth="1"/>
    <col min="3597" max="3597" width="6.33203125" style="3" customWidth="1"/>
    <col min="3598" max="3598" width="5.5" style="3" customWidth="1"/>
    <col min="3599" max="3599" width="8.1640625" style="3" customWidth="1"/>
    <col min="3600" max="3600" width="5.5" style="3" customWidth="1"/>
    <col min="3601" max="3601" width="8.1640625" style="3" customWidth="1"/>
    <col min="3602" max="3602" width="6" style="3" customWidth="1"/>
    <col min="3603" max="3603" width="5.5" style="3" customWidth="1"/>
    <col min="3604" max="3604" width="8.1640625" style="3" customWidth="1"/>
    <col min="3605" max="3605" width="5.5" style="3" customWidth="1"/>
    <col min="3606" max="3606" width="8.1640625" style="3" customWidth="1"/>
    <col min="3607" max="3607" width="6.1640625" style="3" customWidth="1"/>
    <col min="3608" max="3608" width="5.5" style="3" customWidth="1"/>
    <col min="3609" max="3609" width="8.1640625" style="3" customWidth="1"/>
    <col min="3610" max="3610" width="5.5" style="3" customWidth="1"/>
    <col min="3611" max="3611" width="8.1640625" style="3" customWidth="1"/>
    <col min="3612" max="3612" width="6.33203125" style="3" customWidth="1"/>
    <col min="3613" max="3613" width="5.5" style="3" customWidth="1"/>
    <col min="3614" max="3614" width="8.1640625" style="3" customWidth="1"/>
    <col min="3615" max="3615" width="5.5" style="3" customWidth="1"/>
    <col min="3616" max="3616" width="8.1640625" style="3" customWidth="1"/>
    <col min="3617" max="3617" width="6" style="3" customWidth="1"/>
    <col min="3618" max="3840" width="9.33203125" style="3"/>
    <col min="3841" max="3841" width="6.6640625" style="3" customWidth="1"/>
    <col min="3842" max="3842" width="23" style="3" customWidth="1"/>
    <col min="3843" max="3843" width="5.5" style="3" customWidth="1"/>
    <col min="3844" max="3844" width="8.1640625" style="3" customWidth="1"/>
    <col min="3845" max="3845" width="5.6640625" style="3" customWidth="1"/>
    <col min="3846" max="3846" width="8.1640625" style="3" customWidth="1"/>
    <col min="3847" max="3847" width="6.5" style="3" customWidth="1"/>
    <col min="3848" max="3848" width="10.1640625" style="3" customWidth="1"/>
    <col min="3849" max="3849" width="5.5" style="3" customWidth="1"/>
    <col min="3850" max="3850" width="8.1640625" style="3" customWidth="1"/>
    <col min="3851" max="3851" width="5.5" style="3" customWidth="1"/>
    <col min="3852" max="3852" width="8.1640625" style="3" customWidth="1"/>
    <col min="3853" max="3853" width="6.33203125" style="3" customWidth="1"/>
    <col min="3854" max="3854" width="5.5" style="3" customWidth="1"/>
    <col min="3855" max="3855" width="8.1640625" style="3" customWidth="1"/>
    <col min="3856" max="3856" width="5.5" style="3" customWidth="1"/>
    <col min="3857" max="3857" width="8.1640625" style="3" customWidth="1"/>
    <col min="3858" max="3858" width="6" style="3" customWidth="1"/>
    <col min="3859" max="3859" width="5.5" style="3" customWidth="1"/>
    <col min="3860" max="3860" width="8.1640625" style="3" customWidth="1"/>
    <col min="3861" max="3861" width="5.5" style="3" customWidth="1"/>
    <col min="3862" max="3862" width="8.1640625" style="3" customWidth="1"/>
    <col min="3863" max="3863" width="6.1640625" style="3" customWidth="1"/>
    <col min="3864" max="3864" width="5.5" style="3" customWidth="1"/>
    <col min="3865" max="3865" width="8.1640625" style="3" customWidth="1"/>
    <col min="3866" max="3866" width="5.5" style="3" customWidth="1"/>
    <col min="3867" max="3867" width="8.1640625" style="3" customWidth="1"/>
    <col min="3868" max="3868" width="6.33203125" style="3" customWidth="1"/>
    <col min="3869" max="3869" width="5.5" style="3" customWidth="1"/>
    <col min="3870" max="3870" width="8.1640625" style="3" customWidth="1"/>
    <col min="3871" max="3871" width="5.5" style="3" customWidth="1"/>
    <col min="3872" max="3872" width="8.1640625" style="3" customWidth="1"/>
    <col min="3873" max="3873" width="6" style="3" customWidth="1"/>
    <col min="3874" max="4096" width="9.33203125" style="3"/>
    <col min="4097" max="4097" width="6.6640625" style="3" customWidth="1"/>
    <col min="4098" max="4098" width="23" style="3" customWidth="1"/>
    <col min="4099" max="4099" width="5.5" style="3" customWidth="1"/>
    <col min="4100" max="4100" width="8.1640625" style="3" customWidth="1"/>
    <col min="4101" max="4101" width="5.6640625" style="3" customWidth="1"/>
    <col min="4102" max="4102" width="8.1640625" style="3" customWidth="1"/>
    <col min="4103" max="4103" width="6.5" style="3" customWidth="1"/>
    <col min="4104" max="4104" width="10.1640625" style="3" customWidth="1"/>
    <col min="4105" max="4105" width="5.5" style="3" customWidth="1"/>
    <col min="4106" max="4106" width="8.1640625" style="3" customWidth="1"/>
    <col min="4107" max="4107" width="5.5" style="3" customWidth="1"/>
    <col min="4108" max="4108" width="8.1640625" style="3" customWidth="1"/>
    <col min="4109" max="4109" width="6.33203125" style="3" customWidth="1"/>
    <col min="4110" max="4110" width="5.5" style="3" customWidth="1"/>
    <col min="4111" max="4111" width="8.1640625" style="3" customWidth="1"/>
    <col min="4112" max="4112" width="5.5" style="3" customWidth="1"/>
    <col min="4113" max="4113" width="8.1640625" style="3" customWidth="1"/>
    <col min="4114" max="4114" width="6" style="3" customWidth="1"/>
    <col min="4115" max="4115" width="5.5" style="3" customWidth="1"/>
    <col min="4116" max="4116" width="8.1640625" style="3" customWidth="1"/>
    <col min="4117" max="4117" width="5.5" style="3" customWidth="1"/>
    <col min="4118" max="4118" width="8.1640625" style="3" customWidth="1"/>
    <col min="4119" max="4119" width="6.1640625" style="3" customWidth="1"/>
    <col min="4120" max="4120" width="5.5" style="3" customWidth="1"/>
    <col min="4121" max="4121" width="8.1640625" style="3" customWidth="1"/>
    <col min="4122" max="4122" width="5.5" style="3" customWidth="1"/>
    <col min="4123" max="4123" width="8.1640625" style="3" customWidth="1"/>
    <col min="4124" max="4124" width="6.33203125" style="3" customWidth="1"/>
    <col min="4125" max="4125" width="5.5" style="3" customWidth="1"/>
    <col min="4126" max="4126" width="8.1640625" style="3" customWidth="1"/>
    <col min="4127" max="4127" width="5.5" style="3" customWidth="1"/>
    <col min="4128" max="4128" width="8.1640625" style="3" customWidth="1"/>
    <col min="4129" max="4129" width="6" style="3" customWidth="1"/>
    <col min="4130" max="4352" width="9.33203125" style="3"/>
    <col min="4353" max="4353" width="6.6640625" style="3" customWidth="1"/>
    <col min="4354" max="4354" width="23" style="3" customWidth="1"/>
    <col min="4355" max="4355" width="5.5" style="3" customWidth="1"/>
    <col min="4356" max="4356" width="8.1640625" style="3" customWidth="1"/>
    <col min="4357" max="4357" width="5.6640625" style="3" customWidth="1"/>
    <col min="4358" max="4358" width="8.1640625" style="3" customWidth="1"/>
    <col min="4359" max="4359" width="6.5" style="3" customWidth="1"/>
    <col min="4360" max="4360" width="10.1640625" style="3" customWidth="1"/>
    <col min="4361" max="4361" width="5.5" style="3" customWidth="1"/>
    <col min="4362" max="4362" width="8.1640625" style="3" customWidth="1"/>
    <col min="4363" max="4363" width="5.5" style="3" customWidth="1"/>
    <col min="4364" max="4364" width="8.1640625" style="3" customWidth="1"/>
    <col min="4365" max="4365" width="6.33203125" style="3" customWidth="1"/>
    <col min="4366" max="4366" width="5.5" style="3" customWidth="1"/>
    <col min="4367" max="4367" width="8.1640625" style="3" customWidth="1"/>
    <col min="4368" max="4368" width="5.5" style="3" customWidth="1"/>
    <col min="4369" max="4369" width="8.1640625" style="3" customWidth="1"/>
    <col min="4370" max="4370" width="6" style="3" customWidth="1"/>
    <col min="4371" max="4371" width="5.5" style="3" customWidth="1"/>
    <col min="4372" max="4372" width="8.1640625" style="3" customWidth="1"/>
    <col min="4373" max="4373" width="5.5" style="3" customWidth="1"/>
    <col min="4374" max="4374" width="8.1640625" style="3" customWidth="1"/>
    <col min="4375" max="4375" width="6.1640625" style="3" customWidth="1"/>
    <col min="4376" max="4376" width="5.5" style="3" customWidth="1"/>
    <col min="4377" max="4377" width="8.1640625" style="3" customWidth="1"/>
    <col min="4378" max="4378" width="5.5" style="3" customWidth="1"/>
    <col min="4379" max="4379" width="8.1640625" style="3" customWidth="1"/>
    <col min="4380" max="4380" width="6.33203125" style="3" customWidth="1"/>
    <col min="4381" max="4381" width="5.5" style="3" customWidth="1"/>
    <col min="4382" max="4382" width="8.1640625" style="3" customWidth="1"/>
    <col min="4383" max="4383" width="5.5" style="3" customWidth="1"/>
    <col min="4384" max="4384" width="8.1640625" style="3" customWidth="1"/>
    <col min="4385" max="4385" width="6" style="3" customWidth="1"/>
    <col min="4386" max="4608" width="9.33203125" style="3"/>
    <col min="4609" max="4609" width="6.6640625" style="3" customWidth="1"/>
    <col min="4610" max="4610" width="23" style="3" customWidth="1"/>
    <col min="4611" max="4611" width="5.5" style="3" customWidth="1"/>
    <col min="4612" max="4612" width="8.1640625" style="3" customWidth="1"/>
    <col min="4613" max="4613" width="5.6640625" style="3" customWidth="1"/>
    <col min="4614" max="4614" width="8.1640625" style="3" customWidth="1"/>
    <col min="4615" max="4615" width="6.5" style="3" customWidth="1"/>
    <col min="4616" max="4616" width="10.1640625" style="3" customWidth="1"/>
    <col min="4617" max="4617" width="5.5" style="3" customWidth="1"/>
    <col min="4618" max="4618" width="8.1640625" style="3" customWidth="1"/>
    <col min="4619" max="4619" width="5.5" style="3" customWidth="1"/>
    <col min="4620" max="4620" width="8.1640625" style="3" customWidth="1"/>
    <col min="4621" max="4621" width="6.33203125" style="3" customWidth="1"/>
    <col min="4622" max="4622" width="5.5" style="3" customWidth="1"/>
    <col min="4623" max="4623" width="8.1640625" style="3" customWidth="1"/>
    <col min="4624" max="4624" width="5.5" style="3" customWidth="1"/>
    <col min="4625" max="4625" width="8.1640625" style="3" customWidth="1"/>
    <col min="4626" max="4626" width="6" style="3" customWidth="1"/>
    <col min="4627" max="4627" width="5.5" style="3" customWidth="1"/>
    <col min="4628" max="4628" width="8.1640625" style="3" customWidth="1"/>
    <col min="4629" max="4629" width="5.5" style="3" customWidth="1"/>
    <col min="4630" max="4630" width="8.1640625" style="3" customWidth="1"/>
    <col min="4631" max="4631" width="6.1640625" style="3" customWidth="1"/>
    <col min="4632" max="4632" width="5.5" style="3" customWidth="1"/>
    <col min="4633" max="4633" width="8.1640625" style="3" customWidth="1"/>
    <col min="4634" max="4634" width="5.5" style="3" customWidth="1"/>
    <col min="4635" max="4635" width="8.1640625" style="3" customWidth="1"/>
    <col min="4636" max="4636" width="6.33203125" style="3" customWidth="1"/>
    <col min="4637" max="4637" width="5.5" style="3" customWidth="1"/>
    <col min="4638" max="4638" width="8.1640625" style="3" customWidth="1"/>
    <col min="4639" max="4639" width="5.5" style="3" customWidth="1"/>
    <col min="4640" max="4640" width="8.1640625" style="3" customWidth="1"/>
    <col min="4641" max="4641" width="6" style="3" customWidth="1"/>
    <col min="4642" max="4864" width="9.33203125" style="3"/>
    <col min="4865" max="4865" width="6.6640625" style="3" customWidth="1"/>
    <col min="4866" max="4866" width="23" style="3" customWidth="1"/>
    <col min="4867" max="4867" width="5.5" style="3" customWidth="1"/>
    <col min="4868" max="4868" width="8.1640625" style="3" customWidth="1"/>
    <col min="4869" max="4869" width="5.6640625" style="3" customWidth="1"/>
    <col min="4870" max="4870" width="8.1640625" style="3" customWidth="1"/>
    <col min="4871" max="4871" width="6.5" style="3" customWidth="1"/>
    <col min="4872" max="4872" width="10.1640625" style="3" customWidth="1"/>
    <col min="4873" max="4873" width="5.5" style="3" customWidth="1"/>
    <col min="4874" max="4874" width="8.1640625" style="3" customWidth="1"/>
    <col min="4875" max="4875" width="5.5" style="3" customWidth="1"/>
    <col min="4876" max="4876" width="8.1640625" style="3" customWidth="1"/>
    <col min="4877" max="4877" width="6.33203125" style="3" customWidth="1"/>
    <col min="4878" max="4878" width="5.5" style="3" customWidth="1"/>
    <col min="4879" max="4879" width="8.1640625" style="3" customWidth="1"/>
    <col min="4880" max="4880" width="5.5" style="3" customWidth="1"/>
    <col min="4881" max="4881" width="8.1640625" style="3" customWidth="1"/>
    <col min="4882" max="4882" width="6" style="3" customWidth="1"/>
    <col min="4883" max="4883" width="5.5" style="3" customWidth="1"/>
    <col min="4884" max="4884" width="8.1640625" style="3" customWidth="1"/>
    <col min="4885" max="4885" width="5.5" style="3" customWidth="1"/>
    <col min="4886" max="4886" width="8.1640625" style="3" customWidth="1"/>
    <col min="4887" max="4887" width="6.1640625" style="3" customWidth="1"/>
    <col min="4888" max="4888" width="5.5" style="3" customWidth="1"/>
    <col min="4889" max="4889" width="8.1640625" style="3" customWidth="1"/>
    <col min="4890" max="4890" width="5.5" style="3" customWidth="1"/>
    <col min="4891" max="4891" width="8.1640625" style="3" customWidth="1"/>
    <col min="4892" max="4892" width="6.33203125" style="3" customWidth="1"/>
    <col min="4893" max="4893" width="5.5" style="3" customWidth="1"/>
    <col min="4894" max="4894" width="8.1640625" style="3" customWidth="1"/>
    <col min="4895" max="4895" width="5.5" style="3" customWidth="1"/>
    <col min="4896" max="4896" width="8.1640625" style="3" customWidth="1"/>
    <col min="4897" max="4897" width="6" style="3" customWidth="1"/>
    <col min="4898" max="5120" width="9.33203125" style="3"/>
    <col min="5121" max="5121" width="6.6640625" style="3" customWidth="1"/>
    <col min="5122" max="5122" width="23" style="3" customWidth="1"/>
    <col min="5123" max="5123" width="5.5" style="3" customWidth="1"/>
    <col min="5124" max="5124" width="8.1640625" style="3" customWidth="1"/>
    <col min="5125" max="5125" width="5.6640625" style="3" customWidth="1"/>
    <col min="5126" max="5126" width="8.1640625" style="3" customWidth="1"/>
    <col min="5127" max="5127" width="6.5" style="3" customWidth="1"/>
    <col min="5128" max="5128" width="10.1640625" style="3" customWidth="1"/>
    <col min="5129" max="5129" width="5.5" style="3" customWidth="1"/>
    <col min="5130" max="5130" width="8.1640625" style="3" customWidth="1"/>
    <col min="5131" max="5131" width="5.5" style="3" customWidth="1"/>
    <col min="5132" max="5132" width="8.1640625" style="3" customWidth="1"/>
    <col min="5133" max="5133" width="6.33203125" style="3" customWidth="1"/>
    <col min="5134" max="5134" width="5.5" style="3" customWidth="1"/>
    <col min="5135" max="5135" width="8.1640625" style="3" customWidth="1"/>
    <col min="5136" max="5136" width="5.5" style="3" customWidth="1"/>
    <col min="5137" max="5137" width="8.1640625" style="3" customWidth="1"/>
    <col min="5138" max="5138" width="6" style="3" customWidth="1"/>
    <col min="5139" max="5139" width="5.5" style="3" customWidth="1"/>
    <col min="5140" max="5140" width="8.1640625" style="3" customWidth="1"/>
    <col min="5141" max="5141" width="5.5" style="3" customWidth="1"/>
    <col min="5142" max="5142" width="8.1640625" style="3" customWidth="1"/>
    <col min="5143" max="5143" width="6.1640625" style="3" customWidth="1"/>
    <col min="5144" max="5144" width="5.5" style="3" customWidth="1"/>
    <col min="5145" max="5145" width="8.1640625" style="3" customWidth="1"/>
    <col min="5146" max="5146" width="5.5" style="3" customWidth="1"/>
    <col min="5147" max="5147" width="8.1640625" style="3" customWidth="1"/>
    <col min="5148" max="5148" width="6.33203125" style="3" customWidth="1"/>
    <col min="5149" max="5149" width="5.5" style="3" customWidth="1"/>
    <col min="5150" max="5150" width="8.1640625" style="3" customWidth="1"/>
    <col min="5151" max="5151" width="5.5" style="3" customWidth="1"/>
    <col min="5152" max="5152" width="8.1640625" style="3" customWidth="1"/>
    <col min="5153" max="5153" width="6" style="3" customWidth="1"/>
    <col min="5154" max="5376" width="9.33203125" style="3"/>
    <col min="5377" max="5377" width="6.6640625" style="3" customWidth="1"/>
    <col min="5378" max="5378" width="23" style="3" customWidth="1"/>
    <col min="5379" max="5379" width="5.5" style="3" customWidth="1"/>
    <col min="5380" max="5380" width="8.1640625" style="3" customWidth="1"/>
    <col min="5381" max="5381" width="5.6640625" style="3" customWidth="1"/>
    <col min="5382" max="5382" width="8.1640625" style="3" customWidth="1"/>
    <col min="5383" max="5383" width="6.5" style="3" customWidth="1"/>
    <col min="5384" max="5384" width="10.1640625" style="3" customWidth="1"/>
    <col min="5385" max="5385" width="5.5" style="3" customWidth="1"/>
    <col min="5386" max="5386" width="8.1640625" style="3" customWidth="1"/>
    <col min="5387" max="5387" width="5.5" style="3" customWidth="1"/>
    <col min="5388" max="5388" width="8.1640625" style="3" customWidth="1"/>
    <col min="5389" max="5389" width="6.33203125" style="3" customWidth="1"/>
    <col min="5390" max="5390" width="5.5" style="3" customWidth="1"/>
    <col min="5391" max="5391" width="8.1640625" style="3" customWidth="1"/>
    <col min="5392" max="5392" width="5.5" style="3" customWidth="1"/>
    <col min="5393" max="5393" width="8.1640625" style="3" customWidth="1"/>
    <col min="5394" max="5394" width="6" style="3" customWidth="1"/>
    <col min="5395" max="5395" width="5.5" style="3" customWidth="1"/>
    <col min="5396" max="5396" width="8.1640625" style="3" customWidth="1"/>
    <col min="5397" max="5397" width="5.5" style="3" customWidth="1"/>
    <col min="5398" max="5398" width="8.1640625" style="3" customWidth="1"/>
    <col min="5399" max="5399" width="6.1640625" style="3" customWidth="1"/>
    <col min="5400" max="5400" width="5.5" style="3" customWidth="1"/>
    <col min="5401" max="5401" width="8.1640625" style="3" customWidth="1"/>
    <col min="5402" max="5402" width="5.5" style="3" customWidth="1"/>
    <col min="5403" max="5403" width="8.1640625" style="3" customWidth="1"/>
    <col min="5404" max="5404" width="6.33203125" style="3" customWidth="1"/>
    <col min="5405" max="5405" width="5.5" style="3" customWidth="1"/>
    <col min="5406" max="5406" width="8.1640625" style="3" customWidth="1"/>
    <col min="5407" max="5407" width="5.5" style="3" customWidth="1"/>
    <col min="5408" max="5408" width="8.1640625" style="3" customWidth="1"/>
    <col min="5409" max="5409" width="6" style="3" customWidth="1"/>
    <col min="5410" max="5632" width="9.33203125" style="3"/>
    <col min="5633" max="5633" width="6.6640625" style="3" customWidth="1"/>
    <col min="5634" max="5634" width="23" style="3" customWidth="1"/>
    <col min="5635" max="5635" width="5.5" style="3" customWidth="1"/>
    <col min="5636" max="5636" width="8.1640625" style="3" customWidth="1"/>
    <col min="5637" max="5637" width="5.6640625" style="3" customWidth="1"/>
    <col min="5638" max="5638" width="8.1640625" style="3" customWidth="1"/>
    <col min="5639" max="5639" width="6.5" style="3" customWidth="1"/>
    <col min="5640" max="5640" width="10.1640625" style="3" customWidth="1"/>
    <col min="5641" max="5641" width="5.5" style="3" customWidth="1"/>
    <col min="5642" max="5642" width="8.1640625" style="3" customWidth="1"/>
    <col min="5643" max="5643" width="5.5" style="3" customWidth="1"/>
    <col min="5644" max="5644" width="8.1640625" style="3" customWidth="1"/>
    <col min="5645" max="5645" width="6.33203125" style="3" customWidth="1"/>
    <col min="5646" max="5646" width="5.5" style="3" customWidth="1"/>
    <col min="5647" max="5647" width="8.1640625" style="3" customWidth="1"/>
    <col min="5648" max="5648" width="5.5" style="3" customWidth="1"/>
    <col min="5649" max="5649" width="8.1640625" style="3" customWidth="1"/>
    <col min="5650" max="5650" width="6" style="3" customWidth="1"/>
    <col min="5651" max="5651" width="5.5" style="3" customWidth="1"/>
    <col min="5652" max="5652" width="8.1640625" style="3" customWidth="1"/>
    <col min="5653" max="5653" width="5.5" style="3" customWidth="1"/>
    <col min="5654" max="5654" width="8.1640625" style="3" customWidth="1"/>
    <col min="5655" max="5655" width="6.1640625" style="3" customWidth="1"/>
    <col min="5656" max="5656" width="5.5" style="3" customWidth="1"/>
    <col min="5657" max="5657" width="8.1640625" style="3" customWidth="1"/>
    <col min="5658" max="5658" width="5.5" style="3" customWidth="1"/>
    <col min="5659" max="5659" width="8.1640625" style="3" customWidth="1"/>
    <col min="5660" max="5660" width="6.33203125" style="3" customWidth="1"/>
    <col min="5661" max="5661" width="5.5" style="3" customWidth="1"/>
    <col min="5662" max="5662" width="8.1640625" style="3" customWidth="1"/>
    <col min="5663" max="5663" width="5.5" style="3" customWidth="1"/>
    <col min="5664" max="5664" width="8.1640625" style="3" customWidth="1"/>
    <col min="5665" max="5665" width="6" style="3" customWidth="1"/>
    <col min="5666" max="5888" width="9.33203125" style="3"/>
    <col min="5889" max="5889" width="6.6640625" style="3" customWidth="1"/>
    <col min="5890" max="5890" width="23" style="3" customWidth="1"/>
    <col min="5891" max="5891" width="5.5" style="3" customWidth="1"/>
    <col min="5892" max="5892" width="8.1640625" style="3" customWidth="1"/>
    <col min="5893" max="5893" width="5.6640625" style="3" customWidth="1"/>
    <col min="5894" max="5894" width="8.1640625" style="3" customWidth="1"/>
    <col min="5895" max="5895" width="6.5" style="3" customWidth="1"/>
    <col min="5896" max="5896" width="10.1640625" style="3" customWidth="1"/>
    <col min="5897" max="5897" width="5.5" style="3" customWidth="1"/>
    <col min="5898" max="5898" width="8.1640625" style="3" customWidth="1"/>
    <col min="5899" max="5899" width="5.5" style="3" customWidth="1"/>
    <col min="5900" max="5900" width="8.1640625" style="3" customWidth="1"/>
    <col min="5901" max="5901" width="6.33203125" style="3" customWidth="1"/>
    <col min="5902" max="5902" width="5.5" style="3" customWidth="1"/>
    <col min="5903" max="5903" width="8.1640625" style="3" customWidth="1"/>
    <col min="5904" max="5904" width="5.5" style="3" customWidth="1"/>
    <col min="5905" max="5905" width="8.1640625" style="3" customWidth="1"/>
    <col min="5906" max="5906" width="6" style="3" customWidth="1"/>
    <col min="5907" max="5907" width="5.5" style="3" customWidth="1"/>
    <col min="5908" max="5908" width="8.1640625" style="3" customWidth="1"/>
    <col min="5909" max="5909" width="5.5" style="3" customWidth="1"/>
    <col min="5910" max="5910" width="8.1640625" style="3" customWidth="1"/>
    <col min="5911" max="5911" width="6.1640625" style="3" customWidth="1"/>
    <col min="5912" max="5912" width="5.5" style="3" customWidth="1"/>
    <col min="5913" max="5913" width="8.1640625" style="3" customWidth="1"/>
    <col min="5914" max="5914" width="5.5" style="3" customWidth="1"/>
    <col min="5915" max="5915" width="8.1640625" style="3" customWidth="1"/>
    <col min="5916" max="5916" width="6.33203125" style="3" customWidth="1"/>
    <col min="5917" max="5917" width="5.5" style="3" customWidth="1"/>
    <col min="5918" max="5918" width="8.1640625" style="3" customWidth="1"/>
    <col min="5919" max="5919" width="5.5" style="3" customWidth="1"/>
    <col min="5920" max="5920" width="8.1640625" style="3" customWidth="1"/>
    <col min="5921" max="5921" width="6" style="3" customWidth="1"/>
    <col min="5922" max="6144" width="9.33203125" style="3"/>
    <col min="6145" max="6145" width="6.6640625" style="3" customWidth="1"/>
    <col min="6146" max="6146" width="23" style="3" customWidth="1"/>
    <col min="6147" max="6147" width="5.5" style="3" customWidth="1"/>
    <col min="6148" max="6148" width="8.1640625" style="3" customWidth="1"/>
    <col min="6149" max="6149" width="5.6640625" style="3" customWidth="1"/>
    <col min="6150" max="6150" width="8.1640625" style="3" customWidth="1"/>
    <col min="6151" max="6151" width="6.5" style="3" customWidth="1"/>
    <col min="6152" max="6152" width="10.1640625" style="3" customWidth="1"/>
    <col min="6153" max="6153" width="5.5" style="3" customWidth="1"/>
    <col min="6154" max="6154" width="8.1640625" style="3" customWidth="1"/>
    <col min="6155" max="6155" width="5.5" style="3" customWidth="1"/>
    <col min="6156" max="6156" width="8.1640625" style="3" customWidth="1"/>
    <col min="6157" max="6157" width="6.33203125" style="3" customWidth="1"/>
    <col min="6158" max="6158" width="5.5" style="3" customWidth="1"/>
    <col min="6159" max="6159" width="8.1640625" style="3" customWidth="1"/>
    <col min="6160" max="6160" width="5.5" style="3" customWidth="1"/>
    <col min="6161" max="6161" width="8.1640625" style="3" customWidth="1"/>
    <col min="6162" max="6162" width="6" style="3" customWidth="1"/>
    <col min="6163" max="6163" width="5.5" style="3" customWidth="1"/>
    <col min="6164" max="6164" width="8.1640625" style="3" customWidth="1"/>
    <col min="6165" max="6165" width="5.5" style="3" customWidth="1"/>
    <col min="6166" max="6166" width="8.1640625" style="3" customWidth="1"/>
    <col min="6167" max="6167" width="6.1640625" style="3" customWidth="1"/>
    <col min="6168" max="6168" width="5.5" style="3" customWidth="1"/>
    <col min="6169" max="6169" width="8.1640625" style="3" customWidth="1"/>
    <col min="6170" max="6170" width="5.5" style="3" customWidth="1"/>
    <col min="6171" max="6171" width="8.1640625" style="3" customWidth="1"/>
    <col min="6172" max="6172" width="6.33203125" style="3" customWidth="1"/>
    <col min="6173" max="6173" width="5.5" style="3" customWidth="1"/>
    <col min="6174" max="6174" width="8.1640625" style="3" customWidth="1"/>
    <col min="6175" max="6175" width="5.5" style="3" customWidth="1"/>
    <col min="6176" max="6176" width="8.1640625" style="3" customWidth="1"/>
    <col min="6177" max="6177" width="6" style="3" customWidth="1"/>
    <col min="6178" max="6400" width="9.33203125" style="3"/>
    <col min="6401" max="6401" width="6.6640625" style="3" customWidth="1"/>
    <col min="6402" max="6402" width="23" style="3" customWidth="1"/>
    <col min="6403" max="6403" width="5.5" style="3" customWidth="1"/>
    <col min="6404" max="6404" width="8.1640625" style="3" customWidth="1"/>
    <col min="6405" max="6405" width="5.6640625" style="3" customWidth="1"/>
    <col min="6406" max="6406" width="8.1640625" style="3" customWidth="1"/>
    <col min="6407" max="6407" width="6.5" style="3" customWidth="1"/>
    <col min="6408" max="6408" width="10.1640625" style="3" customWidth="1"/>
    <col min="6409" max="6409" width="5.5" style="3" customWidth="1"/>
    <col min="6410" max="6410" width="8.1640625" style="3" customWidth="1"/>
    <col min="6411" max="6411" width="5.5" style="3" customWidth="1"/>
    <col min="6412" max="6412" width="8.1640625" style="3" customWidth="1"/>
    <col min="6413" max="6413" width="6.33203125" style="3" customWidth="1"/>
    <col min="6414" max="6414" width="5.5" style="3" customWidth="1"/>
    <col min="6415" max="6415" width="8.1640625" style="3" customWidth="1"/>
    <col min="6416" max="6416" width="5.5" style="3" customWidth="1"/>
    <col min="6417" max="6417" width="8.1640625" style="3" customWidth="1"/>
    <col min="6418" max="6418" width="6" style="3" customWidth="1"/>
    <col min="6419" max="6419" width="5.5" style="3" customWidth="1"/>
    <col min="6420" max="6420" width="8.1640625" style="3" customWidth="1"/>
    <col min="6421" max="6421" width="5.5" style="3" customWidth="1"/>
    <col min="6422" max="6422" width="8.1640625" style="3" customWidth="1"/>
    <col min="6423" max="6423" width="6.1640625" style="3" customWidth="1"/>
    <col min="6424" max="6424" width="5.5" style="3" customWidth="1"/>
    <col min="6425" max="6425" width="8.1640625" style="3" customWidth="1"/>
    <col min="6426" max="6426" width="5.5" style="3" customWidth="1"/>
    <col min="6427" max="6427" width="8.1640625" style="3" customWidth="1"/>
    <col min="6428" max="6428" width="6.33203125" style="3" customWidth="1"/>
    <col min="6429" max="6429" width="5.5" style="3" customWidth="1"/>
    <col min="6430" max="6430" width="8.1640625" style="3" customWidth="1"/>
    <col min="6431" max="6431" width="5.5" style="3" customWidth="1"/>
    <col min="6432" max="6432" width="8.1640625" style="3" customWidth="1"/>
    <col min="6433" max="6433" width="6" style="3" customWidth="1"/>
    <col min="6434" max="6656" width="9.33203125" style="3"/>
    <col min="6657" max="6657" width="6.6640625" style="3" customWidth="1"/>
    <col min="6658" max="6658" width="23" style="3" customWidth="1"/>
    <col min="6659" max="6659" width="5.5" style="3" customWidth="1"/>
    <col min="6660" max="6660" width="8.1640625" style="3" customWidth="1"/>
    <col min="6661" max="6661" width="5.6640625" style="3" customWidth="1"/>
    <col min="6662" max="6662" width="8.1640625" style="3" customWidth="1"/>
    <col min="6663" max="6663" width="6.5" style="3" customWidth="1"/>
    <col min="6664" max="6664" width="10.1640625" style="3" customWidth="1"/>
    <col min="6665" max="6665" width="5.5" style="3" customWidth="1"/>
    <col min="6666" max="6666" width="8.1640625" style="3" customWidth="1"/>
    <col min="6667" max="6667" width="5.5" style="3" customWidth="1"/>
    <col min="6668" max="6668" width="8.1640625" style="3" customWidth="1"/>
    <col min="6669" max="6669" width="6.33203125" style="3" customWidth="1"/>
    <col min="6670" max="6670" width="5.5" style="3" customWidth="1"/>
    <col min="6671" max="6671" width="8.1640625" style="3" customWidth="1"/>
    <col min="6672" max="6672" width="5.5" style="3" customWidth="1"/>
    <col min="6673" max="6673" width="8.1640625" style="3" customWidth="1"/>
    <col min="6674" max="6674" width="6" style="3" customWidth="1"/>
    <col min="6675" max="6675" width="5.5" style="3" customWidth="1"/>
    <col min="6676" max="6676" width="8.1640625" style="3" customWidth="1"/>
    <col min="6677" max="6677" width="5.5" style="3" customWidth="1"/>
    <col min="6678" max="6678" width="8.1640625" style="3" customWidth="1"/>
    <col min="6679" max="6679" width="6.1640625" style="3" customWidth="1"/>
    <col min="6680" max="6680" width="5.5" style="3" customWidth="1"/>
    <col min="6681" max="6681" width="8.1640625" style="3" customWidth="1"/>
    <col min="6682" max="6682" width="5.5" style="3" customWidth="1"/>
    <col min="6683" max="6683" width="8.1640625" style="3" customWidth="1"/>
    <col min="6684" max="6684" width="6.33203125" style="3" customWidth="1"/>
    <col min="6685" max="6685" width="5.5" style="3" customWidth="1"/>
    <col min="6686" max="6686" width="8.1640625" style="3" customWidth="1"/>
    <col min="6687" max="6687" width="5.5" style="3" customWidth="1"/>
    <col min="6688" max="6688" width="8.1640625" style="3" customWidth="1"/>
    <col min="6689" max="6689" width="6" style="3" customWidth="1"/>
    <col min="6690" max="6912" width="9.33203125" style="3"/>
    <col min="6913" max="6913" width="6.6640625" style="3" customWidth="1"/>
    <col min="6914" max="6914" width="23" style="3" customWidth="1"/>
    <col min="6915" max="6915" width="5.5" style="3" customWidth="1"/>
    <col min="6916" max="6916" width="8.1640625" style="3" customWidth="1"/>
    <col min="6917" max="6917" width="5.6640625" style="3" customWidth="1"/>
    <col min="6918" max="6918" width="8.1640625" style="3" customWidth="1"/>
    <col min="6919" max="6919" width="6.5" style="3" customWidth="1"/>
    <col min="6920" max="6920" width="10.1640625" style="3" customWidth="1"/>
    <col min="6921" max="6921" width="5.5" style="3" customWidth="1"/>
    <col min="6922" max="6922" width="8.1640625" style="3" customWidth="1"/>
    <col min="6923" max="6923" width="5.5" style="3" customWidth="1"/>
    <col min="6924" max="6924" width="8.1640625" style="3" customWidth="1"/>
    <col min="6925" max="6925" width="6.33203125" style="3" customWidth="1"/>
    <col min="6926" max="6926" width="5.5" style="3" customWidth="1"/>
    <col min="6927" max="6927" width="8.1640625" style="3" customWidth="1"/>
    <col min="6928" max="6928" width="5.5" style="3" customWidth="1"/>
    <col min="6929" max="6929" width="8.1640625" style="3" customWidth="1"/>
    <col min="6930" max="6930" width="6" style="3" customWidth="1"/>
    <col min="6931" max="6931" width="5.5" style="3" customWidth="1"/>
    <col min="6932" max="6932" width="8.1640625" style="3" customWidth="1"/>
    <col min="6933" max="6933" width="5.5" style="3" customWidth="1"/>
    <col min="6934" max="6934" width="8.1640625" style="3" customWidth="1"/>
    <col min="6935" max="6935" width="6.1640625" style="3" customWidth="1"/>
    <col min="6936" max="6936" width="5.5" style="3" customWidth="1"/>
    <col min="6937" max="6937" width="8.1640625" style="3" customWidth="1"/>
    <col min="6938" max="6938" width="5.5" style="3" customWidth="1"/>
    <col min="6939" max="6939" width="8.1640625" style="3" customWidth="1"/>
    <col min="6940" max="6940" width="6.33203125" style="3" customWidth="1"/>
    <col min="6941" max="6941" width="5.5" style="3" customWidth="1"/>
    <col min="6942" max="6942" width="8.1640625" style="3" customWidth="1"/>
    <col min="6943" max="6943" width="5.5" style="3" customWidth="1"/>
    <col min="6944" max="6944" width="8.1640625" style="3" customWidth="1"/>
    <col min="6945" max="6945" width="6" style="3" customWidth="1"/>
    <col min="6946" max="7168" width="9.33203125" style="3"/>
    <col min="7169" max="7169" width="6.6640625" style="3" customWidth="1"/>
    <col min="7170" max="7170" width="23" style="3" customWidth="1"/>
    <col min="7171" max="7171" width="5.5" style="3" customWidth="1"/>
    <col min="7172" max="7172" width="8.1640625" style="3" customWidth="1"/>
    <col min="7173" max="7173" width="5.6640625" style="3" customWidth="1"/>
    <col min="7174" max="7174" width="8.1640625" style="3" customWidth="1"/>
    <col min="7175" max="7175" width="6.5" style="3" customWidth="1"/>
    <col min="7176" max="7176" width="10.1640625" style="3" customWidth="1"/>
    <col min="7177" max="7177" width="5.5" style="3" customWidth="1"/>
    <col min="7178" max="7178" width="8.1640625" style="3" customWidth="1"/>
    <col min="7179" max="7179" width="5.5" style="3" customWidth="1"/>
    <col min="7180" max="7180" width="8.1640625" style="3" customWidth="1"/>
    <col min="7181" max="7181" width="6.33203125" style="3" customWidth="1"/>
    <col min="7182" max="7182" width="5.5" style="3" customWidth="1"/>
    <col min="7183" max="7183" width="8.1640625" style="3" customWidth="1"/>
    <col min="7184" max="7184" width="5.5" style="3" customWidth="1"/>
    <col min="7185" max="7185" width="8.1640625" style="3" customWidth="1"/>
    <col min="7186" max="7186" width="6" style="3" customWidth="1"/>
    <col min="7187" max="7187" width="5.5" style="3" customWidth="1"/>
    <col min="7188" max="7188" width="8.1640625" style="3" customWidth="1"/>
    <col min="7189" max="7189" width="5.5" style="3" customWidth="1"/>
    <col min="7190" max="7190" width="8.1640625" style="3" customWidth="1"/>
    <col min="7191" max="7191" width="6.1640625" style="3" customWidth="1"/>
    <col min="7192" max="7192" width="5.5" style="3" customWidth="1"/>
    <col min="7193" max="7193" width="8.1640625" style="3" customWidth="1"/>
    <col min="7194" max="7194" width="5.5" style="3" customWidth="1"/>
    <col min="7195" max="7195" width="8.1640625" style="3" customWidth="1"/>
    <col min="7196" max="7196" width="6.33203125" style="3" customWidth="1"/>
    <col min="7197" max="7197" width="5.5" style="3" customWidth="1"/>
    <col min="7198" max="7198" width="8.1640625" style="3" customWidth="1"/>
    <col min="7199" max="7199" width="5.5" style="3" customWidth="1"/>
    <col min="7200" max="7200" width="8.1640625" style="3" customWidth="1"/>
    <col min="7201" max="7201" width="6" style="3" customWidth="1"/>
    <col min="7202" max="7424" width="9.33203125" style="3"/>
    <col min="7425" max="7425" width="6.6640625" style="3" customWidth="1"/>
    <col min="7426" max="7426" width="23" style="3" customWidth="1"/>
    <col min="7427" max="7427" width="5.5" style="3" customWidth="1"/>
    <col min="7428" max="7428" width="8.1640625" style="3" customWidth="1"/>
    <col min="7429" max="7429" width="5.6640625" style="3" customWidth="1"/>
    <col min="7430" max="7430" width="8.1640625" style="3" customWidth="1"/>
    <col min="7431" max="7431" width="6.5" style="3" customWidth="1"/>
    <col min="7432" max="7432" width="10.1640625" style="3" customWidth="1"/>
    <col min="7433" max="7433" width="5.5" style="3" customWidth="1"/>
    <col min="7434" max="7434" width="8.1640625" style="3" customWidth="1"/>
    <col min="7435" max="7435" width="5.5" style="3" customWidth="1"/>
    <col min="7436" max="7436" width="8.1640625" style="3" customWidth="1"/>
    <col min="7437" max="7437" width="6.33203125" style="3" customWidth="1"/>
    <col min="7438" max="7438" width="5.5" style="3" customWidth="1"/>
    <col min="7439" max="7439" width="8.1640625" style="3" customWidth="1"/>
    <col min="7440" max="7440" width="5.5" style="3" customWidth="1"/>
    <col min="7441" max="7441" width="8.1640625" style="3" customWidth="1"/>
    <col min="7442" max="7442" width="6" style="3" customWidth="1"/>
    <col min="7443" max="7443" width="5.5" style="3" customWidth="1"/>
    <col min="7444" max="7444" width="8.1640625" style="3" customWidth="1"/>
    <col min="7445" max="7445" width="5.5" style="3" customWidth="1"/>
    <col min="7446" max="7446" width="8.1640625" style="3" customWidth="1"/>
    <col min="7447" max="7447" width="6.1640625" style="3" customWidth="1"/>
    <col min="7448" max="7448" width="5.5" style="3" customWidth="1"/>
    <col min="7449" max="7449" width="8.1640625" style="3" customWidth="1"/>
    <col min="7450" max="7450" width="5.5" style="3" customWidth="1"/>
    <col min="7451" max="7451" width="8.1640625" style="3" customWidth="1"/>
    <col min="7452" max="7452" width="6.33203125" style="3" customWidth="1"/>
    <col min="7453" max="7453" width="5.5" style="3" customWidth="1"/>
    <col min="7454" max="7454" width="8.1640625" style="3" customWidth="1"/>
    <col min="7455" max="7455" width="5.5" style="3" customWidth="1"/>
    <col min="7456" max="7456" width="8.1640625" style="3" customWidth="1"/>
    <col min="7457" max="7457" width="6" style="3" customWidth="1"/>
    <col min="7458" max="7680" width="9.33203125" style="3"/>
    <col min="7681" max="7681" width="6.6640625" style="3" customWidth="1"/>
    <col min="7682" max="7682" width="23" style="3" customWidth="1"/>
    <col min="7683" max="7683" width="5.5" style="3" customWidth="1"/>
    <col min="7684" max="7684" width="8.1640625" style="3" customWidth="1"/>
    <col min="7685" max="7685" width="5.6640625" style="3" customWidth="1"/>
    <col min="7686" max="7686" width="8.1640625" style="3" customWidth="1"/>
    <col min="7687" max="7687" width="6.5" style="3" customWidth="1"/>
    <col min="7688" max="7688" width="10.1640625" style="3" customWidth="1"/>
    <col min="7689" max="7689" width="5.5" style="3" customWidth="1"/>
    <col min="7690" max="7690" width="8.1640625" style="3" customWidth="1"/>
    <col min="7691" max="7691" width="5.5" style="3" customWidth="1"/>
    <col min="7692" max="7692" width="8.1640625" style="3" customWidth="1"/>
    <col min="7693" max="7693" width="6.33203125" style="3" customWidth="1"/>
    <col min="7694" max="7694" width="5.5" style="3" customWidth="1"/>
    <col min="7695" max="7695" width="8.1640625" style="3" customWidth="1"/>
    <col min="7696" max="7696" width="5.5" style="3" customWidth="1"/>
    <col min="7697" max="7697" width="8.1640625" style="3" customWidth="1"/>
    <col min="7698" max="7698" width="6" style="3" customWidth="1"/>
    <col min="7699" max="7699" width="5.5" style="3" customWidth="1"/>
    <col min="7700" max="7700" width="8.1640625" style="3" customWidth="1"/>
    <col min="7701" max="7701" width="5.5" style="3" customWidth="1"/>
    <col min="7702" max="7702" width="8.1640625" style="3" customWidth="1"/>
    <col min="7703" max="7703" width="6.1640625" style="3" customWidth="1"/>
    <col min="7704" max="7704" width="5.5" style="3" customWidth="1"/>
    <col min="7705" max="7705" width="8.1640625" style="3" customWidth="1"/>
    <col min="7706" max="7706" width="5.5" style="3" customWidth="1"/>
    <col min="7707" max="7707" width="8.1640625" style="3" customWidth="1"/>
    <col min="7708" max="7708" width="6.33203125" style="3" customWidth="1"/>
    <col min="7709" max="7709" width="5.5" style="3" customWidth="1"/>
    <col min="7710" max="7710" width="8.1640625" style="3" customWidth="1"/>
    <col min="7711" max="7711" width="5.5" style="3" customWidth="1"/>
    <col min="7712" max="7712" width="8.1640625" style="3" customWidth="1"/>
    <col min="7713" max="7713" width="6" style="3" customWidth="1"/>
    <col min="7714" max="7936" width="9.33203125" style="3"/>
    <col min="7937" max="7937" width="6.6640625" style="3" customWidth="1"/>
    <col min="7938" max="7938" width="23" style="3" customWidth="1"/>
    <col min="7939" max="7939" width="5.5" style="3" customWidth="1"/>
    <col min="7940" max="7940" width="8.1640625" style="3" customWidth="1"/>
    <col min="7941" max="7941" width="5.6640625" style="3" customWidth="1"/>
    <col min="7942" max="7942" width="8.1640625" style="3" customWidth="1"/>
    <col min="7943" max="7943" width="6.5" style="3" customWidth="1"/>
    <col min="7944" max="7944" width="10.1640625" style="3" customWidth="1"/>
    <col min="7945" max="7945" width="5.5" style="3" customWidth="1"/>
    <col min="7946" max="7946" width="8.1640625" style="3" customWidth="1"/>
    <col min="7947" max="7947" width="5.5" style="3" customWidth="1"/>
    <col min="7948" max="7948" width="8.1640625" style="3" customWidth="1"/>
    <col min="7949" max="7949" width="6.33203125" style="3" customWidth="1"/>
    <col min="7950" max="7950" width="5.5" style="3" customWidth="1"/>
    <col min="7951" max="7951" width="8.1640625" style="3" customWidth="1"/>
    <col min="7952" max="7952" width="5.5" style="3" customWidth="1"/>
    <col min="7953" max="7953" width="8.1640625" style="3" customWidth="1"/>
    <col min="7954" max="7954" width="6" style="3" customWidth="1"/>
    <col min="7955" max="7955" width="5.5" style="3" customWidth="1"/>
    <col min="7956" max="7956" width="8.1640625" style="3" customWidth="1"/>
    <col min="7957" max="7957" width="5.5" style="3" customWidth="1"/>
    <col min="7958" max="7958" width="8.1640625" style="3" customWidth="1"/>
    <col min="7959" max="7959" width="6.1640625" style="3" customWidth="1"/>
    <col min="7960" max="7960" width="5.5" style="3" customWidth="1"/>
    <col min="7961" max="7961" width="8.1640625" style="3" customWidth="1"/>
    <col min="7962" max="7962" width="5.5" style="3" customWidth="1"/>
    <col min="7963" max="7963" width="8.1640625" style="3" customWidth="1"/>
    <col min="7964" max="7964" width="6.33203125" style="3" customWidth="1"/>
    <col min="7965" max="7965" width="5.5" style="3" customWidth="1"/>
    <col min="7966" max="7966" width="8.1640625" style="3" customWidth="1"/>
    <col min="7967" max="7967" width="5.5" style="3" customWidth="1"/>
    <col min="7968" max="7968" width="8.1640625" style="3" customWidth="1"/>
    <col min="7969" max="7969" width="6" style="3" customWidth="1"/>
    <col min="7970" max="8192" width="9.33203125" style="3"/>
    <col min="8193" max="8193" width="6.6640625" style="3" customWidth="1"/>
    <col min="8194" max="8194" width="23" style="3" customWidth="1"/>
    <col min="8195" max="8195" width="5.5" style="3" customWidth="1"/>
    <col min="8196" max="8196" width="8.1640625" style="3" customWidth="1"/>
    <col min="8197" max="8197" width="5.6640625" style="3" customWidth="1"/>
    <col min="8198" max="8198" width="8.1640625" style="3" customWidth="1"/>
    <col min="8199" max="8199" width="6.5" style="3" customWidth="1"/>
    <col min="8200" max="8200" width="10.1640625" style="3" customWidth="1"/>
    <col min="8201" max="8201" width="5.5" style="3" customWidth="1"/>
    <col min="8202" max="8202" width="8.1640625" style="3" customWidth="1"/>
    <col min="8203" max="8203" width="5.5" style="3" customWidth="1"/>
    <col min="8204" max="8204" width="8.1640625" style="3" customWidth="1"/>
    <col min="8205" max="8205" width="6.33203125" style="3" customWidth="1"/>
    <col min="8206" max="8206" width="5.5" style="3" customWidth="1"/>
    <col min="8207" max="8207" width="8.1640625" style="3" customWidth="1"/>
    <col min="8208" max="8208" width="5.5" style="3" customWidth="1"/>
    <col min="8209" max="8209" width="8.1640625" style="3" customWidth="1"/>
    <col min="8210" max="8210" width="6" style="3" customWidth="1"/>
    <col min="8211" max="8211" width="5.5" style="3" customWidth="1"/>
    <col min="8212" max="8212" width="8.1640625" style="3" customWidth="1"/>
    <col min="8213" max="8213" width="5.5" style="3" customWidth="1"/>
    <col min="8214" max="8214" width="8.1640625" style="3" customWidth="1"/>
    <col min="8215" max="8215" width="6.1640625" style="3" customWidth="1"/>
    <col min="8216" max="8216" width="5.5" style="3" customWidth="1"/>
    <col min="8217" max="8217" width="8.1640625" style="3" customWidth="1"/>
    <col min="8218" max="8218" width="5.5" style="3" customWidth="1"/>
    <col min="8219" max="8219" width="8.1640625" style="3" customWidth="1"/>
    <col min="8220" max="8220" width="6.33203125" style="3" customWidth="1"/>
    <col min="8221" max="8221" width="5.5" style="3" customWidth="1"/>
    <col min="8222" max="8222" width="8.1640625" style="3" customWidth="1"/>
    <col min="8223" max="8223" width="5.5" style="3" customWidth="1"/>
    <col min="8224" max="8224" width="8.1640625" style="3" customWidth="1"/>
    <col min="8225" max="8225" width="6" style="3" customWidth="1"/>
    <col min="8226" max="8448" width="9.33203125" style="3"/>
    <col min="8449" max="8449" width="6.6640625" style="3" customWidth="1"/>
    <col min="8450" max="8450" width="23" style="3" customWidth="1"/>
    <col min="8451" max="8451" width="5.5" style="3" customWidth="1"/>
    <col min="8452" max="8452" width="8.1640625" style="3" customWidth="1"/>
    <col min="8453" max="8453" width="5.6640625" style="3" customWidth="1"/>
    <col min="8454" max="8454" width="8.1640625" style="3" customWidth="1"/>
    <col min="8455" max="8455" width="6.5" style="3" customWidth="1"/>
    <col min="8456" max="8456" width="10.1640625" style="3" customWidth="1"/>
    <col min="8457" max="8457" width="5.5" style="3" customWidth="1"/>
    <col min="8458" max="8458" width="8.1640625" style="3" customWidth="1"/>
    <col min="8459" max="8459" width="5.5" style="3" customWidth="1"/>
    <col min="8460" max="8460" width="8.1640625" style="3" customWidth="1"/>
    <col min="8461" max="8461" width="6.33203125" style="3" customWidth="1"/>
    <col min="8462" max="8462" width="5.5" style="3" customWidth="1"/>
    <col min="8463" max="8463" width="8.1640625" style="3" customWidth="1"/>
    <col min="8464" max="8464" width="5.5" style="3" customWidth="1"/>
    <col min="8465" max="8465" width="8.1640625" style="3" customWidth="1"/>
    <col min="8466" max="8466" width="6" style="3" customWidth="1"/>
    <col min="8467" max="8467" width="5.5" style="3" customWidth="1"/>
    <col min="8468" max="8468" width="8.1640625" style="3" customWidth="1"/>
    <col min="8469" max="8469" width="5.5" style="3" customWidth="1"/>
    <col min="8470" max="8470" width="8.1640625" style="3" customWidth="1"/>
    <col min="8471" max="8471" width="6.1640625" style="3" customWidth="1"/>
    <col min="8472" max="8472" width="5.5" style="3" customWidth="1"/>
    <col min="8473" max="8473" width="8.1640625" style="3" customWidth="1"/>
    <col min="8474" max="8474" width="5.5" style="3" customWidth="1"/>
    <col min="8475" max="8475" width="8.1640625" style="3" customWidth="1"/>
    <col min="8476" max="8476" width="6.33203125" style="3" customWidth="1"/>
    <col min="8477" max="8477" width="5.5" style="3" customWidth="1"/>
    <col min="8478" max="8478" width="8.1640625" style="3" customWidth="1"/>
    <col min="8479" max="8479" width="5.5" style="3" customWidth="1"/>
    <col min="8480" max="8480" width="8.1640625" style="3" customWidth="1"/>
    <col min="8481" max="8481" width="6" style="3" customWidth="1"/>
    <col min="8482" max="8704" width="9.33203125" style="3"/>
    <col min="8705" max="8705" width="6.6640625" style="3" customWidth="1"/>
    <col min="8706" max="8706" width="23" style="3" customWidth="1"/>
    <col min="8707" max="8707" width="5.5" style="3" customWidth="1"/>
    <col min="8708" max="8708" width="8.1640625" style="3" customWidth="1"/>
    <col min="8709" max="8709" width="5.6640625" style="3" customWidth="1"/>
    <col min="8710" max="8710" width="8.1640625" style="3" customWidth="1"/>
    <col min="8711" max="8711" width="6.5" style="3" customWidth="1"/>
    <col min="8712" max="8712" width="10.1640625" style="3" customWidth="1"/>
    <col min="8713" max="8713" width="5.5" style="3" customWidth="1"/>
    <col min="8714" max="8714" width="8.1640625" style="3" customWidth="1"/>
    <col min="8715" max="8715" width="5.5" style="3" customWidth="1"/>
    <col min="8716" max="8716" width="8.1640625" style="3" customWidth="1"/>
    <col min="8717" max="8717" width="6.33203125" style="3" customWidth="1"/>
    <col min="8718" max="8718" width="5.5" style="3" customWidth="1"/>
    <col min="8719" max="8719" width="8.1640625" style="3" customWidth="1"/>
    <col min="8720" max="8720" width="5.5" style="3" customWidth="1"/>
    <col min="8721" max="8721" width="8.1640625" style="3" customWidth="1"/>
    <col min="8722" max="8722" width="6" style="3" customWidth="1"/>
    <col min="8723" max="8723" width="5.5" style="3" customWidth="1"/>
    <col min="8724" max="8724" width="8.1640625" style="3" customWidth="1"/>
    <col min="8725" max="8725" width="5.5" style="3" customWidth="1"/>
    <col min="8726" max="8726" width="8.1640625" style="3" customWidth="1"/>
    <col min="8727" max="8727" width="6.1640625" style="3" customWidth="1"/>
    <col min="8728" max="8728" width="5.5" style="3" customWidth="1"/>
    <col min="8729" max="8729" width="8.1640625" style="3" customWidth="1"/>
    <col min="8730" max="8730" width="5.5" style="3" customWidth="1"/>
    <col min="8731" max="8731" width="8.1640625" style="3" customWidth="1"/>
    <col min="8732" max="8732" width="6.33203125" style="3" customWidth="1"/>
    <col min="8733" max="8733" width="5.5" style="3" customWidth="1"/>
    <col min="8734" max="8734" width="8.1640625" style="3" customWidth="1"/>
    <col min="8735" max="8735" width="5.5" style="3" customWidth="1"/>
    <col min="8736" max="8736" width="8.1640625" style="3" customWidth="1"/>
    <col min="8737" max="8737" width="6" style="3" customWidth="1"/>
    <col min="8738" max="8960" width="9.33203125" style="3"/>
    <col min="8961" max="8961" width="6.6640625" style="3" customWidth="1"/>
    <col min="8962" max="8962" width="23" style="3" customWidth="1"/>
    <col min="8963" max="8963" width="5.5" style="3" customWidth="1"/>
    <col min="8964" max="8964" width="8.1640625" style="3" customWidth="1"/>
    <col min="8965" max="8965" width="5.6640625" style="3" customWidth="1"/>
    <col min="8966" max="8966" width="8.1640625" style="3" customWidth="1"/>
    <col min="8967" max="8967" width="6.5" style="3" customWidth="1"/>
    <col min="8968" max="8968" width="10.1640625" style="3" customWidth="1"/>
    <col min="8969" max="8969" width="5.5" style="3" customWidth="1"/>
    <col min="8970" max="8970" width="8.1640625" style="3" customWidth="1"/>
    <col min="8971" max="8971" width="5.5" style="3" customWidth="1"/>
    <col min="8972" max="8972" width="8.1640625" style="3" customWidth="1"/>
    <col min="8973" max="8973" width="6.33203125" style="3" customWidth="1"/>
    <col min="8974" max="8974" width="5.5" style="3" customWidth="1"/>
    <col min="8975" max="8975" width="8.1640625" style="3" customWidth="1"/>
    <col min="8976" max="8976" width="5.5" style="3" customWidth="1"/>
    <col min="8977" max="8977" width="8.1640625" style="3" customWidth="1"/>
    <col min="8978" max="8978" width="6" style="3" customWidth="1"/>
    <col min="8979" max="8979" width="5.5" style="3" customWidth="1"/>
    <col min="8980" max="8980" width="8.1640625" style="3" customWidth="1"/>
    <col min="8981" max="8981" width="5.5" style="3" customWidth="1"/>
    <col min="8982" max="8982" width="8.1640625" style="3" customWidth="1"/>
    <col min="8983" max="8983" width="6.1640625" style="3" customWidth="1"/>
    <col min="8984" max="8984" width="5.5" style="3" customWidth="1"/>
    <col min="8985" max="8985" width="8.1640625" style="3" customWidth="1"/>
    <col min="8986" max="8986" width="5.5" style="3" customWidth="1"/>
    <col min="8987" max="8987" width="8.1640625" style="3" customWidth="1"/>
    <col min="8988" max="8988" width="6.33203125" style="3" customWidth="1"/>
    <col min="8989" max="8989" width="5.5" style="3" customWidth="1"/>
    <col min="8990" max="8990" width="8.1640625" style="3" customWidth="1"/>
    <col min="8991" max="8991" width="5.5" style="3" customWidth="1"/>
    <col min="8992" max="8992" width="8.1640625" style="3" customWidth="1"/>
    <col min="8993" max="8993" width="6" style="3" customWidth="1"/>
    <col min="8994" max="9216" width="9.33203125" style="3"/>
    <col min="9217" max="9217" width="6.6640625" style="3" customWidth="1"/>
    <col min="9218" max="9218" width="23" style="3" customWidth="1"/>
    <col min="9219" max="9219" width="5.5" style="3" customWidth="1"/>
    <col min="9220" max="9220" width="8.1640625" style="3" customWidth="1"/>
    <col min="9221" max="9221" width="5.6640625" style="3" customWidth="1"/>
    <col min="9222" max="9222" width="8.1640625" style="3" customWidth="1"/>
    <col min="9223" max="9223" width="6.5" style="3" customWidth="1"/>
    <col min="9224" max="9224" width="10.1640625" style="3" customWidth="1"/>
    <col min="9225" max="9225" width="5.5" style="3" customWidth="1"/>
    <col min="9226" max="9226" width="8.1640625" style="3" customWidth="1"/>
    <col min="9227" max="9227" width="5.5" style="3" customWidth="1"/>
    <col min="9228" max="9228" width="8.1640625" style="3" customWidth="1"/>
    <col min="9229" max="9229" width="6.33203125" style="3" customWidth="1"/>
    <col min="9230" max="9230" width="5.5" style="3" customWidth="1"/>
    <col min="9231" max="9231" width="8.1640625" style="3" customWidth="1"/>
    <col min="9232" max="9232" width="5.5" style="3" customWidth="1"/>
    <col min="9233" max="9233" width="8.1640625" style="3" customWidth="1"/>
    <col min="9234" max="9234" width="6" style="3" customWidth="1"/>
    <col min="9235" max="9235" width="5.5" style="3" customWidth="1"/>
    <col min="9236" max="9236" width="8.1640625" style="3" customWidth="1"/>
    <col min="9237" max="9237" width="5.5" style="3" customWidth="1"/>
    <col min="9238" max="9238" width="8.1640625" style="3" customWidth="1"/>
    <col min="9239" max="9239" width="6.1640625" style="3" customWidth="1"/>
    <col min="9240" max="9240" width="5.5" style="3" customWidth="1"/>
    <col min="9241" max="9241" width="8.1640625" style="3" customWidth="1"/>
    <col min="9242" max="9242" width="5.5" style="3" customWidth="1"/>
    <col min="9243" max="9243" width="8.1640625" style="3" customWidth="1"/>
    <col min="9244" max="9244" width="6.33203125" style="3" customWidth="1"/>
    <col min="9245" max="9245" width="5.5" style="3" customWidth="1"/>
    <col min="9246" max="9246" width="8.1640625" style="3" customWidth="1"/>
    <col min="9247" max="9247" width="5.5" style="3" customWidth="1"/>
    <col min="9248" max="9248" width="8.1640625" style="3" customWidth="1"/>
    <col min="9249" max="9249" width="6" style="3" customWidth="1"/>
    <col min="9250" max="9472" width="9.33203125" style="3"/>
    <col min="9473" max="9473" width="6.6640625" style="3" customWidth="1"/>
    <col min="9474" max="9474" width="23" style="3" customWidth="1"/>
    <col min="9475" max="9475" width="5.5" style="3" customWidth="1"/>
    <col min="9476" max="9476" width="8.1640625" style="3" customWidth="1"/>
    <col min="9477" max="9477" width="5.6640625" style="3" customWidth="1"/>
    <col min="9478" max="9478" width="8.1640625" style="3" customWidth="1"/>
    <col min="9479" max="9479" width="6.5" style="3" customWidth="1"/>
    <col min="9480" max="9480" width="10.1640625" style="3" customWidth="1"/>
    <col min="9481" max="9481" width="5.5" style="3" customWidth="1"/>
    <col min="9482" max="9482" width="8.1640625" style="3" customWidth="1"/>
    <col min="9483" max="9483" width="5.5" style="3" customWidth="1"/>
    <col min="9484" max="9484" width="8.1640625" style="3" customWidth="1"/>
    <col min="9485" max="9485" width="6.33203125" style="3" customWidth="1"/>
    <col min="9486" max="9486" width="5.5" style="3" customWidth="1"/>
    <col min="9487" max="9487" width="8.1640625" style="3" customWidth="1"/>
    <col min="9488" max="9488" width="5.5" style="3" customWidth="1"/>
    <col min="9489" max="9489" width="8.1640625" style="3" customWidth="1"/>
    <col min="9490" max="9490" width="6" style="3" customWidth="1"/>
    <col min="9491" max="9491" width="5.5" style="3" customWidth="1"/>
    <col min="9492" max="9492" width="8.1640625" style="3" customWidth="1"/>
    <col min="9493" max="9493" width="5.5" style="3" customWidth="1"/>
    <col min="9494" max="9494" width="8.1640625" style="3" customWidth="1"/>
    <col min="9495" max="9495" width="6.1640625" style="3" customWidth="1"/>
    <col min="9496" max="9496" width="5.5" style="3" customWidth="1"/>
    <col min="9497" max="9497" width="8.1640625" style="3" customWidth="1"/>
    <col min="9498" max="9498" width="5.5" style="3" customWidth="1"/>
    <col min="9499" max="9499" width="8.1640625" style="3" customWidth="1"/>
    <col min="9500" max="9500" width="6.33203125" style="3" customWidth="1"/>
    <col min="9501" max="9501" width="5.5" style="3" customWidth="1"/>
    <col min="9502" max="9502" width="8.1640625" style="3" customWidth="1"/>
    <col min="9503" max="9503" width="5.5" style="3" customWidth="1"/>
    <col min="9504" max="9504" width="8.1640625" style="3" customWidth="1"/>
    <col min="9505" max="9505" width="6" style="3" customWidth="1"/>
    <col min="9506" max="9728" width="9.33203125" style="3"/>
    <col min="9729" max="9729" width="6.6640625" style="3" customWidth="1"/>
    <col min="9730" max="9730" width="23" style="3" customWidth="1"/>
    <col min="9731" max="9731" width="5.5" style="3" customWidth="1"/>
    <col min="9732" max="9732" width="8.1640625" style="3" customWidth="1"/>
    <col min="9733" max="9733" width="5.6640625" style="3" customWidth="1"/>
    <col min="9734" max="9734" width="8.1640625" style="3" customWidth="1"/>
    <col min="9735" max="9735" width="6.5" style="3" customWidth="1"/>
    <col min="9736" max="9736" width="10.1640625" style="3" customWidth="1"/>
    <col min="9737" max="9737" width="5.5" style="3" customWidth="1"/>
    <col min="9738" max="9738" width="8.1640625" style="3" customWidth="1"/>
    <col min="9739" max="9739" width="5.5" style="3" customWidth="1"/>
    <col min="9740" max="9740" width="8.1640625" style="3" customWidth="1"/>
    <col min="9741" max="9741" width="6.33203125" style="3" customWidth="1"/>
    <col min="9742" max="9742" width="5.5" style="3" customWidth="1"/>
    <col min="9743" max="9743" width="8.1640625" style="3" customWidth="1"/>
    <col min="9744" max="9744" width="5.5" style="3" customWidth="1"/>
    <col min="9745" max="9745" width="8.1640625" style="3" customWidth="1"/>
    <col min="9746" max="9746" width="6" style="3" customWidth="1"/>
    <col min="9747" max="9747" width="5.5" style="3" customWidth="1"/>
    <col min="9748" max="9748" width="8.1640625" style="3" customWidth="1"/>
    <col min="9749" max="9749" width="5.5" style="3" customWidth="1"/>
    <col min="9750" max="9750" width="8.1640625" style="3" customWidth="1"/>
    <col min="9751" max="9751" width="6.1640625" style="3" customWidth="1"/>
    <col min="9752" max="9752" width="5.5" style="3" customWidth="1"/>
    <col min="9753" max="9753" width="8.1640625" style="3" customWidth="1"/>
    <col min="9754" max="9754" width="5.5" style="3" customWidth="1"/>
    <col min="9755" max="9755" width="8.1640625" style="3" customWidth="1"/>
    <col min="9756" max="9756" width="6.33203125" style="3" customWidth="1"/>
    <col min="9757" max="9757" width="5.5" style="3" customWidth="1"/>
    <col min="9758" max="9758" width="8.1640625" style="3" customWidth="1"/>
    <col min="9759" max="9759" width="5.5" style="3" customWidth="1"/>
    <col min="9760" max="9760" width="8.1640625" style="3" customWidth="1"/>
    <col min="9761" max="9761" width="6" style="3" customWidth="1"/>
    <col min="9762" max="9984" width="9.33203125" style="3"/>
    <col min="9985" max="9985" width="6.6640625" style="3" customWidth="1"/>
    <col min="9986" max="9986" width="23" style="3" customWidth="1"/>
    <col min="9987" max="9987" width="5.5" style="3" customWidth="1"/>
    <col min="9988" max="9988" width="8.1640625" style="3" customWidth="1"/>
    <col min="9989" max="9989" width="5.6640625" style="3" customWidth="1"/>
    <col min="9990" max="9990" width="8.1640625" style="3" customWidth="1"/>
    <col min="9991" max="9991" width="6.5" style="3" customWidth="1"/>
    <col min="9992" max="9992" width="10.1640625" style="3" customWidth="1"/>
    <col min="9993" max="9993" width="5.5" style="3" customWidth="1"/>
    <col min="9994" max="9994" width="8.1640625" style="3" customWidth="1"/>
    <col min="9995" max="9995" width="5.5" style="3" customWidth="1"/>
    <col min="9996" max="9996" width="8.1640625" style="3" customWidth="1"/>
    <col min="9997" max="9997" width="6.33203125" style="3" customWidth="1"/>
    <col min="9998" max="9998" width="5.5" style="3" customWidth="1"/>
    <col min="9999" max="9999" width="8.1640625" style="3" customWidth="1"/>
    <col min="10000" max="10000" width="5.5" style="3" customWidth="1"/>
    <col min="10001" max="10001" width="8.1640625" style="3" customWidth="1"/>
    <col min="10002" max="10002" width="6" style="3" customWidth="1"/>
    <col min="10003" max="10003" width="5.5" style="3" customWidth="1"/>
    <col min="10004" max="10004" width="8.1640625" style="3" customWidth="1"/>
    <col min="10005" max="10005" width="5.5" style="3" customWidth="1"/>
    <col min="10006" max="10006" width="8.1640625" style="3" customWidth="1"/>
    <col min="10007" max="10007" width="6.1640625" style="3" customWidth="1"/>
    <col min="10008" max="10008" width="5.5" style="3" customWidth="1"/>
    <col min="10009" max="10009" width="8.1640625" style="3" customWidth="1"/>
    <col min="10010" max="10010" width="5.5" style="3" customWidth="1"/>
    <col min="10011" max="10011" width="8.1640625" style="3" customWidth="1"/>
    <col min="10012" max="10012" width="6.33203125" style="3" customWidth="1"/>
    <col min="10013" max="10013" width="5.5" style="3" customWidth="1"/>
    <col min="10014" max="10014" width="8.1640625" style="3" customWidth="1"/>
    <col min="10015" max="10015" width="5.5" style="3" customWidth="1"/>
    <col min="10016" max="10016" width="8.1640625" style="3" customWidth="1"/>
    <col min="10017" max="10017" width="6" style="3" customWidth="1"/>
    <col min="10018" max="10240" width="9.33203125" style="3"/>
    <col min="10241" max="10241" width="6.6640625" style="3" customWidth="1"/>
    <col min="10242" max="10242" width="23" style="3" customWidth="1"/>
    <col min="10243" max="10243" width="5.5" style="3" customWidth="1"/>
    <col min="10244" max="10244" width="8.1640625" style="3" customWidth="1"/>
    <col min="10245" max="10245" width="5.6640625" style="3" customWidth="1"/>
    <col min="10246" max="10246" width="8.1640625" style="3" customWidth="1"/>
    <col min="10247" max="10247" width="6.5" style="3" customWidth="1"/>
    <col min="10248" max="10248" width="10.1640625" style="3" customWidth="1"/>
    <col min="10249" max="10249" width="5.5" style="3" customWidth="1"/>
    <col min="10250" max="10250" width="8.1640625" style="3" customWidth="1"/>
    <col min="10251" max="10251" width="5.5" style="3" customWidth="1"/>
    <col min="10252" max="10252" width="8.1640625" style="3" customWidth="1"/>
    <col min="10253" max="10253" width="6.33203125" style="3" customWidth="1"/>
    <col min="10254" max="10254" width="5.5" style="3" customWidth="1"/>
    <col min="10255" max="10255" width="8.1640625" style="3" customWidth="1"/>
    <col min="10256" max="10256" width="5.5" style="3" customWidth="1"/>
    <col min="10257" max="10257" width="8.1640625" style="3" customWidth="1"/>
    <col min="10258" max="10258" width="6" style="3" customWidth="1"/>
    <col min="10259" max="10259" width="5.5" style="3" customWidth="1"/>
    <col min="10260" max="10260" width="8.1640625" style="3" customWidth="1"/>
    <col min="10261" max="10261" width="5.5" style="3" customWidth="1"/>
    <col min="10262" max="10262" width="8.1640625" style="3" customWidth="1"/>
    <col min="10263" max="10263" width="6.1640625" style="3" customWidth="1"/>
    <col min="10264" max="10264" width="5.5" style="3" customWidth="1"/>
    <col min="10265" max="10265" width="8.1640625" style="3" customWidth="1"/>
    <col min="10266" max="10266" width="5.5" style="3" customWidth="1"/>
    <col min="10267" max="10267" width="8.1640625" style="3" customWidth="1"/>
    <col min="10268" max="10268" width="6.33203125" style="3" customWidth="1"/>
    <col min="10269" max="10269" width="5.5" style="3" customWidth="1"/>
    <col min="10270" max="10270" width="8.1640625" style="3" customWidth="1"/>
    <col min="10271" max="10271" width="5.5" style="3" customWidth="1"/>
    <col min="10272" max="10272" width="8.1640625" style="3" customWidth="1"/>
    <col min="10273" max="10273" width="6" style="3" customWidth="1"/>
    <col min="10274" max="10496" width="9.33203125" style="3"/>
    <col min="10497" max="10497" width="6.6640625" style="3" customWidth="1"/>
    <col min="10498" max="10498" width="23" style="3" customWidth="1"/>
    <col min="10499" max="10499" width="5.5" style="3" customWidth="1"/>
    <col min="10500" max="10500" width="8.1640625" style="3" customWidth="1"/>
    <col min="10501" max="10501" width="5.6640625" style="3" customWidth="1"/>
    <col min="10502" max="10502" width="8.1640625" style="3" customWidth="1"/>
    <col min="10503" max="10503" width="6.5" style="3" customWidth="1"/>
    <col min="10504" max="10504" width="10.1640625" style="3" customWidth="1"/>
    <col min="10505" max="10505" width="5.5" style="3" customWidth="1"/>
    <col min="10506" max="10506" width="8.1640625" style="3" customWidth="1"/>
    <col min="10507" max="10507" width="5.5" style="3" customWidth="1"/>
    <col min="10508" max="10508" width="8.1640625" style="3" customWidth="1"/>
    <col min="10509" max="10509" width="6.33203125" style="3" customWidth="1"/>
    <col min="10510" max="10510" width="5.5" style="3" customWidth="1"/>
    <col min="10511" max="10511" width="8.1640625" style="3" customWidth="1"/>
    <col min="10512" max="10512" width="5.5" style="3" customWidth="1"/>
    <col min="10513" max="10513" width="8.1640625" style="3" customWidth="1"/>
    <col min="10514" max="10514" width="6" style="3" customWidth="1"/>
    <col min="10515" max="10515" width="5.5" style="3" customWidth="1"/>
    <col min="10516" max="10516" width="8.1640625" style="3" customWidth="1"/>
    <col min="10517" max="10517" width="5.5" style="3" customWidth="1"/>
    <col min="10518" max="10518" width="8.1640625" style="3" customWidth="1"/>
    <col min="10519" max="10519" width="6.1640625" style="3" customWidth="1"/>
    <col min="10520" max="10520" width="5.5" style="3" customWidth="1"/>
    <col min="10521" max="10521" width="8.1640625" style="3" customWidth="1"/>
    <col min="10522" max="10522" width="5.5" style="3" customWidth="1"/>
    <col min="10523" max="10523" width="8.1640625" style="3" customWidth="1"/>
    <col min="10524" max="10524" width="6.33203125" style="3" customWidth="1"/>
    <col min="10525" max="10525" width="5.5" style="3" customWidth="1"/>
    <col min="10526" max="10526" width="8.1640625" style="3" customWidth="1"/>
    <col min="10527" max="10527" width="5.5" style="3" customWidth="1"/>
    <col min="10528" max="10528" width="8.1640625" style="3" customWidth="1"/>
    <col min="10529" max="10529" width="6" style="3" customWidth="1"/>
    <col min="10530" max="10752" width="9.33203125" style="3"/>
    <col min="10753" max="10753" width="6.6640625" style="3" customWidth="1"/>
    <col min="10754" max="10754" width="23" style="3" customWidth="1"/>
    <col min="10755" max="10755" width="5.5" style="3" customWidth="1"/>
    <col min="10756" max="10756" width="8.1640625" style="3" customWidth="1"/>
    <col min="10757" max="10757" width="5.6640625" style="3" customWidth="1"/>
    <col min="10758" max="10758" width="8.1640625" style="3" customWidth="1"/>
    <col min="10759" max="10759" width="6.5" style="3" customWidth="1"/>
    <col min="10760" max="10760" width="10.1640625" style="3" customWidth="1"/>
    <col min="10761" max="10761" width="5.5" style="3" customWidth="1"/>
    <col min="10762" max="10762" width="8.1640625" style="3" customWidth="1"/>
    <col min="10763" max="10763" width="5.5" style="3" customWidth="1"/>
    <col min="10764" max="10764" width="8.1640625" style="3" customWidth="1"/>
    <col min="10765" max="10765" width="6.33203125" style="3" customWidth="1"/>
    <col min="10766" max="10766" width="5.5" style="3" customWidth="1"/>
    <col min="10767" max="10767" width="8.1640625" style="3" customWidth="1"/>
    <col min="10768" max="10768" width="5.5" style="3" customWidth="1"/>
    <col min="10769" max="10769" width="8.1640625" style="3" customWidth="1"/>
    <col min="10770" max="10770" width="6" style="3" customWidth="1"/>
    <col min="10771" max="10771" width="5.5" style="3" customWidth="1"/>
    <col min="10772" max="10772" width="8.1640625" style="3" customWidth="1"/>
    <col min="10773" max="10773" width="5.5" style="3" customWidth="1"/>
    <col min="10774" max="10774" width="8.1640625" style="3" customWidth="1"/>
    <col min="10775" max="10775" width="6.1640625" style="3" customWidth="1"/>
    <col min="10776" max="10776" width="5.5" style="3" customWidth="1"/>
    <col min="10777" max="10777" width="8.1640625" style="3" customWidth="1"/>
    <col min="10778" max="10778" width="5.5" style="3" customWidth="1"/>
    <col min="10779" max="10779" width="8.1640625" style="3" customWidth="1"/>
    <col min="10780" max="10780" width="6.33203125" style="3" customWidth="1"/>
    <col min="10781" max="10781" width="5.5" style="3" customWidth="1"/>
    <col min="10782" max="10782" width="8.1640625" style="3" customWidth="1"/>
    <col min="10783" max="10783" width="5.5" style="3" customWidth="1"/>
    <col min="10784" max="10784" width="8.1640625" style="3" customWidth="1"/>
    <col min="10785" max="10785" width="6" style="3" customWidth="1"/>
    <col min="10786" max="11008" width="9.33203125" style="3"/>
    <col min="11009" max="11009" width="6.6640625" style="3" customWidth="1"/>
    <col min="11010" max="11010" width="23" style="3" customWidth="1"/>
    <col min="11011" max="11011" width="5.5" style="3" customWidth="1"/>
    <col min="11012" max="11012" width="8.1640625" style="3" customWidth="1"/>
    <col min="11013" max="11013" width="5.6640625" style="3" customWidth="1"/>
    <col min="11014" max="11014" width="8.1640625" style="3" customWidth="1"/>
    <col min="11015" max="11015" width="6.5" style="3" customWidth="1"/>
    <col min="11016" max="11016" width="10.1640625" style="3" customWidth="1"/>
    <col min="11017" max="11017" width="5.5" style="3" customWidth="1"/>
    <col min="11018" max="11018" width="8.1640625" style="3" customWidth="1"/>
    <col min="11019" max="11019" width="5.5" style="3" customWidth="1"/>
    <col min="11020" max="11020" width="8.1640625" style="3" customWidth="1"/>
    <col min="11021" max="11021" width="6.33203125" style="3" customWidth="1"/>
    <col min="11022" max="11022" width="5.5" style="3" customWidth="1"/>
    <col min="11023" max="11023" width="8.1640625" style="3" customWidth="1"/>
    <col min="11024" max="11024" width="5.5" style="3" customWidth="1"/>
    <col min="11025" max="11025" width="8.1640625" style="3" customWidth="1"/>
    <col min="11026" max="11026" width="6" style="3" customWidth="1"/>
    <col min="11027" max="11027" width="5.5" style="3" customWidth="1"/>
    <col min="11028" max="11028" width="8.1640625" style="3" customWidth="1"/>
    <col min="11029" max="11029" width="5.5" style="3" customWidth="1"/>
    <col min="11030" max="11030" width="8.1640625" style="3" customWidth="1"/>
    <col min="11031" max="11031" width="6.1640625" style="3" customWidth="1"/>
    <col min="11032" max="11032" width="5.5" style="3" customWidth="1"/>
    <col min="11033" max="11033" width="8.1640625" style="3" customWidth="1"/>
    <col min="11034" max="11034" width="5.5" style="3" customWidth="1"/>
    <col min="11035" max="11035" width="8.1640625" style="3" customWidth="1"/>
    <col min="11036" max="11036" width="6.33203125" style="3" customWidth="1"/>
    <col min="11037" max="11037" width="5.5" style="3" customWidth="1"/>
    <col min="11038" max="11038" width="8.1640625" style="3" customWidth="1"/>
    <col min="11039" max="11039" width="5.5" style="3" customWidth="1"/>
    <col min="11040" max="11040" width="8.1640625" style="3" customWidth="1"/>
    <col min="11041" max="11041" width="6" style="3" customWidth="1"/>
    <col min="11042" max="11264" width="9.33203125" style="3"/>
    <col min="11265" max="11265" width="6.6640625" style="3" customWidth="1"/>
    <col min="11266" max="11266" width="23" style="3" customWidth="1"/>
    <col min="11267" max="11267" width="5.5" style="3" customWidth="1"/>
    <col min="11268" max="11268" width="8.1640625" style="3" customWidth="1"/>
    <col min="11269" max="11269" width="5.6640625" style="3" customWidth="1"/>
    <col min="11270" max="11270" width="8.1640625" style="3" customWidth="1"/>
    <col min="11271" max="11271" width="6.5" style="3" customWidth="1"/>
    <col min="11272" max="11272" width="10.1640625" style="3" customWidth="1"/>
    <col min="11273" max="11273" width="5.5" style="3" customWidth="1"/>
    <col min="11274" max="11274" width="8.1640625" style="3" customWidth="1"/>
    <col min="11275" max="11275" width="5.5" style="3" customWidth="1"/>
    <col min="11276" max="11276" width="8.1640625" style="3" customWidth="1"/>
    <col min="11277" max="11277" width="6.33203125" style="3" customWidth="1"/>
    <col min="11278" max="11278" width="5.5" style="3" customWidth="1"/>
    <col min="11279" max="11279" width="8.1640625" style="3" customWidth="1"/>
    <col min="11280" max="11280" width="5.5" style="3" customWidth="1"/>
    <col min="11281" max="11281" width="8.1640625" style="3" customWidth="1"/>
    <col min="11282" max="11282" width="6" style="3" customWidth="1"/>
    <col min="11283" max="11283" width="5.5" style="3" customWidth="1"/>
    <col min="11284" max="11284" width="8.1640625" style="3" customWidth="1"/>
    <col min="11285" max="11285" width="5.5" style="3" customWidth="1"/>
    <col min="11286" max="11286" width="8.1640625" style="3" customWidth="1"/>
    <col min="11287" max="11287" width="6.1640625" style="3" customWidth="1"/>
    <col min="11288" max="11288" width="5.5" style="3" customWidth="1"/>
    <col min="11289" max="11289" width="8.1640625" style="3" customWidth="1"/>
    <col min="11290" max="11290" width="5.5" style="3" customWidth="1"/>
    <col min="11291" max="11291" width="8.1640625" style="3" customWidth="1"/>
    <col min="11292" max="11292" width="6.33203125" style="3" customWidth="1"/>
    <col min="11293" max="11293" width="5.5" style="3" customWidth="1"/>
    <col min="11294" max="11294" width="8.1640625" style="3" customWidth="1"/>
    <col min="11295" max="11295" width="5.5" style="3" customWidth="1"/>
    <col min="11296" max="11296" width="8.1640625" style="3" customWidth="1"/>
    <col min="11297" max="11297" width="6" style="3" customWidth="1"/>
    <col min="11298" max="11520" width="9.33203125" style="3"/>
    <col min="11521" max="11521" width="6.6640625" style="3" customWidth="1"/>
    <col min="11522" max="11522" width="23" style="3" customWidth="1"/>
    <col min="11523" max="11523" width="5.5" style="3" customWidth="1"/>
    <col min="11524" max="11524" width="8.1640625" style="3" customWidth="1"/>
    <col min="11525" max="11525" width="5.6640625" style="3" customWidth="1"/>
    <col min="11526" max="11526" width="8.1640625" style="3" customWidth="1"/>
    <col min="11527" max="11527" width="6.5" style="3" customWidth="1"/>
    <col min="11528" max="11528" width="10.1640625" style="3" customWidth="1"/>
    <col min="11529" max="11529" width="5.5" style="3" customWidth="1"/>
    <col min="11530" max="11530" width="8.1640625" style="3" customWidth="1"/>
    <col min="11531" max="11531" width="5.5" style="3" customWidth="1"/>
    <col min="11532" max="11532" width="8.1640625" style="3" customWidth="1"/>
    <col min="11533" max="11533" width="6.33203125" style="3" customWidth="1"/>
    <col min="11534" max="11534" width="5.5" style="3" customWidth="1"/>
    <col min="11535" max="11535" width="8.1640625" style="3" customWidth="1"/>
    <col min="11536" max="11536" width="5.5" style="3" customWidth="1"/>
    <col min="11537" max="11537" width="8.1640625" style="3" customWidth="1"/>
    <col min="11538" max="11538" width="6" style="3" customWidth="1"/>
    <col min="11539" max="11539" width="5.5" style="3" customWidth="1"/>
    <col min="11540" max="11540" width="8.1640625" style="3" customWidth="1"/>
    <col min="11541" max="11541" width="5.5" style="3" customWidth="1"/>
    <col min="11542" max="11542" width="8.1640625" style="3" customWidth="1"/>
    <col min="11543" max="11543" width="6.1640625" style="3" customWidth="1"/>
    <col min="11544" max="11544" width="5.5" style="3" customWidth="1"/>
    <col min="11545" max="11545" width="8.1640625" style="3" customWidth="1"/>
    <col min="11546" max="11546" width="5.5" style="3" customWidth="1"/>
    <col min="11547" max="11547" width="8.1640625" style="3" customWidth="1"/>
    <col min="11548" max="11548" width="6.33203125" style="3" customWidth="1"/>
    <col min="11549" max="11549" width="5.5" style="3" customWidth="1"/>
    <col min="11550" max="11550" width="8.1640625" style="3" customWidth="1"/>
    <col min="11551" max="11551" width="5.5" style="3" customWidth="1"/>
    <col min="11552" max="11552" width="8.1640625" style="3" customWidth="1"/>
    <col min="11553" max="11553" width="6" style="3" customWidth="1"/>
    <col min="11554" max="11776" width="9.33203125" style="3"/>
    <col min="11777" max="11777" width="6.6640625" style="3" customWidth="1"/>
    <col min="11778" max="11778" width="23" style="3" customWidth="1"/>
    <col min="11779" max="11779" width="5.5" style="3" customWidth="1"/>
    <col min="11780" max="11780" width="8.1640625" style="3" customWidth="1"/>
    <col min="11781" max="11781" width="5.6640625" style="3" customWidth="1"/>
    <col min="11782" max="11782" width="8.1640625" style="3" customWidth="1"/>
    <col min="11783" max="11783" width="6.5" style="3" customWidth="1"/>
    <col min="11784" max="11784" width="10.1640625" style="3" customWidth="1"/>
    <col min="11785" max="11785" width="5.5" style="3" customWidth="1"/>
    <col min="11786" max="11786" width="8.1640625" style="3" customWidth="1"/>
    <col min="11787" max="11787" width="5.5" style="3" customWidth="1"/>
    <col min="11788" max="11788" width="8.1640625" style="3" customWidth="1"/>
    <col min="11789" max="11789" width="6.33203125" style="3" customWidth="1"/>
    <col min="11790" max="11790" width="5.5" style="3" customWidth="1"/>
    <col min="11791" max="11791" width="8.1640625" style="3" customWidth="1"/>
    <col min="11792" max="11792" width="5.5" style="3" customWidth="1"/>
    <col min="11793" max="11793" width="8.1640625" style="3" customWidth="1"/>
    <col min="11794" max="11794" width="6" style="3" customWidth="1"/>
    <col min="11795" max="11795" width="5.5" style="3" customWidth="1"/>
    <col min="11796" max="11796" width="8.1640625" style="3" customWidth="1"/>
    <col min="11797" max="11797" width="5.5" style="3" customWidth="1"/>
    <col min="11798" max="11798" width="8.1640625" style="3" customWidth="1"/>
    <col min="11799" max="11799" width="6.1640625" style="3" customWidth="1"/>
    <col min="11800" max="11800" width="5.5" style="3" customWidth="1"/>
    <col min="11801" max="11801" width="8.1640625" style="3" customWidth="1"/>
    <col min="11802" max="11802" width="5.5" style="3" customWidth="1"/>
    <col min="11803" max="11803" width="8.1640625" style="3" customWidth="1"/>
    <col min="11804" max="11804" width="6.33203125" style="3" customWidth="1"/>
    <col min="11805" max="11805" width="5.5" style="3" customWidth="1"/>
    <col min="11806" max="11806" width="8.1640625" style="3" customWidth="1"/>
    <col min="11807" max="11807" width="5.5" style="3" customWidth="1"/>
    <col min="11808" max="11808" width="8.1640625" style="3" customWidth="1"/>
    <col min="11809" max="11809" width="6" style="3" customWidth="1"/>
    <col min="11810" max="12032" width="9.33203125" style="3"/>
    <col min="12033" max="12033" width="6.6640625" style="3" customWidth="1"/>
    <col min="12034" max="12034" width="23" style="3" customWidth="1"/>
    <col min="12035" max="12035" width="5.5" style="3" customWidth="1"/>
    <col min="12036" max="12036" width="8.1640625" style="3" customWidth="1"/>
    <col min="12037" max="12037" width="5.6640625" style="3" customWidth="1"/>
    <col min="12038" max="12038" width="8.1640625" style="3" customWidth="1"/>
    <col min="12039" max="12039" width="6.5" style="3" customWidth="1"/>
    <col min="12040" max="12040" width="10.1640625" style="3" customWidth="1"/>
    <col min="12041" max="12041" width="5.5" style="3" customWidth="1"/>
    <col min="12042" max="12042" width="8.1640625" style="3" customWidth="1"/>
    <col min="12043" max="12043" width="5.5" style="3" customWidth="1"/>
    <col min="12044" max="12044" width="8.1640625" style="3" customWidth="1"/>
    <col min="12045" max="12045" width="6.33203125" style="3" customWidth="1"/>
    <col min="12046" max="12046" width="5.5" style="3" customWidth="1"/>
    <col min="12047" max="12047" width="8.1640625" style="3" customWidth="1"/>
    <col min="12048" max="12048" width="5.5" style="3" customWidth="1"/>
    <col min="12049" max="12049" width="8.1640625" style="3" customWidth="1"/>
    <col min="12050" max="12050" width="6" style="3" customWidth="1"/>
    <col min="12051" max="12051" width="5.5" style="3" customWidth="1"/>
    <col min="12052" max="12052" width="8.1640625" style="3" customWidth="1"/>
    <col min="12053" max="12053" width="5.5" style="3" customWidth="1"/>
    <col min="12054" max="12054" width="8.1640625" style="3" customWidth="1"/>
    <col min="12055" max="12055" width="6.1640625" style="3" customWidth="1"/>
    <col min="12056" max="12056" width="5.5" style="3" customWidth="1"/>
    <col min="12057" max="12057" width="8.1640625" style="3" customWidth="1"/>
    <col min="12058" max="12058" width="5.5" style="3" customWidth="1"/>
    <col min="12059" max="12059" width="8.1640625" style="3" customWidth="1"/>
    <col min="12060" max="12060" width="6.33203125" style="3" customWidth="1"/>
    <col min="12061" max="12061" width="5.5" style="3" customWidth="1"/>
    <col min="12062" max="12062" width="8.1640625" style="3" customWidth="1"/>
    <col min="12063" max="12063" width="5.5" style="3" customWidth="1"/>
    <col min="12064" max="12064" width="8.1640625" style="3" customWidth="1"/>
    <col min="12065" max="12065" width="6" style="3" customWidth="1"/>
    <col min="12066" max="12288" width="9.33203125" style="3"/>
    <col min="12289" max="12289" width="6.6640625" style="3" customWidth="1"/>
    <col min="12290" max="12290" width="23" style="3" customWidth="1"/>
    <col min="12291" max="12291" width="5.5" style="3" customWidth="1"/>
    <col min="12292" max="12292" width="8.1640625" style="3" customWidth="1"/>
    <col min="12293" max="12293" width="5.6640625" style="3" customWidth="1"/>
    <col min="12294" max="12294" width="8.1640625" style="3" customWidth="1"/>
    <col min="12295" max="12295" width="6.5" style="3" customWidth="1"/>
    <col min="12296" max="12296" width="10.1640625" style="3" customWidth="1"/>
    <col min="12297" max="12297" width="5.5" style="3" customWidth="1"/>
    <col min="12298" max="12298" width="8.1640625" style="3" customWidth="1"/>
    <col min="12299" max="12299" width="5.5" style="3" customWidth="1"/>
    <col min="12300" max="12300" width="8.1640625" style="3" customWidth="1"/>
    <col min="12301" max="12301" width="6.33203125" style="3" customWidth="1"/>
    <col min="12302" max="12302" width="5.5" style="3" customWidth="1"/>
    <col min="12303" max="12303" width="8.1640625" style="3" customWidth="1"/>
    <col min="12304" max="12304" width="5.5" style="3" customWidth="1"/>
    <col min="12305" max="12305" width="8.1640625" style="3" customWidth="1"/>
    <col min="12306" max="12306" width="6" style="3" customWidth="1"/>
    <col min="12307" max="12307" width="5.5" style="3" customWidth="1"/>
    <col min="12308" max="12308" width="8.1640625" style="3" customWidth="1"/>
    <col min="12309" max="12309" width="5.5" style="3" customWidth="1"/>
    <col min="12310" max="12310" width="8.1640625" style="3" customWidth="1"/>
    <col min="12311" max="12311" width="6.1640625" style="3" customWidth="1"/>
    <col min="12312" max="12312" width="5.5" style="3" customWidth="1"/>
    <col min="12313" max="12313" width="8.1640625" style="3" customWidth="1"/>
    <col min="12314" max="12314" width="5.5" style="3" customWidth="1"/>
    <col min="12315" max="12315" width="8.1640625" style="3" customWidth="1"/>
    <col min="12316" max="12316" width="6.33203125" style="3" customWidth="1"/>
    <col min="12317" max="12317" width="5.5" style="3" customWidth="1"/>
    <col min="12318" max="12318" width="8.1640625" style="3" customWidth="1"/>
    <col min="12319" max="12319" width="5.5" style="3" customWidth="1"/>
    <col min="12320" max="12320" width="8.1640625" style="3" customWidth="1"/>
    <col min="12321" max="12321" width="6" style="3" customWidth="1"/>
    <col min="12322" max="12544" width="9.33203125" style="3"/>
    <col min="12545" max="12545" width="6.6640625" style="3" customWidth="1"/>
    <col min="12546" max="12546" width="23" style="3" customWidth="1"/>
    <col min="12547" max="12547" width="5.5" style="3" customWidth="1"/>
    <col min="12548" max="12548" width="8.1640625" style="3" customWidth="1"/>
    <col min="12549" max="12549" width="5.6640625" style="3" customWidth="1"/>
    <col min="12550" max="12550" width="8.1640625" style="3" customWidth="1"/>
    <col min="12551" max="12551" width="6.5" style="3" customWidth="1"/>
    <col min="12552" max="12552" width="10.1640625" style="3" customWidth="1"/>
    <col min="12553" max="12553" width="5.5" style="3" customWidth="1"/>
    <col min="12554" max="12554" width="8.1640625" style="3" customWidth="1"/>
    <col min="12555" max="12555" width="5.5" style="3" customWidth="1"/>
    <col min="12556" max="12556" width="8.1640625" style="3" customWidth="1"/>
    <col min="12557" max="12557" width="6.33203125" style="3" customWidth="1"/>
    <col min="12558" max="12558" width="5.5" style="3" customWidth="1"/>
    <col min="12559" max="12559" width="8.1640625" style="3" customWidth="1"/>
    <col min="12560" max="12560" width="5.5" style="3" customWidth="1"/>
    <col min="12561" max="12561" width="8.1640625" style="3" customWidth="1"/>
    <col min="12562" max="12562" width="6" style="3" customWidth="1"/>
    <col min="12563" max="12563" width="5.5" style="3" customWidth="1"/>
    <col min="12564" max="12564" width="8.1640625" style="3" customWidth="1"/>
    <col min="12565" max="12565" width="5.5" style="3" customWidth="1"/>
    <col min="12566" max="12566" width="8.1640625" style="3" customWidth="1"/>
    <col min="12567" max="12567" width="6.1640625" style="3" customWidth="1"/>
    <col min="12568" max="12568" width="5.5" style="3" customWidth="1"/>
    <col min="12569" max="12569" width="8.1640625" style="3" customWidth="1"/>
    <col min="12570" max="12570" width="5.5" style="3" customWidth="1"/>
    <col min="12571" max="12571" width="8.1640625" style="3" customWidth="1"/>
    <col min="12572" max="12572" width="6.33203125" style="3" customWidth="1"/>
    <col min="12573" max="12573" width="5.5" style="3" customWidth="1"/>
    <col min="12574" max="12574" width="8.1640625" style="3" customWidth="1"/>
    <col min="12575" max="12575" width="5.5" style="3" customWidth="1"/>
    <col min="12576" max="12576" width="8.1640625" style="3" customWidth="1"/>
    <col min="12577" max="12577" width="6" style="3" customWidth="1"/>
    <col min="12578" max="12800" width="9.33203125" style="3"/>
    <col min="12801" max="12801" width="6.6640625" style="3" customWidth="1"/>
    <col min="12802" max="12802" width="23" style="3" customWidth="1"/>
    <col min="12803" max="12803" width="5.5" style="3" customWidth="1"/>
    <col min="12804" max="12804" width="8.1640625" style="3" customWidth="1"/>
    <col min="12805" max="12805" width="5.6640625" style="3" customWidth="1"/>
    <col min="12806" max="12806" width="8.1640625" style="3" customWidth="1"/>
    <col min="12807" max="12807" width="6.5" style="3" customWidth="1"/>
    <col min="12808" max="12808" width="10.1640625" style="3" customWidth="1"/>
    <col min="12809" max="12809" width="5.5" style="3" customWidth="1"/>
    <col min="12810" max="12810" width="8.1640625" style="3" customWidth="1"/>
    <col min="12811" max="12811" width="5.5" style="3" customWidth="1"/>
    <col min="12812" max="12812" width="8.1640625" style="3" customWidth="1"/>
    <col min="12813" max="12813" width="6.33203125" style="3" customWidth="1"/>
    <col min="12814" max="12814" width="5.5" style="3" customWidth="1"/>
    <col min="12815" max="12815" width="8.1640625" style="3" customWidth="1"/>
    <col min="12816" max="12816" width="5.5" style="3" customWidth="1"/>
    <col min="12817" max="12817" width="8.1640625" style="3" customWidth="1"/>
    <col min="12818" max="12818" width="6" style="3" customWidth="1"/>
    <col min="12819" max="12819" width="5.5" style="3" customWidth="1"/>
    <col min="12820" max="12820" width="8.1640625" style="3" customWidth="1"/>
    <col min="12821" max="12821" width="5.5" style="3" customWidth="1"/>
    <col min="12822" max="12822" width="8.1640625" style="3" customWidth="1"/>
    <col min="12823" max="12823" width="6.1640625" style="3" customWidth="1"/>
    <col min="12824" max="12824" width="5.5" style="3" customWidth="1"/>
    <col min="12825" max="12825" width="8.1640625" style="3" customWidth="1"/>
    <col min="12826" max="12826" width="5.5" style="3" customWidth="1"/>
    <col min="12827" max="12827" width="8.1640625" style="3" customWidth="1"/>
    <col min="12828" max="12828" width="6.33203125" style="3" customWidth="1"/>
    <col min="12829" max="12829" width="5.5" style="3" customWidth="1"/>
    <col min="12830" max="12830" width="8.1640625" style="3" customWidth="1"/>
    <col min="12831" max="12831" width="5.5" style="3" customWidth="1"/>
    <col min="12832" max="12832" width="8.1640625" style="3" customWidth="1"/>
    <col min="12833" max="12833" width="6" style="3" customWidth="1"/>
    <col min="12834" max="13056" width="9.33203125" style="3"/>
    <col min="13057" max="13057" width="6.6640625" style="3" customWidth="1"/>
    <col min="13058" max="13058" width="23" style="3" customWidth="1"/>
    <col min="13059" max="13059" width="5.5" style="3" customWidth="1"/>
    <col min="13060" max="13060" width="8.1640625" style="3" customWidth="1"/>
    <col min="13061" max="13061" width="5.6640625" style="3" customWidth="1"/>
    <col min="13062" max="13062" width="8.1640625" style="3" customWidth="1"/>
    <col min="13063" max="13063" width="6.5" style="3" customWidth="1"/>
    <col min="13064" max="13064" width="10.1640625" style="3" customWidth="1"/>
    <col min="13065" max="13065" width="5.5" style="3" customWidth="1"/>
    <col min="13066" max="13066" width="8.1640625" style="3" customWidth="1"/>
    <col min="13067" max="13067" width="5.5" style="3" customWidth="1"/>
    <col min="13068" max="13068" width="8.1640625" style="3" customWidth="1"/>
    <col min="13069" max="13069" width="6.33203125" style="3" customWidth="1"/>
    <col min="13070" max="13070" width="5.5" style="3" customWidth="1"/>
    <col min="13071" max="13071" width="8.1640625" style="3" customWidth="1"/>
    <col min="13072" max="13072" width="5.5" style="3" customWidth="1"/>
    <col min="13073" max="13073" width="8.1640625" style="3" customWidth="1"/>
    <col min="13074" max="13074" width="6" style="3" customWidth="1"/>
    <col min="13075" max="13075" width="5.5" style="3" customWidth="1"/>
    <col min="13076" max="13076" width="8.1640625" style="3" customWidth="1"/>
    <col min="13077" max="13077" width="5.5" style="3" customWidth="1"/>
    <col min="13078" max="13078" width="8.1640625" style="3" customWidth="1"/>
    <col min="13079" max="13079" width="6.1640625" style="3" customWidth="1"/>
    <col min="13080" max="13080" width="5.5" style="3" customWidth="1"/>
    <col min="13081" max="13081" width="8.1640625" style="3" customWidth="1"/>
    <col min="13082" max="13082" width="5.5" style="3" customWidth="1"/>
    <col min="13083" max="13083" width="8.1640625" style="3" customWidth="1"/>
    <col min="13084" max="13084" width="6.33203125" style="3" customWidth="1"/>
    <col min="13085" max="13085" width="5.5" style="3" customWidth="1"/>
    <col min="13086" max="13086" width="8.1640625" style="3" customWidth="1"/>
    <col min="13087" max="13087" width="5.5" style="3" customWidth="1"/>
    <col min="13088" max="13088" width="8.1640625" style="3" customWidth="1"/>
    <col min="13089" max="13089" width="6" style="3" customWidth="1"/>
    <col min="13090" max="13312" width="9.33203125" style="3"/>
    <col min="13313" max="13313" width="6.6640625" style="3" customWidth="1"/>
    <col min="13314" max="13314" width="23" style="3" customWidth="1"/>
    <col min="13315" max="13315" width="5.5" style="3" customWidth="1"/>
    <col min="13316" max="13316" width="8.1640625" style="3" customWidth="1"/>
    <col min="13317" max="13317" width="5.6640625" style="3" customWidth="1"/>
    <col min="13318" max="13318" width="8.1640625" style="3" customWidth="1"/>
    <col min="13319" max="13319" width="6.5" style="3" customWidth="1"/>
    <col min="13320" max="13320" width="10.1640625" style="3" customWidth="1"/>
    <col min="13321" max="13321" width="5.5" style="3" customWidth="1"/>
    <col min="13322" max="13322" width="8.1640625" style="3" customWidth="1"/>
    <col min="13323" max="13323" width="5.5" style="3" customWidth="1"/>
    <col min="13324" max="13324" width="8.1640625" style="3" customWidth="1"/>
    <col min="13325" max="13325" width="6.33203125" style="3" customWidth="1"/>
    <col min="13326" max="13326" width="5.5" style="3" customWidth="1"/>
    <col min="13327" max="13327" width="8.1640625" style="3" customWidth="1"/>
    <col min="13328" max="13328" width="5.5" style="3" customWidth="1"/>
    <col min="13329" max="13329" width="8.1640625" style="3" customWidth="1"/>
    <col min="13330" max="13330" width="6" style="3" customWidth="1"/>
    <col min="13331" max="13331" width="5.5" style="3" customWidth="1"/>
    <col min="13332" max="13332" width="8.1640625" style="3" customWidth="1"/>
    <col min="13333" max="13333" width="5.5" style="3" customWidth="1"/>
    <col min="13334" max="13334" width="8.1640625" style="3" customWidth="1"/>
    <col min="13335" max="13335" width="6.1640625" style="3" customWidth="1"/>
    <col min="13336" max="13336" width="5.5" style="3" customWidth="1"/>
    <col min="13337" max="13337" width="8.1640625" style="3" customWidth="1"/>
    <col min="13338" max="13338" width="5.5" style="3" customWidth="1"/>
    <col min="13339" max="13339" width="8.1640625" style="3" customWidth="1"/>
    <col min="13340" max="13340" width="6.33203125" style="3" customWidth="1"/>
    <col min="13341" max="13341" width="5.5" style="3" customWidth="1"/>
    <col min="13342" max="13342" width="8.1640625" style="3" customWidth="1"/>
    <col min="13343" max="13343" width="5.5" style="3" customWidth="1"/>
    <col min="13344" max="13344" width="8.1640625" style="3" customWidth="1"/>
    <col min="13345" max="13345" width="6" style="3" customWidth="1"/>
    <col min="13346" max="13568" width="9.33203125" style="3"/>
    <col min="13569" max="13569" width="6.6640625" style="3" customWidth="1"/>
    <col min="13570" max="13570" width="23" style="3" customWidth="1"/>
    <col min="13571" max="13571" width="5.5" style="3" customWidth="1"/>
    <col min="13572" max="13572" width="8.1640625" style="3" customWidth="1"/>
    <col min="13573" max="13573" width="5.6640625" style="3" customWidth="1"/>
    <col min="13574" max="13574" width="8.1640625" style="3" customWidth="1"/>
    <col min="13575" max="13575" width="6.5" style="3" customWidth="1"/>
    <col min="13576" max="13576" width="10.1640625" style="3" customWidth="1"/>
    <col min="13577" max="13577" width="5.5" style="3" customWidth="1"/>
    <col min="13578" max="13578" width="8.1640625" style="3" customWidth="1"/>
    <col min="13579" max="13579" width="5.5" style="3" customWidth="1"/>
    <col min="13580" max="13580" width="8.1640625" style="3" customWidth="1"/>
    <col min="13581" max="13581" width="6.33203125" style="3" customWidth="1"/>
    <col min="13582" max="13582" width="5.5" style="3" customWidth="1"/>
    <col min="13583" max="13583" width="8.1640625" style="3" customWidth="1"/>
    <col min="13584" max="13584" width="5.5" style="3" customWidth="1"/>
    <col min="13585" max="13585" width="8.1640625" style="3" customWidth="1"/>
    <col min="13586" max="13586" width="6" style="3" customWidth="1"/>
    <col min="13587" max="13587" width="5.5" style="3" customWidth="1"/>
    <col min="13588" max="13588" width="8.1640625" style="3" customWidth="1"/>
    <col min="13589" max="13589" width="5.5" style="3" customWidth="1"/>
    <col min="13590" max="13590" width="8.1640625" style="3" customWidth="1"/>
    <col min="13591" max="13591" width="6.1640625" style="3" customWidth="1"/>
    <col min="13592" max="13592" width="5.5" style="3" customWidth="1"/>
    <col min="13593" max="13593" width="8.1640625" style="3" customWidth="1"/>
    <col min="13594" max="13594" width="5.5" style="3" customWidth="1"/>
    <col min="13595" max="13595" width="8.1640625" style="3" customWidth="1"/>
    <col min="13596" max="13596" width="6.33203125" style="3" customWidth="1"/>
    <col min="13597" max="13597" width="5.5" style="3" customWidth="1"/>
    <col min="13598" max="13598" width="8.1640625" style="3" customWidth="1"/>
    <col min="13599" max="13599" width="5.5" style="3" customWidth="1"/>
    <col min="13600" max="13600" width="8.1640625" style="3" customWidth="1"/>
    <col min="13601" max="13601" width="6" style="3" customWidth="1"/>
    <col min="13602" max="13824" width="9.33203125" style="3"/>
    <col min="13825" max="13825" width="6.6640625" style="3" customWidth="1"/>
    <col min="13826" max="13826" width="23" style="3" customWidth="1"/>
    <col min="13827" max="13827" width="5.5" style="3" customWidth="1"/>
    <col min="13828" max="13828" width="8.1640625" style="3" customWidth="1"/>
    <col min="13829" max="13829" width="5.6640625" style="3" customWidth="1"/>
    <col min="13830" max="13830" width="8.1640625" style="3" customWidth="1"/>
    <col min="13831" max="13831" width="6.5" style="3" customWidth="1"/>
    <col min="13832" max="13832" width="10.1640625" style="3" customWidth="1"/>
    <col min="13833" max="13833" width="5.5" style="3" customWidth="1"/>
    <col min="13834" max="13834" width="8.1640625" style="3" customWidth="1"/>
    <col min="13835" max="13835" width="5.5" style="3" customWidth="1"/>
    <col min="13836" max="13836" width="8.1640625" style="3" customWidth="1"/>
    <col min="13837" max="13837" width="6.33203125" style="3" customWidth="1"/>
    <col min="13838" max="13838" width="5.5" style="3" customWidth="1"/>
    <col min="13839" max="13839" width="8.1640625" style="3" customWidth="1"/>
    <col min="13840" max="13840" width="5.5" style="3" customWidth="1"/>
    <col min="13841" max="13841" width="8.1640625" style="3" customWidth="1"/>
    <col min="13842" max="13842" width="6" style="3" customWidth="1"/>
    <col min="13843" max="13843" width="5.5" style="3" customWidth="1"/>
    <col min="13844" max="13844" width="8.1640625" style="3" customWidth="1"/>
    <col min="13845" max="13845" width="5.5" style="3" customWidth="1"/>
    <col min="13846" max="13846" width="8.1640625" style="3" customWidth="1"/>
    <col min="13847" max="13847" width="6.1640625" style="3" customWidth="1"/>
    <col min="13848" max="13848" width="5.5" style="3" customWidth="1"/>
    <col min="13849" max="13849" width="8.1640625" style="3" customWidth="1"/>
    <col min="13850" max="13850" width="5.5" style="3" customWidth="1"/>
    <col min="13851" max="13851" width="8.1640625" style="3" customWidth="1"/>
    <col min="13852" max="13852" width="6.33203125" style="3" customWidth="1"/>
    <col min="13853" max="13853" width="5.5" style="3" customWidth="1"/>
    <col min="13854" max="13854" width="8.1640625" style="3" customWidth="1"/>
    <col min="13855" max="13855" width="5.5" style="3" customWidth="1"/>
    <col min="13856" max="13856" width="8.1640625" style="3" customWidth="1"/>
    <col min="13857" max="13857" width="6" style="3" customWidth="1"/>
    <col min="13858" max="14080" width="9.33203125" style="3"/>
    <col min="14081" max="14081" width="6.6640625" style="3" customWidth="1"/>
    <col min="14082" max="14082" width="23" style="3" customWidth="1"/>
    <col min="14083" max="14083" width="5.5" style="3" customWidth="1"/>
    <col min="14084" max="14084" width="8.1640625" style="3" customWidth="1"/>
    <col min="14085" max="14085" width="5.6640625" style="3" customWidth="1"/>
    <col min="14086" max="14086" width="8.1640625" style="3" customWidth="1"/>
    <col min="14087" max="14087" width="6.5" style="3" customWidth="1"/>
    <col min="14088" max="14088" width="10.1640625" style="3" customWidth="1"/>
    <col min="14089" max="14089" width="5.5" style="3" customWidth="1"/>
    <col min="14090" max="14090" width="8.1640625" style="3" customWidth="1"/>
    <col min="14091" max="14091" width="5.5" style="3" customWidth="1"/>
    <col min="14092" max="14092" width="8.1640625" style="3" customWidth="1"/>
    <col min="14093" max="14093" width="6.33203125" style="3" customWidth="1"/>
    <col min="14094" max="14094" width="5.5" style="3" customWidth="1"/>
    <col min="14095" max="14095" width="8.1640625" style="3" customWidth="1"/>
    <col min="14096" max="14096" width="5.5" style="3" customWidth="1"/>
    <col min="14097" max="14097" width="8.1640625" style="3" customWidth="1"/>
    <col min="14098" max="14098" width="6" style="3" customWidth="1"/>
    <col min="14099" max="14099" width="5.5" style="3" customWidth="1"/>
    <col min="14100" max="14100" width="8.1640625" style="3" customWidth="1"/>
    <col min="14101" max="14101" width="5.5" style="3" customWidth="1"/>
    <col min="14102" max="14102" width="8.1640625" style="3" customWidth="1"/>
    <col min="14103" max="14103" width="6.1640625" style="3" customWidth="1"/>
    <col min="14104" max="14104" width="5.5" style="3" customWidth="1"/>
    <col min="14105" max="14105" width="8.1640625" style="3" customWidth="1"/>
    <col min="14106" max="14106" width="5.5" style="3" customWidth="1"/>
    <col min="14107" max="14107" width="8.1640625" style="3" customWidth="1"/>
    <col min="14108" max="14108" width="6.33203125" style="3" customWidth="1"/>
    <col min="14109" max="14109" width="5.5" style="3" customWidth="1"/>
    <col min="14110" max="14110" width="8.1640625" style="3" customWidth="1"/>
    <col min="14111" max="14111" width="5.5" style="3" customWidth="1"/>
    <col min="14112" max="14112" width="8.1640625" style="3" customWidth="1"/>
    <col min="14113" max="14113" width="6" style="3" customWidth="1"/>
    <col min="14114" max="14336" width="9.33203125" style="3"/>
    <col min="14337" max="14337" width="6.6640625" style="3" customWidth="1"/>
    <col min="14338" max="14338" width="23" style="3" customWidth="1"/>
    <col min="14339" max="14339" width="5.5" style="3" customWidth="1"/>
    <col min="14340" max="14340" width="8.1640625" style="3" customWidth="1"/>
    <col min="14341" max="14341" width="5.6640625" style="3" customWidth="1"/>
    <col min="14342" max="14342" width="8.1640625" style="3" customWidth="1"/>
    <col min="14343" max="14343" width="6.5" style="3" customWidth="1"/>
    <col min="14344" max="14344" width="10.1640625" style="3" customWidth="1"/>
    <col min="14345" max="14345" width="5.5" style="3" customWidth="1"/>
    <col min="14346" max="14346" width="8.1640625" style="3" customWidth="1"/>
    <col min="14347" max="14347" width="5.5" style="3" customWidth="1"/>
    <col min="14348" max="14348" width="8.1640625" style="3" customWidth="1"/>
    <col min="14349" max="14349" width="6.33203125" style="3" customWidth="1"/>
    <col min="14350" max="14350" width="5.5" style="3" customWidth="1"/>
    <col min="14351" max="14351" width="8.1640625" style="3" customWidth="1"/>
    <col min="14352" max="14352" width="5.5" style="3" customWidth="1"/>
    <col min="14353" max="14353" width="8.1640625" style="3" customWidth="1"/>
    <col min="14354" max="14354" width="6" style="3" customWidth="1"/>
    <col min="14355" max="14355" width="5.5" style="3" customWidth="1"/>
    <col min="14356" max="14356" width="8.1640625" style="3" customWidth="1"/>
    <col min="14357" max="14357" width="5.5" style="3" customWidth="1"/>
    <col min="14358" max="14358" width="8.1640625" style="3" customWidth="1"/>
    <col min="14359" max="14359" width="6.1640625" style="3" customWidth="1"/>
    <col min="14360" max="14360" width="5.5" style="3" customWidth="1"/>
    <col min="14361" max="14361" width="8.1640625" style="3" customWidth="1"/>
    <col min="14362" max="14362" width="5.5" style="3" customWidth="1"/>
    <col min="14363" max="14363" width="8.1640625" style="3" customWidth="1"/>
    <col min="14364" max="14364" width="6.33203125" style="3" customWidth="1"/>
    <col min="14365" max="14365" width="5.5" style="3" customWidth="1"/>
    <col min="14366" max="14366" width="8.1640625" style="3" customWidth="1"/>
    <col min="14367" max="14367" width="5.5" style="3" customWidth="1"/>
    <col min="14368" max="14368" width="8.1640625" style="3" customWidth="1"/>
    <col min="14369" max="14369" width="6" style="3" customWidth="1"/>
    <col min="14370" max="14592" width="9.33203125" style="3"/>
    <col min="14593" max="14593" width="6.6640625" style="3" customWidth="1"/>
    <col min="14594" max="14594" width="23" style="3" customWidth="1"/>
    <col min="14595" max="14595" width="5.5" style="3" customWidth="1"/>
    <col min="14596" max="14596" width="8.1640625" style="3" customWidth="1"/>
    <col min="14597" max="14597" width="5.6640625" style="3" customWidth="1"/>
    <col min="14598" max="14598" width="8.1640625" style="3" customWidth="1"/>
    <col min="14599" max="14599" width="6.5" style="3" customWidth="1"/>
    <col min="14600" max="14600" width="10.1640625" style="3" customWidth="1"/>
    <col min="14601" max="14601" width="5.5" style="3" customWidth="1"/>
    <col min="14602" max="14602" width="8.1640625" style="3" customWidth="1"/>
    <col min="14603" max="14603" width="5.5" style="3" customWidth="1"/>
    <col min="14604" max="14604" width="8.1640625" style="3" customWidth="1"/>
    <col min="14605" max="14605" width="6.33203125" style="3" customWidth="1"/>
    <col min="14606" max="14606" width="5.5" style="3" customWidth="1"/>
    <col min="14607" max="14607" width="8.1640625" style="3" customWidth="1"/>
    <col min="14608" max="14608" width="5.5" style="3" customWidth="1"/>
    <col min="14609" max="14609" width="8.1640625" style="3" customWidth="1"/>
    <col min="14610" max="14610" width="6" style="3" customWidth="1"/>
    <col min="14611" max="14611" width="5.5" style="3" customWidth="1"/>
    <col min="14612" max="14612" width="8.1640625" style="3" customWidth="1"/>
    <col min="14613" max="14613" width="5.5" style="3" customWidth="1"/>
    <col min="14614" max="14614" width="8.1640625" style="3" customWidth="1"/>
    <col min="14615" max="14615" width="6.1640625" style="3" customWidth="1"/>
    <col min="14616" max="14616" width="5.5" style="3" customWidth="1"/>
    <col min="14617" max="14617" width="8.1640625" style="3" customWidth="1"/>
    <col min="14618" max="14618" width="5.5" style="3" customWidth="1"/>
    <col min="14619" max="14619" width="8.1640625" style="3" customWidth="1"/>
    <col min="14620" max="14620" width="6.33203125" style="3" customWidth="1"/>
    <col min="14621" max="14621" width="5.5" style="3" customWidth="1"/>
    <col min="14622" max="14622" width="8.1640625" style="3" customWidth="1"/>
    <col min="14623" max="14623" width="5.5" style="3" customWidth="1"/>
    <col min="14624" max="14624" width="8.1640625" style="3" customWidth="1"/>
    <col min="14625" max="14625" width="6" style="3" customWidth="1"/>
    <col min="14626" max="14848" width="9.33203125" style="3"/>
    <col min="14849" max="14849" width="6.6640625" style="3" customWidth="1"/>
    <col min="14850" max="14850" width="23" style="3" customWidth="1"/>
    <col min="14851" max="14851" width="5.5" style="3" customWidth="1"/>
    <col min="14852" max="14852" width="8.1640625" style="3" customWidth="1"/>
    <col min="14853" max="14853" width="5.6640625" style="3" customWidth="1"/>
    <col min="14854" max="14854" width="8.1640625" style="3" customWidth="1"/>
    <col min="14855" max="14855" width="6.5" style="3" customWidth="1"/>
    <col min="14856" max="14856" width="10.1640625" style="3" customWidth="1"/>
    <col min="14857" max="14857" width="5.5" style="3" customWidth="1"/>
    <col min="14858" max="14858" width="8.1640625" style="3" customWidth="1"/>
    <col min="14859" max="14859" width="5.5" style="3" customWidth="1"/>
    <col min="14860" max="14860" width="8.1640625" style="3" customWidth="1"/>
    <col min="14861" max="14861" width="6.33203125" style="3" customWidth="1"/>
    <col min="14862" max="14862" width="5.5" style="3" customWidth="1"/>
    <col min="14863" max="14863" width="8.1640625" style="3" customWidth="1"/>
    <col min="14864" max="14864" width="5.5" style="3" customWidth="1"/>
    <col min="14865" max="14865" width="8.1640625" style="3" customWidth="1"/>
    <col min="14866" max="14866" width="6" style="3" customWidth="1"/>
    <col min="14867" max="14867" width="5.5" style="3" customWidth="1"/>
    <col min="14868" max="14868" width="8.1640625" style="3" customWidth="1"/>
    <col min="14869" max="14869" width="5.5" style="3" customWidth="1"/>
    <col min="14870" max="14870" width="8.1640625" style="3" customWidth="1"/>
    <col min="14871" max="14871" width="6.1640625" style="3" customWidth="1"/>
    <col min="14872" max="14872" width="5.5" style="3" customWidth="1"/>
    <col min="14873" max="14873" width="8.1640625" style="3" customWidth="1"/>
    <col min="14874" max="14874" width="5.5" style="3" customWidth="1"/>
    <col min="14875" max="14875" width="8.1640625" style="3" customWidth="1"/>
    <col min="14876" max="14876" width="6.33203125" style="3" customWidth="1"/>
    <col min="14877" max="14877" width="5.5" style="3" customWidth="1"/>
    <col min="14878" max="14878" width="8.1640625" style="3" customWidth="1"/>
    <col min="14879" max="14879" width="5.5" style="3" customWidth="1"/>
    <col min="14880" max="14880" width="8.1640625" style="3" customWidth="1"/>
    <col min="14881" max="14881" width="6" style="3" customWidth="1"/>
    <col min="14882" max="15104" width="9.33203125" style="3"/>
    <col min="15105" max="15105" width="6.6640625" style="3" customWidth="1"/>
    <col min="15106" max="15106" width="23" style="3" customWidth="1"/>
    <col min="15107" max="15107" width="5.5" style="3" customWidth="1"/>
    <col min="15108" max="15108" width="8.1640625" style="3" customWidth="1"/>
    <col min="15109" max="15109" width="5.6640625" style="3" customWidth="1"/>
    <col min="15110" max="15110" width="8.1640625" style="3" customWidth="1"/>
    <col min="15111" max="15111" width="6.5" style="3" customWidth="1"/>
    <col min="15112" max="15112" width="10.1640625" style="3" customWidth="1"/>
    <col min="15113" max="15113" width="5.5" style="3" customWidth="1"/>
    <col min="15114" max="15114" width="8.1640625" style="3" customWidth="1"/>
    <col min="15115" max="15115" width="5.5" style="3" customWidth="1"/>
    <col min="15116" max="15116" width="8.1640625" style="3" customWidth="1"/>
    <col min="15117" max="15117" width="6.33203125" style="3" customWidth="1"/>
    <col min="15118" max="15118" width="5.5" style="3" customWidth="1"/>
    <col min="15119" max="15119" width="8.1640625" style="3" customWidth="1"/>
    <col min="15120" max="15120" width="5.5" style="3" customWidth="1"/>
    <col min="15121" max="15121" width="8.1640625" style="3" customWidth="1"/>
    <col min="15122" max="15122" width="6" style="3" customWidth="1"/>
    <col min="15123" max="15123" width="5.5" style="3" customWidth="1"/>
    <col min="15124" max="15124" width="8.1640625" style="3" customWidth="1"/>
    <col min="15125" max="15125" width="5.5" style="3" customWidth="1"/>
    <col min="15126" max="15126" width="8.1640625" style="3" customWidth="1"/>
    <col min="15127" max="15127" width="6.1640625" style="3" customWidth="1"/>
    <col min="15128" max="15128" width="5.5" style="3" customWidth="1"/>
    <col min="15129" max="15129" width="8.1640625" style="3" customWidth="1"/>
    <col min="15130" max="15130" width="5.5" style="3" customWidth="1"/>
    <col min="15131" max="15131" width="8.1640625" style="3" customWidth="1"/>
    <col min="15132" max="15132" width="6.33203125" style="3" customWidth="1"/>
    <col min="15133" max="15133" width="5.5" style="3" customWidth="1"/>
    <col min="15134" max="15134" width="8.1640625" style="3" customWidth="1"/>
    <col min="15135" max="15135" width="5.5" style="3" customWidth="1"/>
    <col min="15136" max="15136" width="8.1640625" style="3" customWidth="1"/>
    <col min="15137" max="15137" width="6" style="3" customWidth="1"/>
    <col min="15138" max="15360" width="9.33203125" style="3"/>
    <col min="15361" max="15361" width="6.6640625" style="3" customWidth="1"/>
    <col min="15362" max="15362" width="23" style="3" customWidth="1"/>
    <col min="15363" max="15363" width="5.5" style="3" customWidth="1"/>
    <col min="15364" max="15364" width="8.1640625" style="3" customWidth="1"/>
    <col min="15365" max="15365" width="5.6640625" style="3" customWidth="1"/>
    <col min="15366" max="15366" width="8.1640625" style="3" customWidth="1"/>
    <col min="15367" max="15367" width="6.5" style="3" customWidth="1"/>
    <col min="15368" max="15368" width="10.1640625" style="3" customWidth="1"/>
    <col min="15369" max="15369" width="5.5" style="3" customWidth="1"/>
    <col min="15370" max="15370" width="8.1640625" style="3" customWidth="1"/>
    <col min="15371" max="15371" width="5.5" style="3" customWidth="1"/>
    <col min="15372" max="15372" width="8.1640625" style="3" customWidth="1"/>
    <col min="15373" max="15373" width="6.33203125" style="3" customWidth="1"/>
    <col min="15374" max="15374" width="5.5" style="3" customWidth="1"/>
    <col min="15375" max="15375" width="8.1640625" style="3" customWidth="1"/>
    <col min="15376" max="15376" width="5.5" style="3" customWidth="1"/>
    <col min="15377" max="15377" width="8.1640625" style="3" customWidth="1"/>
    <col min="15378" max="15378" width="6" style="3" customWidth="1"/>
    <col min="15379" max="15379" width="5.5" style="3" customWidth="1"/>
    <col min="15380" max="15380" width="8.1640625" style="3" customWidth="1"/>
    <col min="15381" max="15381" width="5.5" style="3" customWidth="1"/>
    <col min="15382" max="15382" width="8.1640625" style="3" customWidth="1"/>
    <col min="15383" max="15383" width="6.1640625" style="3" customWidth="1"/>
    <col min="15384" max="15384" width="5.5" style="3" customWidth="1"/>
    <col min="15385" max="15385" width="8.1640625" style="3" customWidth="1"/>
    <col min="15386" max="15386" width="5.5" style="3" customWidth="1"/>
    <col min="15387" max="15387" width="8.1640625" style="3" customWidth="1"/>
    <col min="15388" max="15388" width="6.33203125" style="3" customWidth="1"/>
    <col min="15389" max="15389" width="5.5" style="3" customWidth="1"/>
    <col min="15390" max="15390" width="8.1640625" style="3" customWidth="1"/>
    <col min="15391" max="15391" width="5.5" style="3" customWidth="1"/>
    <col min="15392" max="15392" width="8.1640625" style="3" customWidth="1"/>
    <col min="15393" max="15393" width="6" style="3" customWidth="1"/>
    <col min="15394" max="15616" width="9.33203125" style="3"/>
    <col min="15617" max="15617" width="6.6640625" style="3" customWidth="1"/>
    <col min="15618" max="15618" width="23" style="3" customWidth="1"/>
    <col min="15619" max="15619" width="5.5" style="3" customWidth="1"/>
    <col min="15620" max="15620" width="8.1640625" style="3" customWidth="1"/>
    <col min="15621" max="15621" width="5.6640625" style="3" customWidth="1"/>
    <col min="15622" max="15622" width="8.1640625" style="3" customWidth="1"/>
    <col min="15623" max="15623" width="6.5" style="3" customWidth="1"/>
    <col min="15624" max="15624" width="10.1640625" style="3" customWidth="1"/>
    <col min="15625" max="15625" width="5.5" style="3" customWidth="1"/>
    <col min="15626" max="15626" width="8.1640625" style="3" customWidth="1"/>
    <col min="15627" max="15627" width="5.5" style="3" customWidth="1"/>
    <col min="15628" max="15628" width="8.1640625" style="3" customWidth="1"/>
    <col min="15629" max="15629" width="6.33203125" style="3" customWidth="1"/>
    <col min="15630" max="15630" width="5.5" style="3" customWidth="1"/>
    <col min="15631" max="15631" width="8.1640625" style="3" customWidth="1"/>
    <col min="15632" max="15632" width="5.5" style="3" customWidth="1"/>
    <col min="15633" max="15633" width="8.1640625" style="3" customWidth="1"/>
    <col min="15634" max="15634" width="6" style="3" customWidth="1"/>
    <col min="15635" max="15635" width="5.5" style="3" customWidth="1"/>
    <col min="15636" max="15636" width="8.1640625" style="3" customWidth="1"/>
    <col min="15637" max="15637" width="5.5" style="3" customWidth="1"/>
    <col min="15638" max="15638" width="8.1640625" style="3" customWidth="1"/>
    <col min="15639" max="15639" width="6.1640625" style="3" customWidth="1"/>
    <col min="15640" max="15640" width="5.5" style="3" customWidth="1"/>
    <col min="15641" max="15641" width="8.1640625" style="3" customWidth="1"/>
    <col min="15642" max="15642" width="5.5" style="3" customWidth="1"/>
    <col min="15643" max="15643" width="8.1640625" style="3" customWidth="1"/>
    <col min="15644" max="15644" width="6.33203125" style="3" customWidth="1"/>
    <col min="15645" max="15645" width="5.5" style="3" customWidth="1"/>
    <col min="15646" max="15646" width="8.1640625" style="3" customWidth="1"/>
    <col min="15647" max="15647" width="5.5" style="3" customWidth="1"/>
    <col min="15648" max="15648" width="8.1640625" style="3" customWidth="1"/>
    <col min="15649" max="15649" width="6" style="3" customWidth="1"/>
    <col min="15650" max="15872" width="9.33203125" style="3"/>
    <col min="15873" max="15873" width="6.6640625" style="3" customWidth="1"/>
    <col min="15874" max="15874" width="23" style="3" customWidth="1"/>
    <col min="15875" max="15875" width="5.5" style="3" customWidth="1"/>
    <col min="15876" max="15876" width="8.1640625" style="3" customWidth="1"/>
    <col min="15877" max="15877" width="5.6640625" style="3" customWidth="1"/>
    <col min="15878" max="15878" width="8.1640625" style="3" customWidth="1"/>
    <col min="15879" max="15879" width="6.5" style="3" customWidth="1"/>
    <col min="15880" max="15880" width="10.1640625" style="3" customWidth="1"/>
    <col min="15881" max="15881" width="5.5" style="3" customWidth="1"/>
    <col min="15882" max="15882" width="8.1640625" style="3" customWidth="1"/>
    <col min="15883" max="15883" width="5.5" style="3" customWidth="1"/>
    <col min="15884" max="15884" width="8.1640625" style="3" customWidth="1"/>
    <col min="15885" max="15885" width="6.33203125" style="3" customWidth="1"/>
    <col min="15886" max="15886" width="5.5" style="3" customWidth="1"/>
    <col min="15887" max="15887" width="8.1640625" style="3" customWidth="1"/>
    <col min="15888" max="15888" width="5.5" style="3" customWidth="1"/>
    <col min="15889" max="15889" width="8.1640625" style="3" customWidth="1"/>
    <col min="15890" max="15890" width="6" style="3" customWidth="1"/>
    <col min="15891" max="15891" width="5.5" style="3" customWidth="1"/>
    <col min="15892" max="15892" width="8.1640625" style="3" customWidth="1"/>
    <col min="15893" max="15893" width="5.5" style="3" customWidth="1"/>
    <col min="15894" max="15894" width="8.1640625" style="3" customWidth="1"/>
    <col min="15895" max="15895" width="6.1640625" style="3" customWidth="1"/>
    <col min="15896" max="15896" width="5.5" style="3" customWidth="1"/>
    <col min="15897" max="15897" width="8.1640625" style="3" customWidth="1"/>
    <col min="15898" max="15898" width="5.5" style="3" customWidth="1"/>
    <col min="15899" max="15899" width="8.1640625" style="3" customWidth="1"/>
    <col min="15900" max="15900" width="6.33203125" style="3" customWidth="1"/>
    <col min="15901" max="15901" width="5.5" style="3" customWidth="1"/>
    <col min="15902" max="15902" width="8.1640625" style="3" customWidth="1"/>
    <col min="15903" max="15903" width="5.5" style="3" customWidth="1"/>
    <col min="15904" max="15904" width="8.1640625" style="3" customWidth="1"/>
    <col min="15905" max="15905" width="6" style="3" customWidth="1"/>
    <col min="15906" max="16128" width="9.33203125" style="3"/>
    <col min="16129" max="16129" width="6.6640625" style="3" customWidth="1"/>
    <col min="16130" max="16130" width="23" style="3" customWidth="1"/>
    <col min="16131" max="16131" width="5.5" style="3" customWidth="1"/>
    <col min="16132" max="16132" width="8.1640625" style="3" customWidth="1"/>
    <col min="16133" max="16133" width="5.6640625" style="3" customWidth="1"/>
    <col min="16134" max="16134" width="8.1640625" style="3" customWidth="1"/>
    <col min="16135" max="16135" width="6.5" style="3" customWidth="1"/>
    <col min="16136" max="16136" width="10.1640625" style="3" customWidth="1"/>
    <col min="16137" max="16137" width="5.5" style="3" customWidth="1"/>
    <col min="16138" max="16138" width="8.1640625" style="3" customWidth="1"/>
    <col min="16139" max="16139" width="5.5" style="3" customWidth="1"/>
    <col min="16140" max="16140" width="8.1640625" style="3" customWidth="1"/>
    <col min="16141" max="16141" width="6.33203125" style="3" customWidth="1"/>
    <col min="16142" max="16142" width="5.5" style="3" customWidth="1"/>
    <col min="16143" max="16143" width="8.1640625" style="3" customWidth="1"/>
    <col min="16144" max="16144" width="5.5" style="3" customWidth="1"/>
    <col min="16145" max="16145" width="8.1640625" style="3" customWidth="1"/>
    <col min="16146" max="16146" width="6" style="3" customWidth="1"/>
    <col min="16147" max="16147" width="5.5" style="3" customWidth="1"/>
    <col min="16148" max="16148" width="8.1640625" style="3" customWidth="1"/>
    <col min="16149" max="16149" width="5.5" style="3" customWidth="1"/>
    <col min="16150" max="16150" width="8.1640625" style="3" customWidth="1"/>
    <col min="16151" max="16151" width="6.1640625" style="3" customWidth="1"/>
    <col min="16152" max="16152" width="5.5" style="3" customWidth="1"/>
    <col min="16153" max="16153" width="8.1640625" style="3" customWidth="1"/>
    <col min="16154" max="16154" width="5.5" style="3" customWidth="1"/>
    <col min="16155" max="16155" width="8.1640625" style="3" customWidth="1"/>
    <col min="16156" max="16156" width="6.33203125" style="3" customWidth="1"/>
    <col min="16157" max="16157" width="5.5" style="3" customWidth="1"/>
    <col min="16158" max="16158" width="8.1640625" style="3" customWidth="1"/>
    <col min="16159" max="16159" width="5.5" style="3" customWidth="1"/>
    <col min="16160" max="16160" width="8.1640625" style="3" customWidth="1"/>
    <col min="16161" max="16161" width="6" style="3" customWidth="1"/>
    <col min="16162" max="16384" width="9.33203125" style="3"/>
  </cols>
  <sheetData>
    <row r="1" spans="1:34" ht="36" customHeight="1">
      <c r="A1" s="1"/>
      <c r="B1" s="1"/>
      <c r="C1" s="1"/>
      <c r="D1" s="1"/>
      <c r="E1" s="2"/>
      <c r="F1" s="1"/>
      <c r="G1" s="1"/>
      <c r="H1" s="1"/>
      <c r="I1" s="90" t="s">
        <v>84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"/>
      <c r="V1" s="1"/>
      <c r="W1" s="1"/>
      <c r="X1" s="1"/>
      <c r="Y1" s="1"/>
      <c r="Z1" s="91" t="s">
        <v>92</v>
      </c>
      <c r="AA1" s="91"/>
      <c r="AB1" s="91"/>
      <c r="AC1" s="91"/>
      <c r="AD1" s="91"/>
      <c r="AE1" s="91"/>
      <c r="AF1" s="1"/>
      <c r="AG1" s="1"/>
      <c r="AH1" s="1"/>
    </row>
    <row r="2" spans="1:34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thickBot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 t="s">
        <v>0</v>
      </c>
      <c r="AD3" s="1"/>
      <c r="AE3" s="1"/>
      <c r="AF3" s="1"/>
      <c r="AG3" s="1"/>
      <c r="AH3" s="1"/>
    </row>
    <row r="4" spans="1:34">
      <c r="A4" s="4"/>
      <c r="B4" s="5"/>
      <c r="C4" s="92" t="s">
        <v>1</v>
      </c>
      <c r="D4" s="93"/>
      <c r="E4" s="93"/>
      <c r="F4" s="93"/>
      <c r="G4" s="93"/>
      <c r="H4" s="94"/>
      <c r="I4" s="95" t="s">
        <v>2</v>
      </c>
      <c r="J4" s="96"/>
      <c r="K4" s="96"/>
      <c r="L4" s="96"/>
      <c r="M4" s="97"/>
      <c r="N4" s="95" t="s">
        <v>3</v>
      </c>
      <c r="O4" s="96"/>
      <c r="P4" s="96"/>
      <c r="Q4" s="96"/>
      <c r="R4" s="97"/>
      <c r="S4" s="95" t="s">
        <v>4</v>
      </c>
      <c r="T4" s="96"/>
      <c r="U4" s="96"/>
      <c r="V4" s="96"/>
      <c r="W4" s="97"/>
      <c r="X4" s="95" t="s">
        <v>5</v>
      </c>
      <c r="Y4" s="96"/>
      <c r="Z4" s="96"/>
      <c r="AA4" s="96"/>
      <c r="AB4" s="97"/>
      <c r="AC4" s="95" t="s">
        <v>6</v>
      </c>
      <c r="AD4" s="96"/>
      <c r="AE4" s="96"/>
      <c r="AF4" s="96"/>
      <c r="AG4" s="97"/>
      <c r="AH4" s="1"/>
    </row>
    <row r="5" spans="1:34" ht="12.75" customHeight="1">
      <c r="A5" s="6"/>
      <c r="B5" s="7"/>
      <c r="C5" s="102" t="s">
        <v>85</v>
      </c>
      <c r="D5" s="99"/>
      <c r="E5" s="106" t="s">
        <v>7</v>
      </c>
      <c r="F5" s="107"/>
      <c r="G5" s="108" t="s">
        <v>8</v>
      </c>
      <c r="H5" s="8" t="s">
        <v>9</v>
      </c>
      <c r="I5" s="102" t="str">
        <f>C5</f>
        <v>平成２７年</v>
      </c>
      <c r="J5" s="99"/>
      <c r="K5" s="98" t="str">
        <f>E5</f>
        <v>平成２６年</v>
      </c>
      <c r="L5" s="99"/>
      <c r="M5" s="100" t="s">
        <v>8</v>
      </c>
      <c r="N5" s="102" t="str">
        <f>C5</f>
        <v>平成２７年</v>
      </c>
      <c r="O5" s="99"/>
      <c r="P5" s="98" t="str">
        <f>E5</f>
        <v>平成２６年</v>
      </c>
      <c r="Q5" s="99"/>
      <c r="R5" s="100" t="s">
        <v>8</v>
      </c>
      <c r="S5" s="102" t="str">
        <f>C5</f>
        <v>平成２７年</v>
      </c>
      <c r="T5" s="99"/>
      <c r="U5" s="98" t="str">
        <f>E5</f>
        <v>平成２６年</v>
      </c>
      <c r="V5" s="99"/>
      <c r="W5" s="100" t="s">
        <v>8</v>
      </c>
      <c r="X5" s="102" t="str">
        <f>C5</f>
        <v>平成２７年</v>
      </c>
      <c r="Y5" s="99"/>
      <c r="Z5" s="98" t="str">
        <f>E5</f>
        <v>平成２６年</v>
      </c>
      <c r="AA5" s="99"/>
      <c r="AB5" s="100" t="s">
        <v>8</v>
      </c>
      <c r="AC5" s="102" t="str">
        <f>C5</f>
        <v>平成２７年</v>
      </c>
      <c r="AD5" s="99"/>
      <c r="AE5" s="98" t="str">
        <f>E5</f>
        <v>平成２６年</v>
      </c>
      <c r="AF5" s="99"/>
      <c r="AG5" s="100" t="s">
        <v>8</v>
      </c>
      <c r="AH5" s="1"/>
    </row>
    <row r="6" spans="1:34" ht="12.75" customHeight="1" thickBot="1">
      <c r="A6" s="9"/>
      <c r="B6" s="10"/>
      <c r="C6" s="11" t="s">
        <v>10</v>
      </c>
      <c r="D6" s="12" t="s">
        <v>11</v>
      </c>
      <c r="E6" s="13" t="s">
        <v>10</v>
      </c>
      <c r="F6" s="12" t="s">
        <v>11</v>
      </c>
      <c r="G6" s="109"/>
      <c r="H6" s="14"/>
      <c r="I6" s="15" t="s">
        <v>10</v>
      </c>
      <c r="J6" s="12" t="s">
        <v>11</v>
      </c>
      <c r="K6" s="12" t="s">
        <v>10</v>
      </c>
      <c r="L6" s="12" t="s">
        <v>11</v>
      </c>
      <c r="M6" s="101"/>
      <c r="N6" s="15" t="s">
        <v>10</v>
      </c>
      <c r="O6" s="12" t="s">
        <v>11</v>
      </c>
      <c r="P6" s="12" t="s">
        <v>10</v>
      </c>
      <c r="Q6" s="12" t="s">
        <v>11</v>
      </c>
      <c r="R6" s="101"/>
      <c r="S6" s="15" t="s">
        <v>10</v>
      </c>
      <c r="T6" s="12" t="s">
        <v>11</v>
      </c>
      <c r="U6" s="12" t="s">
        <v>10</v>
      </c>
      <c r="V6" s="12" t="s">
        <v>11</v>
      </c>
      <c r="W6" s="101"/>
      <c r="X6" s="15" t="s">
        <v>10</v>
      </c>
      <c r="Y6" s="12" t="s">
        <v>11</v>
      </c>
      <c r="Z6" s="12" t="s">
        <v>10</v>
      </c>
      <c r="AA6" s="12" t="s">
        <v>11</v>
      </c>
      <c r="AB6" s="101"/>
      <c r="AC6" s="15" t="s">
        <v>10</v>
      </c>
      <c r="AD6" s="12" t="s">
        <v>11</v>
      </c>
      <c r="AE6" s="12" t="s">
        <v>10</v>
      </c>
      <c r="AF6" s="12" t="s">
        <v>11</v>
      </c>
      <c r="AG6" s="101"/>
      <c r="AH6" s="1"/>
    </row>
    <row r="7" spans="1:34" ht="12.75" customHeight="1">
      <c r="A7" s="110" t="s">
        <v>12</v>
      </c>
      <c r="B7" s="16" t="s">
        <v>13</v>
      </c>
      <c r="C7" s="17">
        <f>IF(ISERROR(SUM(I7+N7+S7+X7+AC7)),"",SUM(I7+N7+S7+X7+AC7))</f>
        <v>0</v>
      </c>
      <c r="D7" s="18">
        <f>IF(ISERROR(SUM(J7+O7+T7+Y7+AD7))," ",(SUM(J7+O7+T7+Y7+AD7)))</f>
        <v>59</v>
      </c>
      <c r="E7" s="19">
        <f>IF(ISERROR(SUM(K7+P7+U7+Z7+AE7)),,SUM(K7+P7+U7+Z7+AE7))</f>
        <v>0</v>
      </c>
      <c r="F7" s="18">
        <f>IF(ISERROR(SUM(L7+Q7+V7+AA7+AF7))," ",SUM(L7+Q7+V7+AA7+AF7))</f>
        <v>52</v>
      </c>
      <c r="G7" s="18">
        <f>IF(ISERROR(D7-F7),  ,(D7-F7))</f>
        <v>7</v>
      </c>
      <c r="H7" s="20">
        <f>IF(ISERROR(IF(F7&lt;&gt;0,G7/F7,0)),"",(IF(F7&lt;&gt;0,G7/F7,0)))</f>
        <v>0.13461538461538461</v>
      </c>
      <c r="I7" s="21">
        <f>[9]集計対象年データー貼付!B12</f>
        <v>0</v>
      </c>
      <c r="J7" s="22">
        <f>[9]集計対象年データー貼付!D12</f>
        <v>25</v>
      </c>
      <c r="K7" s="22">
        <f>[9]集計対象前年データー貼付!B12</f>
        <v>0</v>
      </c>
      <c r="L7" s="22">
        <f>[9]集計対象前年データー貼付!D12</f>
        <v>21</v>
      </c>
      <c r="M7" s="23">
        <f>IF(ISERROR(J7-L7),"",(J7-L7))</f>
        <v>4</v>
      </c>
      <c r="N7" s="24">
        <f>[9]集計対象年データー貼付!E12</f>
        <v>0</v>
      </c>
      <c r="O7" s="18">
        <f>[9]集計対象年データー貼付!G12</f>
        <v>12</v>
      </c>
      <c r="P7" s="18">
        <f>[9]集計対象前年データー貼付!E12</f>
        <v>0</v>
      </c>
      <c r="Q7" s="18">
        <f>[9]集計対象前年データー貼付!G12</f>
        <v>6</v>
      </c>
      <c r="R7" s="25">
        <f t="shared" ref="R7:R66" si="0">O7-Q7</f>
        <v>6</v>
      </c>
      <c r="S7" s="21">
        <f>[9]集計対象年データー貼付!H12</f>
        <v>0</v>
      </c>
      <c r="T7" s="22">
        <f>[9]集計対象年データー貼付!J12</f>
        <v>6</v>
      </c>
      <c r="U7" s="22">
        <f>[9]集計対象前年データー貼付!H12</f>
        <v>0</v>
      </c>
      <c r="V7" s="22">
        <f>[9]集計対象前年データー貼付!J12</f>
        <v>4</v>
      </c>
      <c r="W7" s="26">
        <f t="shared" ref="W7:W66" si="1">T7-V7</f>
        <v>2</v>
      </c>
      <c r="X7" s="21">
        <f>[9]集計対象年データー貼付!K12</f>
        <v>0</v>
      </c>
      <c r="Y7" s="22">
        <f>[9]集計対象年データー貼付!M12</f>
        <v>15</v>
      </c>
      <c r="Z7" s="22">
        <f>[9]集計対象前年データー貼付!K12</f>
        <v>0</v>
      </c>
      <c r="AA7" s="22">
        <f>[9]集計対象前年データー貼付!M12</f>
        <v>18</v>
      </c>
      <c r="AB7" s="26">
        <f t="shared" ref="AB7:AB66" si="2">Y7-AA7</f>
        <v>-3</v>
      </c>
      <c r="AC7" s="21">
        <f>[9]集計対象年データー貼付!N12</f>
        <v>0</v>
      </c>
      <c r="AD7" s="22">
        <f>[9]集計対象年データー貼付!P12</f>
        <v>1</v>
      </c>
      <c r="AE7" s="22">
        <f>[9]集計対象前年データー貼付!N12</f>
        <v>0</v>
      </c>
      <c r="AF7" s="22">
        <f>[9]集計対象前年データー貼付!P12</f>
        <v>3</v>
      </c>
      <c r="AG7" s="26">
        <f t="shared" ref="AG7:AG66" si="3">AD7-AF7</f>
        <v>-2</v>
      </c>
      <c r="AH7" s="1"/>
    </row>
    <row r="8" spans="1:34" ht="12.75" customHeight="1">
      <c r="A8" s="111"/>
      <c r="B8" s="27" t="s">
        <v>14</v>
      </c>
      <c r="C8" s="28">
        <f t="shared" ref="C8:C66" si="4">IF(ISERROR(SUM(I8+N8+S8+X8+AC8)),"",SUM(I8+N8+S8+X8+AC8))</f>
        <v>0</v>
      </c>
      <c r="D8" s="18">
        <f t="shared" ref="D8:D66" si="5">IF(ISERROR(SUM(J8+O8+T8+Y8+AD8))," ",(SUM(J8+O8+T8+Y8+AD8)))</f>
        <v>9</v>
      </c>
      <c r="E8" s="19">
        <f t="shared" ref="E8:E66" si="6">IF(ISERROR(SUM(K8+P8+U8+Z8+AE8)),,SUM(K8+P8+U8+Z8+AE8))</f>
        <v>1</v>
      </c>
      <c r="F8" s="18">
        <f t="shared" ref="F8:F66" si="7">IF(ISERROR(SUM(L8+Q8+V8+AA8+AF8))," ",SUM(L8+Q8+V8+AA8+AF8))</f>
        <v>8</v>
      </c>
      <c r="G8" s="29">
        <f t="shared" ref="G8:G66" si="8">IF(ISERROR(D8-F8),  ,(D8-F8))</f>
        <v>1</v>
      </c>
      <c r="H8" s="20">
        <f t="shared" ref="H8:H66" si="9">IF(ISERROR(IF(F8&lt;&gt;0,G8/F8,0)),"",(IF(F8&lt;&gt;0,G8/F8,0)))</f>
        <v>0.125</v>
      </c>
      <c r="I8" s="21">
        <f>[9]集計対象年データー貼付!B18</f>
        <v>0</v>
      </c>
      <c r="J8" s="22">
        <f>[9]集計対象年データー貼付!D18</f>
        <v>4</v>
      </c>
      <c r="K8" s="22">
        <f>[9]集計対象前年データー貼付!B18</f>
        <v>0</v>
      </c>
      <c r="L8" s="22">
        <f>[9]集計対象前年データー貼付!D18</f>
        <v>3</v>
      </c>
      <c r="M8" s="23">
        <f t="shared" ref="M8:M66" si="10">IF(ISERROR(J8-L8),"",(J8-L8))</f>
        <v>1</v>
      </c>
      <c r="N8" s="24">
        <f>[9]集計対象年データー貼付!E18</f>
        <v>0</v>
      </c>
      <c r="O8" s="18">
        <f>[9]集計対象年データー貼付!G18</f>
        <v>0</v>
      </c>
      <c r="P8" s="18">
        <f>[9]集計対象前年データー貼付!E18</f>
        <v>0</v>
      </c>
      <c r="Q8" s="18">
        <f>[9]集計対象前年データー貼付!G18</f>
        <v>1</v>
      </c>
      <c r="R8" s="25">
        <f t="shared" si="0"/>
        <v>-1</v>
      </c>
      <c r="S8" s="21">
        <f>[9]集計対象年データー貼付!H18</f>
        <v>0</v>
      </c>
      <c r="T8" s="22">
        <f>[9]集計対象年データー貼付!J18</f>
        <v>3</v>
      </c>
      <c r="U8" s="22">
        <f>[9]集計対象前年データー貼付!H18</f>
        <v>1</v>
      </c>
      <c r="V8" s="22">
        <f>[9]集計対象前年データー貼付!J18</f>
        <v>3</v>
      </c>
      <c r="W8" s="26">
        <f t="shared" si="1"/>
        <v>0</v>
      </c>
      <c r="X8" s="21">
        <f>[9]集計対象年データー貼付!K18</f>
        <v>0</v>
      </c>
      <c r="Y8" s="22">
        <f>[9]集計対象年データー貼付!M18</f>
        <v>1</v>
      </c>
      <c r="Z8" s="22">
        <f>[9]集計対象前年データー貼付!K18</f>
        <v>0</v>
      </c>
      <c r="AA8" s="22">
        <f>[9]集計対象前年データー貼付!M18</f>
        <v>1</v>
      </c>
      <c r="AB8" s="30">
        <f t="shared" si="2"/>
        <v>0</v>
      </c>
      <c r="AC8" s="21">
        <f>[9]集計対象年データー貼付!N18</f>
        <v>0</v>
      </c>
      <c r="AD8" s="22">
        <f>[9]集計対象年データー貼付!P18</f>
        <v>1</v>
      </c>
      <c r="AE8" s="22">
        <f>[9]集計対象前年データー貼付!N18</f>
        <v>0</v>
      </c>
      <c r="AF8" s="22">
        <f>[9]集計対象前年データー貼付!P18</f>
        <v>0</v>
      </c>
      <c r="AG8" s="30">
        <f t="shared" si="3"/>
        <v>1</v>
      </c>
      <c r="AH8" s="1"/>
    </row>
    <row r="9" spans="1:34" ht="12.75" customHeight="1">
      <c r="A9" s="111"/>
      <c r="B9" s="27" t="s">
        <v>15</v>
      </c>
      <c r="C9" s="28">
        <f t="shared" si="4"/>
        <v>0</v>
      </c>
      <c r="D9" s="18">
        <f t="shared" si="5"/>
        <v>4</v>
      </c>
      <c r="E9" s="19">
        <f t="shared" si="6"/>
        <v>0</v>
      </c>
      <c r="F9" s="18">
        <f t="shared" si="7"/>
        <v>1</v>
      </c>
      <c r="G9" s="29">
        <f t="shared" si="8"/>
        <v>3</v>
      </c>
      <c r="H9" s="20">
        <f t="shared" si="9"/>
        <v>3</v>
      </c>
      <c r="I9" s="21">
        <f>[9]集計対象年データー貼付!B21</f>
        <v>0</v>
      </c>
      <c r="J9" s="22">
        <f>[9]集計対象年データー貼付!D21</f>
        <v>1</v>
      </c>
      <c r="K9" s="22">
        <f>[9]集計対象前年データー貼付!B21</f>
        <v>0</v>
      </c>
      <c r="L9" s="22">
        <f>[9]集計対象前年データー貼付!D21</f>
        <v>1</v>
      </c>
      <c r="M9" s="23">
        <f t="shared" si="10"/>
        <v>0</v>
      </c>
      <c r="N9" s="24">
        <f>[9]集計対象年データー貼付!E21</f>
        <v>0</v>
      </c>
      <c r="O9" s="18">
        <f>[9]集計対象年データー貼付!G21</f>
        <v>2</v>
      </c>
      <c r="P9" s="18">
        <f>[9]集計対象前年データー貼付!E21</f>
        <v>0</v>
      </c>
      <c r="Q9" s="18">
        <f>[9]集計対象前年データー貼付!G21</f>
        <v>0</v>
      </c>
      <c r="R9" s="25">
        <f t="shared" si="0"/>
        <v>2</v>
      </c>
      <c r="S9" s="21">
        <f>[9]集計対象年データー貼付!H21</f>
        <v>0</v>
      </c>
      <c r="T9" s="22">
        <f>[9]集計対象年データー貼付!J21</f>
        <v>1</v>
      </c>
      <c r="U9" s="22">
        <f>[9]集計対象前年データー貼付!H21</f>
        <v>0</v>
      </c>
      <c r="V9" s="22">
        <f>[9]集計対象前年データー貼付!J21</f>
        <v>0</v>
      </c>
      <c r="W9" s="26">
        <f t="shared" si="1"/>
        <v>1</v>
      </c>
      <c r="X9" s="21">
        <f>[9]集計対象年データー貼付!K21</f>
        <v>0</v>
      </c>
      <c r="Y9" s="22">
        <f>[9]集計対象年データー貼付!M21</f>
        <v>0</v>
      </c>
      <c r="Z9" s="22">
        <f>[9]集計対象前年データー貼付!K21</f>
        <v>0</v>
      </c>
      <c r="AA9" s="22">
        <f>[9]集計対象前年データー貼付!M21</f>
        <v>0</v>
      </c>
      <c r="AB9" s="30">
        <f t="shared" si="2"/>
        <v>0</v>
      </c>
      <c r="AC9" s="21">
        <f>[9]集計対象年データー貼付!N21</f>
        <v>0</v>
      </c>
      <c r="AD9" s="22">
        <f>[9]集計対象年データー貼付!P21</f>
        <v>0</v>
      </c>
      <c r="AE9" s="22">
        <f>[9]集計対象前年データー貼付!N21</f>
        <v>0</v>
      </c>
      <c r="AF9" s="22">
        <f>[9]集計対象前年データー貼付!P21</f>
        <v>0</v>
      </c>
      <c r="AG9" s="30">
        <f t="shared" si="3"/>
        <v>0</v>
      </c>
      <c r="AH9" s="1"/>
    </row>
    <row r="10" spans="1:34" ht="12.75" customHeight="1">
      <c r="A10" s="111"/>
      <c r="B10" s="27" t="s">
        <v>16</v>
      </c>
      <c r="C10" s="28">
        <f t="shared" si="4"/>
        <v>0</v>
      </c>
      <c r="D10" s="18">
        <f t="shared" si="5"/>
        <v>14</v>
      </c>
      <c r="E10" s="19">
        <f t="shared" si="6"/>
        <v>0</v>
      </c>
      <c r="F10" s="18">
        <f t="shared" si="7"/>
        <v>10</v>
      </c>
      <c r="G10" s="29">
        <f t="shared" si="8"/>
        <v>4</v>
      </c>
      <c r="H10" s="20">
        <f t="shared" si="9"/>
        <v>0.4</v>
      </c>
      <c r="I10" s="21">
        <f>[9]集計対象年データー貼付!B25</f>
        <v>0</v>
      </c>
      <c r="J10" s="22">
        <f>[9]集計対象年データー貼付!D25</f>
        <v>3</v>
      </c>
      <c r="K10" s="22">
        <f>[9]集計対象前年データー貼付!B25</f>
        <v>0</v>
      </c>
      <c r="L10" s="22">
        <f>[9]集計対象前年データー貼付!D25</f>
        <v>4</v>
      </c>
      <c r="M10" s="23">
        <f t="shared" si="10"/>
        <v>-1</v>
      </c>
      <c r="N10" s="24">
        <f>[9]集計対象年データー貼付!E25</f>
        <v>0</v>
      </c>
      <c r="O10" s="18">
        <f>[9]集計対象年データー貼付!G25</f>
        <v>5</v>
      </c>
      <c r="P10" s="18">
        <f>[9]集計対象前年データー貼付!E25</f>
        <v>0</v>
      </c>
      <c r="Q10" s="18">
        <f>[9]集計対象前年データー貼付!G25</f>
        <v>3</v>
      </c>
      <c r="R10" s="25">
        <f t="shared" si="0"/>
        <v>2</v>
      </c>
      <c r="S10" s="21">
        <f>[9]集計対象年データー貼付!H25</f>
        <v>0</v>
      </c>
      <c r="T10" s="22">
        <f>[9]集計対象年データー貼付!J25</f>
        <v>4</v>
      </c>
      <c r="U10" s="22">
        <f>[9]集計対象前年データー貼付!H25</f>
        <v>0</v>
      </c>
      <c r="V10" s="22">
        <f>[9]集計対象前年データー貼付!J25</f>
        <v>3</v>
      </c>
      <c r="W10" s="26">
        <f t="shared" si="1"/>
        <v>1</v>
      </c>
      <c r="X10" s="21">
        <f>[9]集計対象年データー貼付!K25</f>
        <v>0</v>
      </c>
      <c r="Y10" s="22">
        <f>[9]集計対象年データー貼付!M25</f>
        <v>2</v>
      </c>
      <c r="Z10" s="22">
        <f>[9]集計対象前年データー貼付!K25</f>
        <v>0</v>
      </c>
      <c r="AA10" s="22">
        <f>[9]集計対象前年データー貼付!M25</f>
        <v>0</v>
      </c>
      <c r="AB10" s="30">
        <f t="shared" si="2"/>
        <v>2</v>
      </c>
      <c r="AC10" s="21">
        <f>[9]集計対象年データー貼付!N25</f>
        <v>0</v>
      </c>
      <c r="AD10" s="22">
        <f>[9]集計対象年データー貼付!P25</f>
        <v>0</v>
      </c>
      <c r="AE10" s="22">
        <f>[9]集計対象前年データー貼付!N25</f>
        <v>0</v>
      </c>
      <c r="AF10" s="22">
        <f>[9]集計対象前年データー貼付!P25</f>
        <v>0</v>
      </c>
      <c r="AG10" s="30">
        <f t="shared" si="3"/>
        <v>0</v>
      </c>
      <c r="AH10" s="1"/>
    </row>
    <row r="11" spans="1:34" ht="12.75" customHeight="1">
      <c r="A11" s="111"/>
      <c r="B11" s="27" t="s">
        <v>17</v>
      </c>
      <c r="C11" s="28">
        <f t="shared" si="4"/>
        <v>0</v>
      </c>
      <c r="D11" s="18">
        <f t="shared" si="5"/>
        <v>11</v>
      </c>
      <c r="E11" s="19">
        <f t="shared" si="6"/>
        <v>0</v>
      </c>
      <c r="F11" s="18">
        <f t="shared" si="7"/>
        <v>14</v>
      </c>
      <c r="G11" s="29">
        <f t="shared" si="8"/>
        <v>-3</v>
      </c>
      <c r="H11" s="20">
        <f t="shared" si="9"/>
        <v>-0.21428571428571427</v>
      </c>
      <c r="I11" s="21">
        <f>[9]集計対象年データー貼付!B30</f>
        <v>0</v>
      </c>
      <c r="J11" s="22">
        <f>[9]集計対象年データー貼付!D30</f>
        <v>9</v>
      </c>
      <c r="K11" s="22">
        <f>[9]集計対象前年データー貼付!B30</f>
        <v>0</v>
      </c>
      <c r="L11" s="22">
        <f>[9]集計対象前年データー貼付!D30</f>
        <v>11</v>
      </c>
      <c r="M11" s="23">
        <f t="shared" si="10"/>
        <v>-2</v>
      </c>
      <c r="N11" s="24">
        <f>[9]集計対象年データー貼付!E30</f>
        <v>0</v>
      </c>
      <c r="O11" s="18">
        <f>[9]集計対象年データー貼付!G30</f>
        <v>0</v>
      </c>
      <c r="P11" s="18">
        <f>[9]集計対象前年データー貼付!E30</f>
        <v>0</v>
      </c>
      <c r="Q11" s="18">
        <f>[9]集計対象前年データー貼付!G30</f>
        <v>1</v>
      </c>
      <c r="R11" s="25">
        <f t="shared" si="0"/>
        <v>-1</v>
      </c>
      <c r="S11" s="21">
        <f>[9]集計対象年データー貼付!H30</f>
        <v>0</v>
      </c>
      <c r="T11" s="22">
        <f>[9]集計対象年データー貼付!J30</f>
        <v>1</v>
      </c>
      <c r="U11" s="22">
        <f>[9]集計対象前年データー貼付!H30</f>
        <v>0</v>
      </c>
      <c r="V11" s="22">
        <f>[9]集計対象前年データー貼付!J30</f>
        <v>1</v>
      </c>
      <c r="W11" s="26">
        <f t="shared" si="1"/>
        <v>0</v>
      </c>
      <c r="X11" s="21">
        <f>[9]集計対象年データー貼付!K30</f>
        <v>0</v>
      </c>
      <c r="Y11" s="22">
        <f>[9]集計対象年データー貼付!M30</f>
        <v>1</v>
      </c>
      <c r="Z11" s="22">
        <f>[9]集計対象前年データー貼付!K30</f>
        <v>0</v>
      </c>
      <c r="AA11" s="22">
        <f>[9]集計対象前年データー貼付!M30</f>
        <v>0</v>
      </c>
      <c r="AB11" s="30">
        <f t="shared" si="2"/>
        <v>1</v>
      </c>
      <c r="AC11" s="21">
        <f>[9]集計対象年データー貼付!N30</f>
        <v>0</v>
      </c>
      <c r="AD11" s="22">
        <f>[9]集計対象年データー貼付!P30</f>
        <v>0</v>
      </c>
      <c r="AE11" s="22">
        <f>[9]集計対象前年データー貼付!N30</f>
        <v>0</v>
      </c>
      <c r="AF11" s="22">
        <f>[9]集計対象前年データー貼付!P30</f>
        <v>1</v>
      </c>
      <c r="AG11" s="30">
        <f t="shared" si="3"/>
        <v>-1</v>
      </c>
      <c r="AH11" s="1"/>
    </row>
    <row r="12" spans="1:34" ht="12.75" customHeight="1">
      <c r="A12" s="111"/>
      <c r="B12" s="27" t="s">
        <v>18</v>
      </c>
      <c r="C12" s="28">
        <f t="shared" si="4"/>
        <v>0</v>
      </c>
      <c r="D12" s="18">
        <f t="shared" si="5"/>
        <v>4</v>
      </c>
      <c r="E12" s="19">
        <f t="shared" si="6"/>
        <v>0</v>
      </c>
      <c r="F12" s="18">
        <f t="shared" si="7"/>
        <v>3</v>
      </c>
      <c r="G12" s="29">
        <f t="shared" si="8"/>
        <v>1</v>
      </c>
      <c r="H12" s="20">
        <f t="shared" si="9"/>
        <v>0.33333333333333331</v>
      </c>
      <c r="I12" s="21">
        <f>[9]集計対象年データー貼付!B34</f>
        <v>0</v>
      </c>
      <c r="J12" s="22">
        <f>[9]集計対象年データー貼付!D34</f>
        <v>1</v>
      </c>
      <c r="K12" s="22">
        <f>[9]集計対象前年データー貼付!B34</f>
        <v>0</v>
      </c>
      <c r="L12" s="22">
        <f>[9]集計対象前年データー貼付!D34</f>
        <v>1</v>
      </c>
      <c r="M12" s="23">
        <f t="shared" si="10"/>
        <v>0</v>
      </c>
      <c r="N12" s="24">
        <f>[9]集計対象年データー貼付!E34</f>
        <v>0</v>
      </c>
      <c r="O12" s="18">
        <f>[9]集計対象年データー貼付!G34</f>
        <v>0</v>
      </c>
      <c r="P12" s="18">
        <f>[9]集計対象前年データー貼付!E34</f>
        <v>0</v>
      </c>
      <c r="Q12" s="18">
        <f>[9]集計対象前年データー貼付!G34</f>
        <v>0</v>
      </c>
      <c r="R12" s="25">
        <f t="shared" si="0"/>
        <v>0</v>
      </c>
      <c r="S12" s="21">
        <f>[9]集計対象年データー貼付!H34</f>
        <v>0</v>
      </c>
      <c r="T12" s="22">
        <f>[9]集計対象年データー貼付!J34</f>
        <v>2</v>
      </c>
      <c r="U12" s="22">
        <f>[9]集計対象前年データー貼付!H34</f>
        <v>0</v>
      </c>
      <c r="V12" s="22">
        <f>[9]集計対象前年データー貼付!J34</f>
        <v>2</v>
      </c>
      <c r="W12" s="26">
        <f t="shared" si="1"/>
        <v>0</v>
      </c>
      <c r="X12" s="21">
        <f>[9]集計対象年データー貼付!K34</f>
        <v>0</v>
      </c>
      <c r="Y12" s="22">
        <f>[9]集計対象年データー貼付!M34</f>
        <v>1</v>
      </c>
      <c r="Z12" s="22">
        <f>[9]集計対象前年データー貼付!K34</f>
        <v>0</v>
      </c>
      <c r="AA12" s="22">
        <f>[9]集計対象前年データー貼付!M34</f>
        <v>0</v>
      </c>
      <c r="AB12" s="30">
        <f t="shared" si="2"/>
        <v>1</v>
      </c>
      <c r="AC12" s="21">
        <f>[9]集計対象年データー貼付!N34</f>
        <v>0</v>
      </c>
      <c r="AD12" s="22">
        <f>[9]集計対象年データー貼付!P34</f>
        <v>0</v>
      </c>
      <c r="AE12" s="22">
        <f>[9]集計対象前年データー貼付!N34</f>
        <v>0</v>
      </c>
      <c r="AF12" s="22">
        <f>[9]集計対象前年データー貼付!P34</f>
        <v>0</v>
      </c>
      <c r="AG12" s="30">
        <f t="shared" si="3"/>
        <v>0</v>
      </c>
      <c r="AH12" s="1"/>
    </row>
    <row r="13" spans="1:34" ht="12.75" customHeight="1">
      <c r="A13" s="111"/>
      <c r="B13" s="27" t="s">
        <v>19</v>
      </c>
      <c r="C13" s="28">
        <f t="shared" si="4"/>
        <v>0</v>
      </c>
      <c r="D13" s="18">
        <f t="shared" si="5"/>
        <v>1</v>
      </c>
      <c r="E13" s="19">
        <f t="shared" si="6"/>
        <v>0</v>
      </c>
      <c r="F13" s="18">
        <f t="shared" si="7"/>
        <v>0</v>
      </c>
      <c r="G13" s="29">
        <f t="shared" si="8"/>
        <v>1</v>
      </c>
      <c r="H13" s="20">
        <f t="shared" si="9"/>
        <v>0</v>
      </c>
      <c r="I13" s="21">
        <f>[9]集計対象年データー貼付!B38</f>
        <v>0</v>
      </c>
      <c r="J13" s="22">
        <f>[9]集計対象年データー貼付!D38</f>
        <v>0</v>
      </c>
      <c r="K13" s="22">
        <f>[9]集計対象前年データー貼付!B38</f>
        <v>0</v>
      </c>
      <c r="L13" s="22">
        <f>[9]集計対象前年データー貼付!D38</f>
        <v>0</v>
      </c>
      <c r="M13" s="23">
        <f t="shared" si="10"/>
        <v>0</v>
      </c>
      <c r="N13" s="24">
        <f>[9]集計対象年データー貼付!E38</f>
        <v>0</v>
      </c>
      <c r="O13" s="18">
        <f>[9]集計対象年データー貼付!G38</f>
        <v>0</v>
      </c>
      <c r="P13" s="18">
        <f>[9]集計対象前年データー貼付!E38</f>
        <v>0</v>
      </c>
      <c r="Q13" s="18">
        <f>[9]集計対象前年データー貼付!G38</f>
        <v>0</v>
      </c>
      <c r="R13" s="25">
        <f t="shared" si="0"/>
        <v>0</v>
      </c>
      <c r="S13" s="21">
        <f>[9]集計対象年データー貼付!H38</f>
        <v>0</v>
      </c>
      <c r="T13" s="22">
        <f>[9]集計対象年データー貼付!J38</f>
        <v>1</v>
      </c>
      <c r="U13" s="22">
        <f>[9]集計対象前年データー貼付!H38</f>
        <v>0</v>
      </c>
      <c r="V13" s="22">
        <f>[9]集計対象前年データー貼付!J38</f>
        <v>0</v>
      </c>
      <c r="W13" s="26">
        <f t="shared" si="1"/>
        <v>1</v>
      </c>
      <c r="X13" s="21">
        <f>[9]集計対象年データー貼付!K38</f>
        <v>0</v>
      </c>
      <c r="Y13" s="22">
        <f>[9]集計対象年データー貼付!M38</f>
        <v>0</v>
      </c>
      <c r="Z13" s="22">
        <f>[9]集計対象前年データー貼付!K38</f>
        <v>0</v>
      </c>
      <c r="AA13" s="22">
        <f>[9]集計対象前年データー貼付!M38</f>
        <v>0</v>
      </c>
      <c r="AB13" s="30">
        <f t="shared" si="2"/>
        <v>0</v>
      </c>
      <c r="AC13" s="21">
        <f>[9]集計対象年データー貼付!N38</f>
        <v>0</v>
      </c>
      <c r="AD13" s="22">
        <f>[9]集計対象年データー貼付!P38</f>
        <v>0</v>
      </c>
      <c r="AE13" s="22">
        <f>[9]集計対象前年データー貼付!N38</f>
        <v>0</v>
      </c>
      <c r="AF13" s="22">
        <f>[9]集計対象前年データー貼付!P38</f>
        <v>0</v>
      </c>
      <c r="AG13" s="30">
        <f t="shared" si="3"/>
        <v>0</v>
      </c>
      <c r="AH13" s="1"/>
    </row>
    <row r="14" spans="1:34" ht="12.75" customHeight="1">
      <c r="A14" s="111"/>
      <c r="B14" s="27" t="s">
        <v>20</v>
      </c>
      <c r="C14" s="28">
        <f t="shared" si="4"/>
        <v>0</v>
      </c>
      <c r="D14" s="18">
        <f t="shared" si="5"/>
        <v>11</v>
      </c>
      <c r="E14" s="19">
        <f t="shared" si="6"/>
        <v>1</v>
      </c>
      <c r="F14" s="18">
        <f t="shared" si="7"/>
        <v>9</v>
      </c>
      <c r="G14" s="29">
        <f t="shared" si="8"/>
        <v>2</v>
      </c>
      <c r="H14" s="20">
        <f t="shared" si="9"/>
        <v>0.22222222222222221</v>
      </c>
      <c r="I14" s="21">
        <f>[9]集計対象年データー貼付!B49</f>
        <v>0</v>
      </c>
      <c r="J14" s="22">
        <f>[9]集計対象年データー貼付!D49</f>
        <v>3</v>
      </c>
      <c r="K14" s="22">
        <f>[9]集計対象前年データー貼付!B49</f>
        <v>1</v>
      </c>
      <c r="L14" s="22">
        <f>[9]集計対象前年データー貼付!D49</f>
        <v>4</v>
      </c>
      <c r="M14" s="23">
        <f t="shared" si="10"/>
        <v>-1</v>
      </c>
      <c r="N14" s="24">
        <f>[9]集計対象年データー貼付!E49</f>
        <v>0</v>
      </c>
      <c r="O14" s="18">
        <f>[9]集計対象年データー貼付!G49</f>
        <v>4</v>
      </c>
      <c r="P14" s="18">
        <f>[9]集計対象前年データー貼付!E49</f>
        <v>0</v>
      </c>
      <c r="Q14" s="18">
        <f>[9]集計対象前年データー貼付!G49</f>
        <v>1</v>
      </c>
      <c r="R14" s="25">
        <f t="shared" si="0"/>
        <v>3</v>
      </c>
      <c r="S14" s="21">
        <f>[9]集計対象年データー貼付!H49</f>
        <v>0</v>
      </c>
      <c r="T14" s="22">
        <f>[9]集計対象年データー貼付!J49</f>
        <v>3</v>
      </c>
      <c r="U14" s="22">
        <f>[9]集計対象前年データー貼付!H49</f>
        <v>0</v>
      </c>
      <c r="V14" s="22">
        <f>[9]集計対象前年データー貼付!J49</f>
        <v>3</v>
      </c>
      <c r="W14" s="26">
        <f t="shared" si="1"/>
        <v>0</v>
      </c>
      <c r="X14" s="21">
        <f>[9]集計対象年データー貼付!K49</f>
        <v>0</v>
      </c>
      <c r="Y14" s="22">
        <f>[9]集計対象年データー貼付!M49</f>
        <v>1</v>
      </c>
      <c r="Z14" s="22">
        <f>[9]集計対象前年データー貼付!K49</f>
        <v>0</v>
      </c>
      <c r="AA14" s="22">
        <f>[9]集計対象前年データー貼付!M49</f>
        <v>1</v>
      </c>
      <c r="AB14" s="30">
        <f t="shared" si="2"/>
        <v>0</v>
      </c>
      <c r="AC14" s="21">
        <f>[9]集計対象年データー貼付!N49</f>
        <v>0</v>
      </c>
      <c r="AD14" s="22">
        <f>[9]集計対象年データー貼付!P49</f>
        <v>0</v>
      </c>
      <c r="AE14" s="22">
        <f>[9]集計対象前年データー貼付!N49</f>
        <v>0</v>
      </c>
      <c r="AF14" s="22">
        <f>[9]集計対象前年データー貼付!P49</f>
        <v>0</v>
      </c>
      <c r="AG14" s="30">
        <f t="shared" si="3"/>
        <v>0</v>
      </c>
      <c r="AH14" s="1"/>
    </row>
    <row r="15" spans="1:34" ht="12.75" customHeight="1">
      <c r="A15" s="111"/>
      <c r="B15" s="27" t="s">
        <v>21</v>
      </c>
      <c r="C15" s="28">
        <f t="shared" si="4"/>
        <v>0</v>
      </c>
      <c r="D15" s="18">
        <f t="shared" si="5"/>
        <v>10</v>
      </c>
      <c r="E15" s="19">
        <f t="shared" si="6"/>
        <v>0</v>
      </c>
      <c r="F15" s="18">
        <f t="shared" si="7"/>
        <v>11</v>
      </c>
      <c r="G15" s="29">
        <f t="shared" si="8"/>
        <v>-1</v>
      </c>
      <c r="H15" s="20">
        <f t="shared" si="9"/>
        <v>-9.0909090909090912E-2</v>
      </c>
      <c r="I15" s="21">
        <f>[9]集計対象年データー貼付!B56</f>
        <v>0</v>
      </c>
      <c r="J15" s="22">
        <f>[9]集計対象年データー貼付!D56</f>
        <v>4</v>
      </c>
      <c r="K15" s="22">
        <f>[9]集計対象前年データー貼付!B56</f>
        <v>0</v>
      </c>
      <c r="L15" s="22">
        <f>[9]集計対象前年データー貼付!D56</f>
        <v>5</v>
      </c>
      <c r="M15" s="23">
        <f t="shared" si="10"/>
        <v>-1</v>
      </c>
      <c r="N15" s="24">
        <f>[9]集計対象年データー貼付!E56</f>
        <v>0</v>
      </c>
      <c r="O15" s="18">
        <f>[9]集計対象年データー貼付!G56</f>
        <v>1</v>
      </c>
      <c r="P15" s="18">
        <f>[9]集計対象前年データー貼付!E56</f>
        <v>0</v>
      </c>
      <c r="Q15" s="18">
        <f>[9]集計対象前年データー貼付!G56</f>
        <v>4</v>
      </c>
      <c r="R15" s="25">
        <f t="shared" si="0"/>
        <v>-3</v>
      </c>
      <c r="S15" s="21">
        <f>[9]集計対象年データー貼付!H56</f>
        <v>0</v>
      </c>
      <c r="T15" s="22">
        <f>[9]集計対象年データー貼付!J56</f>
        <v>2</v>
      </c>
      <c r="U15" s="22">
        <f>[9]集計対象前年データー貼付!H56</f>
        <v>0</v>
      </c>
      <c r="V15" s="22">
        <f>[9]集計対象前年データー貼付!J56</f>
        <v>2</v>
      </c>
      <c r="W15" s="26">
        <f t="shared" si="1"/>
        <v>0</v>
      </c>
      <c r="X15" s="21">
        <f>[9]集計対象年データー貼付!K56</f>
        <v>0</v>
      </c>
      <c r="Y15" s="22">
        <f>[9]集計対象年データー貼付!M56</f>
        <v>3</v>
      </c>
      <c r="Z15" s="22">
        <f>[9]集計対象前年データー貼付!K56</f>
        <v>0</v>
      </c>
      <c r="AA15" s="22">
        <f>[9]集計対象前年データー貼付!M56</f>
        <v>0</v>
      </c>
      <c r="AB15" s="30">
        <f t="shared" si="2"/>
        <v>3</v>
      </c>
      <c r="AC15" s="21">
        <f>[9]集計対象年データー貼付!N56</f>
        <v>0</v>
      </c>
      <c r="AD15" s="22">
        <f>[9]集計対象年データー貼付!P56</f>
        <v>0</v>
      </c>
      <c r="AE15" s="22">
        <f>[9]集計対象前年データー貼付!N56</f>
        <v>0</v>
      </c>
      <c r="AF15" s="22">
        <f>[9]集計対象前年データー貼付!P56</f>
        <v>0</v>
      </c>
      <c r="AG15" s="30">
        <f t="shared" si="3"/>
        <v>0</v>
      </c>
      <c r="AH15" s="1"/>
    </row>
    <row r="16" spans="1:34" ht="12.75" customHeight="1">
      <c r="A16" s="111"/>
      <c r="B16" s="31" t="s">
        <v>22</v>
      </c>
      <c r="C16" s="28">
        <f t="shared" si="4"/>
        <v>0</v>
      </c>
      <c r="D16" s="18">
        <f t="shared" si="5"/>
        <v>5</v>
      </c>
      <c r="E16" s="19">
        <f t="shared" si="6"/>
        <v>0</v>
      </c>
      <c r="F16" s="18">
        <f t="shared" si="7"/>
        <v>6</v>
      </c>
      <c r="G16" s="29">
        <f t="shared" si="8"/>
        <v>-1</v>
      </c>
      <c r="H16" s="20">
        <f t="shared" si="9"/>
        <v>-0.16666666666666666</v>
      </c>
      <c r="I16" s="21">
        <f>[9]集計対象年データー貼付!B60</f>
        <v>0</v>
      </c>
      <c r="J16" s="22">
        <f>[9]集計対象年データー貼付!D60</f>
        <v>4</v>
      </c>
      <c r="K16" s="22">
        <f>[9]集計対象前年データー貼付!B60</f>
        <v>0</v>
      </c>
      <c r="L16" s="22">
        <f>[9]集計対象前年データー貼付!D60</f>
        <v>4</v>
      </c>
      <c r="M16" s="23">
        <f t="shared" si="10"/>
        <v>0</v>
      </c>
      <c r="N16" s="24">
        <f>[9]集計対象年データー貼付!E60</f>
        <v>0</v>
      </c>
      <c r="O16" s="18">
        <f>[9]集計対象年データー貼付!G60</f>
        <v>1</v>
      </c>
      <c r="P16" s="18">
        <f>[9]集計対象前年データー貼付!E60</f>
        <v>0</v>
      </c>
      <c r="Q16" s="18">
        <f>[9]集計対象前年データー貼付!G60</f>
        <v>1</v>
      </c>
      <c r="R16" s="25">
        <f t="shared" si="0"/>
        <v>0</v>
      </c>
      <c r="S16" s="21">
        <f>[9]集計対象年データー貼付!H60</f>
        <v>0</v>
      </c>
      <c r="T16" s="22">
        <f>[9]集計対象年データー貼付!J60</f>
        <v>0</v>
      </c>
      <c r="U16" s="22">
        <f>[9]集計対象前年データー貼付!H60</f>
        <v>0</v>
      </c>
      <c r="V16" s="22">
        <f>[9]集計対象前年データー貼付!J60</f>
        <v>1</v>
      </c>
      <c r="W16" s="26">
        <f t="shared" si="1"/>
        <v>-1</v>
      </c>
      <c r="X16" s="21">
        <f>[9]集計対象年データー貼付!K60</f>
        <v>0</v>
      </c>
      <c r="Y16" s="22">
        <f>[9]集計対象年データー貼付!M60</f>
        <v>0</v>
      </c>
      <c r="Z16" s="22">
        <f>[9]集計対象前年データー貼付!K60</f>
        <v>0</v>
      </c>
      <c r="AA16" s="22">
        <f>[9]集計対象前年データー貼付!M60</f>
        <v>0</v>
      </c>
      <c r="AB16" s="30">
        <f t="shared" si="2"/>
        <v>0</v>
      </c>
      <c r="AC16" s="21">
        <f>[9]集計対象年データー貼付!N60</f>
        <v>0</v>
      </c>
      <c r="AD16" s="22">
        <f>[9]集計対象年データー貼付!P60</f>
        <v>0</v>
      </c>
      <c r="AE16" s="22">
        <f>[9]集計対象前年データー貼付!N60</f>
        <v>0</v>
      </c>
      <c r="AF16" s="22">
        <f>[9]集計対象前年データー貼付!P60</f>
        <v>0</v>
      </c>
      <c r="AG16" s="30">
        <f t="shared" si="3"/>
        <v>0</v>
      </c>
      <c r="AH16" s="1"/>
    </row>
    <row r="17" spans="1:34" ht="12.75" customHeight="1">
      <c r="A17" s="111"/>
      <c r="B17" s="31" t="s">
        <v>23</v>
      </c>
      <c r="C17" s="28">
        <f t="shared" si="4"/>
        <v>0</v>
      </c>
      <c r="D17" s="18">
        <f t="shared" si="5"/>
        <v>0</v>
      </c>
      <c r="E17" s="19">
        <f t="shared" si="6"/>
        <v>0</v>
      </c>
      <c r="F17" s="18">
        <f t="shared" si="7"/>
        <v>0</v>
      </c>
      <c r="G17" s="29">
        <f t="shared" si="8"/>
        <v>0</v>
      </c>
      <c r="H17" s="20">
        <f t="shared" si="9"/>
        <v>0</v>
      </c>
      <c r="I17" s="21">
        <f>[9]集計対象年データー貼付!B64</f>
        <v>0</v>
      </c>
      <c r="J17" s="22">
        <f>[9]集計対象年データー貼付!D64</f>
        <v>0</v>
      </c>
      <c r="K17" s="22">
        <f>[9]集計対象前年データー貼付!B64</f>
        <v>0</v>
      </c>
      <c r="L17" s="22">
        <f>[9]集計対象前年データー貼付!D64</f>
        <v>0</v>
      </c>
      <c r="M17" s="23">
        <f t="shared" si="10"/>
        <v>0</v>
      </c>
      <c r="N17" s="24">
        <f>[9]集計対象年データー貼付!E64</f>
        <v>0</v>
      </c>
      <c r="O17" s="18">
        <f>[9]集計対象年データー貼付!G64</f>
        <v>0</v>
      </c>
      <c r="P17" s="18">
        <f>[9]集計対象前年データー貼付!E64</f>
        <v>0</v>
      </c>
      <c r="Q17" s="18">
        <f>[9]集計対象前年データー貼付!G64</f>
        <v>0</v>
      </c>
      <c r="R17" s="25">
        <f t="shared" si="0"/>
        <v>0</v>
      </c>
      <c r="S17" s="21">
        <f>[9]集計対象年データー貼付!H64</f>
        <v>0</v>
      </c>
      <c r="T17" s="22">
        <f>[9]集計対象年データー貼付!J64</f>
        <v>0</v>
      </c>
      <c r="U17" s="22">
        <f>[9]集計対象前年データー貼付!H64</f>
        <v>0</v>
      </c>
      <c r="V17" s="22">
        <f>[9]集計対象前年データー貼付!J64</f>
        <v>0</v>
      </c>
      <c r="W17" s="26">
        <f t="shared" si="1"/>
        <v>0</v>
      </c>
      <c r="X17" s="21">
        <f>[9]集計対象年データー貼付!K64</f>
        <v>0</v>
      </c>
      <c r="Y17" s="22">
        <f>[9]集計対象年データー貼付!M64</f>
        <v>0</v>
      </c>
      <c r="Z17" s="22">
        <f>[9]集計対象前年データー貼付!K64</f>
        <v>0</v>
      </c>
      <c r="AA17" s="22">
        <f>[9]集計対象前年データー貼付!M64</f>
        <v>0</v>
      </c>
      <c r="AB17" s="30">
        <f t="shared" si="2"/>
        <v>0</v>
      </c>
      <c r="AC17" s="21">
        <f>[9]集計対象年データー貼付!N64</f>
        <v>0</v>
      </c>
      <c r="AD17" s="22">
        <f>[9]集計対象年データー貼付!P64</f>
        <v>0</v>
      </c>
      <c r="AE17" s="22">
        <f>[9]集計対象前年データー貼付!N64</f>
        <v>0</v>
      </c>
      <c r="AF17" s="22">
        <f>[9]集計対象前年データー貼付!P64</f>
        <v>0</v>
      </c>
      <c r="AG17" s="30">
        <f t="shared" si="3"/>
        <v>0</v>
      </c>
      <c r="AH17" s="1"/>
    </row>
    <row r="18" spans="1:34" ht="12.75" customHeight="1">
      <c r="A18" s="111"/>
      <c r="B18" s="31" t="s">
        <v>24</v>
      </c>
      <c r="C18" s="28">
        <f t="shared" si="4"/>
        <v>0</v>
      </c>
      <c r="D18" s="18">
        <f t="shared" si="5"/>
        <v>26</v>
      </c>
      <c r="E18" s="19">
        <f t="shared" si="6"/>
        <v>0</v>
      </c>
      <c r="F18" s="18">
        <f t="shared" si="7"/>
        <v>28</v>
      </c>
      <c r="G18" s="29">
        <f t="shared" si="8"/>
        <v>-2</v>
      </c>
      <c r="H18" s="20">
        <f t="shared" si="9"/>
        <v>-7.1428571428571425E-2</v>
      </c>
      <c r="I18" s="21">
        <f>[9]集計対象年データー貼付!B70</f>
        <v>0</v>
      </c>
      <c r="J18" s="22">
        <f>[9]集計対象年データー貼付!D70</f>
        <v>12</v>
      </c>
      <c r="K18" s="22">
        <f>[9]集計対象前年データー貼付!B70</f>
        <v>0</v>
      </c>
      <c r="L18" s="22">
        <f>[9]集計対象前年データー貼付!D70</f>
        <v>10</v>
      </c>
      <c r="M18" s="23">
        <f t="shared" si="10"/>
        <v>2</v>
      </c>
      <c r="N18" s="24">
        <f>[9]集計対象年データー貼付!E70</f>
        <v>0</v>
      </c>
      <c r="O18" s="18">
        <f>[9]集計対象年データー貼付!G70</f>
        <v>6</v>
      </c>
      <c r="P18" s="18">
        <f>[9]集計対象前年データー貼付!E70</f>
        <v>0</v>
      </c>
      <c r="Q18" s="18">
        <f>[9]集計対象前年データー貼付!G70</f>
        <v>8</v>
      </c>
      <c r="R18" s="25">
        <f t="shared" si="0"/>
        <v>-2</v>
      </c>
      <c r="S18" s="21">
        <f>[9]集計対象年データー貼付!H70</f>
        <v>0</v>
      </c>
      <c r="T18" s="22">
        <f>[9]集計対象年データー貼付!J70</f>
        <v>6</v>
      </c>
      <c r="U18" s="22">
        <f>[9]集計対象前年データー貼付!H70</f>
        <v>0</v>
      </c>
      <c r="V18" s="22">
        <f>[9]集計対象前年データー貼付!J70</f>
        <v>7</v>
      </c>
      <c r="W18" s="26">
        <f t="shared" si="1"/>
        <v>-1</v>
      </c>
      <c r="X18" s="21">
        <f>[9]集計対象年データー貼付!K70</f>
        <v>0</v>
      </c>
      <c r="Y18" s="22">
        <f>[9]集計対象年データー貼付!M70</f>
        <v>1</v>
      </c>
      <c r="Z18" s="22">
        <f>[9]集計対象前年データー貼付!K70</f>
        <v>0</v>
      </c>
      <c r="AA18" s="22">
        <f>[9]集計対象前年データー貼付!M70</f>
        <v>2</v>
      </c>
      <c r="AB18" s="30">
        <f t="shared" si="2"/>
        <v>-1</v>
      </c>
      <c r="AC18" s="21">
        <f>[9]集計対象年データー貼付!N70</f>
        <v>0</v>
      </c>
      <c r="AD18" s="22">
        <f>[9]集計対象年データー貼付!P70</f>
        <v>1</v>
      </c>
      <c r="AE18" s="22">
        <f>[9]集計対象前年データー貼付!N70</f>
        <v>0</v>
      </c>
      <c r="AF18" s="22">
        <f>[9]集計対象前年データー貼付!P70</f>
        <v>1</v>
      </c>
      <c r="AG18" s="30">
        <f t="shared" si="3"/>
        <v>0</v>
      </c>
      <c r="AH18" s="1"/>
    </row>
    <row r="19" spans="1:34" ht="12.75" customHeight="1">
      <c r="A19" s="111"/>
      <c r="B19" s="31" t="s">
        <v>25</v>
      </c>
      <c r="C19" s="28">
        <f t="shared" si="4"/>
        <v>0</v>
      </c>
      <c r="D19" s="18">
        <f t="shared" si="5"/>
        <v>8</v>
      </c>
      <c r="E19" s="19">
        <f t="shared" si="6"/>
        <v>0</v>
      </c>
      <c r="F19" s="18">
        <f t="shared" si="7"/>
        <v>8</v>
      </c>
      <c r="G19" s="29">
        <f t="shared" si="8"/>
        <v>0</v>
      </c>
      <c r="H19" s="20">
        <f t="shared" si="9"/>
        <v>0</v>
      </c>
      <c r="I19" s="21">
        <f>[9]集計対象年データー貼付!B76</f>
        <v>0</v>
      </c>
      <c r="J19" s="22">
        <f>[9]集計対象年データー貼付!D76</f>
        <v>6</v>
      </c>
      <c r="K19" s="22">
        <f>[9]集計対象前年データー貼付!B76</f>
        <v>0</v>
      </c>
      <c r="L19" s="22">
        <f>[9]集計対象前年データー貼付!D76</f>
        <v>5</v>
      </c>
      <c r="M19" s="23">
        <f t="shared" si="10"/>
        <v>1</v>
      </c>
      <c r="N19" s="24">
        <f>[9]集計対象年データー貼付!E76</f>
        <v>0</v>
      </c>
      <c r="O19" s="18">
        <f>[9]集計対象年データー貼付!G76</f>
        <v>0</v>
      </c>
      <c r="P19" s="18">
        <f>[9]集計対象前年データー貼付!E76</f>
        <v>0</v>
      </c>
      <c r="Q19" s="18">
        <f>[9]集計対象前年データー貼付!G76</f>
        <v>0</v>
      </c>
      <c r="R19" s="25">
        <f t="shared" si="0"/>
        <v>0</v>
      </c>
      <c r="S19" s="21">
        <f>[9]集計対象年データー貼付!H76</f>
        <v>0</v>
      </c>
      <c r="T19" s="22">
        <f>[9]集計対象年データー貼付!J76</f>
        <v>0</v>
      </c>
      <c r="U19" s="22">
        <f>[9]集計対象前年データー貼付!H76</f>
        <v>0</v>
      </c>
      <c r="V19" s="22">
        <f>[9]集計対象前年データー貼付!J76</f>
        <v>1</v>
      </c>
      <c r="W19" s="26">
        <f t="shared" si="1"/>
        <v>-1</v>
      </c>
      <c r="X19" s="21">
        <f>[9]集計対象年データー貼付!K76</f>
        <v>0</v>
      </c>
      <c r="Y19" s="22">
        <f>[9]集計対象年データー貼付!M76</f>
        <v>2</v>
      </c>
      <c r="Z19" s="22">
        <f>[9]集計対象前年データー貼付!K76</f>
        <v>0</v>
      </c>
      <c r="AA19" s="22">
        <f>[9]集計対象前年データー貼付!M76</f>
        <v>2</v>
      </c>
      <c r="AB19" s="30">
        <f t="shared" si="2"/>
        <v>0</v>
      </c>
      <c r="AC19" s="21">
        <f>[9]集計対象年データー貼付!N76</f>
        <v>0</v>
      </c>
      <c r="AD19" s="22">
        <f>[9]集計対象年データー貼付!P76</f>
        <v>0</v>
      </c>
      <c r="AE19" s="22">
        <f>[9]集計対象前年データー貼付!N76</f>
        <v>0</v>
      </c>
      <c r="AF19" s="22">
        <f>[9]集計対象前年データー貼付!P76</f>
        <v>0</v>
      </c>
      <c r="AG19" s="30">
        <f t="shared" si="3"/>
        <v>0</v>
      </c>
      <c r="AH19" s="1"/>
    </row>
    <row r="20" spans="1:34" ht="12.75" customHeight="1">
      <c r="A20" s="111"/>
      <c r="B20" s="31" t="s">
        <v>26</v>
      </c>
      <c r="C20" s="28">
        <f t="shared" si="4"/>
        <v>0</v>
      </c>
      <c r="D20" s="18">
        <f t="shared" si="5"/>
        <v>2</v>
      </c>
      <c r="E20" s="19">
        <f t="shared" si="6"/>
        <v>0</v>
      </c>
      <c r="F20" s="18">
        <f t="shared" si="7"/>
        <v>1</v>
      </c>
      <c r="G20" s="29">
        <f t="shared" si="8"/>
        <v>1</v>
      </c>
      <c r="H20" s="20">
        <f t="shared" si="9"/>
        <v>1</v>
      </c>
      <c r="I20" s="21">
        <f>[9]集計対象年データー貼付!B81</f>
        <v>0</v>
      </c>
      <c r="J20" s="22">
        <f>[9]集計対象年データー貼付!D81</f>
        <v>2</v>
      </c>
      <c r="K20" s="22">
        <f>[9]集計対象前年データー貼付!B81</f>
        <v>0</v>
      </c>
      <c r="L20" s="22">
        <f>[9]集計対象前年データー貼付!D81</f>
        <v>1</v>
      </c>
      <c r="M20" s="23">
        <f t="shared" si="10"/>
        <v>1</v>
      </c>
      <c r="N20" s="24">
        <f>[9]集計対象年データー貼付!E81</f>
        <v>0</v>
      </c>
      <c r="O20" s="18">
        <f>[9]集計対象年データー貼付!G81</f>
        <v>0</v>
      </c>
      <c r="P20" s="18">
        <f>[9]集計対象前年データー貼付!E81</f>
        <v>0</v>
      </c>
      <c r="Q20" s="18">
        <f>[9]集計対象前年データー貼付!G81</f>
        <v>0</v>
      </c>
      <c r="R20" s="25">
        <f t="shared" si="0"/>
        <v>0</v>
      </c>
      <c r="S20" s="21">
        <f>[9]集計対象年データー貼付!H81</f>
        <v>0</v>
      </c>
      <c r="T20" s="22">
        <f>[9]集計対象年データー貼付!J81</f>
        <v>0</v>
      </c>
      <c r="U20" s="22">
        <f>[9]集計対象前年データー貼付!H81</f>
        <v>0</v>
      </c>
      <c r="V20" s="22">
        <f>[9]集計対象前年データー貼付!J81</f>
        <v>0</v>
      </c>
      <c r="W20" s="26">
        <f t="shared" si="1"/>
        <v>0</v>
      </c>
      <c r="X20" s="21">
        <f>[9]集計対象年データー貼付!K81</f>
        <v>0</v>
      </c>
      <c r="Y20" s="22">
        <f>[9]集計対象年データー貼付!M81</f>
        <v>0</v>
      </c>
      <c r="Z20" s="22">
        <f>[9]集計対象前年データー貼付!K81</f>
        <v>0</v>
      </c>
      <c r="AA20" s="22">
        <f>[9]集計対象前年データー貼付!M81</f>
        <v>0</v>
      </c>
      <c r="AB20" s="30">
        <f t="shared" si="2"/>
        <v>0</v>
      </c>
      <c r="AC20" s="21">
        <f>[9]集計対象年データー貼付!N81</f>
        <v>0</v>
      </c>
      <c r="AD20" s="22">
        <f>[9]集計対象年データー貼付!P81</f>
        <v>0</v>
      </c>
      <c r="AE20" s="22">
        <f>[9]集計対象前年データー貼付!N81</f>
        <v>0</v>
      </c>
      <c r="AF20" s="22">
        <f>[9]集計対象前年データー貼付!P81</f>
        <v>0</v>
      </c>
      <c r="AG20" s="30">
        <f t="shared" si="3"/>
        <v>0</v>
      </c>
      <c r="AH20" s="1"/>
    </row>
    <row r="21" spans="1:34" ht="12.75" customHeight="1">
      <c r="A21" s="111"/>
      <c r="B21" s="31" t="s">
        <v>27</v>
      </c>
      <c r="C21" s="28">
        <f t="shared" si="4"/>
        <v>0</v>
      </c>
      <c r="D21" s="18">
        <f t="shared" si="5"/>
        <v>3</v>
      </c>
      <c r="E21" s="19">
        <f t="shared" si="6"/>
        <v>1</v>
      </c>
      <c r="F21" s="18">
        <f t="shared" si="7"/>
        <v>4</v>
      </c>
      <c r="G21" s="29">
        <f t="shared" si="8"/>
        <v>-1</v>
      </c>
      <c r="H21" s="20">
        <f t="shared" si="9"/>
        <v>-0.25</v>
      </c>
      <c r="I21" s="21">
        <f>[9]集計対象年データー貼付!B86</f>
        <v>0</v>
      </c>
      <c r="J21" s="22">
        <f>[9]集計対象年データー貼付!D86</f>
        <v>0</v>
      </c>
      <c r="K21" s="22">
        <f>[9]集計対象前年データー貼付!B86</f>
        <v>0</v>
      </c>
      <c r="L21" s="22">
        <f>[9]集計対象前年データー貼付!D86</f>
        <v>0</v>
      </c>
      <c r="M21" s="23">
        <f t="shared" si="10"/>
        <v>0</v>
      </c>
      <c r="N21" s="24">
        <f>[9]集計対象年データー貼付!E86</f>
        <v>0</v>
      </c>
      <c r="O21" s="18">
        <f>[9]集計対象年データー貼付!G86</f>
        <v>2</v>
      </c>
      <c r="P21" s="18">
        <f>[9]集計対象前年データー貼付!E86</f>
        <v>1</v>
      </c>
      <c r="Q21" s="18">
        <f>[9]集計対象前年データー貼付!G86</f>
        <v>3</v>
      </c>
      <c r="R21" s="25">
        <f t="shared" si="0"/>
        <v>-1</v>
      </c>
      <c r="S21" s="21">
        <f>[9]集計対象年データー貼付!H86</f>
        <v>0</v>
      </c>
      <c r="T21" s="22">
        <f>[9]集計対象年データー貼付!J86</f>
        <v>1</v>
      </c>
      <c r="U21" s="22">
        <f>[9]集計対象前年データー貼付!H86</f>
        <v>0</v>
      </c>
      <c r="V21" s="22">
        <f>[9]集計対象前年データー貼付!J86</f>
        <v>1</v>
      </c>
      <c r="W21" s="26">
        <f t="shared" si="1"/>
        <v>0</v>
      </c>
      <c r="X21" s="21">
        <f>[9]集計対象年データー貼付!K86</f>
        <v>0</v>
      </c>
      <c r="Y21" s="22">
        <f>[9]集計対象年データー貼付!M86</f>
        <v>0</v>
      </c>
      <c r="Z21" s="22">
        <f>[9]集計対象前年データー貼付!K86</f>
        <v>0</v>
      </c>
      <c r="AA21" s="22">
        <f>[9]集計対象前年データー貼付!M86</f>
        <v>0</v>
      </c>
      <c r="AB21" s="30">
        <f t="shared" si="2"/>
        <v>0</v>
      </c>
      <c r="AC21" s="21">
        <f>[9]集計対象年データー貼付!N86</f>
        <v>0</v>
      </c>
      <c r="AD21" s="22">
        <f>[9]集計対象年データー貼付!P86</f>
        <v>0</v>
      </c>
      <c r="AE21" s="22">
        <f>[9]集計対象前年データー貼付!N86</f>
        <v>0</v>
      </c>
      <c r="AF21" s="22">
        <f>[9]集計対象前年データー貼付!P86</f>
        <v>0</v>
      </c>
      <c r="AG21" s="30">
        <f t="shared" si="3"/>
        <v>0</v>
      </c>
      <c r="AH21" s="1"/>
    </row>
    <row r="22" spans="1:34" ht="12.75" customHeight="1">
      <c r="A22" s="111"/>
      <c r="B22" s="31" t="s">
        <v>28</v>
      </c>
      <c r="C22" s="28">
        <f t="shared" si="4"/>
        <v>0</v>
      </c>
      <c r="D22" s="18">
        <f t="shared" si="5"/>
        <v>0</v>
      </c>
      <c r="E22" s="19">
        <f t="shared" si="6"/>
        <v>0</v>
      </c>
      <c r="F22" s="18">
        <f t="shared" si="7"/>
        <v>1</v>
      </c>
      <c r="G22" s="29">
        <f t="shared" si="8"/>
        <v>-1</v>
      </c>
      <c r="H22" s="20">
        <f t="shared" si="9"/>
        <v>-1</v>
      </c>
      <c r="I22" s="21">
        <f>[9]集計対象年データー貼付!B91</f>
        <v>0</v>
      </c>
      <c r="J22" s="22">
        <f>[9]集計対象年データー貼付!D91</f>
        <v>0</v>
      </c>
      <c r="K22" s="22">
        <f>[9]集計対象前年データー貼付!B91</f>
        <v>0</v>
      </c>
      <c r="L22" s="22">
        <f>[9]集計対象前年データー貼付!D91</f>
        <v>1</v>
      </c>
      <c r="M22" s="23">
        <f t="shared" si="10"/>
        <v>-1</v>
      </c>
      <c r="N22" s="24">
        <f>[9]集計対象年データー貼付!E91</f>
        <v>0</v>
      </c>
      <c r="O22" s="18">
        <f>[9]集計対象年データー貼付!G91</f>
        <v>0</v>
      </c>
      <c r="P22" s="18">
        <f>[9]集計対象前年データー貼付!E91</f>
        <v>0</v>
      </c>
      <c r="Q22" s="18">
        <f>[9]集計対象前年データー貼付!G91</f>
        <v>0</v>
      </c>
      <c r="R22" s="25">
        <f t="shared" si="0"/>
        <v>0</v>
      </c>
      <c r="S22" s="21">
        <f>[9]集計対象年データー貼付!H91</f>
        <v>0</v>
      </c>
      <c r="T22" s="22">
        <f>[9]集計対象年データー貼付!J91</f>
        <v>0</v>
      </c>
      <c r="U22" s="22">
        <f>[9]集計対象前年データー貼付!H91</f>
        <v>0</v>
      </c>
      <c r="V22" s="22">
        <f>[9]集計対象前年データー貼付!J91</f>
        <v>0</v>
      </c>
      <c r="W22" s="26">
        <f t="shared" si="1"/>
        <v>0</v>
      </c>
      <c r="X22" s="21">
        <f>[9]集計対象年データー貼付!K91</f>
        <v>0</v>
      </c>
      <c r="Y22" s="22">
        <f>[9]集計対象年データー貼付!M91</f>
        <v>0</v>
      </c>
      <c r="Z22" s="22">
        <f>[9]集計対象前年データー貼付!K91</f>
        <v>0</v>
      </c>
      <c r="AA22" s="22">
        <f>[9]集計対象前年データー貼付!M91</f>
        <v>0</v>
      </c>
      <c r="AB22" s="30">
        <f t="shared" si="2"/>
        <v>0</v>
      </c>
      <c r="AC22" s="21">
        <f>[9]集計対象年データー貼付!N91</f>
        <v>0</v>
      </c>
      <c r="AD22" s="22">
        <f>[9]集計対象年データー貼付!P91</f>
        <v>0</v>
      </c>
      <c r="AE22" s="22">
        <f>[9]集計対象前年データー貼付!N91</f>
        <v>0</v>
      </c>
      <c r="AF22" s="22">
        <f>[9]集計対象前年データー貼付!P91</f>
        <v>0</v>
      </c>
      <c r="AG22" s="30">
        <f t="shared" si="3"/>
        <v>0</v>
      </c>
      <c r="AH22" s="1"/>
    </row>
    <row r="23" spans="1:34" ht="12.75" customHeight="1" thickBot="1">
      <c r="A23" s="111"/>
      <c r="B23" s="32" t="s">
        <v>29</v>
      </c>
      <c r="C23" s="33">
        <f t="shared" si="4"/>
        <v>1</v>
      </c>
      <c r="D23" s="34">
        <f t="shared" si="5"/>
        <v>13</v>
      </c>
      <c r="E23" s="35">
        <f t="shared" si="6"/>
        <v>0</v>
      </c>
      <c r="F23" s="34">
        <f t="shared" si="7"/>
        <v>15</v>
      </c>
      <c r="G23" s="36">
        <f t="shared" si="8"/>
        <v>-2</v>
      </c>
      <c r="H23" s="37">
        <f t="shared" si="9"/>
        <v>-0.13333333333333333</v>
      </c>
      <c r="I23" s="21">
        <f>[9]集計対象年データー貼付!B97</f>
        <v>1</v>
      </c>
      <c r="J23" s="22">
        <f>[9]集計対象年データー貼付!D97</f>
        <v>8</v>
      </c>
      <c r="K23" s="22">
        <f>[9]集計対象前年データー貼付!B97</f>
        <v>0</v>
      </c>
      <c r="L23" s="22">
        <f>[9]集計対象前年データー貼付!D97</f>
        <v>13</v>
      </c>
      <c r="M23" s="23">
        <f t="shared" si="10"/>
        <v>-5</v>
      </c>
      <c r="N23" s="24">
        <f>[9]集計対象年データー貼付!E97</f>
        <v>0</v>
      </c>
      <c r="O23" s="18">
        <f>[9]集計対象年データー貼付!G97</f>
        <v>3</v>
      </c>
      <c r="P23" s="18">
        <f>[9]集計対象前年データー貼付!E97</f>
        <v>0</v>
      </c>
      <c r="Q23" s="18">
        <f>[9]集計対象前年データー貼付!G97</f>
        <v>1</v>
      </c>
      <c r="R23" s="25">
        <f t="shared" si="0"/>
        <v>2</v>
      </c>
      <c r="S23" s="21">
        <f>[9]集計対象年データー貼付!H97</f>
        <v>0</v>
      </c>
      <c r="T23" s="22">
        <f>[9]集計対象年データー貼付!J97</f>
        <v>1</v>
      </c>
      <c r="U23" s="22">
        <f>[9]集計対象前年データー貼付!H97</f>
        <v>0</v>
      </c>
      <c r="V23" s="22">
        <f>[9]集計対象前年データー貼付!J97</f>
        <v>0</v>
      </c>
      <c r="W23" s="26">
        <f t="shared" si="1"/>
        <v>1</v>
      </c>
      <c r="X23" s="21">
        <f>[9]集計対象年データー貼付!K97</f>
        <v>0</v>
      </c>
      <c r="Y23" s="22">
        <f>[9]集計対象年データー貼付!M97</f>
        <v>1</v>
      </c>
      <c r="Z23" s="22">
        <f>[9]集計対象前年データー貼付!K97</f>
        <v>0</v>
      </c>
      <c r="AA23" s="22">
        <f>[9]集計対象前年データー貼付!M97</f>
        <v>1</v>
      </c>
      <c r="AB23" s="38">
        <f t="shared" si="2"/>
        <v>0</v>
      </c>
      <c r="AC23" s="21">
        <f>[9]集計対象年データー貼付!N97</f>
        <v>0</v>
      </c>
      <c r="AD23" s="22">
        <f>[9]集計対象年データー貼付!P97</f>
        <v>0</v>
      </c>
      <c r="AE23" s="22">
        <f>[9]集計対象前年データー貼付!N97</f>
        <v>0</v>
      </c>
      <c r="AF23" s="22">
        <f>[9]集計対象前年データー貼付!P97</f>
        <v>0</v>
      </c>
      <c r="AG23" s="38">
        <f t="shared" si="3"/>
        <v>0</v>
      </c>
      <c r="AH23" s="1"/>
    </row>
    <row r="24" spans="1:34" ht="12.75" customHeight="1" thickBot="1">
      <c r="A24" s="112"/>
      <c r="B24" s="39" t="s">
        <v>30</v>
      </c>
      <c r="C24" s="40">
        <f t="shared" si="4"/>
        <v>1</v>
      </c>
      <c r="D24" s="41">
        <f t="shared" si="5"/>
        <v>180</v>
      </c>
      <c r="E24" s="42">
        <f t="shared" si="6"/>
        <v>3</v>
      </c>
      <c r="F24" s="41">
        <f t="shared" si="7"/>
        <v>171</v>
      </c>
      <c r="G24" s="43">
        <f t="shared" si="8"/>
        <v>9</v>
      </c>
      <c r="H24" s="44">
        <f t="shared" si="9"/>
        <v>5.2631578947368418E-2</v>
      </c>
      <c r="I24" s="45">
        <f>SUM(I7:I23)</f>
        <v>1</v>
      </c>
      <c r="J24" s="46">
        <f>SUM(J7:J23)</f>
        <v>82</v>
      </c>
      <c r="K24" s="46">
        <f>SUM(K7:K23)</f>
        <v>1</v>
      </c>
      <c r="L24" s="46">
        <f>SUM(L7:L23)</f>
        <v>84</v>
      </c>
      <c r="M24" s="47">
        <f t="shared" si="10"/>
        <v>-2</v>
      </c>
      <c r="N24" s="48">
        <f>SUM(N7:N23)</f>
        <v>0</v>
      </c>
      <c r="O24" s="49">
        <f>SUM(O7:O23)</f>
        <v>36</v>
      </c>
      <c r="P24" s="49">
        <f>SUM(P7:P23)</f>
        <v>1</v>
      </c>
      <c r="Q24" s="49">
        <f>SUM(Q7:Q23)</f>
        <v>29</v>
      </c>
      <c r="R24" s="50">
        <f t="shared" si="0"/>
        <v>7</v>
      </c>
      <c r="S24" s="51">
        <f>SUM(S7:S23)</f>
        <v>0</v>
      </c>
      <c r="T24" s="52">
        <f>SUM(T7:T23)</f>
        <v>31</v>
      </c>
      <c r="U24" s="52">
        <f>SUM(U7:U23)</f>
        <v>1</v>
      </c>
      <c r="V24" s="52">
        <f>SUM(V7:V23)</f>
        <v>28</v>
      </c>
      <c r="W24" s="53">
        <f t="shared" si="1"/>
        <v>3</v>
      </c>
      <c r="X24" s="51">
        <f>SUM(X7:X23)</f>
        <v>0</v>
      </c>
      <c r="Y24" s="52">
        <f>SUM(Y7:Y23)</f>
        <v>28</v>
      </c>
      <c r="Z24" s="52">
        <f>SUM(Z7:Z23)</f>
        <v>0</v>
      </c>
      <c r="AA24" s="52">
        <f>SUM(AA7:AA23)</f>
        <v>25</v>
      </c>
      <c r="AB24" s="53">
        <f t="shared" si="2"/>
        <v>3</v>
      </c>
      <c r="AC24" s="51">
        <f>SUM(AC7:AC23)</f>
        <v>0</v>
      </c>
      <c r="AD24" s="52">
        <f>SUM(AD7:AD23)</f>
        <v>3</v>
      </c>
      <c r="AE24" s="52">
        <f>SUM(AE7:AE23)</f>
        <v>0</v>
      </c>
      <c r="AF24" s="52">
        <f>SUM(AF7:AF23)</f>
        <v>5</v>
      </c>
      <c r="AG24" s="53">
        <f t="shared" si="3"/>
        <v>-2</v>
      </c>
      <c r="AH24" s="1"/>
    </row>
    <row r="25" spans="1:34" ht="12.75" customHeight="1" thickBot="1">
      <c r="A25" s="113" t="s">
        <v>31</v>
      </c>
      <c r="B25" s="114"/>
      <c r="C25" s="40">
        <f t="shared" si="4"/>
        <v>0</v>
      </c>
      <c r="D25" s="41">
        <f t="shared" si="5"/>
        <v>2</v>
      </c>
      <c r="E25" s="54">
        <f t="shared" si="6"/>
        <v>0</v>
      </c>
      <c r="F25" s="41">
        <f t="shared" si="7"/>
        <v>1</v>
      </c>
      <c r="G25" s="41">
        <f t="shared" si="8"/>
        <v>1</v>
      </c>
      <c r="H25" s="44">
        <f t="shared" si="9"/>
        <v>1</v>
      </c>
      <c r="I25" s="55">
        <f>[9]集計対象年データー貼付!B110</f>
        <v>0</v>
      </c>
      <c r="J25" s="56">
        <f>[9]集計対象年データー貼付!D110</f>
        <v>0</v>
      </c>
      <c r="K25" s="56">
        <f>[9]集計対象前年データー貼付!B110</f>
        <v>0</v>
      </c>
      <c r="L25" s="56">
        <f>[9]集計対象前年データー貼付!D110</f>
        <v>1</v>
      </c>
      <c r="M25" s="57">
        <f t="shared" si="10"/>
        <v>-1</v>
      </c>
      <c r="N25" s="58">
        <f>[9]集計対象年データー貼付!E110</f>
        <v>0</v>
      </c>
      <c r="O25" s="41">
        <f>[9]集計対象年データー貼付!G110</f>
        <v>0</v>
      </c>
      <c r="P25" s="41">
        <f>[9]集計対象前年データー貼付!E110</f>
        <v>0</v>
      </c>
      <c r="Q25" s="41">
        <f>[9]集計対象前年データー貼付!G110</f>
        <v>0</v>
      </c>
      <c r="R25" s="57">
        <f t="shared" si="0"/>
        <v>0</v>
      </c>
      <c r="S25" s="55">
        <f>[9]集計対象年データー貼付!H110</f>
        <v>0</v>
      </c>
      <c r="T25" s="56">
        <f>[9]集計対象年データー貼付!J110</f>
        <v>2</v>
      </c>
      <c r="U25" s="56">
        <f>[9]集計対象前年データー貼付!H110</f>
        <v>0</v>
      </c>
      <c r="V25" s="56">
        <f>[9]集計対象前年データー貼付!J110</f>
        <v>0</v>
      </c>
      <c r="W25" s="57">
        <f t="shared" si="1"/>
        <v>2</v>
      </c>
      <c r="X25" s="55">
        <f>[9]集計対象年データー貼付!K110</f>
        <v>0</v>
      </c>
      <c r="Y25" s="56">
        <f>[9]集計対象年データー貼付!M110</f>
        <v>0</v>
      </c>
      <c r="Z25" s="56">
        <f>[9]集計対象前年データー貼付!K110</f>
        <v>0</v>
      </c>
      <c r="AA25" s="56">
        <f>[9]集計対象前年データー貼付!M110</f>
        <v>0</v>
      </c>
      <c r="AB25" s="57">
        <f t="shared" si="2"/>
        <v>0</v>
      </c>
      <c r="AC25" s="55">
        <f>[9]集計対象年データー貼付!N110</f>
        <v>0</v>
      </c>
      <c r="AD25" s="56">
        <f>[9]集計対象年データー貼付!P110</f>
        <v>0</v>
      </c>
      <c r="AE25" s="56">
        <f>[9]集計対象前年データー貼付!N110</f>
        <v>0</v>
      </c>
      <c r="AF25" s="56">
        <f>[9]集計対象前年データー貼付!P110</f>
        <v>0</v>
      </c>
      <c r="AG25" s="57">
        <f t="shared" si="3"/>
        <v>0</v>
      </c>
      <c r="AH25" s="1"/>
    </row>
    <row r="26" spans="1:34" ht="12.75" customHeight="1">
      <c r="A26" s="110" t="s">
        <v>32</v>
      </c>
      <c r="B26" s="59" t="s">
        <v>33</v>
      </c>
      <c r="C26" s="28">
        <f t="shared" si="4"/>
        <v>0</v>
      </c>
      <c r="D26" s="18">
        <f t="shared" si="5"/>
        <v>38</v>
      </c>
      <c r="E26" s="19">
        <f t="shared" si="6"/>
        <v>0</v>
      </c>
      <c r="F26" s="18">
        <f t="shared" si="7"/>
        <v>44</v>
      </c>
      <c r="G26" s="18">
        <f t="shared" si="8"/>
        <v>-6</v>
      </c>
      <c r="H26" s="20">
        <f t="shared" si="9"/>
        <v>-0.13636363636363635</v>
      </c>
      <c r="I26" s="21">
        <f>[9]集計対象年データー貼付!B123</f>
        <v>0</v>
      </c>
      <c r="J26" s="22">
        <f>[9]集計対象年データー貼付!D123</f>
        <v>12</v>
      </c>
      <c r="K26" s="22">
        <f>[9]集計対象前年データー貼付!B123</f>
        <v>0</v>
      </c>
      <c r="L26" s="22">
        <f>[9]集計対象前年データー貼付!D123</f>
        <v>12</v>
      </c>
      <c r="M26" s="23">
        <f t="shared" si="10"/>
        <v>0</v>
      </c>
      <c r="N26" s="24">
        <f>[9]集計対象年データー貼付!E123</f>
        <v>0</v>
      </c>
      <c r="O26" s="18">
        <f>[9]集計対象年データー貼付!G123</f>
        <v>14</v>
      </c>
      <c r="P26" s="18">
        <f>[9]集計対象前年データー貼付!E123</f>
        <v>0</v>
      </c>
      <c r="Q26" s="18">
        <f>[9]集計対象前年データー貼付!G123</f>
        <v>9</v>
      </c>
      <c r="R26" s="25">
        <f t="shared" si="0"/>
        <v>5</v>
      </c>
      <c r="S26" s="21">
        <f>[9]集計対象年データー貼付!H123</f>
        <v>0</v>
      </c>
      <c r="T26" s="22">
        <f>[9]集計対象年データー貼付!J123</f>
        <v>3</v>
      </c>
      <c r="U26" s="22">
        <f>[9]集計対象前年データー貼付!H123</f>
        <v>0</v>
      </c>
      <c r="V26" s="22">
        <f>[9]集計対象前年データー貼付!J123</f>
        <v>4</v>
      </c>
      <c r="W26" s="26">
        <f t="shared" si="1"/>
        <v>-1</v>
      </c>
      <c r="X26" s="21">
        <f>[9]集計対象年データー貼付!K123</f>
        <v>0</v>
      </c>
      <c r="Y26" s="22">
        <f>[9]集計対象年データー貼付!M123</f>
        <v>5</v>
      </c>
      <c r="Z26" s="22">
        <f>[9]集計対象前年データー貼付!K123</f>
        <v>0</v>
      </c>
      <c r="AA26" s="22">
        <f>[9]集計対象前年データー貼付!M123</f>
        <v>12</v>
      </c>
      <c r="AB26" s="26">
        <f t="shared" si="2"/>
        <v>-7</v>
      </c>
      <c r="AC26" s="21">
        <f>[9]集計対象年データー貼付!N123</f>
        <v>0</v>
      </c>
      <c r="AD26" s="22">
        <f>[9]集計対象年データー貼付!P123</f>
        <v>4</v>
      </c>
      <c r="AE26" s="22">
        <f>[9]集計対象前年データー貼付!N123</f>
        <v>0</v>
      </c>
      <c r="AF26" s="22">
        <f>[9]集計対象前年データー貼付!P123</f>
        <v>7</v>
      </c>
      <c r="AG26" s="26">
        <f t="shared" si="3"/>
        <v>-3</v>
      </c>
      <c r="AH26" s="1"/>
    </row>
    <row r="27" spans="1:34" ht="12.75" customHeight="1">
      <c r="A27" s="111"/>
      <c r="B27" s="31" t="s">
        <v>34</v>
      </c>
      <c r="C27" s="28">
        <f t="shared" si="4"/>
        <v>1</v>
      </c>
      <c r="D27" s="18">
        <f t="shared" si="5"/>
        <v>56</v>
      </c>
      <c r="E27" s="19">
        <f t="shared" si="6"/>
        <v>1</v>
      </c>
      <c r="F27" s="18">
        <f t="shared" si="7"/>
        <v>63</v>
      </c>
      <c r="G27" s="29">
        <f t="shared" si="8"/>
        <v>-7</v>
      </c>
      <c r="H27" s="20">
        <f t="shared" si="9"/>
        <v>-0.1111111111111111</v>
      </c>
      <c r="I27" s="21">
        <f>[9]集計対象年データー貼付!B128</f>
        <v>0</v>
      </c>
      <c r="J27" s="22">
        <f>[9]集計対象年データー貼付!D128</f>
        <v>30</v>
      </c>
      <c r="K27" s="22">
        <f>[9]集計対象前年データー貼付!B128</f>
        <v>1</v>
      </c>
      <c r="L27" s="22">
        <f>[9]集計対象前年データー貼付!D128</f>
        <v>17</v>
      </c>
      <c r="M27" s="23">
        <f t="shared" si="10"/>
        <v>13</v>
      </c>
      <c r="N27" s="24">
        <f>[9]集計対象年データー貼付!E128</f>
        <v>0</v>
      </c>
      <c r="O27" s="18">
        <f>[9]集計対象年データー貼付!G128</f>
        <v>6</v>
      </c>
      <c r="P27" s="18">
        <f>[9]集計対象前年データー貼付!E128</f>
        <v>0</v>
      </c>
      <c r="Q27" s="18">
        <f>[9]集計対象前年データー貼付!G128</f>
        <v>10</v>
      </c>
      <c r="R27" s="60">
        <f t="shared" si="0"/>
        <v>-4</v>
      </c>
      <c r="S27" s="21">
        <f>[9]集計対象年データー貼付!H128</f>
        <v>1</v>
      </c>
      <c r="T27" s="22">
        <f>[9]集計対象年データー貼付!J128</f>
        <v>5</v>
      </c>
      <c r="U27" s="22">
        <f>[9]集計対象前年データー貼付!H128</f>
        <v>0</v>
      </c>
      <c r="V27" s="22">
        <f>[9]集計対象前年データー貼付!J128</f>
        <v>12</v>
      </c>
      <c r="W27" s="30">
        <f t="shared" si="1"/>
        <v>-7</v>
      </c>
      <c r="X27" s="21">
        <f>[9]集計対象年データー貼付!K128</f>
        <v>0</v>
      </c>
      <c r="Y27" s="22">
        <f>[9]集計対象年データー貼付!M128</f>
        <v>10</v>
      </c>
      <c r="Z27" s="22">
        <f>[9]集計対象前年データー貼付!K128</f>
        <v>0</v>
      </c>
      <c r="AA27" s="22">
        <f>[9]集計対象前年データー貼付!M128</f>
        <v>13</v>
      </c>
      <c r="AB27" s="30">
        <f t="shared" si="2"/>
        <v>-3</v>
      </c>
      <c r="AC27" s="21">
        <f>[9]集計対象年データー貼付!N128</f>
        <v>0</v>
      </c>
      <c r="AD27" s="22">
        <f>[9]集計対象年データー貼付!P128</f>
        <v>5</v>
      </c>
      <c r="AE27" s="22">
        <f>[9]集計対象前年データー貼付!N128</f>
        <v>0</v>
      </c>
      <c r="AF27" s="22">
        <f>[9]集計対象前年データー貼付!P128</f>
        <v>11</v>
      </c>
      <c r="AG27" s="30">
        <f t="shared" si="3"/>
        <v>-6</v>
      </c>
      <c r="AH27" s="1"/>
    </row>
    <row r="28" spans="1:34" ht="12.75" customHeight="1" thickBot="1">
      <c r="A28" s="111"/>
      <c r="B28" s="32" t="s">
        <v>35</v>
      </c>
      <c r="C28" s="33">
        <f t="shared" si="4"/>
        <v>0</v>
      </c>
      <c r="D28" s="34">
        <f t="shared" si="5"/>
        <v>15</v>
      </c>
      <c r="E28" s="35">
        <f t="shared" si="6"/>
        <v>0</v>
      </c>
      <c r="F28" s="34">
        <f t="shared" si="7"/>
        <v>16</v>
      </c>
      <c r="G28" s="36">
        <f t="shared" si="8"/>
        <v>-1</v>
      </c>
      <c r="H28" s="37">
        <f t="shared" si="9"/>
        <v>-6.25E-2</v>
      </c>
      <c r="I28" s="21">
        <f>[9]集計対象年データー貼付!B132</f>
        <v>0</v>
      </c>
      <c r="J28" s="22">
        <f>[9]集計対象年データー貼付!D132</f>
        <v>2</v>
      </c>
      <c r="K28" s="22">
        <f>[9]集計対象前年データー貼付!B132</f>
        <v>0</v>
      </c>
      <c r="L28" s="22">
        <f>[9]集計対象前年データー貼付!D132</f>
        <v>5</v>
      </c>
      <c r="M28" s="23">
        <f t="shared" si="10"/>
        <v>-3</v>
      </c>
      <c r="N28" s="24">
        <f>[9]集計対象年データー貼付!E132</f>
        <v>0</v>
      </c>
      <c r="O28" s="18">
        <f>[9]集計対象年データー貼付!G132</f>
        <v>9</v>
      </c>
      <c r="P28" s="18">
        <f>[9]集計対象前年データー貼付!E132</f>
        <v>0</v>
      </c>
      <c r="Q28" s="18">
        <f>[9]集計対象前年データー貼付!G132</f>
        <v>8</v>
      </c>
      <c r="R28" s="61">
        <f t="shared" si="0"/>
        <v>1</v>
      </c>
      <c r="S28" s="21">
        <f>[9]集計対象年データー貼付!H132</f>
        <v>0</v>
      </c>
      <c r="T28" s="22">
        <f>[9]集計対象年データー貼付!J132</f>
        <v>2</v>
      </c>
      <c r="U28" s="22">
        <f>[9]集計対象前年データー貼付!H132</f>
        <v>0</v>
      </c>
      <c r="V28" s="22">
        <f>[9]集計対象前年データー貼付!J132</f>
        <v>0</v>
      </c>
      <c r="W28" s="38">
        <f t="shared" si="1"/>
        <v>2</v>
      </c>
      <c r="X28" s="21">
        <f>[9]集計対象年データー貼付!K132</f>
        <v>0</v>
      </c>
      <c r="Y28" s="22">
        <f>[9]集計対象年データー貼付!M132</f>
        <v>0</v>
      </c>
      <c r="Z28" s="22">
        <f>[9]集計対象前年データー貼付!K132</f>
        <v>0</v>
      </c>
      <c r="AA28" s="22">
        <f>[9]集計対象前年データー貼付!M132</f>
        <v>1</v>
      </c>
      <c r="AB28" s="62">
        <f>Y28-AA28</f>
        <v>-1</v>
      </c>
      <c r="AC28" s="21">
        <f>[9]集計対象年データー貼付!N132</f>
        <v>0</v>
      </c>
      <c r="AD28" s="22">
        <f>[9]集計対象年データー貼付!P132</f>
        <v>2</v>
      </c>
      <c r="AE28" s="22">
        <f>[9]集計対象前年データー貼付!N132</f>
        <v>0</v>
      </c>
      <c r="AF28" s="22">
        <f>[9]集計対象前年データー貼付!P132</f>
        <v>2</v>
      </c>
      <c r="AG28" s="38">
        <f t="shared" si="3"/>
        <v>0</v>
      </c>
      <c r="AH28" s="1"/>
    </row>
    <row r="29" spans="1:34" ht="12.75" customHeight="1" thickBot="1">
      <c r="A29" s="112"/>
      <c r="B29" s="63" t="s">
        <v>36</v>
      </c>
      <c r="C29" s="40">
        <f t="shared" si="4"/>
        <v>1</v>
      </c>
      <c r="D29" s="41">
        <f t="shared" si="5"/>
        <v>109</v>
      </c>
      <c r="E29" s="54">
        <f t="shared" si="6"/>
        <v>1</v>
      </c>
      <c r="F29" s="41">
        <f t="shared" si="7"/>
        <v>123</v>
      </c>
      <c r="G29" s="41">
        <f t="shared" si="8"/>
        <v>-14</v>
      </c>
      <c r="H29" s="44">
        <f t="shared" si="9"/>
        <v>-0.11382113821138211</v>
      </c>
      <c r="I29" s="45">
        <f>SUM(I26:I28)</f>
        <v>0</v>
      </c>
      <c r="J29" s="46">
        <f>SUM(J26:J28)</f>
        <v>44</v>
      </c>
      <c r="K29" s="46">
        <f>SUM(K26:K28)</f>
        <v>1</v>
      </c>
      <c r="L29" s="46">
        <f>SUM(L26:L28)</f>
        <v>34</v>
      </c>
      <c r="M29" s="47">
        <f t="shared" si="10"/>
        <v>10</v>
      </c>
      <c r="N29" s="48">
        <f>SUM(N26:N28)</f>
        <v>0</v>
      </c>
      <c r="O29" s="49">
        <f>SUM(O26:O28)</f>
        <v>29</v>
      </c>
      <c r="P29" s="49">
        <f>SUM(P26:P28)</f>
        <v>0</v>
      </c>
      <c r="Q29" s="49">
        <f>SUM(Q26:Q28)</f>
        <v>27</v>
      </c>
      <c r="R29" s="50">
        <f t="shared" si="0"/>
        <v>2</v>
      </c>
      <c r="S29" s="51">
        <f>SUM(S26:S28)</f>
        <v>1</v>
      </c>
      <c r="T29" s="52">
        <f>SUM(T26:T28)</f>
        <v>10</v>
      </c>
      <c r="U29" s="52">
        <f>SUM(U26:U28)</f>
        <v>0</v>
      </c>
      <c r="V29" s="52">
        <f>SUM(V26:V28)</f>
        <v>16</v>
      </c>
      <c r="W29" s="53">
        <f t="shared" si="1"/>
        <v>-6</v>
      </c>
      <c r="X29" s="51">
        <f>SUM(X26:X28)</f>
        <v>0</v>
      </c>
      <c r="Y29" s="52">
        <f>SUM(Y26:Y28)</f>
        <v>15</v>
      </c>
      <c r="Z29" s="52">
        <f>SUM(Z26:Z28)</f>
        <v>0</v>
      </c>
      <c r="AA29" s="52">
        <f>SUM(AA26:AA28)</f>
        <v>26</v>
      </c>
      <c r="AB29" s="53">
        <f t="shared" si="2"/>
        <v>-11</v>
      </c>
      <c r="AC29" s="51">
        <f>SUM(AC26:AC28)</f>
        <v>0</v>
      </c>
      <c r="AD29" s="52">
        <f>SUM(AD26:AD28)</f>
        <v>11</v>
      </c>
      <c r="AE29" s="52">
        <f>SUM(AE26:AE28)</f>
        <v>0</v>
      </c>
      <c r="AF29" s="52">
        <f>SUM(AF26:AF28)</f>
        <v>20</v>
      </c>
      <c r="AG29" s="53">
        <f t="shared" si="3"/>
        <v>-9</v>
      </c>
      <c r="AH29" s="1"/>
    </row>
    <row r="30" spans="1:34" ht="12.75" customHeight="1">
      <c r="A30" s="103" t="s">
        <v>37</v>
      </c>
      <c r="B30" s="64" t="s">
        <v>38</v>
      </c>
      <c r="C30" s="28">
        <f t="shared" si="4"/>
        <v>0</v>
      </c>
      <c r="D30" s="18">
        <f t="shared" si="5"/>
        <v>1</v>
      </c>
      <c r="E30" s="19">
        <f t="shared" si="6"/>
        <v>0</v>
      </c>
      <c r="F30" s="18">
        <f t="shared" si="7"/>
        <v>1</v>
      </c>
      <c r="G30" s="18">
        <f t="shared" si="8"/>
        <v>0</v>
      </c>
      <c r="H30" s="20">
        <f t="shared" si="9"/>
        <v>0</v>
      </c>
      <c r="I30" s="21">
        <f>[9]集計対象年データー貼付!B137</f>
        <v>0</v>
      </c>
      <c r="J30" s="22">
        <f>[9]集計対象年データー貼付!D137</f>
        <v>1</v>
      </c>
      <c r="K30" s="22">
        <f>[9]集計対象前年データー貼付!B137</f>
        <v>0</v>
      </c>
      <c r="L30" s="22">
        <f>[9]集計対象前年データー貼付!D137</f>
        <v>1</v>
      </c>
      <c r="M30" s="23">
        <f t="shared" si="10"/>
        <v>0</v>
      </c>
      <c r="N30" s="24">
        <f>[9]集計対象年データー貼付!E137</f>
        <v>0</v>
      </c>
      <c r="O30" s="18">
        <f>[9]集計対象年データー貼付!G137</f>
        <v>0</v>
      </c>
      <c r="P30" s="18">
        <f>[9]集計対象前年データー貼付!E137</f>
        <v>0</v>
      </c>
      <c r="Q30" s="18">
        <f>[9]集計対象前年データー貼付!G137</f>
        <v>0</v>
      </c>
      <c r="R30" s="25">
        <f t="shared" si="0"/>
        <v>0</v>
      </c>
      <c r="S30" s="21">
        <f>[9]集計対象年データー貼付!H137</f>
        <v>0</v>
      </c>
      <c r="T30" s="22">
        <f>[9]集計対象年データー貼付!J137</f>
        <v>0</v>
      </c>
      <c r="U30" s="22">
        <f>[9]集計対象前年データー貼付!H137</f>
        <v>0</v>
      </c>
      <c r="V30" s="22">
        <f>[9]集計対象前年データー貼付!J137</f>
        <v>0</v>
      </c>
      <c r="W30" s="26">
        <f t="shared" si="1"/>
        <v>0</v>
      </c>
      <c r="X30" s="21">
        <f>[9]集計対象年データー貼付!K137</f>
        <v>0</v>
      </c>
      <c r="Y30" s="22">
        <f>[9]集計対象年データー貼付!M137</f>
        <v>0</v>
      </c>
      <c r="Z30" s="22">
        <f>[9]集計対象前年データー貼付!K137</f>
        <v>0</v>
      </c>
      <c r="AA30" s="22">
        <f>[9]集計対象前年データー貼付!M137</f>
        <v>0</v>
      </c>
      <c r="AB30" s="26">
        <f t="shared" si="2"/>
        <v>0</v>
      </c>
      <c r="AC30" s="21">
        <f>[9]集計対象年データー貼付!N137</f>
        <v>0</v>
      </c>
      <c r="AD30" s="22">
        <f>[9]集計対象年データー貼付!P137</f>
        <v>0</v>
      </c>
      <c r="AE30" s="22">
        <f>[9]集計対象前年データー貼付!N137</f>
        <v>0</v>
      </c>
      <c r="AF30" s="22">
        <f>[9]集計対象前年データー貼付!P137</f>
        <v>0</v>
      </c>
      <c r="AG30" s="26">
        <f t="shared" si="3"/>
        <v>0</v>
      </c>
      <c r="AH30" s="1"/>
    </row>
    <row r="31" spans="1:34" ht="12.75" customHeight="1">
      <c r="A31" s="104"/>
      <c r="B31" s="65" t="s">
        <v>39</v>
      </c>
      <c r="C31" s="28">
        <f t="shared" si="4"/>
        <v>1</v>
      </c>
      <c r="D31" s="18">
        <f t="shared" si="5"/>
        <v>4</v>
      </c>
      <c r="E31" s="19">
        <f t="shared" si="6"/>
        <v>0</v>
      </c>
      <c r="F31" s="18">
        <f t="shared" si="7"/>
        <v>10</v>
      </c>
      <c r="G31" s="29">
        <f t="shared" si="8"/>
        <v>-6</v>
      </c>
      <c r="H31" s="20">
        <f t="shared" si="9"/>
        <v>-0.6</v>
      </c>
      <c r="I31" s="21">
        <f>[9]集計対象年データー貼付!B141</f>
        <v>1</v>
      </c>
      <c r="J31" s="22">
        <f>[9]集計対象年データー貼付!D141</f>
        <v>3</v>
      </c>
      <c r="K31" s="22">
        <f>[9]集計対象前年データー貼付!B141</f>
        <v>0</v>
      </c>
      <c r="L31" s="22">
        <f>[9]集計対象前年データー貼付!D141</f>
        <v>4</v>
      </c>
      <c r="M31" s="66">
        <f t="shared" si="10"/>
        <v>-1</v>
      </c>
      <c r="N31" s="24">
        <f>[9]集計対象年データー貼付!E141</f>
        <v>0</v>
      </c>
      <c r="O31" s="18">
        <f>[9]集計対象年データー貼付!G141</f>
        <v>0</v>
      </c>
      <c r="P31" s="18">
        <f>[9]集計対象前年データー貼付!E141</f>
        <v>0</v>
      </c>
      <c r="Q31" s="18">
        <f>[9]集計対象前年データー貼付!G141</f>
        <v>0</v>
      </c>
      <c r="R31" s="60">
        <f t="shared" si="0"/>
        <v>0</v>
      </c>
      <c r="S31" s="21">
        <f>[9]集計対象年データー貼付!H141</f>
        <v>0</v>
      </c>
      <c r="T31" s="22">
        <f>[9]集計対象年データー貼付!J141</f>
        <v>0</v>
      </c>
      <c r="U31" s="22">
        <f>[9]集計対象前年データー貼付!H141</f>
        <v>0</v>
      </c>
      <c r="V31" s="22">
        <f>[9]集計対象前年データー貼付!J141</f>
        <v>2</v>
      </c>
      <c r="W31" s="30">
        <f t="shared" si="1"/>
        <v>-2</v>
      </c>
      <c r="X31" s="21">
        <f>[9]集計対象年データー貼付!K141</f>
        <v>0</v>
      </c>
      <c r="Y31" s="22">
        <f>[9]集計対象年データー貼付!M141</f>
        <v>1</v>
      </c>
      <c r="Z31" s="22">
        <f>[9]集計対象前年データー貼付!K141</f>
        <v>0</v>
      </c>
      <c r="AA31" s="22">
        <f>[9]集計対象前年データー貼付!M141</f>
        <v>3</v>
      </c>
      <c r="AB31" s="30">
        <f t="shared" si="2"/>
        <v>-2</v>
      </c>
      <c r="AC31" s="21">
        <f>[9]集計対象年データー貼付!N141</f>
        <v>0</v>
      </c>
      <c r="AD31" s="22">
        <f>[9]集計対象年データー貼付!P141</f>
        <v>0</v>
      </c>
      <c r="AE31" s="22">
        <f>[9]集計対象前年データー貼付!N141</f>
        <v>0</v>
      </c>
      <c r="AF31" s="22">
        <f>[9]集計対象前年データー貼付!P141</f>
        <v>1</v>
      </c>
      <c r="AG31" s="30">
        <f t="shared" si="3"/>
        <v>-1</v>
      </c>
      <c r="AH31" s="1"/>
    </row>
    <row r="32" spans="1:34" ht="12.75" customHeight="1">
      <c r="A32" s="104"/>
      <c r="B32" s="65" t="s">
        <v>40</v>
      </c>
      <c r="C32" s="28">
        <f t="shared" si="4"/>
        <v>2</v>
      </c>
      <c r="D32" s="18">
        <f t="shared" si="5"/>
        <v>78</v>
      </c>
      <c r="E32" s="19">
        <f t="shared" si="6"/>
        <v>0</v>
      </c>
      <c r="F32" s="18">
        <f t="shared" si="7"/>
        <v>56</v>
      </c>
      <c r="G32" s="29">
        <f t="shared" si="8"/>
        <v>22</v>
      </c>
      <c r="H32" s="20">
        <f t="shared" si="9"/>
        <v>0.39285714285714285</v>
      </c>
      <c r="I32" s="21">
        <f>[9]集計対象年データー貼付!B146</f>
        <v>2</v>
      </c>
      <c r="J32" s="22">
        <f>[9]集計対象年データー貼付!D146</f>
        <v>48</v>
      </c>
      <c r="K32" s="22">
        <f>[9]集計対象前年データー貼付!B146</f>
        <v>0</v>
      </c>
      <c r="L32" s="22">
        <f>[9]集計対象前年データー貼付!D146</f>
        <v>34</v>
      </c>
      <c r="M32" s="66">
        <f t="shared" si="10"/>
        <v>14</v>
      </c>
      <c r="N32" s="24">
        <f>[9]集計対象年データー貼付!E146</f>
        <v>0</v>
      </c>
      <c r="O32" s="18">
        <f>[9]集計対象年データー貼付!G146</f>
        <v>7</v>
      </c>
      <c r="P32" s="18">
        <f>[9]集計対象前年データー貼付!E146</f>
        <v>0</v>
      </c>
      <c r="Q32" s="18">
        <f>[9]集計対象前年データー貼付!G146</f>
        <v>9</v>
      </c>
      <c r="R32" s="60">
        <f t="shared" si="0"/>
        <v>-2</v>
      </c>
      <c r="S32" s="21">
        <f>[9]集計対象年データー貼付!H146</f>
        <v>0</v>
      </c>
      <c r="T32" s="22">
        <f>[9]集計対象年データー貼付!J146</f>
        <v>11</v>
      </c>
      <c r="U32" s="22">
        <f>[9]集計対象前年データー貼付!H146</f>
        <v>0</v>
      </c>
      <c r="V32" s="22">
        <f>[9]集計対象前年データー貼付!J146</f>
        <v>7</v>
      </c>
      <c r="W32" s="30">
        <f t="shared" si="1"/>
        <v>4</v>
      </c>
      <c r="X32" s="21">
        <f>[9]集計対象年データー貼付!K146</f>
        <v>0</v>
      </c>
      <c r="Y32" s="22">
        <f>[9]集計対象年データー貼付!M146</f>
        <v>7</v>
      </c>
      <c r="Z32" s="22">
        <f>[9]集計対象前年データー貼付!K146</f>
        <v>0</v>
      </c>
      <c r="AA32" s="22">
        <f>[9]集計対象前年データー貼付!M146</f>
        <v>4</v>
      </c>
      <c r="AB32" s="30">
        <f t="shared" si="2"/>
        <v>3</v>
      </c>
      <c r="AC32" s="21">
        <f>[9]集計対象年データー貼付!N146</f>
        <v>0</v>
      </c>
      <c r="AD32" s="22">
        <f>[9]集計対象年データー貼付!P146</f>
        <v>5</v>
      </c>
      <c r="AE32" s="22">
        <f>[9]集計対象前年データー貼付!N146</f>
        <v>0</v>
      </c>
      <c r="AF32" s="22">
        <f>[9]集計対象前年データー貼付!P146</f>
        <v>2</v>
      </c>
      <c r="AG32" s="30">
        <f t="shared" si="3"/>
        <v>3</v>
      </c>
      <c r="AH32" s="1"/>
    </row>
    <row r="33" spans="1:37" ht="12.75" customHeight="1" thickBot="1">
      <c r="A33" s="104"/>
      <c r="B33" s="67" t="s">
        <v>41</v>
      </c>
      <c r="C33" s="33">
        <f t="shared" si="4"/>
        <v>0</v>
      </c>
      <c r="D33" s="34">
        <f t="shared" si="5"/>
        <v>0</v>
      </c>
      <c r="E33" s="35">
        <f t="shared" si="6"/>
        <v>0</v>
      </c>
      <c r="F33" s="34">
        <f t="shared" si="7"/>
        <v>0</v>
      </c>
      <c r="G33" s="36">
        <f t="shared" si="8"/>
        <v>0</v>
      </c>
      <c r="H33" s="37">
        <f t="shared" si="9"/>
        <v>0</v>
      </c>
      <c r="I33" s="21">
        <f>[9]集計対象年データー貼付!B148</f>
        <v>0</v>
      </c>
      <c r="J33" s="22">
        <f>[9]集計対象年データー貼付!D148</f>
        <v>0</v>
      </c>
      <c r="K33" s="22">
        <f>[9]集計対象前年データー貼付!B148</f>
        <v>0</v>
      </c>
      <c r="L33" s="22">
        <f>[9]集計対象前年データー貼付!D148</f>
        <v>0</v>
      </c>
      <c r="M33" s="68">
        <f t="shared" si="10"/>
        <v>0</v>
      </c>
      <c r="N33" s="24">
        <f>[9]集計対象年データー貼付!E148</f>
        <v>0</v>
      </c>
      <c r="O33" s="18">
        <f>[9]集計対象年データー貼付!G148</f>
        <v>0</v>
      </c>
      <c r="P33" s="18">
        <f>[9]集計対象前年データー貼付!E148</f>
        <v>0</v>
      </c>
      <c r="Q33" s="18">
        <f>[9]集計対象前年データー貼付!G148</f>
        <v>0</v>
      </c>
      <c r="R33" s="61">
        <f t="shared" si="0"/>
        <v>0</v>
      </c>
      <c r="S33" s="21">
        <f>[9]集計対象年データー貼付!H148</f>
        <v>0</v>
      </c>
      <c r="T33" s="22">
        <f>[9]集計対象年データー貼付!J148</f>
        <v>0</v>
      </c>
      <c r="U33" s="22">
        <f>[9]集計対象前年データー貼付!H148</f>
        <v>0</v>
      </c>
      <c r="V33" s="22">
        <f>[9]集計対象前年データー貼付!J148</f>
        <v>0</v>
      </c>
      <c r="W33" s="38">
        <f t="shared" si="1"/>
        <v>0</v>
      </c>
      <c r="X33" s="21">
        <f>[9]集計対象年データー貼付!K148</f>
        <v>0</v>
      </c>
      <c r="Y33" s="22">
        <f>[9]集計対象年データー貼付!M148</f>
        <v>0</v>
      </c>
      <c r="Z33" s="22">
        <f>[9]集計対象前年データー貼付!K148</f>
        <v>0</v>
      </c>
      <c r="AA33" s="22">
        <f>[9]集計対象前年データー貼付!M148</f>
        <v>0</v>
      </c>
      <c r="AB33" s="38">
        <f t="shared" si="2"/>
        <v>0</v>
      </c>
      <c r="AC33" s="21">
        <f>[9]集計対象年データー貼付!N148</f>
        <v>0</v>
      </c>
      <c r="AD33" s="22">
        <f>[9]集計対象年データー貼付!P148</f>
        <v>0</v>
      </c>
      <c r="AE33" s="22">
        <f>[9]集計対象前年データー貼付!N148</f>
        <v>0</v>
      </c>
      <c r="AF33" s="22">
        <f>[9]集計対象前年データー貼付!P148</f>
        <v>0</v>
      </c>
      <c r="AG33" s="38">
        <f t="shared" si="3"/>
        <v>0</v>
      </c>
      <c r="AH33" s="1"/>
    </row>
    <row r="34" spans="1:37" ht="12.75" customHeight="1" thickBot="1">
      <c r="A34" s="105"/>
      <c r="B34" s="69" t="s">
        <v>42</v>
      </c>
      <c r="C34" s="40">
        <f t="shared" si="4"/>
        <v>3</v>
      </c>
      <c r="D34" s="41">
        <f t="shared" si="5"/>
        <v>83</v>
      </c>
      <c r="E34" s="54">
        <f t="shared" si="6"/>
        <v>0</v>
      </c>
      <c r="F34" s="41">
        <f t="shared" si="7"/>
        <v>67</v>
      </c>
      <c r="G34" s="41">
        <f t="shared" si="8"/>
        <v>16</v>
      </c>
      <c r="H34" s="44">
        <f t="shared" si="9"/>
        <v>0.23880597014925373</v>
      </c>
      <c r="I34" s="45">
        <f>SUM(I30:I33)</f>
        <v>3</v>
      </c>
      <c r="J34" s="46">
        <f>SUM(J30:J33)</f>
        <v>52</v>
      </c>
      <c r="K34" s="46">
        <f>SUM(K30:K33)</f>
        <v>0</v>
      </c>
      <c r="L34" s="46">
        <f>SUM(L30:L33)</f>
        <v>39</v>
      </c>
      <c r="M34" s="47">
        <f t="shared" si="10"/>
        <v>13</v>
      </c>
      <c r="N34" s="48">
        <f>SUM(N30:N33)</f>
        <v>0</v>
      </c>
      <c r="O34" s="49">
        <f>SUM(O30:O33)</f>
        <v>7</v>
      </c>
      <c r="P34" s="49">
        <f>SUM(P30:P33)</f>
        <v>0</v>
      </c>
      <c r="Q34" s="49">
        <f>SUM(Q30:Q33)</f>
        <v>9</v>
      </c>
      <c r="R34" s="50">
        <f t="shared" si="0"/>
        <v>-2</v>
      </c>
      <c r="S34" s="51">
        <f>SUM(S30:S33)</f>
        <v>0</v>
      </c>
      <c r="T34" s="52">
        <f>SUM(T30:T33)</f>
        <v>11</v>
      </c>
      <c r="U34" s="52">
        <f>SUM(U30:U33)</f>
        <v>0</v>
      </c>
      <c r="V34" s="52">
        <f>SUM(V30:V33)</f>
        <v>9</v>
      </c>
      <c r="W34" s="53">
        <f t="shared" si="1"/>
        <v>2</v>
      </c>
      <c r="X34" s="51">
        <f>SUM(X30:X33)</f>
        <v>0</v>
      </c>
      <c r="Y34" s="52">
        <f>SUM(Y30:Y33)</f>
        <v>8</v>
      </c>
      <c r="Z34" s="52">
        <f>SUM(Z30:Z33)</f>
        <v>0</v>
      </c>
      <c r="AA34" s="52">
        <f>SUM(AA30:AA33)</f>
        <v>7</v>
      </c>
      <c r="AB34" s="53">
        <f t="shared" si="2"/>
        <v>1</v>
      </c>
      <c r="AC34" s="51">
        <f>SUM(AC30:AC33)</f>
        <v>0</v>
      </c>
      <c r="AD34" s="52">
        <f>SUM(AD30:AD33)</f>
        <v>5</v>
      </c>
      <c r="AE34" s="52">
        <f>SUM(AE30:AE33)</f>
        <v>0</v>
      </c>
      <c r="AF34" s="52">
        <f>SUM(AF30:AF33)</f>
        <v>3</v>
      </c>
      <c r="AG34" s="53">
        <f t="shared" si="3"/>
        <v>2</v>
      </c>
      <c r="AH34" s="1"/>
    </row>
    <row r="35" spans="1:37" ht="12.75" customHeight="1">
      <c r="A35" s="115" t="s">
        <v>43</v>
      </c>
      <c r="B35" s="64" t="s">
        <v>44</v>
      </c>
      <c r="C35" s="28">
        <f t="shared" si="4"/>
        <v>0</v>
      </c>
      <c r="D35" s="18">
        <f t="shared" si="5"/>
        <v>1</v>
      </c>
      <c r="E35" s="19">
        <f t="shared" si="6"/>
        <v>0</v>
      </c>
      <c r="F35" s="18">
        <f t="shared" si="7"/>
        <v>2</v>
      </c>
      <c r="G35" s="18">
        <f t="shared" si="8"/>
        <v>-1</v>
      </c>
      <c r="H35" s="20">
        <f t="shared" si="9"/>
        <v>-0.5</v>
      </c>
      <c r="I35" s="21">
        <f>[9]集計対象年データー貼付!B151</f>
        <v>0</v>
      </c>
      <c r="J35" s="22">
        <f>[9]集計対象年データー貼付!D151</f>
        <v>1</v>
      </c>
      <c r="K35" s="22">
        <f>[9]集計対象前年データー貼付!B151</f>
        <v>0</v>
      </c>
      <c r="L35" s="22">
        <f>[9]集計対象前年データー貼付!D151</f>
        <v>0</v>
      </c>
      <c r="M35" s="23">
        <f t="shared" si="10"/>
        <v>1</v>
      </c>
      <c r="N35" s="24">
        <f>[9]集計対象年データー貼付!E151</f>
        <v>0</v>
      </c>
      <c r="O35" s="18">
        <f>[9]集計対象年データー貼付!G151</f>
        <v>0</v>
      </c>
      <c r="P35" s="18">
        <f>[9]集計対象前年データー貼付!E151</f>
        <v>0</v>
      </c>
      <c r="Q35" s="18">
        <f>[9]集計対象前年データー貼付!G151</f>
        <v>1</v>
      </c>
      <c r="R35" s="25">
        <f t="shared" si="0"/>
        <v>-1</v>
      </c>
      <c r="S35" s="21">
        <f>[9]集計対象年データー貼付!H151</f>
        <v>0</v>
      </c>
      <c r="T35" s="22">
        <f>[9]集計対象年データー貼付!J151</f>
        <v>0</v>
      </c>
      <c r="U35" s="22">
        <f>[9]集計対象前年データー貼付!H151</f>
        <v>0</v>
      </c>
      <c r="V35" s="22">
        <f>[9]集計対象前年データー貼付!J151</f>
        <v>1</v>
      </c>
      <c r="W35" s="26">
        <f t="shared" si="1"/>
        <v>-1</v>
      </c>
      <c r="X35" s="21">
        <f>[9]集計対象年データー貼付!K151</f>
        <v>0</v>
      </c>
      <c r="Y35" s="22">
        <f>[9]集計対象年データー貼付!M151</f>
        <v>0</v>
      </c>
      <c r="Z35" s="22">
        <f>[9]集計対象前年データー貼付!K151</f>
        <v>0</v>
      </c>
      <c r="AA35" s="22">
        <f>[9]集計対象前年データー貼付!M151</f>
        <v>0</v>
      </c>
      <c r="AB35" s="26">
        <f t="shared" si="2"/>
        <v>0</v>
      </c>
      <c r="AC35" s="21">
        <f>[9]集計対象年データー貼付!N151</f>
        <v>0</v>
      </c>
      <c r="AD35" s="22">
        <f>[9]集計対象年データー貼付!P151</f>
        <v>0</v>
      </c>
      <c r="AE35" s="22">
        <f>[9]集計対象前年データー貼付!N151</f>
        <v>0</v>
      </c>
      <c r="AF35" s="22">
        <f>[9]集計対象前年データー貼付!P151</f>
        <v>0</v>
      </c>
      <c r="AG35" s="26">
        <f t="shared" si="3"/>
        <v>0</v>
      </c>
      <c r="AH35" s="1"/>
    </row>
    <row r="36" spans="1:37" ht="12.75" customHeight="1" thickBot="1">
      <c r="A36" s="116"/>
      <c r="B36" s="67" t="s">
        <v>45</v>
      </c>
      <c r="C36" s="33">
        <f t="shared" si="4"/>
        <v>0</v>
      </c>
      <c r="D36" s="34">
        <f t="shared" si="5"/>
        <v>1</v>
      </c>
      <c r="E36" s="35">
        <f t="shared" si="6"/>
        <v>0</v>
      </c>
      <c r="F36" s="34">
        <f t="shared" si="7"/>
        <v>1</v>
      </c>
      <c r="G36" s="36">
        <f t="shared" si="8"/>
        <v>0</v>
      </c>
      <c r="H36" s="37">
        <f t="shared" si="9"/>
        <v>0</v>
      </c>
      <c r="I36" s="21">
        <f>[9]集計対象年データー貼付!B155</f>
        <v>0</v>
      </c>
      <c r="J36" s="22">
        <f>[9]集計対象年データー貼付!D155</f>
        <v>0</v>
      </c>
      <c r="K36" s="22">
        <f>[9]集計対象前年データー貼付!B155</f>
        <v>0</v>
      </c>
      <c r="L36" s="22">
        <f>[9]集計対象前年データー貼付!D155</f>
        <v>1</v>
      </c>
      <c r="M36" s="68">
        <f t="shared" si="10"/>
        <v>-1</v>
      </c>
      <c r="N36" s="24">
        <f>[9]集計対象年データー貼付!E155</f>
        <v>0</v>
      </c>
      <c r="O36" s="18">
        <f>[9]集計対象年データー貼付!G155</f>
        <v>0</v>
      </c>
      <c r="P36" s="18">
        <f>[9]集計対象前年データー貼付!E155</f>
        <v>0</v>
      </c>
      <c r="Q36" s="18">
        <f>[9]集計対象前年データー貼付!G155</f>
        <v>0</v>
      </c>
      <c r="R36" s="61">
        <f t="shared" si="0"/>
        <v>0</v>
      </c>
      <c r="S36" s="21">
        <f>[9]集計対象年データー貼付!H1155</f>
        <v>0</v>
      </c>
      <c r="T36" s="22">
        <f>[9]集計対象年データー貼付!J155</f>
        <v>0</v>
      </c>
      <c r="U36" s="22">
        <f>[9]集計対象前年データー貼付!H155</f>
        <v>0</v>
      </c>
      <c r="V36" s="22">
        <f>[9]集計対象前年データー貼付!J155</f>
        <v>0</v>
      </c>
      <c r="W36" s="38">
        <f t="shared" si="1"/>
        <v>0</v>
      </c>
      <c r="X36" s="21">
        <f>[9]集計対象年データー貼付!K155</f>
        <v>0</v>
      </c>
      <c r="Y36" s="22">
        <f>[9]集計対象年データー貼付!M155</f>
        <v>0</v>
      </c>
      <c r="Z36" s="22">
        <f>[9]集計対象前年データー貼付!K155</f>
        <v>0</v>
      </c>
      <c r="AA36" s="22">
        <f>[9]集計対象前年データー貼付!M155</f>
        <v>0</v>
      </c>
      <c r="AB36" s="38">
        <f t="shared" si="2"/>
        <v>0</v>
      </c>
      <c r="AC36" s="21">
        <f>[9]集計対象年データー貼付!N155</f>
        <v>0</v>
      </c>
      <c r="AD36" s="22">
        <f>[9]集計対象年データー貼付!P155</f>
        <v>1</v>
      </c>
      <c r="AE36" s="22">
        <f>[9]集計対象前年データー貼付!N155</f>
        <v>0</v>
      </c>
      <c r="AF36" s="22">
        <f>[9]集計対象前年データー貼付!P155</f>
        <v>0</v>
      </c>
      <c r="AG36" s="38">
        <f t="shared" si="3"/>
        <v>1</v>
      </c>
      <c r="AH36" s="1"/>
    </row>
    <row r="37" spans="1:37" ht="12.75" customHeight="1" thickBot="1">
      <c r="A37" s="117"/>
      <c r="B37" s="69" t="s">
        <v>46</v>
      </c>
      <c r="C37" s="40">
        <f t="shared" si="4"/>
        <v>0</v>
      </c>
      <c r="D37" s="41">
        <f t="shared" si="5"/>
        <v>2</v>
      </c>
      <c r="E37" s="54">
        <f t="shared" si="6"/>
        <v>0</v>
      </c>
      <c r="F37" s="41">
        <f t="shared" si="7"/>
        <v>3</v>
      </c>
      <c r="G37" s="41">
        <f t="shared" si="8"/>
        <v>-1</v>
      </c>
      <c r="H37" s="44">
        <f t="shared" si="9"/>
        <v>-0.33333333333333331</v>
      </c>
      <c r="I37" s="70">
        <f>SUM(I35:I36)</f>
        <v>0</v>
      </c>
      <c r="J37" s="46">
        <f>SUM(J35:J36)</f>
        <v>1</v>
      </c>
      <c r="K37" s="46">
        <f>SUM(K35:K36)</f>
        <v>0</v>
      </c>
      <c r="L37" s="46">
        <f>SUM(L35:L36)</f>
        <v>1</v>
      </c>
      <c r="M37" s="47">
        <f t="shared" si="10"/>
        <v>0</v>
      </c>
      <c r="N37" s="48">
        <f>SUM(N35:N36)</f>
        <v>0</v>
      </c>
      <c r="O37" s="49">
        <f>SUM(O35:O36)</f>
        <v>0</v>
      </c>
      <c r="P37" s="49">
        <f>SUM(P35:P36)</f>
        <v>0</v>
      </c>
      <c r="Q37" s="49">
        <f>SUM(Q35:Q36)</f>
        <v>1</v>
      </c>
      <c r="R37" s="50">
        <f t="shared" si="0"/>
        <v>-1</v>
      </c>
      <c r="S37" s="51">
        <f>SUM(S35:S36)</f>
        <v>0</v>
      </c>
      <c r="T37" s="52">
        <f>SUM(T35:T36)</f>
        <v>0</v>
      </c>
      <c r="U37" s="52">
        <f>SUM(U35:U36)</f>
        <v>0</v>
      </c>
      <c r="V37" s="52">
        <f>SUM(V35:V36)</f>
        <v>1</v>
      </c>
      <c r="W37" s="53">
        <f t="shared" si="1"/>
        <v>-1</v>
      </c>
      <c r="X37" s="51">
        <f>SUM(X35:X36)</f>
        <v>0</v>
      </c>
      <c r="Y37" s="52">
        <f>SUM(Y35:Y36)</f>
        <v>0</v>
      </c>
      <c r="Z37" s="52">
        <f>SUM(Z35:Z36)</f>
        <v>0</v>
      </c>
      <c r="AA37" s="52">
        <f>SUM(AA35:AA36)</f>
        <v>0</v>
      </c>
      <c r="AB37" s="53">
        <f t="shared" si="2"/>
        <v>0</v>
      </c>
      <c r="AC37" s="51">
        <f>SUM(AC35:AC36)</f>
        <v>0</v>
      </c>
      <c r="AD37" s="52">
        <f>SUM(AD35:AD36)</f>
        <v>1</v>
      </c>
      <c r="AE37" s="52">
        <f>SUM(AE35:AE36)</f>
        <v>0</v>
      </c>
      <c r="AF37" s="52">
        <f>SUM(AF35:AF36)</f>
        <v>0</v>
      </c>
      <c r="AG37" s="53">
        <f t="shared" si="3"/>
        <v>1</v>
      </c>
      <c r="AH37" s="71"/>
      <c r="AI37" s="72"/>
      <c r="AJ37" s="72"/>
      <c r="AK37" s="72"/>
    </row>
    <row r="38" spans="1:37" ht="12.75" customHeight="1">
      <c r="A38" s="103" t="s">
        <v>47</v>
      </c>
      <c r="B38" s="64" t="s">
        <v>48</v>
      </c>
      <c r="C38" s="28">
        <f t="shared" si="4"/>
        <v>0</v>
      </c>
      <c r="D38" s="18">
        <f t="shared" si="5"/>
        <v>25</v>
      </c>
      <c r="E38" s="19">
        <f t="shared" si="6"/>
        <v>0</v>
      </c>
      <c r="F38" s="18">
        <f t="shared" si="7"/>
        <v>22</v>
      </c>
      <c r="G38" s="18">
        <f t="shared" si="8"/>
        <v>3</v>
      </c>
      <c r="H38" s="20">
        <f t="shared" si="9"/>
        <v>0.13636363636363635</v>
      </c>
      <c r="I38" s="21">
        <f>[9]集計対象年データー貼付!B158</f>
        <v>0</v>
      </c>
      <c r="J38" s="22">
        <f>[9]集計対象年データー貼付!D158</f>
        <v>4</v>
      </c>
      <c r="K38" s="22">
        <f>[9]集計対象前年データー貼付!B158</f>
        <v>0</v>
      </c>
      <c r="L38" s="22">
        <f>[9]集計対象前年データー貼付!D158</f>
        <v>1</v>
      </c>
      <c r="M38" s="23">
        <f t="shared" si="10"/>
        <v>3</v>
      </c>
      <c r="N38" s="24">
        <f>[9]集計対象年データー貼付!E158</f>
        <v>0</v>
      </c>
      <c r="O38" s="18">
        <f>[9]集計対象年データー貼付!G158</f>
        <v>6</v>
      </c>
      <c r="P38" s="18">
        <f>[9]集計対象前年データー貼付!E158</f>
        <v>0</v>
      </c>
      <c r="Q38" s="18">
        <f>[9]集計対象前年データー貼付!G158</f>
        <v>9</v>
      </c>
      <c r="R38" s="25">
        <f t="shared" si="0"/>
        <v>-3</v>
      </c>
      <c r="S38" s="21">
        <f>[9]集計対象年データー貼付!H158</f>
        <v>0</v>
      </c>
      <c r="T38" s="22">
        <f>[9]集計対象年データー貼付!J158</f>
        <v>5</v>
      </c>
      <c r="U38" s="22">
        <f>[9]集計対象前年データー貼付!H158</f>
        <v>0</v>
      </c>
      <c r="V38" s="22">
        <f>[9]集計対象前年データー貼付!J158</f>
        <v>1</v>
      </c>
      <c r="W38" s="26">
        <f t="shared" si="1"/>
        <v>4</v>
      </c>
      <c r="X38" s="21">
        <f>[9]集計対象年データー貼付!K158</f>
        <v>0</v>
      </c>
      <c r="Y38" s="22">
        <f>[9]集計対象年データー貼付!M158</f>
        <v>10</v>
      </c>
      <c r="Z38" s="22">
        <f>[9]集計対象前年データー貼付!K158</f>
        <v>0</v>
      </c>
      <c r="AA38" s="22">
        <f>[9]集計対象前年データー貼付!M158</f>
        <v>11</v>
      </c>
      <c r="AB38" s="26">
        <f t="shared" si="2"/>
        <v>-1</v>
      </c>
      <c r="AC38" s="21">
        <f>[9]集計対象年データー貼付!N158</f>
        <v>0</v>
      </c>
      <c r="AD38" s="22">
        <f>[9]集計対象年データー貼付!P158</f>
        <v>0</v>
      </c>
      <c r="AE38" s="22">
        <f>[9]集計対象前年データー貼付!N158</f>
        <v>0</v>
      </c>
      <c r="AF38" s="22">
        <f>[9]集計対象前年データー貼付!P158</f>
        <v>0</v>
      </c>
      <c r="AG38" s="73">
        <f t="shared" si="3"/>
        <v>0</v>
      </c>
      <c r="AH38" s="1"/>
    </row>
    <row r="39" spans="1:37" ht="12.75" customHeight="1" thickBot="1">
      <c r="A39" s="104"/>
      <c r="B39" s="67" t="s">
        <v>49</v>
      </c>
      <c r="C39" s="33">
        <f t="shared" si="4"/>
        <v>0</v>
      </c>
      <c r="D39" s="34">
        <f t="shared" si="5"/>
        <v>38</v>
      </c>
      <c r="E39" s="35">
        <f t="shared" si="6"/>
        <v>2</v>
      </c>
      <c r="F39" s="34">
        <f t="shared" si="7"/>
        <v>38</v>
      </c>
      <c r="G39" s="36">
        <f t="shared" si="8"/>
        <v>0</v>
      </c>
      <c r="H39" s="37">
        <f t="shared" si="9"/>
        <v>0</v>
      </c>
      <c r="I39" s="21">
        <f>[9]集計対象年データー貼付!B161</f>
        <v>0</v>
      </c>
      <c r="J39" s="22">
        <f>[9]集計対象年データー貼付!D161</f>
        <v>0</v>
      </c>
      <c r="K39" s="22">
        <f>[9]集計対象前年データー貼付!B161</f>
        <v>0</v>
      </c>
      <c r="L39" s="22">
        <f>[9]集計対象前年データー貼付!D161</f>
        <v>0</v>
      </c>
      <c r="M39" s="68">
        <f t="shared" si="10"/>
        <v>0</v>
      </c>
      <c r="N39" s="24">
        <f>[9]集計対象年データー貼付!E161</f>
        <v>0</v>
      </c>
      <c r="O39" s="18">
        <f>[9]集計対象年データー貼付!G161</f>
        <v>7</v>
      </c>
      <c r="P39" s="18">
        <f>[9]集計対象前年データー貼付!E161</f>
        <v>0</v>
      </c>
      <c r="Q39" s="18">
        <f>[9]集計対象前年データー貼付!G161</f>
        <v>7</v>
      </c>
      <c r="R39" s="61">
        <f t="shared" si="0"/>
        <v>0</v>
      </c>
      <c r="S39" s="21">
        <f>[9]集計対象年データー貼付!H161</f>
        <v>0</v>
      </c>
      <c r="T39" s="22">
        <f>[9]集計対象年データー貼付!J161</f>
        <v>5</v>
      </c>
      <c r="U39" s="22">
        <f>[9]集計対象前年データー貼付!H161</f>
        <v>0</v>
      </c>
      <c r="V39" s="22">
        <f>[9]集計対象前年データー貼付!J161</f>
        <v>2</v>
      </c>
      <c r="W39" s="38">
        <f t="shared" si="1"/>
        <v>3</v>
      </c>
      <c r="X39" s="21">
        <f>[9]集計対象年データー貼付!K161</f>
        <v>0</v>
      </c>
      <c r="Y39" s="22">
        <f>[9]集計対象年データー貼付!M161</f>
        <v>17</v>
      </c>
      <c r="Z39" s="22">
        <f>[9]集計対象前年データー貼付!K161</f>
        <v>1</v>
      </c>
      <c r="AA39" s="22">
        <f>[9]集計対象前年データー貼付!M161</f>
        <v>17</v>
      </c>
      <c r="AB39" s="38">
        <f t="shared" si="2"/>
        <v>0</v>
      </c>
      <c r="AC39" s="21">
        <f>[9]集計対象年データー貼付!N161</f>
        <v>0</v>
      </c>
      <c r="AD39" s="22">
        <f>[9]集計対象年データー貼付!P161</f>
        <v>9</v>
      </c>
      <c r="AE39" s="22">
        <f>[9]集計対象前年データー貼付!N161</f>
        <v>1</v>
      </c>
      <c r="AF39" s="22">
        <f>[9]集計対象前年データー貼付!P161</f>
        <v>12</v>
      </c>
      <c r="AG39" s="74">
        <f t="shared" si="3"/>
        <v>-3</v>
      </c>
      <c r="AH39" s="1"/>
    </row>
    <row r="40" spans="1:37" ht="12.75" customHeight="1" thickBot="1">
      <c r="A40" s="105"/>
      <c r="B40" s="69" t="s">
        <v>50</v>
      </c>
      <c r="C40" s="40">
        <f t="shared" si="4"/>
        <v>0</v>
      </c>
      <c r="D40" s="41">
        <f t="shared" si="5"/>
        <v>63</v>
      </c>
      <c r="E40" s="54">
        <f t="shared" si="6"/>
        <v>2</v>
      </c>
      <c r="F40" s="41">
        <f t="shared" si="7"/>
        <v>60</v>
      </c>
      <c r="G40" s="41">
        <f t="shared" si="8"/>
        <v>3</v>
      </c>
      <c r="H40" s="44">
        <f t="shared" si="9"/>
        <v>0.05</v>
      </c>
      <c r="I40" s="46">
        <f>SUM(I38:I39)</f>
        <v>0</v>
      </c>
      <c r="J40" s="46">
        <f>SUM(J38:J39)</f>
        <v>4</v>
      </c>
      <c r="K40" s="46">
        <f>SUM(K38:K39)</f>
        <v>0</v>
      </c>
      <c r="L40" s="46">
        <f>SUM(L38:L39)</f>
        <v>1</v>
      </c>
      <c r="M40" s="47">
        <f t="shared" si="10"/>
        <v>3</v>
      </c>
      <c r="N40" s="48">
        <f>SUM(N38:N39)</f>
        <v>0</v>
      </c>
      <c r="O40" s="49">
        <f>SUM(O38:O39)</f>
        <v>13</v>
      </c>
      <c r="P40" s="49">
        <f>SUM(P38:P39)</f>
        <v>0</v>
      </c>
      <c r="Q40" s="49">
        <f>SUM(Q38:Q39)</f>
        <v>16</v>
      </c>
      <c r="R40" s="50">
        <f t="shared" si="0"/>
        <v>-3</v>
      </c>
      <c r="S40" s="51">
        <f>SUM(S38:S39)</f>
        <v>0</v>
      </c>
      <c r="T40" s="52">
        <f>SUM(T38:T39)</f>
        <v>10</v>
      </c>
      <c r="U40" s="52">
        <f>SUM(U38:U39)</f>
        <v>0</v>
      </c>
      <c r="V40" s="52">
        <f>SUM(V38:V39)</f>
        <v>3</v>
      </c>
      <c r="W40" s="53">
        <f t="shared" si="1"/>
        <v>7</v>
      </c>
      <c r="X40" s="51">
        <f>SUM(X38:X39)</f>
        <v>0</v>
      </c>
      <c r="Y40" s="52">
        <f>SUM(Y38:Y39)</f>
        <v>27</v>
      </c>
      <c r="Z40" s="52">
        <f>SUM(Z38:Z39)</f>
        <v>1</v>
      </c>
      <c r="AA40" s="52">
        <f>SUM(AA38:AA39)</f>
        <v>28</v>
      </c>
      <c r="AB40" s="53">
        <f t="shared" si="2"/>
        <v>-1</v>
      </c>
      <c r="AC40" s="51">
        <f>SUM(AC38:AC39)</f>
        <v>0</v>
      </c>
      <c r="AD40" s="52">
        <f>SUM(AD38:AD39)</f>
        <v>9</v>
      </c>
      <c r="AE40" s="52">
        <f>SUM(AE38:AE39)</f>
        <v>1</v>
      </c>
      <c r="AF40" s="52">
        <f>SUM(AF38:AF39)</f>
        <v>12</v>
      </c>
      <c r="AG40" s="53">
        <f t="shared" si="3"/>
        <v>-3</v>
      </c>
      <c r="AH40" s="1"/>
    </row>
    <row r="41" spans="1:37" ht="12.75" customHeight="1" thickBot="1">
      <c r="A41" s="120" t="s">
        <v>51</v>
      </c>
      <c r="B41" s="121"/>
      <c r="C41" s="40">
        <f t="shared" si="4"/>
        <v>2</v>
      </c>
      <c r="D41" s="41">
        <f t="shared" si="5"/>
        <v>17</v>
      </c>
      <c r="E41" s="54">
        <f t="shared" si="6"/>
        <v>1</v>
      </c>
      <c r="F41" s="41">
        <f t="shared" si="7"/>
        <v>10</v>
      </c>
      <c r="G41" s="41">
        <f t="shared" si="8"/>
        <v>7</v>
      </c>
      <c r="H41" s="44">
        <f t="shared" si="9"/>
        <v>0.7</v>
      </c>
      <c r="I41" s="55">
        <f>[9]集計対象年データー貼付!B168</f>
        <v>0</v>
      </c>
      <c r="J41" s="56">
        <f>[9]集計対象年データー貼付!D168</f>
        <v>0</v>
      </c>
      <c r="K41" s="56">
        <f>[9]集計対象前年データー貼付!B168</f>
        <v>0</v>
      </c>
      <c r="L41" s="56">
        <f>[9]集計対象前年データー貼付!D168</f>
        <v>0</v>
      </c>
      <c r="M41" s="57">
        <f t="shared" si="10"/>
        <v>0</v>
      </c>
      <c r="N41" s="58">
        <f>[9]集計対象年データー貼付!E168</f>
        <v>2</v>
      </c>
      <c r="O41" s="41">
        <f>[9]集計対象年データー貼付!G168</f>
        <v>5</v>
      </c>
      <c r="P41" s="41">
        <f>[9]集計対象前年データー貼付!E168</f>
        <v>1</v>
      </c>
      <c r="Q41" s="41">
        <f>[9]集計対象前年データー貼付!G168</f>
        <v>4</v>
      </c>
      <c r="R41" s="75">
        <f t="shared" si="0"/>
        <v>1</v>
      </c>
      <c r="S41" s="55">
        <f>[9]集計対象年データー貼付!H168</f>
        <v>0</v>
      </c>
      <c r="T41" s="56">
        <f>[9]集計対象年データー貼付!J168</f>
        <v>0</v>
      </c>
      <c r="U41" s="56">
        <f>[9]集計対象前年データー貼付!H168</f>
        <v>0</v>
      </c>
      <c r="V41" s="56">
        <f>[9]集計対象前年データー貼付!J168</f>
        <v>0</v>
      </c>
      <c r="W41" s="76">
        <f t="shared" si="1"/>
        <v>0</v>
      </c>
      <c r="X41" s="55">
        <f>[9]集計対象年データー貼付!K168</f>
        <v>0</v>
      </c>
      <c r="Y41" s="56">
        <f>[9]集計対象年データー貼付!M168</f>
        <v>8</v>
      </c>
      <c r="Z41" s="56">
        <f>[9]集計対象前年データー貼付!K168</f>
        <v>0</v>
      </c>
      <c r="AA41" s="56">
        <f>[9]集計対象前年データー貼付!M168</f>
        <v>3</v>
      </c>
      <c r="AB41" s="76">
        <f t="shared" si="2"/>
        <v>5</v>
      </c>
      <c r="AC41" s="55">
        <f>[9]集計対象年データー貼付!N168</f>
        <v>0</v>
      </c>
      <c r="AD41" s="56">
        <f>[9]集計対象年データー貼付!P168</f>
        <v>4</v>
      </c>
      <c r="AE41" s="56">
        <f>[9]集計対象前年データー貼付!N168</f>
        <v>0</v>
      </c>
      <c r="AF41" s="56">
        <f>[9]集計対象前年データー貼付!P168</f>
        <v>3</v>
      </c>
      <c r="AG41" s="76">
        <f t="shared" si="3"/>
        <v>1</v>
      </c>
      <c r="AH41" s="1"/>
    </row>
    <row r="42" spans="1:37" ht="12.75" customHeight="1">
      <c r="A42" s="110" t="s">
        <v>52</v>
      </c>
      <c r="B42" s="64" t="s">
        <v>53</v>
      </c>
      <c r="C42" s="28">
        <f t="shared" si="4"/>
        <v>0</v>
      </c>
      <c r="D42" s="18">
        <f t="shared" si="5"/>
        <v>11</v>
      </c>
      <c r="E42" s="19">
        <f t="shared" si="6"/>
        <v>0</v>
      </c>
      <c r="F42" s="18">
        <f t="shared" si="7"/>
        <v>12</v>
      </c>
      <c r="G42" s="18">
        <f t="shared" si="8"/>
        <v>-1</v>
      </c>
      <c r="H42" s="20">
        <f t="shared" si="9"/>
        <v>-8.3333333333333329E-2</v>
      </c>
      <c r="I42" s="21">
        <f>[9]集計対象年データー貼付!B172</f>
        <v>0</v>
      </c>
      <c r="J42" s="22">
        <f>[9]集計対象年データー貼付!D172</f>
        <v>7</v>
      </c>
      <c r="K42" s="22">
        <f>[9]集計対象前年データー貼付!B172</f>
        <v>0</v>
      </c>
      <c r="L42" s="22">
        <f>[9]集計対象前年データー貼付!D172</f>
        <v>10</v>
      </c>
      <c r="M42" s="23">
        <f t="shared" si="10"/>
        <v>-3</v>
      </c>
      <c r="N42" s="24">
        <f>[9]集計対象年データー貼付!E172</f>
        <v>0</v>
      </c>
      <c r="O42" s="18">
        <f>[9]集計対象年データー貼付!G172</f>
        <v>2</v>
      </c>
      <c r="P42" s="18">
        <f>[9]集計対象前年データー貼付!E172</f>
        <v>0</v>
      </c>
      <c r="Q42" s="18">
        <f>[9]集計対象前年データー貼付!G172</f>
        <v>0</v>
      </c>
      <c r="R42" s="25">
        <f t="shared" si="0"/>
        <v>2</v>
      </c>
      <c r="S42" s="21">
        <f>[9]集計対象年データー貼付!H172</f>
        <v>0</v>
      </c>
      <c r="T42" s="22">
        <f>[9]集計対象年データー貼付!J172</f>
        <v>1</v>
      </c>
      <c r="U42" s="22">
        <f>[9]集計対象前年データー貼付!H172</f>
        <v>0</v>
      </c>
      <c r="V42" s="22">
        <f>[9]集計対象前年データー貼付!J172</f>
        <v>0</v>
      </c>
      <c r="W42" s="26">
        <f t="shared" si="1"/>
        <v>1</v>
      </c>
      <c r="X42" s="21">
        <f>[9]集計対象年データー貼付!K172</f>
        <v>0</v>
      </c>
      <c r="Y42" s="22">
        <f>[9]集計対象年データー貼付!M172</f>
        <v>0</v>
      </c>
      <c r="Z42" s="22">
        <f>[9]集計対象前年データー貼付!K172</f>
        <v>0</v>
      </c>
      <c r="AA42" s="22">
        <f>[9]集計対象前年データー貼付!M172</f>
        <v>1</v>
      </c>
      <c r="AB42" s="26">
        <f t="shared" si="2"/>
        <v>-1</v>
      </c>
      <c r="AC42" s="21">
        <f>[9]集計対象年データー貼付!N172</f>
        <v>0</v>
      </c>
      <c r="AD42" s="22">
        <f>[9]集計対象年データー貼付!P172</f>
        <v>1</v>
      </c>
      <c r="AE42" s="22">
        <f>[9]集計対象前年データー貼付!N172</f>
        <v>0</v>
      </c>
      <c r="AF42" s="22">
        <f>[9]集計対象前年データー貼付!P172</f>
        <v>1</v>
      </c>
      <c r="AG42" s="26">
        <f t="shared" si="3"/>
        <v>0</v>
      </c>
      <c r="AH42" s="1"/>
    </row>
    <row r="43" spans="1:37" ht="12.75" customHeight="1">
      <c r="A43" s="111"/>
      <c r="B43" s="65" t="s">
        <v>54</v>
      </c>
      <c r="C43" s="28">
        <f t="shared" si="4"/>
        <v>0</v>
      </c>
      <c r="D43" s="18">
        <f t="shared" si="5"/>
        <v>59</v>
      </c>
      <c r="E43" s="19">
        <f t="shared" si="6"/>
        <v>1</v>
      </c>
      <c r="F43" s="18">
        <f t="shared" si="7"/>
        <v>69</v>
      </c>
      <c r="G43" s="29">
        <f t="shared" si="8"/>
        <v>-10</v>
      </c>
      <c r="H43" s="20">
        <f t="shared" si="9"/>
        <v>-0.14492753623188406</v>
      </c>
      <c r="I43" s="21">
        <f>[9]集計対象年データー貼付!B179</f>
        <v>0</v>
      </c>
      <c r="J43" s="22">
        <f>[9]集計対象年データー貼付!D179</f>
        <v>31</v>
      </c>
      <c r="K43" s="22">
        <f>[9]集計対象前年データー貼付!B179</f>
        <v>1</v>
      </c>
      <c r="L43" s="22">
        <f>[9]集計対象前年データー貼付!D179</f>
        <v>39</v>
      </c>
      <c r="M43" s="66">
        <f t="shared" si="10"/>
        <v>-8</v>
      </c>
      <c r="N43" s="24">
        <f>[9]集計対象年データー貼付!E179</f>
        <v>0</v>
      </c>
      <c r="O43" s="18">
        <f>[9]集計対象年データー貼付!G179</f>
        <v>9</v>
      </c>
      <c r="P43" s="18">
        <f>[9]集計対象前年データー貼付!E179</f>
        <v>0</v>
      </c>
      <c r="Q43" s="18">
        <f>[9]集計対象前年データー貼付!G179</f>
        <v>10</v>
      </c>
      <c r="R43" s="60">
        <f t="shared" si="0"/>
        <v>-1</v>
      </c>
      <c r="S43" s="21">
        <f>[9]集計対象年データー貼付!H179</f>
        <v>0</v>
      </c>
      <c r="T43" s="22">
        <f>[9]集計対象年データー貼付!J179</f>
        <v>3</v>
      </c>
      <c r="U43" s="22">
        <f>[9]集計対象前年データー貼付!H179</f>
        <v>0</v>
      </c>
      <c r="V43" s="22">
        <f>[9]集計対象前年データー貼付!J179</f>
        <v>12</v>
      </c>
      <c r="W43" s="30">
        <f t="shared" si="1"/>
        <v>-9</v>
      </c>
      <c r="X43" s="21">
        <f>[9]集計対象年データー貼付!K179</f>
        <v>0</v>
      </c>
      <c r="Y43" s="22">
        <f>[9]集計対象年データー貼付!M179</f>
        <v>10</v>
      </c>
      <c r="Z43" s="22">
        <f>[9]集計対象前年データー貼付!K179</f>
        <v>0</v>
      </c>
      <c r="AA43" s="22">
        <f>[9]集計対象前年データー貼付!M179</f>
        <v>4</v>
      </c>
      <c r="AB43" s="30">
        <f t="shared" si="2"/>
        <v>6</v>
      </c>
      <c r="AC43" s="21">
        <f>[9]集計対象年データー貼付!N179</f>
        <v>0</v>
      </c>
      <c r="AD43" s="22">
        <f>[9]集計対象年データー貼付!P179</f>
        <v>6</v>
      </c>
      <c r="AE43" s="22">
        <f>[9]集計対象前年データー貼付!N179</f>
        <v>0</v>
      </c>
      <c r="AF43" s="22">
        <f>[9]集計対象前年データー貼付!P179</f>
        <v>4</v>
      </c>
      <c r="AG43" s="30">
        <f t="shared" si="3"/>
        <v>2</v>
      </c>
      <c r="AH43" s="1"/>
    </row>
    <row r="44" spans="1:37" ht="12.75" customHeight="1">
      <c r="A44" s="111"/>
      <c r="B44" s="65" t="s">
        <v>55</v>
      </c>
      <c r="C44" s="28">
        <f t="shared" si="4"/>
        <v>0</v>
      </c>
      <c r="D44" s="18">
        <f t="shared" si="5"/>
        <v>0</v>
      </c>
      <c r="E44" s="19">
        <f t="shared" si="6"/>
        <v>0</v>
      </c>
      <c r="F44" s="18">
        <f t="shared" si="7"/>
        <v>0</v>
      </c>
      <c r="G44" s="29">
        <f t="shared" si="8"/>
        <v>0</v>
      </c>
      <c r="H44" s="20">
        <f t="shared" si="9"/>
        <v>0</v>
      </c>
      <c r="I44" s="21">
        <f>[9]集計対象年データー貼付!B182</f>
        <v>0</v>
      </c>
      <c r="J44" s="22">
        <f>[9]集計対象年データー貼付!D182</f>
        <v>0</v>
      </c>
      <c r="K44" s="22">
        <f>[9]集計対象前年データー貼付!B182</f>
        <v>0</v>
      </c>
      <c r="L44" s="22">
        <f>[9]集計対象前年データー貼付!D182</f>
        <v>0</v>
      </c>
      <c r="M44" s="66">
        <f t="shared" si="10"/>
        <v>0</v>
      </c>
      <c r="N44" s="24">
        <f>[9]集計対象年データー貼付!E182</f>
        <v>0</v>
      </c>
      <c r="O44" s="18">
        <f>[9]集計対象年データー貼付!G182</f>
        <v>0</v>
      </c>
      <c r="P44" s="18">
        <f>[9]集計対象前年データー貼付!E182</f>
        <v>0</v>
      </c>
      <c r="Q44" s="18">
        <f>[9]集計対象前年データー貼付!G182</f>
        <v>0</v>
      </c>
      <c r="R44" s="60">
        <f t="shared" si="0"/>
        <v>0</v>
      </c>
      <c r="S44" s="21">
        <f>[9]集計対象年データー貼付!H182</f>
        <v>0</v>
      </c>
      <c r="T44" s="22">
        <f>[9]集計対象年データー貼付!J182</f>
        <v>0</v>
      </c>
      <c r="U44" s="22">
        <f>[9]集計対象前年データー貼付!H182</f>
        <v>0</v>
      </c>
      <c r="V44" s="22">
        <f>[9]集計対象前年データー貼付!J182</f>
        <v>0</v>
      </c>
      <c r="W44" s="30">
        <f t="shared" si="1"/>
        <v>0</v>
      </c>
      <c r="X44" s="21">
        <f>[9]集計対象年データー貼付!K182</f>
        <v>0</v>
      </c>
      <c r="Y44" s="22">
        <f>[9]集計対象年データー貼付!M182</f>
        <v>0</v>
      </c>
      <c r="Z44" s="22">
        <f>[9]集計対象前年データー貼付!K182</f>
        <v>0</v>
      </c>
      <c r="AA44" s="22">
        <f>[9]集計対象前年データー貼付!M182</f>
        <v>0</v>
      </c>
      <c r="AB44" s="30">
        <f t="shared" si="2"/>
        <v>0</v>
      </c>
      <c r="AC44" s="21">
        <f>[9]集計対象年データー貼付!N182</f>
        <v>0</v>
      </c>
      <c r="AD44" s="22">
        <f>[9]集計対象年データー貼付!P182</f>
        <v>0</v>
      </c>
      <c r="AE44" s="22">
        <f>[9]集計対象前年データー貼付!N182</f>
        <v>0</v>
      </c>
      <c r="AF44" s="22">
        <f>[9]集計対象前年データー貼付!P182</f>
        <v>0</v>
      </c>
      <c r="AG44" s="30">
        <f t="shared" si="3"/>
        <v>0</v>
      </c>
      <c r="AH44" s="1"/>
    </row>
    <row r="45" spans="1:37" ht="12.75" customHeight="1" thickBot="1">
      <c r="A45" s="111"/>
      <c r="B45" s="67" t="s">
        <v>56</v>
      </c>
      <c r="C45" s="33">
        <f t="shared" si="4"/>
        <v>0</v>
      </c>
      <c r="D45" s="34">
        <f t="shared" si="5"/>
        <v>6</v>
      </c>
      <c r="E45" s="35">
        <f t="shared" si="6"/>
        <v>0</v>
      </c>
      <c r="F45" s="34">
        <f t="shared" si="7"/>
        <v>4</v>
      </c>
      <c r="G45" s="36">
        <f t="shared" si="8"/>
        <v>2</v>
      </c>
      <c r="H45" s="37">
        <f t="shared" si="9"/>
        <v>0.5</v>
      </c>
      <c r="I45" s="21">
        <f>[9]集計対象年データー貼付!B185</f>
        <v>0</v>
      </c>
      <c r="J45" s="22">
        <f>[9]集計対象年データー貼付!D185</f>
        <v>2</v>
      </c>
      <c r="K45" s="22">
        <f>[9]集計対象前年データー貼付!B185</f>
        <v>0</v>
      </c>
      <c r="L45" s="22">
        <f>[9]集計対象前年データー貼付!D185</f>
        <v>3</v>
      </c>
      <c r="M45" s="68">
        <f t="shared" si="10"/>
        <v>-1</v>
      </c>
      <c r="N45" s="24">
        <f>[9]集計対象年データー貼付!E185</f>
        <v>0</v>
      </c>
      <c r="O45" s="18">
        <f>[9]集計対象年データー貼付!G185</f>
        <v>1</v>
      </c>
      <c r="P45" s="18">
        <f>[9]集計対象前年データー貼付!E185</f>
        <v>0</v>
      </c>
      <c r="Q45" s="18">
        <f>[9]集計対象前年データー貼付!G185</f>
        <v>0</v>
      </c>
      <c r="R45" s="61">
        <f t="shared" si="0"/>
        <v>1</v>
      </c>
      <c r="S45" s="21">
        <f>[9]集計対象年データー貼付!H185</f>
        <v>0</v>
      </c>
      <c r="T45" s="22">
        <f>[9]集計対象年データー貼付!J185</f>
        <v>1</v>
      </c>
      <c r="U45" s="22">
        <f>[9]集計対象前年データー貼付!H185</f>
        <v>0</v>
      </c>
      <c r="V45" s="22">
        <f>[9]集計対象前年データー貼付!J185</f>
        <v>0</v>
      </c>
      <c r="W45" s="38">
        <f t="shared" si="1"/>
        <v>1</v>
      </c>
      <c r="X45" s="21">
        <f>[9]集計対象年データー貼付!K185</f>
        <v>0</v>
      </c>
      <c r="Y45" s="22">
        <f>[9]集計対象年データー貼付!M185</f>
        <v>0</v>
      </c>
      <c r="Z45" s="22">
        <f>[9]集計対象前年データー貼付!K185</f>
        <v>0</v>
      </c>
      <c r="AA45" s="22">
        <f>[9]集計対象前年データー貼付!M185</f>
        <v>1</v>
      </c>
      <c r="AB45" s="38">
        <f t="shared" si="2"/>
        <v>-1</v>
      </c>
      <c r="AC45" s="21">
        <f>[9]集計対象年データー貼付!N185</f>
        <v>0</v>
      </c>
      <c r="AD45" s="22">
        <f>[9]集計対象年データー貼付!P185</f>
        <v>2</v>
      </c>
      <c r="AE45" s="22">
        <f>[9]集計対象前年データー貼付!N185</f>
        <v>0</v>
      </c>
      <c r="AF45" s="22">
        <f>[9]集計対象前年データー貼付!P185</f>
        <v>0</v>
      </c>
      <c r="AG45" s="38">
        <f t="shared" si="3"/>
        <v>2</v>
      </c>
      <c r="AH45" s="1"/>
    </row>
    <row r="46" spans="1:37" ht="12.75" customHeight="1" thickBot="1">
      <c r="A46" s="112"/>
      <c r="B46" s="69" t="s">
        <v>57</v>
      </c>
      <c r="C46" s="40">
        <f t="shared" si="4"/>
        <v>0</v>
      </c>
      <c r="D46" s="41">
        <f t="shared" si="5"/>
        <v>76</v>
      </c>
      <c r="E46" s="54">
        <f t="shared" si="6"/>
        <v>1</v>
      </c>
      <c r="F46" s="41">
        <f t="shared" si="7"/>
        <v>85</v>
      </c>
      <c r="G46" s="41">
        <f t="shared" si="8"/>
        <v>-9</v>
      </c>
      <c r="H46" s="44">
        <f t="shared" si="9"/>
        <v>-0.10588235294117647</v>
      </c>
      <c r="I46" s="46">
        <f>SUM(I42:I45)</f>
        <v>0</v>
      </c>
      <c r="J46" s="46">
        <f>SUM(J42:J45)</f>
        <v>40</v>
      </c>
      <c r="K46" s="46">
        <f>SUM(K42:K45)</f>
        <v>1</v>
      </c>
      <c r="L46" s="46">
        <f>SUM(L42:L45)</f>
        <v>52</v>
      </c>
      <c r="M46" s="47">
        <f t="shared" si="10"/>
        <v>-12</v>
      </c>
      <c r="N46" s="48">
        <f>SUM(N42:N45)</f>
        <v>0</v>
      </c>
      <c r="O46" s="49">
        <f>SUM(O42:O45)</f>
        <v>12</v>
      </c>
      <c r="P46" s="49">
        <f>SUM(P42:P45)</f>
        <v>0</v>
      </c>
      <c r="Q46" s="49">
        <f>SUM(Q42:Q45)</f>
        <v>10</v>
      </c>
      <c r="R46" s="50">
        <f t="shared" si="0"/>
        <v>2</v>
      </c>
      <c r="S46" s="51">
        <f>SUM(S42:S45)</f>
        <v>0</v>
      </c>
      <c r="T46" s="52">
        <f>SUM(T42:T45)</f>
        <v>5</v>
      </c>
      <c r="U46" s="52">
        <f>SUM(U42:U45)</f>
        <v>0</v>
      </c>
      <c r="V46" s="52">
        <f>SUM(V42:V45)</f>
        <v>12</v>
      </c>
      <c r="W46" s="53">
        <f t="shared" si="1"/>
        <v>-7</v>
      </c>
      <c r="X46" s="51">
        <f>SUM(X42:X45)</f>
        <v>0</v>
      </c>
      <c r="Y46" s="52">
        <f>SUM(Y42:Y45)</f>
        <v>10</v>
      </c>
      <c r="Z46" s="52">
        <f>SUM(Z42:Z45)</f>
        <v>0</v>
      </c>
      <c r="AA46" s="52">
        <f>SUM(AA42:AA45)</f>
        <v>6</v>
      </c>
      <c r="AB46" s="53">
        <f t="shared" si="2"/>
        <v>4</v>
      </c>
      <c r="AC46" s="51">
        <f>SUM(AC42:AC45)</f>
        <v>0</v>
      </c>
      <c r="AD46" s="52">
        <f>SUM(AD42:AD45)</f>
        <v>9</v>
      </c>
      <c r="AE46" s="52">
        <f>SUM(AE42:AE45)</f>
        <v>0</v>
      </c>
      <c r="AF46" s="52">
        <f>SUM(AF42:AF45)</f>
        <v>5</v>
      </c>
      <c r="AG46" s="53">
        <f t="shared" si="3"/>
        <v>4</v>
      </c>
      <c r="AH46" s="1"/>
    </row>
    <row r="47" spans="1:37" ht="12.75" customHeight="1">
      <c r="A47" s="122" t="s">
        <v>58</v>
      </c>
      <c r="B47" s="64" t="s">
        <v>59</v>
      </c>
      <c r="C47" s="28">
        <f t="shared" si="4"/>
        <v>0</v>
      </c>
      <c r="D47" s="18">
        <f t="shared" si="5"/>
        <v>5</v>
      </c>
      <c r="E47" s="19">
        <f t="shared" si="6"/>
        <v>0</v>
      </c>
      <c r="F47" s="18">
        <f t="shared" si="7"/>
        <v>2</v>
      </c>
      <c r="G47" s="18">
        <f t="shared" si="8"/>
        <v>3</v>
      </c>
      <c r="H47" s="20">
        <f t="shared" si="9"/>
        <v>1.5</v>
      </c>
      <c r="I47" s="21">
        <f>[9]集計対象年データー貼付!B191</f>
        <v>0</v>
      </c>
      <c r="J47" s="22">
        <f>[9]集計対象年データー貼付!D191</f>
        <v>3</v>
      </c>
      <c r="K47" s="22">
        <f>[9]集計対象前年データー貼付!B191</f>
        <v>0</v>
      </c>
      <c r="L47" s="22">
        <f>[9]集計対象前年データー貼付!D191</f>
        <v>2</v>
      </c>
      <c r="M47" s="23">
        <f t="shared" si="10"/>
        <v>1</v>
      </c>
      <c r="N47" s="24">
        <f>[9]集計対象年データー貼付!E191</f>
        <v>0</v>
      </c>
      <c r="O47" s="18">
        <f>[9]集計対象年データー貼付!G191</f>
        <v>1</v>
      </c>
      <c r="P47" s="18">
        <f>[9]集計対象前年データー貼付!E191</f>
        <v>0</v>
      </c>
      <c r="Q47" s="18">
        <f>[9]集計対象前年データー貼付!G191</f>
        <v>0</v>
      </c>
      <c r="R47" s="25">
        <f t="shared" si="0"/>
        <v>1</v>
      </c>
      <c r="S47" s="21">
        <f>[9]集計対象年データー貼付!H191</f>
        <v>0</v>
      </c>
      <c r="T47" s="22">
        <f>[9]集計対象年データー貼付!J191</f>
        <v>0</v>
      </c>
      <c r="U47" s="22">
        <f>[9]集計対象前年データー貼付!H191</f>
        <v>0</v>
      </c>
      <c r="V47" s="22">
        <f>[9]集計対象前年データー貼付!J191</f>
        <v>0</v>
      </c>
      <c r="W47" s="26">
        <f t="shared" si="1"/>
        <v>0</v>
      </c>
      <c r="X47" s="21">
        <f>[9]集計対象年データー貼付!K191</f>
        <v>0</v>
      </c>
      <c r="Y47" s="22">
        <f>[9]集計対象年データー貼付!M191</f>
        <v>0</v>
      </c>
      <c r="Z47" s="22">
        <f>[9]集計対象前年データー貼付!K191</f>
        <v>0</v>
      </c>
      <c r="AA47" s="22">
        <f>[9]集計対象前年データー貼付!M191</f>
        <v>0</v>
      </c>
      <c r="AB47" s="26">
        <f t="shared" si="2"/>
        <v>0</v>
      </c>
      <c r="AC47" s="21">
        <f>[9]集計対象年データー貼付!N191</f>
        <v>0</v>
      </c>
      <c r="AD47" s="22">
        <f>[9]集計対象年データー貼付!P191</f>
        <v>1</v>
      </c>
      <c r="AE47" s="22">
        <f>[9]集計対象前年データー貼付!N191</f>
        <v>0</v>
      </c>
      <c r="AF47" s="22">
        <f>[9]集計対象前年データー貼付!P191</f>
        <v>0</v>
      </c>
      <c r="AG47" s="26">
        <f t="shared" si="3"/>
        <v>1</v>
      </c>
      <c r="AH47" s="1"/>
    </row>
    <row r="48" spans="1:37" ht="12.75" customHeight="1" thickBot="1">
      <c r="A48" s="123"/>
      <c r="B48" s="67" t="s">
        <v>60</v>
      </c>
      <c r="C48" s="33">
        <f t="shared" si="4"/>
        <v>0</v>
      </c>
      <c r="D48" s="34">
        <f t="shared" si="5"/>
        <v>0</v>
      </c>
      <c r="E48" s="35">
        <f t="shared" si="6"/>
        <v>0</v>
      </c>
      <c r="F48" s="34">
        <f t="shared" si="7"/>
        <v>1</v>
      </c>
      <c r="G48" s="36">
        <f t="shared" si="8"/>
        <v>-1</v>
      </c>
      <c r="H48" s="37">
        <f t="shared" si="9"/>
        <v>-1</v>
      </c>
      <c r="I48" s="21">
        <f>[9]集計対象年データー貼付!B194</f>
        <v>0</v>
      </c>
      <c r="J48" s="22">
        <f>[9]集計対象年データー貼付!D194</f>
        <v>0</v>
      </c>
      <c r="K48" s="22">
        <f>[9]集計対象前年データー貼付!B194</f>
        <v>0</v>
      </c>
      <c r="L48" s="22">
        <f>[9]集計対象前年データー貼付!D194</f>
        <v>1</v>
      </c>
      <c r="M48" s="68">
        <f t="shared" si="10"/>
        <v>-1</v>
      </c>
      <c r="N48" s="24">
        <f>[9]集計対象年データー貼付!E194</f>
        <v>0</v>
      </c>
      <c r="O48" s="18">
        <f>[9]集計対象年データー貼付!G194</f>
        <v>0</v>
      </c>
      <c r="P48" s="18">
        <f>[9]集計対象前年データー貼付!E194</f>
        <v>0</v>
      </c>
      <c r="Q48" s="18">
        <f>[9]集計対象前年データー貼付!G194</f>
        <v>0</v>
      </c>
      <c r="R48" s="61">
        <f t="shared" si="0"/>
        <v>0</v>
      </c>
      <c r="S48" s="21">
        <f>[9]集計対象年データー貼付!H194</f>
        <v>0</v>
      </c>
      <c r="T48" s="22">
        <f>[9]集計対象年データー貼付!J194</f>
        <v>0</v>
      </c>
      <c r="U48" s="22">
        <f>[9]集計対象前年データー貼付!H194</f>
        <v>0</v>
      </c>
      <c r="V48" s="22">
        <f>[9]集計対象前年データー貼付!J194</f>
        <v>0</v>
      </c>
      <c r="W48" s="38">
        <f t="shared" si="1"/>
        <v>0</v>
      </c>
      <c r="X48" s="21">
        <f>[9]集計対象年データー貼付!K194</f>
        <v>0</v>
      </c>
      <c r="Y48" s="22">
        <f>[9]集計対象年データー貼付!M194</f>
        <v>0</v>
      </c>
      <c r="Z48" s="22">
        <f>[9]集計対象前年データー貼付!K194</f>
        <v>0</v>
      </c>
      <c r="AA48" s="22">
        <f>[9]集計対象前年データー貼付!M194</f>
        <v>0</v>
      </c>
      <c r="AB48" s="38">
        <f t="shared" si="2"/>
        <v>0</v>
      </c>
      <c r="AC48" s="21">
        <f>[9]集計対象年データー貼付!N194</f>
        <v>0</v>
      </c>
      <c r="AD48" s="22">
        <f>[9]集計対象年データー貼付!P194</f>
        <v>0</v>
      </c>
      <c r="AE48" s="22">
        <f>[9]集計対象前年データー貼付!N194</f>
        <v>0</v>
      </c>
      <c r="AF48" s="22">
        <f>[9]集計対象前年データー貼付!P194</f>
        <v>0</v>
      </c>
      <c r="AG48" s="38">
        <f t="shared" si="3"/>
        <v>0</v>
      </c>
      <c r="AH48" s="1"/>
    </row>
    <row r="49" spans="1:34" ht="12.75" customHeight="1" thickBot="1">
      <c r="A49" s="124"/>
      <c r="B49" s="69" t="s">
        <v>61</v>
      </c>
      <c r="C49" s="40">
        <f t="shared" si="4"/>
        <v>0</v>
      </c>
      <c r="D49" s="41">
        <f t="shared" si="5"/>
        <v>5</v>
      </c>
      <c r="E49" s="54">
        <f t="shared" si="6"/>
        <v>0</v>
      </c>
      <c r="F49" s="41">
        <f t="shared" si="7"/>
        <v>3</v>
      </c>
      <c r="G49" s="41">
        <f t="shared" si="8"/>
        <v>2</v>
      </c>
      <c r="H49" s="44">
        <f t="shared" si="9"/>
        <v>0.66666666666666663</v>
      </c>
      <c r="I49" s="46">
        <f>SUM(I47:I48)</f>
        <v>0</v>
      </c>
      <c r="J49" s="46">
        <f>SUM(J47:J48)</f>
        <v>3</v>
      </c>
      <c r="K49" s="46">
        <f>SUM(K47:K48)</f>
        <v>0</v>
      </c>
      <c r="L49" s="46">
        <f>SUM(L47:L48)</f>
        <v>3</v>
      </c>
      <c r="M49" s="47">
        <f t="shared" si="10"/>
        <v>0</v>
      </c>
      <c r="N49" s="48">
        <f>SUM(N47:N48)</f>
        <v>0</v>
      </c>
      <c r="O49" s="77">
        <f>SUM(O47:O48)</f>
        <v>1</v>
      </c>
      <c r="P49" s="49">
        <f>SUM(P47:P48)</f>
        <v>0</v>
      </c>
      <c r="Q49" s="49">
        <f>SUM(Q47:Q48)</f>
        <v>0</v>
      </c>
      <c r="R49" s="50">
        <f t="shared" si="0"/>
        <v>1</v>
      </c>
      <c r="S49" s="51">
        <f>SUM(S47:S48)</f>
        <v>0</v>
      </c>
      <c r="T49" s="52">
        <f>SUM(T47:T48)</f>
        <v>0</v>
      </c>
      <c r="U49" s="52">
        <f>SUM(U47:U48)</f>
        <v>0</v>
      </c>
      <c r="V49" s="52">
        <f>SUM(V47:V48)</f>
        <v>0</v>
      </c>
      <c r="W49" s="53">
        <f t="shared" si="1"/>
        <v>0</v>
      </c>
      <c r="X49" s="51">
        <f>SUM(X47:X48)</f>
        <v>0</v>
      </c>
      <c r="Y49" s="52">
        <f>SUM(Y47:Y48)</f>
        <v>0</v>
      </c>
      <c r="Z49" s="52">
        <f>SUM(Z47:Z48)</f>
        <v>0</v>
      </c>
      <c r="AA49" s="52">
        <f>SUM(AA47:AA48)</f>
        <v>0</v>
      </c>
      <c r="AB49" s="53">
        <f t="shared" si="2"/>
        <v>0</v>
      </c>
      <c r="AC49" s="51">
        <f>SUM(AC47:AC48)</f>
        <v>0</v>
      </c>
      <c r="AD49" s="52">
        <f>SUM(AD47:AD48)</f>
        <v>1</v>
      </c>
      <c r="AE49" s="52">
        <f>SUM(AE47:AE48)</f>
        <v>0</v>
      </c>
      <c r="AF49" s="52">
        <f>SUM(AF47:AF48)</f>
        <v>0</v>
      </c>
      <c r="AG49" s="53">
        <f t="shared" si="3"/>
        <v>1</v>
      </c>
      <c r="AH49" s="1"/>
    </row>
    <row r="50" spans="1:34" ht="12.75" customHeight="1" thickBot="1">
      <c r="A50" s="120" t="s">
        <v>62</v>
      </c>
      <c r="B50" s="121"/>
      <c r="C50" s="40">
        <f t="shared" si="4"/>
        <v>0</v>
      </c>
      <c r="D50" s="41">
        <f t="shared" si="5"/>
        <v>0</v>
      </c>
      <c r="E50" s="54">
        <f t="shared" si="6"/>
        <v>0</v>
      </c>
      <c r="F50" s="41">
        <f t="shared" si="7"/>
        <v>0</v>
      </c>
      <c r="G50" s="41">
        <f t="shared" si="8"/>
        <v>0</v>
      </c>
      <c r="H50" s="44">
        <f t="shared" si="9"/>
        <v>0</v>
      </c>
      <c r="I50" s="78">
        <f>[9]集計対象年データー貼付!B200</f>
        <v>0</v>
      </c>
      <c r="J50" s="79">
        <f>[9]集計対象年データー貼付!D200</f>
        <v>0</v>
      </c>
      <c r="K50" s="79">
        <f>[9]集計対象前年データー貼付!B200</f>
        <v>0</v>
      </c>
      <c r="L50" s="79">
        <f>[9]集計対象前年データー貼付!D200</f>
        <v>0</v>
      </c>
      <c r="M50" s="80">
        <f t="shared" si="10"/>
        <v>0</v>
      </c>
      <c r="N50" s="81">
        <f>[9]集計対象年データー貼付!E200</f>
        <v>0</v>
      </c>
      <c r="O50" s="34">
        <f>[9]集計対象年データー貼付!G200</f>
        <v>0</v>
      </c>
      <c r="P50" s="34">
        <f>[9]集計対象前年データー貼付!E200</f>
        <v>0</v>
      </c>
      <c r="Q50" s="34">
        <f>[9]集計対象前年データー貼付!G200</f>
        <v>0</v>
      </c>
      <c r="R50" s="82">
        <f t="shared" si="0"/>
        <v>0</v>
      </c>
      <c r="S50" s="78">
        <f>[9]集計対象年データー貼付!H200</f>
        <v>0</v>
      </c>
      <c r="T50" s="79">
        <f>[9]集計対象年データー貼付!J200</f>
        <v>0</v>
      </c>
      <c r="U50" s="79">
        <f>[9]集計対象前年データー貼付!H200</f>
        <v>0</v>
      </c>
      <c r="V50" s="79">
        <f>[9]集計対象前年データー貼付!J200</f>
        <v>0</v>
      </c>
      <c r="W50" s="83">
        <f t="shared" si="1"/>
        <v>0</v>
      </c>
      <c r="X50" s="78">
        <f>[9]集計対象年データー貼付!K200</f>
        <v>0</v>
      </c>
      <c r="Y50" s="79">
        <f>[9]集計対象年データー貼付!M200</f>
        <v>0</v>
      </c>
      <c r="Z50" s="79">
        <f>[9]集計対象前年データー貼付!K200</f>
        <v>0</v>
      </c>
      <c r="AA50" s="79">
        <f>[9]集計対象前年データー貼付!M200</f>
        <v>0</v>
      </c>
      <c r="AB50" s="83">
        <f t="shared" si="2"/>
        <v>0</v>
      </c>
      <c r="AC50" s="78">
        <f>[9]集計対象年データー貼付!N200</f>
        <v>0</v>
      </c>
      <c r="AD50" s="79">
        <f>[9]集計対象年データー貼付!P200</f>
        <v>0</v>
      </c>
      <c r="AE50" s="79">
        <f>[9]集計対象前年データー貼付!N200</f>
        <v>0</v>
      </c>
      <c r="AF50" s="79">
        <f>[9]集計対象前年データー貼付!P200</f>
        <v>0</v>
      </c>
      <c r="AG50" s="83">
        <f t="shared" si="3"/>
        <v>0</v>
      </c>
      <c r="AH50" s="1"/>
    </row>
    <row r="51" spans="1:34" ht="12.75" customHeight="1" thickBot="1">
      <c r="A51" s="120" t="s">
        <v>63</v>
      </c>
      <c r="B51" s="121"/>
      <c r="C51" s="40">
        <f t="shared" si="4"/>
        <v>0</v>
      </c>
      <c r="D51" s="41">
        <f t="shared" si="5"/>
        <v>14</v>
      </c>
      <c r="E51" s="54">
        <f t="shared" si="6"/>
        <v>0</v>
      </c>
      <c r="F51" s="41">
        <f t="shared" si="7"/>
        <v>17</v>
      </c>
      <c r="G51" s="41">
        <f t="shared" si="8"/>
        <v>-3</v>
      </c>
      <c r="H51" s="44">
        <f t="shared" si="9"/>
        <v>-0.17647058823529413</v>
      </c>
      <c r="I51" s="55">
        <f>[9]集計対象年データー貼付!B203</f>
        <v>0</v>
      </c>
      <c r="J51" s="56">
        <f>[9]集計対象年データー貼付!D203</f>
        <v>9</v>
      </c>
      <c r="K51" s="56">
        <f>[9]集計対象前年データー貼付!B203</f>
        <v>0</v>
      </c>
      <c r="L51" s="56">
        <f>[9]集計対象前年データー貼付!D203</f>
        <v>7</v>
      </c>
      <c r="M51" s="57">
        <f t="shared" si="10"/>
        <v>2</v>
      </c>
      <c r="N51" s="58">
        <f>[9]集計対象年データー貼付!E203</f>
        <v>0</v>
      </c>
      <c r="O51" s="41">
        <f>[9]集計対象年データー貼付!G203</f>
        <v>2</v>
      </c>
      <c r="P51" s="41">
        <f>[9]集計対象前年データー貼付!E203</f>
        <v>0</v>
      </c>
      <c r="Q51" s="41">
        <f>[9]集計対象前年データー貼付!G203</f>
        <v>0</v>
      </c>
      <c r="R51" s="75">
        <f t="shared" si="0"/>
        <v>2</v>
      </c>
      <c r="S51" s="55">
        <f>[9]集計対象年データー貼付!H203</f>
        <v>0</v>
      </c>
      <c r="T51" s="56">
        <f>[9]集計対象年データー貼付!J203</f>
        <v>1</v>
      </c>
      <c r="U51" s="56">
        <f>[9]集計対象前年データー貼付!H203</f>
        <v>0</v>
      </c>
      <c r="V51" s="56">
        <f>[9]集計対象前年データー貼付!J203</f>
        <v>3</v>
      </c>
      <c r="W51" s="76">
        <f t="shared" si="1"/>
        <v>-2</v>
      </c>
      <c r="X51" s="55">
        <f>[9]集計対象年データー貼付!K203</f>
        <v>0</v>
      </c>
      <c r="Y51" s="56">
        <f>[9]集計対象年データー貼付!M203</f>
        <v>0</v>
      </c>
      <c r="Z51" s="56">
        <f>[9]集計対象前年データー貼付!K203</f>
        <v>0</v>
      </c>
      <c r="AA51" s="56">
        <f>[9]集計対象前年データー貼付!M203</f>
        <v>5</v>
      </c>
      <c r="AB51" s="76">
        <f t="shared" si="2"/>
        <v>-5</v>
      </c>
      <c r="AC51" s="55">
        <f>[9]集計対象年データー貼付!N203</f>
        <v>0</v>
      </c>
      <c r="AD51" s="56">
        <f>[9]集計対象年データー貼付!P203</f>
        <v>2</v>
      </c>
      <c r="AE51" s="56">
        <f>[9]集計対象前年データー貼付!N203</f>
        <v>0</v>
      </c>
      <c r="AF51" s="56">
        <f>[9]集計対象前年データー貼付!P203</f>
        <v>2</v>
      </c>
      <c r="AG51" s="76">
        <f t="shared" si="3"/>
        <v>0</v>
      </c>
      <c r="AH51" s="1"/>
    </row>
    <row r="52" spans="1:34" ht="12.75" customHeight="1" thickBot="1">
      <c r="A52" s="120" t="s">
        <v>64</v>
      </c>
      <c r="B52" s="121"/>
      <c r="C52" s="40">
        <f t="shared" si="4"/>
        <v>0</v>
      </c>
      <c r="D52" s="41">
        <f t="shared" si="5"/>
        <v>2</v>
      </c>
      <c r="E52" s="54">
        <f t="shared" si="6"/>
        <v>0</v>
      </c>
      <c r="F52" s="41">
        <f t="shared" si="7"/>
        <v>0</v>
      </c>
      <c r="G52" s="41">
        <f t="shared" si="8"/>
        <v>2</v>
      </c>
      <c r="H52" s="44">
        <f t="shared" si="9"/>
        <v>0</v>
      </c>
      <c r="I52" s="55">
        <f>[9]集計対象年データー貼付!B208</f>
        <v>0</v>
      </c>
      <c r="J52" s="56">
        <f>[9]集計対象年データー貼付!D208</f>
        <v>2</v>
      </c>
      <c r="K52" s="56">
        <f>[9]集計対象前年データー貼付!B208</f>
        <v>0</v>
      </c>
      <c r="L52" s="56">
        <f>[9]集計対象前年データー貼付!D208</f>
        <v>0</v>
      </c>
      <c r="M52" s="57">
        <f t="shared" si="10"/>
        <v>2</v>
      </c>
      <c r="N52" s="58">
        <f>[9]集計対象年データー貼付!E208</f>
        <v>0</v>
      </c>
      <c r="O52" s="41">
        <f>[9]集計対象年データー貼付!G208</f>
        <v>0</v>
      </c>
      <c r="P52" s="41">
        <f>[9]集計対象前年データー貼付!E208</f>
        <v>0</v>
      </c>
      <c r="Q52" s="41">
        <f>[9]集計対象前年データー貼付!G208</f>
        <v>0</v>
      </c>
      <c r="R52" s="75">
        <f t="shared" si="0"/>
        <v>0</v>
      </c>
      <c r="S52" s="55">
        <f>[9]集計対象年データー貼付!H208</f>
        <v>0</v>
      </c>
      <c r="T52" s="56">
        <f>[9]集計対象年データー貼付!J208</f>
        <v>0</v>
      </c>
      <c r="U52" s="56">
        <f>[9]集計対象前年データー貼付!H208</f>
        <v>0</v>
      </c>
      <c r="V52" s="56">
        <f>[9]集計対象前年データー貼付!J208</f>
        <v>0</v>
      </c>
      <c r="W52" s="76">
        <f t="shared" si="1"/>
        <v>0</v>
      </c>
      <c r="X52" s="55">
        <f>[9]集計対象年データー貼付!K208</f>
        <v>0</v>
      </c>
      <c r="Y52" s="56">
        <f>[9]集計対象年データー貼付!M208</f>
        <v>0</v>
      </c>
      <c r="Z52" s="56">
        <f>[9]集計対象前年データー貼付!K208</f>
        <v>0</v>
      </c>
      <c r="AA52" s="56">
        <f>[9]集計対象前年データー貼付!M208</f>
        <v>0</v>
      </c>
      <c r="AB52" s="76">
        <f t="shared" si="2"/>
        <v>0</v>
      </c>
      <c r="AC52" s="55">
        <f>[9]集計対象年データー貼付!N208</f>
        <v>0</v>
      </c>
      <c r="AD52" s="56">
        <f>[9]集計対象年データー貼付!P208</f>
        <v>0</v>
      </c>
      <c r="AE52" s="56">
        <f>[9]集計対象前年データー貼付!N208</f>
        <v>0</v>
      </c>
      <c r="AF52" s="56">
        <f>[9]集計対象前年データー貼付!P208</f>
        <v>0</v>
      </c>
      <c r="AG52" s="76">
        <f t="shared" si="3"/>
        <v>0</v>
      </c>
      <c r="AH52" s="1"/>
    </row>
    <row r="53" spans="1:34" ht="12.75" customHeight="1">
      <c r="A53" s="125" t="s">
        <v>65</v>
      </c>
      <c r="B53" s="64" t="s">
        <v>66</v>
      </c>
      <c r="C53" s="28">
        <f t="shared" si="4"/>
        <v>0</v>
      </c>
      <c r="D53" s="18">
        <f t="shared" si="5"/>
        <v>14</v>
      </c>
      <c r="E53" s="19">
        <f t="shared" si="6"/>
        <v>0</v>
      </c>
      <c r="F53" s="18">
        <f t="shared" si="7"/>
        <v>16</v>
      </c>
      <c r="G53" s="18">
        <f t="shared" si="8"/>
        <v>-2</v>
      </c>
      <c r="H53" s="20">
        <f t="shared" si="9"/>
        <v>-0.125</v>
      </c>
      <c r="I53" s="21">
        <f>[9]集計対象年データー貼付!B212</f>
        <v>0</v>
      </c>
      <c r="J53" s="22">
        <f>[9]集計対象年データー貼付!D212</f>
        <v>4</v>
      </c>
      <c r="K53" s="22">
        <f>[9]集計対象前年データー貼付!B212</f>
        <v>0</v>
      </c>
      <c r="L53" s="22">
        <f>[9]集計対象前年データー貼付!D212</f>
        <v>10</v>
      </c>
      <c r="M53" s="23">
        <f t="shared" si="10"/>
        <v>-6</v>
      </c>
      <c r="N53" s="24">
        <f>[9]集計対象年データー貼付!E212</f>
        <v>0</v>
      </c>
      <c r="O53" s="18">
        <f>[9]集計対象年データー貼付!G212</f>
        <v>0</v>
      </c>
      <c r="P53" s="18">
        <f>[9]集計対象前年データー貼付!E212</f>
        <v>0</v>
      </c>
      <c r="Q53" s="18">
        <f>[9]集計対象前年データー貼付!G212</f>
        <v>1</v>
      </c>
      <c r="R53" s="25">
        <f t="shared" si="0"/>
        <v>-1</v>
      </c>
      <c r="S53" s="21">
        <f>[9]集計対象年データー貼付!H212</f>
        <v>0</v>
      </c>
      <c r="T53" s="22">
        <f>[9]集計対象年データー貼付!J212</f>
        <v>1</v>
      </c>
      <c r="U53" s="22">
        <f>[9]集計対象前年データー貼付!H212</f>
        <v>0</v>
      </c>
      <c r="V53" s="22">
        <f>[9]集計対象前年データー貼付!J212</f>
        <v>0</v>
      </c>
      <c r="W53" s="26">
        <f t="shared" si="1"/>
        <v>1</v>
      </c>
      <c r="X53" s="21">
        <f>[9]集計対象年データー貼付!K212</f>
        <v>0</v>
      </c>
      <c r="Y53" s="22">
        <f>[9]集計対象年データー貼付!M212</f>
        <v>1</v>
      </c>
      <c r="Z53" s="22">
        <f>[9]集計対象前年データー貼付!K212</f>
        <v>0</v>
      </c>
      <c r="AA53" s="22">
        <f>[9]集計対象前年データー貼付!M212</f>
        <v>2</v>
      </c>
      <c r="AB53" s="26">
        <f t="shared" si="2"/>
        <v>-1</v>
      </c>
      <c r="AC53" s="21">
        <f>[9]集計対象年データー貼付!N212</f>
        <v>0</v>
      </c>
      <c r="AD53" s="22">
        <f>[9]集計対象年データー貼付!P212</f>
        <v>8</v>
      </c>
      <c r="AE53" s="22">
        <f>[9]集計対象前年データー貼付!N212</f>
        <v>0</v>
      </c>
      <c r="AF53" s="22">
        <f>[9]集計対象前年データー貼付!P212</f>
        <v>3</v>
      </c>
      <c r="AG53" s="26">
        <f t="shared" si="3"/>
        <v>5</v>
      </c>
      <c r="AH53" s="1"/>
    </row>
    <row r="54" spans="1:34" ht="12.75" customHeight="1">
      <c r="A54" s="126"/>
      <c r="B54" s="65" t="s">
        <v>67</v>
      </c>
      <c r="C54" s="28">
        <f t="shared" si="4"/>
        <v>0</v>
      </c>
      <c r="D54" s="18">
        <f t="shared" si="5"/>
        <v>56</v>
      </c>
      <c r="E54" s="19">
        <f t="shared" si="6"/>
        <v>0</v>
      </c>
      <c r="F54" s="18">
        <f t="shared" si="7"/>
        <v>57</v>
      </c>
      <c r="G54" s="29">
        <f t="shared" si="8"/>
        <v>-1</v>
      </c>
      <c r="H54" s="20">
        <f t="shared" si="9"/>
        <v>-1.7543859649122806E-2</v>
      </c>
      <c r="I54" s="21">
        <f>[9]集計対象年データー貼付!B214</f>
        <v>0</v>
      </c>
      <c r="J54" s="22">
        <f>[9]集計対象年データー貼付!D214</f>
        <v>24</v>
      </c>
      <c r="K54" s="22">
        <f>[9]集計対象前年データー貼付!B214</f>
        <v>0</v>
      </c>
      <c r="L54" s="22">
        <f>[9]集計対象前年データー貼付!D214</f>
        <v>32</v>
      </c>
      <c r="M54" s="66">
        <f t="shared" si="10"/>
        <v>-8</v>
      </c>
      <c r="N54" s="24">
        <f>[9]集計対象年データー貼付!E214</f>
        <v>0</v>
      </c>
      <c r="O54" s="18">
        <f>[9]集計対象年データー貼付!G214</f>
        <v>8</v>
      </c>
      <c r="P54" s="18">
        <f>[9]集計対象前年データー貼付!E214</f>
        <v>0</v>
      </c>
      <c r="Q54" s="18">
        <f>[9]集計対象前年データー貼付!G214</f>
        <v>8</v>
      </c>
      <c r="R54" s="60">
        <f t="shared" si="0"/>
        <v>0</v>
      </c>
      <c r="S54" s="21">
        <f>[9]集計対象年データー貼付!H214</f>
        <v>0</v>
      </c>
      <c r="T54" s="22">
        <f>[9]集計対象年データー貼付!J214</f>
        <v>8</v>
      </c>
      <c r="U54" s="22">
        <f>[9]集計対象前年データー貼付!H214</f>
        <v>0</v>
      </c>
      <c r="V54" s="22">
        <f>[9]集計対象前年データー貼付!J214</f>
        <v>3</v>
      </c>
      <c r="W54" s="30">
        <f t="shared" si="1"/>
        <v>5</v>
      </c>
      <c r="X54" s="21">
        <f>[9]集計対象年データー貼付!K214</f>
        <v>0</v>
      </c>
      <c r="Y54" s="22">
        <f>[9]集計対象年データー貼付!M214</f>
        <v>8</v>
      </c>
      <c r="Z54" s="22">
        <f>[9]集計対象前年データー貼付!K214</f>
        <v>0</v>
      </c>
      <c r="AA54" s="22">
        <f>[9]集計対象前年データー貼付!M214</f>
        <v>3</v>
      </c>
      <c r="AB54" s="30">
        <f t="shared" si="2"/>
        <v>5</v>
      </c>
      <c r="AC54" s="21">
        <f>[9]集計対象年データー貼付!N214</f>
        <v>0</v>
      </c>
      <c r="AD54" s="22">
        <f>[9]集計対象年データー貼付!P214</f>
        <v>8</v>
      </c>
      <c r="AE54" s="22">
        <f>[9]集計対象前年データー貼付!N214</f>
        <v>0</v>
      </c>
      <c r="AF54" s="22">
        <f>[9]集計対象前年データー貼付!P214</f>
        <v>11</v>
      </c>
      <c r="AG54" s="30">
        <f t="shared" si="3"/>
        <v>-3</v>
      </c>
      <c r="AH54" s="1"/>
    </row>
    <row r="55" spans="1:34" ht="12.75" customHeight="1" thickBot="1">
      <c r="A55" s="126"/>
      <c r="B55" s="67" t="s">
        <v>68</v>
      </c>
      <c r="C55" s="33">
        <f t="shared" si="4"/>
        <v>0</v>
      </c>
      <c r="D55" s="34">
        <f t="shared" si="5"/>
        <v>1</v>
      </c>
      <c r="E55" s="35">
        <f t="shared" si="6"/>
        <v>0</v>
      </c>
      <c r="F55" s="34">
        <f t="shared" si="7"/>
        <v>0</v>
      </c>
      <c r="G55" s="36">
        <f t="shared" si="8"/>
        <v>1</v>
      </c>
      <c r="H55" s="37">
        <f t="shared" si="9"/>
        <v>0</v>
      </c>
      <c r="I55" s="21">
        <f>[9]集計対象年データー貼付!B217</f>
        <v>0</v>
      </c>
      <c r="J55" s="22">
        <f>[9]集計対象年データー貼付!D217</f>
        <v>1</v>
      </c>
      <c r="K55" s="22">
        <f>[9]集計対象前年データー貼付!B217</f>
        <v>0</v>
      </c>
      <c r="L55" s="22">
        <f>[9]集計対象前年データー貼付!D217</f>
        <v>0</v>
      </c>
      <c r="M55" s="68">
        <f t="shared" si="10"/>
        <v>1</v>
      </c>
      <c r="N55" s="24">
        <f>[9]集計対象年データー貼付!E217</f>
        <v>0</v>
      </c>
      <c r="O55" s="18">
        <f>[9]集計対象年データー貼付!G217</f>
        <v>0</v>
      </c>
      <c r="P55" s="18">
        <f>[9]集計対象前年データー貼付!E217</f>
        <v>0</v>
      </c>
      <c r="Q55" s="18">
        <f>[9]集計対象前年データー貼付!G217</f>
        <v>0</v>
      </c>
      <c r="R55" s="61">
        <f t="shared" si="0"/>
        <v>0</v>
      </c>
      <c r="S55" s="21">
        <f>[9]集計対象年データー貼付!H217</f>
        <v>0</v>
      </c>
      <c r="T55" s="22">
        <f>[9]集計対象年データー貼付!J217</f>
        <v>0</v>
      </c>
      <c r="U55" s="22">
        <f>[9]集計対象前年データー貼付!H217</f>
        <v>0</v>
      </c>
      <c r="V55" s="22">
        <f>[9]集計対象前年データー貼付!J217</f>
        <v>0</v>
      </c>
      <c r="W55" s="38">
        <f t="shared" si="1"/>
        <v>0</v>
      </c>
      <c r="X55" s="21">
        <f>[9]集計対象年データー貼付!K217</f>
        <v>0</v>
      </c>
      <c r="Y55" s="22">
        <f>[9]集計対象年データー貼付!M217</f>
        <v>0</v>
      </c>
      <c r="Z55" s="22">
        <f>[9]集計対象前年データー貼付!K217</f>
        <v>0</v>
      </c>
      <c r="AA55" s="22">
        <f>[9]集計対象前年データー貼付!M217</f>
        <v>0</v>
      </c>
      <c r="AB55" s="38">
        <f t="shared" si="2"/>
        <v>0</v>
      </c>
      <c r="AC55" s="21">
        <f>[9]集計対象年データー貼付!N217</f>
        <v>0</v>
      </c>
      <c r="AD55" s="22">
        <f>[9]集計対象年データー貼付!P217</f>
        <v>0</v>
      </c>
      <c r="AE55" s="22">
        <f>[9]集計対象前年データー貼付!N217</f>
        <v>0</v>
      </c>
      <c r="AF55" s="22">
        <f>[9]集計対象前年データー貼付!P217</f>
        <v>0</v>
      </c>
      <c r="AG55" s="38">
        <f t="shared" si="3"/>
        <v>0</v>
      </c>
      <c r="AH55" s="1"/>
    </row>
    <row r="56" spans="1:34" ht="12.75" customHeight="1" thickBot="1">
      <c r="A56" s="127"/>
      <c r="B56" s="69" t="s">
        <v>69</v>
      </c>
      <c r="C56" s="40">
        <f t="shared" si="4"/>
        <v>0</v>
      </c>
      <c r="D56" s="41">
        <f t="shared" si="5"/>
        <v>71</v>
      </c>
      <c r="E56" s="54">
        <f t="shared" si="6"/>
        <v>0</v>
      </c>
      <c r="F56" s="41">
        <f t="shared" si="7"/>
        <v>73</v>
      </c>
      <c r="G56" s="41">
        <f t="shared" si="8"/>
        <v>-2</v>
      </c>
      <c r="H56" s="44">
        <f t="shared" si="9"/>
        <v>-2.7397260273972601E-2</v>
      </c>
      <c r="I56" s="45">
        <f>SUM(I53:I55)</f>
        <v>0</v>
      </c>
      <c r="J56" s="46">
        <f>SUM(J53:J55)</f>
        <v>29</v>
      </c>
      <c r="K56" s="46">
        <f>SUM(K53:K55)</f>
        <v>0</v>
      </c>
      <c r="L56" s="46">
        <f>SUM(L53:L55)</f>
        <v>42</v>
      </c>
      <c r="M56" s="47">
        <f t="shared" si="10"/>
        <v>-13</v>
      </c>
      <c r="N56" s="48">
        <f>SUM(N53:N55)</f>
        <v>0</v>
      </c>
      <c r="O56" s="49">
        <f>SUM(O53:O55)</f>
        <v>8</v>
      </c>
      <c r="P56" s="49">
        <f>SUM(P53:P55)</f>
        <v>0</v>
      </c>
      <c r="Q56" s="49">
        <f>SUM(Q53:Q55)</f>
        <v>9</v>
      </c>
      <c r="R56" s="50">
        <f t="shared" si="0"/>
        <v>-1</v>
      </c>
      <c r="S56" s="51">
        <f>SUM(S53:S55)</f>
        <v>0</v>
      </c>
      <c r="T56" s="52">
        <f>SUM(T53:T55)</f>
        <v>9</v>
      </c>
      <c r="U56" s="52">
        <f>SUM(U53:U55)</f>
        <v>0</v>
      </c>
      <c r="V56" s="52">
        <f>SUM(V53:V55)</f>
        <v>3</v>
      </c>
      <c r="W56" s="53">
        <f t="shared" si="1"/>
        <v>6</v>
      </c>
      <c r="X56" s="51">
        <f>SUM(X53:X55)</f>
        <v>0</v>
      </c>
      <c r="Y56" s="52">
        <f>SUM(Y53:Y55)</f>
        <v>9</v>
      </c>
      <c r="Z56" s="52">
        <f>SUM(Z53:Z55)</f>
        <v>0</v>
      </c>
      <c r="AA56" s="52">
        <f>SUM(AA53:AA55)</f>
        <v>5</v>
      </c>
      <c r="AB56" s="53">
        <f t="shared" si="2"/>
        <v>4</v>
      </c>
      <c r="AC56" s="51">
        <f>SUM(AC53:AC55)</f>
        <v>0</v>
      </c>
      <c r="AD56" s="52">
        <f>SUM(AD53:AD55)</f>
        <v>16</v>
      </c>
      <c r="AE56" s="52">
        <f>SUM(AE53:AE55)</f>
        <v>0</v>
      </c>
      <c r="AF56" s="52">
        <f>SUM(AF53:AF55)</f>
        <v>14</v>
      </c>
      <c r="AG56" s="53">
        <f t="shared" si="3"/>
        <v>2</v>
      </c>
      <c r="AH56" s="1"/>
    </row>
    <row r="57" spans="1:34" ht="12.75" customHeight="1">
      <c r="A57" s="125" t="s">
        <v>70</v>
      </c>
      <c r="B57" s="64" t="s">
        <v>71</v>
      </c>
      <c r="C57" s="28">
        <f t="shared" si="4"/>
        <v>0</v>
      </c>
      <c r="D57" s="18">
        <f t="shared" si="5"/>
        <v>13</v>
      </c>
      <c r="E57" s="19">
        <f t="shared" si="6"/>
        <v>0</v>
      </c>
      <c r="F57" s="18">
        <f t="shared" si="7"/>
        <v>12</v>
      </c>
      <c r="G57" s="18">
        <f t="shared" si="8"/>
        <v>1</v>
      </c>
      <c r="H57" s="20">
        <f t="shared" si="9"/>
        <v>8.3333333333333329E-2</v>
      </c>
      <c r="I57" s="21">
        <f>[9]集計対象年データー貼付!B220</f>
        <v>0</v>
      </c>
      <c r="J57" s="22">
        <f>[9]集計対象年データー貼付!D220</f>
        <v>3</v>
      </c>
      <c r="K57" s="22">
        <f>[9]集計対象前年データー貼付!B220</f>
        <v>0</v>
      </c>
      <c r="L57" s="22">
        <f>[9]集計対象前年データー貼付!D220</f>
        <v>2</v>
      </c>
      <c r="M57" s="23">
        <f t="shared" si="10"/>
        <v>1</v>
      </c>
      <c r="N57" s="24">
        <f>[9]集計対象年データー貼付!E220</f>
        <v>0</v>
      </c>
      <c r="O57" s="18">
        <f>[9]集計対象年データー貼付!G220</f>
        <v>0</v>
      </c>
      <c r="P57" s="18">
        <f>[9]集計対象前年データー貼付!E220</f>
        <v>0</v>
      </c>
      <c r="Q57" s="18">
        <f>[9]集計対象前年データー貼付!G220</f>
        <v>2</v>
      </c>
      <c r="R57" s="25">
        <f t="shared" si="0"/>
        <v>-2</v>
      </c>
      <c r="S57" s="21">
        <f>[9]集計対象年データー貼付!H220</f>
        <v>0</v>
      </c>
      <c r="T57" s="22">
        <f>[9]集計対象年データー貼付!J220</f>
        <v>3</v>
      </c>
      <c r="U57" s="22">
        <f>[9]集計対象前年データー貼付!H220</f>
        <v>0</v>
      </c>
      <c r="V57" s="22">
        <f>[9]集計対象前年データー貼付!J220</f>
        <v>0</v>
      </c>
      <c r="W57" s="26">
        <f t="shared" si="1"/>
        <v>3</v>
      </c>
      <c r="X57" s="21">
        <f>[9]集計対象年データー貼付!K220</f>
        <v>0</v>
      </c>
      <c r="Y57" s="22">
        <f>[9]集計対象年データー貼付!M220</f>
        <v>3</v>
      </c>
      <c r="Z57" s="22">
        <f>[9]集計対象前年データー貼付!K220</f>
        <v>0</v>
      </c>
      <c r="AA57" s="22">
        <f>[9]集計対象前年データー貼付!M220</f>
        <v>5</v>
      </c>
      <c r="AB57" s="26">
        <f t="shared" si="2"/>
        <v>-2</v>
      </c>
      <c r="AC57" s="21">
        <f>[9]集計対象年データー貼付!N220</f>
        <v>0</v>
      </c>
      <c r="AD57" s="22">
        <f>[9]集計対象年データー貼付!P220</f>
        <v>4</v>
      </c>
      <c r="AE57" s="22">
        <f>[9]集計対象前年データー貼付!N220</f>
        <v>0</v>
      </c>
      <c r="AF57" s="22">
        <f>[9]集計対象前年データー貼付!P220</f>
        <v>3</v>
      </c>
      <c r="AG57" s="26">
        <f t="shared" si="3"/>
        <v>1</v>
      </c>
      <c r="AH57" s="1"/>
    </row>
    <row r="58" spans="1:34" ht="12.75" customHeight="1">
      <c r="A58" s="126"/>
      <c r="B58" s="65" t="s">
        <v>72</v>
      </c>
      <c r="C58" s="28">
        <f t="shared" si="4"/>
        <v>0</v>
      </c>
      <c r="D58" s="18">
        <f t="shared" si="5"/>
        <v>25</v>
      </c>
      <c r="E58" s="19">
        <f t="shared" si="6"/>
        <v>0</v>
      </c>
      <c r="F58" s="18">
        <f t="shared" si="7"/>
        <v>17</v>
      </c>
      <c r="G58" s="29">
        <f t="shared" si="8"/>
        <v>8</v>
      </c>
      <c r="H58" s="20">
        <f t="shared" si="9"/>
        <v>0.47058823529411764</v>
      </c>
      <c r="I58" s="21">
        <f>[9]集計対象年データー貼付!B223</f>
        <v>0</v>
      </c>
      <c r="J58" s="22">
        <f>[9]集計対象年データー貼付!D223</f>
        <v>12</v>
      </c>
      <c r="K58" s="22">
        <f>[9]集計対象前年データー貼付!B223</f>
        <v>0</v>
      </c>
      <c r="L58" s="22">
        <f>[9]集計対象前年データー貼付!D223</f>
        <v>8</v>
      </c>
      <c r="M58" s="66">
        <f t="shared" si="10"/>
        <v>4</v>
      </c>
      <c r="N58" s="24">
        <f>[9]集計対象年データー貼付!E223</f>
        <v>0</v>
      </c>
      <c r="O58" s="18">
        <f>[9]集計対象年データー貼付!G223</f>
        <v>6</v>
      </c>
      <c r="P58" s="18">
        <f>[9]集計対象前年データー貼付!E223</f>
        <v>0</v>
      </c>
      <c r="Q58" s="18">
        <f>[9]集計対象前年データー貼付!G223</f>
        <v>0</v>
      </c>
      <c r="R58" s="60">
        <f t="shared" si="0"/>
        <v>6</v>
      </c>
      <c r="S58" s="21">
        <f>[9]集計対象年データー貼付!H223</f>
        <v>0</v>
      </c>
      <c r="T58" s="22">
        <f>[9]集計対象年データー貼付!J223</f>
        <v>4</v>
      </c>
      <c r="U58" s="22">
        <f>[9]集計対象前年データー貼付!H223</f>
        <v>0</v>
      </c>
      <c r="V58" s="22">
        <f>[9]集計対象前年データー貼付!J223</f>
        <v>4</v>
      </c>
      <c r="W58" s="30">
        <f t="shared" si="1"/>
        <v>0</v>
      </c>
      <c r="X58" s="21">
        <f>[9]集計対象年データー貼付!K223</f>
        <v>0</v>
      </c>
      <c r="Y58" s="22">
        <f>[9]集計対象年データー貼付!M223</f>
        <v>2</v>
      </c>
      <c r="Z58" s="22">
        <f>[9]集計対象前年データー貼付!K223</f>
        <v>0</v>
      </c>
      <c r="AA58" s="22">
        <f>[9]集計対象前年データー貼付!M223</f>
        <v>4</v>
      </c>
      <c r="AB58" s="30">
        <f t="shared" si="2"/>
        <v>-2</v>
      </c>
      <c r="AC58" s="21">
        <f>[9]集計対象年データー貼付!N223</f>
        <v>0</v>
      </c>
      <c r="AD58" s="22">
        <f>[9]集計対象年データー貼付!P223</f>
        <v>1</v>
      </c>
      <c r="AE58" s="22">
        <f>[9]集計対象前年データー貼付!N223</f>
        <v>0</v>
      </c>
      <c r="AF58" s="22">
        <f>[9]集計対象前年データー貼付!P223</f>
        <v>1</v>
      </c>
      <c r="AG58" s="30">
        <f t="shared" si="3"/>
        <v>0</v>
      </c>
      <c r="AH58" s="1"/>
    </row>
    <row r="59" spans="1:34" ht="12.75" customHeight="1" thickBot="1">
      <c r="A59" s="126"/>
      <c r="B59" s="67" t="s">
        <v>73</v>
      </c>
      <c r="C59" s="33">
        <f t="shared" si="4"/>
        <v>0</v>
      </c>
      <c r="D59" s="34">
        <f t="shared" si="5"/>
        <v>11</v>
      </c>
      <c r="E59" s="35">
        <f t="shared" si="6"/>
        <v>0</v>
      </c>
      <c r="F59" s="34">
        <f t="shared" si="7"/>
        <v>6</v>
      </c>
      <c r="G59" s="36">
        <f t="shared" si="8"/>
        <v>5</v>
      </c>
      <c r="H59" s="37">
        <f t="shared" si="9"/>
        <v>0.83333333333333337</v>
      </c>
      <c r="I59" s="21">
        <f>[9]集計対象年データー貼付!B227</f>
        <v>0</v>
      </c>
      <c r="J59" s="22">
        <f>[9]集計対象年データー貼付!D227</f>
        <v>7</v>
      </c>
      <c r="K59" s="22">
        <f>[9]集計対象前年データー貼付!B227</f>
        <v>0</v>
      </c>
      <c r="L59" s="22">
        <f>[9]集計対象前年データー貼付!D227</f>
        <v>3</v>
      </c>
      <c r="M59" s="68">
        <f t="shared" si="10"/>
        <v>4</v>
      </c>
      <c r="N59" s="24">
        <f>[9]集計対象年データー貼付!E227</f>
        <v>0</v>
      </c>
      <c r="O59" s="18">
        <f>[9]集計対象年データー貼付!G227</f>
        <v>0</v>
      </c>
      <c r="P59" s="18">
        <f>[9]集計対象前年データー貼付!E227</f>
        <v>0</v>
      </c>
      <c r="Q59" s="18">
        <f>[9]集計対象前年データー貼付!G227</f>
        <v>2</v>
      </c>
      <c r="R59" s="61">
        <f t="shared" si="0"/>
        <v>-2</v>
      </c>
      <c r="S59" s="21">
        <f>[9]集計対象年データー貼付!H227</f>
        <v>0</v>
      </c>
      <c r="T59" s="22">
        <f>[9]集計対象年データー貼付!J227</f>
        <v>1</v>
      </c>
      <c r="U59" s="22">
        <f>[9]集計対象前年データー貼付!H227</f>
        <v>0</v>
      </c>
      <c r="V59" s="22">
        <f>[9]集計対象前年データー貼付!J227</f>
        <v>0</v>
      </c>
      <c r="W59" s="38">
        <f t="shared" si="1"/>
        <v>1</v>
      </c>
      <c r="X59" s="21">
        <f>[9]集計対象年データー貼付!K227</f>
        <v>0</v>
      </c>
      <c r="Y59" s="22">
        <f>[9]集計対象年データー貼付!M227</f>
        <v>3</v>
      </c>
      <c r="Z59" s="22">
        <f>[9]集計対象前年データー貼付!K227</f>
        <v>0</v>
      </c>
      <c r="AA59" s="22">
        <f>[9]集計対象前年データー貼付!M227</f>
        <v>0</v>
      </c>
      <c r="AB59" s="38">
        <f t="shared" si="2"/>
        <v>3</v>
      </c>
      <c r="AC59" s="21">
        <f>[9]集計対象年データー貼付!N227</f>
        <v>0</v>
      </c>
      <c r="AD59" s="22">
        <f>[9]集計対象年データー貼付!P227</f>
        <v>0</v>
      </c>
      <c r="AE59" s="22">
        <f>[9]集計対象前年データー貼付!N227</f>
        <v>0</v>
      </c>
      <c r="AF59" s="22">
        <f>[9]集計対象前年データー貼付!P227</f>
        <v>1</v>
      </c>
      <c r="AG59" s="38">
        <f t="shared" si="3"/>
        <v>-1</v>
      </c>
      <c r="AH59" s="1"/>
    </row>
    <row r="60" spans="1:34" ht="12.75" customHeight="1" thickBot="1">
      <c r="A60" s="127"/>
      <c r="B60" s="69" t="s">
        <v>74</v>
      </c>
      <c r="C60" s="40">
        <f t="shared" si="4"/>
        <v>0</v>
      </c>
      <c r="D60" s="41">
        <f t="shared" si="5"/>
        <v>49</v>
      </c>
      <c r="E60" s="54">
        <f t="shared" si="6"/>
        <v>0</v>
      </c>
      <c r="F60" s="41">
        <f t="shared" si="7"/>
        <v>35</v>
      </c>
      <c r="G60" s="41">
        <f t="shared" si="8"/>
        <v>14</v>
      </c>
      <c r="H60" s="44">
        <f t="shared" si="9"/>
        <v>0.4</v>
      </c>
      <c r="I60" s="45">
        <f>SUM(I57:I59)</f>
        <v>0</v>
      </c>
      <c r="J60" s="46">
        <f>SUM(J57:J59)</f>
        <v>22</v>
      </c>
      <c r="K60" s="46">
        <f>SUM(K57:K59)</f>
        <v>0</v>
      </c>
      <c r="L60" s="46">
        <f>SUM(L57:L59)</f>
        <v>13</v>
      </c>
      <c r="M60" s="47">
        <f t="shared" si="10"/>
        <v>9</v>
      </c>
      <c r="N60" s="48">
        <f>SUM(N57:N59)</f>
        <v>0</v>
      </c>
      <c r="O60" s="49">
        <f>SUM(O57:O59)</f>
        <v>6</v>
      </c>
      <c r="P60" s="49">
        <f>SUM(P57:P59)</f>
        <v>0</v>
      </c>
      <c r="Q60" s="49">
        <f>SUM(Q57:Q59)</f>
        <v>4</v>
      </c>
      <c r="R60" s="50">
        <f t="shared" si="0"/>
        <v>2</v>
      </c>
      <c r="S60" s="51">
        <f>SUM(S57:S59)</f>
        <v>0</v>
      </c>
      <c r="T60" s="52">
        <f>SUM(T57:T59)</f>
        <v>8</v>
      </c>
      <c r="U60" s="52">
        <f>SUM(U57:U59)</f>
        <v>0</v>
      </c>
      <c r="V60" s="52">
        <f>SUM(V57:V59)</f>
        <v>4</v>
      </c>
      <c r="W60" s="53">
        <f t="shared" si="1"/>
        <v>4</v>
      </c>
      <c r="X60" s="51">
        <f>SUM(X57:X59)</f>
        <v>0</v>
      </c>
      <c r="Y60" s="52">
        <f>SUM(Y57:Y59)</f>
        <v>8</v>
      </c>
      <c r="Z60" s="52">
        <f>SUM(Z57:Z59)</f>
        <v>0</v>
      </c>
      <c r="AA60" s="52">
        <f>SUM(AA57:AA59)</f>
        <v>9</v>
      </c>
      <c r="AB60" s="53">
        <f t="shared" si="2"/>
        <v>-1</v>
      </c>
      <c r="AC60" s="51">
        <f>SUM(AC57:AC59)</f>
        <v>0</v>
      </c>
      <c r="AD60" s="52">
        <f>SUM(AD57:AD59)</f>
        <v>5</v>
      </c>
      <c r="AE60" s="52">
        <f>SUM(AE57:AE59)</f>
        <v>0</v>
      </c>
      <c r="AF60" s="52">
        <f>SUM(AF57:AF59)</f>
        <v>5</v>
      </c>
      <c r="AG60" s="53">
        <f t="shared" si="3"/>
        <v>0</v>
      </c>
      <c r="AH60" s="1"/>
    </row>
    <row r="61" spans="1:34" ht="12.75" customHeight="1" thickBot="1">
      <c r="A61" s="128" t="s">
        <v>75</v>
      </c>
      <c r="B61" s="129"/>
      <c r="C61" s="40">
        <f t="shared" si="4"/>
        <v>0</v>
      </c>
      <c r="D61" s="41">
        <f t="shared" si="5"/>
        <v>26</v>
      </c>
      <c r="E61" s="54">
        <f t="shared" si="6"/>
        <v>1</v>
      </c>
      <c r="F61" s="41">
        <f t="shared" si="7"/>
        <v>22</v>
      </c>
      <c r="G61" s="41">
        <f t="shared" si="8"/>
        <v>4</v>
      </c>
      <c r="H61" s="44">
        <f t="shared" si="9"/>
        <v>0.18181818181818182</v>
      </c>
      <c r="I61" s="78">
        <f>[9]集計対象年データー貼付!B236</f>
        <v>0</v>
      </c>
      <c r="J61" s="79">
        <f>[9]集計対象年データー貼付!D236</f>
        <v>7</v>
      </c>
      <c r="K61" s="79">
        <f>[9]集計対象前年データー貼付!B236</f>
        <v>1</v>
      </c>
      <c r="L61" s="79">
        <f>[9]集計対象前年データー貼付!D236</f>
        <v>16</v>
      </c>
      <c r="M61" s="80">
        <f t="shared" si="10"/>
        <v>-9</v>
      </c>
      <c r="N61" s="81">
        <f>[9]集計対象年データー貼付!E236</f>
        <v>0</v>
      </c>
      <c r="O61" s="34">
        <f>[9]集計対象年データー貼付!G236</f>
        <v>9</v>
      </c>
      <c r="P61" s="34">
        <f>[9]集計対象前年データー貼付!E236</f>
        <v>0</v>
      </c>
      <c r="Q61" s="34">
        <f>[9]集計対象前年データー貼付!G236</f>
        <v>3</v>
      </c>
      <c r="R61" s="82">
        <f t="shared" si="0"/>
        <v>6</v>
      </c>
      <c r="S61" s="78">
        <f>[9]集計対象年データー貼付!H236</f>
        <v>0</v>
      </c>
      <c r="T61" s="79">
        <f>[9]集計対象年データー貼付!J236</f>
        <v>3</v>
      </c>
      <c r="U61" s="79">
        <f>[9]集計対象前年データー貼付!H236</f>
        <v>0</v>
      </c>
      <c r="V61" s="79">
        <f>[9]集計対象前年データー貼付!J236</f>
        <v>0</v>
      </c>
      <c r="W61" s="83">
        <f t="shared" si="1"/>
        <v>3</v>
      </c>
      <c r="X61" s="78">
        <f>[9]集計対象年データー貼付!K236</f>
        <v>0</v>
      </c>
      <c r="Y61" s="79">
        <f>[9]集計対象年データー貼付!M236</f>
        <v>5</v>
      </c>
      <c r="Z61" s="79">
        <f>[9]集計対象前年データー貼付!K236</f>
        <v>0</v>
      </c>
      <c r="AA61" s="79">
        <f>[9]集計対象前年データー貼付!M236</f>
        <v>3</v>
      </c>
      <c r="AB61" s="83">
        <f t="shared" si="2"/>
        <v>2</v>
      </c>
      <c r="AC61" s="78">
        <f>[9]集計対象年データー貼付!N236</f>
        <v>0</v>
      </c>
      <c r="AD61" s="79">
        <f>[9]集計対象年データー貼付!P236</f>
        <v>2</v>
      </c>
      <c r="AE61" s="79">
        <f>[9]集計対象前年データー貼付!N236</f>
        <v>0</v>
      </c>
      <c r="AF61" s="79">
        <f>[9]集計対象前年データー貼付!P236</f>
        <v>0</v>
      </c>
      <c r="AG61" s="83">
        <f t="shared" si="3"/>
        <v>2</v>
      </c>
      <c r="AH61" s="1"/>
    </row>
    <row r="62" spans="1:34" ht="12.75" customHeight="1" thickBot="1">
      <c r="A62" s="128" t="s">
        <v>76</v>
      </c>
      <c r="B62" s="129"/>
      <c r="C62" s="40">
        <f t="shared" si="4"/>
        <v>0</v>
      </c>
      <c r="D62" s="41">
        <f t="shared" si="5"/>
        <v>1</v>
      </c>
      <c r="E62" s="54">
        <f t="shared" si="6"/>
        <v>0</v>
      </c>
      <c r="F62" s="41">
        <f t="shared" si="7"/>
        <v>0</v>
      </c>
      <c r="G62" s="41">
        <f t="shared" si="8"/>
        <v>1</v>
      </c>
      <c r="H62" s="44">
        <f t="shared" si="9"/>
        <v>0</v>
      </c>
      <c r="I62" s="55">
        <f>[9]集計対象年データー貼付!B239</f>
        <v>0</v>
      </c>
      <c r="J62" s="56">
        <f>[9]集計対象年データー貼付!D239</f>
        <v>0</v>
      </c>
      <c r="K62" s="56">
        <f>[9]集計対象前年データー貼付!B239</f>
        <v>0</v>
      </c>
      <c r="L62" s="56">
        <f>[9]集計対象前年データー貼付!D239</f>
        <v>0</v>
      </c>
      <c r="M62" s="57">
        <f t="shared" si="10"/>
        <v>0</v>
      </c>
      <c r="N62" s="58">
        <f>[9]集計対象年データー貼付!E239</f>
        <v>0</v>
      </c>
      <c r="O62" s="41">
        <f>[9]集計対象年データー貼付!G239</f>
        <v>0</v>
      </c>
      <c r="P62" s="41">
        <f>[9]集計対象前年データー貼付!E239</f>
        <v>0</v>
      </c>
      <c r="Q62" s="41">
        <f>[9]集計対象前年データー貼付!G239</f>
        <v>0</v>
      </c>
      <c r="R62" s="75">
        <f t="shared" si="0"/>
        <v>0</v>
      </c>
      <c r="S62" s="55">
        <f>[9]集計対象年データー貼付!H239</f>
        <v>0</v>
      </c>
      <c r="T62" s="56">
        <f>[9]集計対象年データー貼付!J239</f>
        <v>0</v>
      </c>
      <c r="U62" s="56">
        <f>[9]集計対象前年データー貼付!H239</f>
        <v>0</v>
      </c>
      <c r="V62" s="56">
        <f>[9]集計対象前年データー貼付!J239</f>
        <v>0</v>
      </c>
      <c r="W62" s="76">
        <f t="shared" si="1"/>
        <v>0</v>
      </c>
      <c r="X62" s="55">
        <f>[9]集計対象年データー貼付!K67</f>
        <v>0</v>
      </c>
      <c r="Y62" s="56">
        <f>[9]集計対象年データー貼付!M239</f>
        <v>0</v>
      </c>
      <c r="Z62" s="56">
        <f>[9]集計対象前年データー貼付!K239</f>
        <v>0</v>
      </c>
      <c r="AA62" s="56">
        <f>[9]集計対象前年データー貼付!M239</f>
        <v>0</v>
      </c>
      <c r="AB62" s="76">
        <f t="shared" si="2"/>
        <v>0</v>
      </c>
      <c r="AC62" s="55">
        <f>[9]集計対象年データー貼付!N239</f>
        <v>0</v>
      </c>
      <c r="AD62" s="56">
        <f>[9]集計対象年データー貼付!P239</f>
        <v>1</v>
      </c>
      <c r="AE62" s="56">
        <f>[9]集計対象前年データー貼付!N239</f>
        <v>0</v>
      </c>
      <c r="AF62" s="56">
        <f>[9]集計対象前年データー貼付!P239</f>
        <v>0</v>
      </c>
      <c r="AG62" s="76">
        <f t="shared" si="3"/>
        <v>1</v>
      </c>
      <c r="AH62" s="1"/>
    </row>
    <row r="63" spans="1:34" ht="12.75" customHeight="1">
      <c r="A63" s="122" t="s">
        <v>77</v>
      </c>
      <c r="B63" s="64" t="s">
        <v>78</v>
      </c>
      <c r="C63" s="28">
        <f t="shared" si="4"/>
        <v>0</v>
      </c>
      <c r="D63" s="18">
        <f t="shared" si="5"/>
        <v>0</v>
      </c>
      <c r="E63" s="19">
        <f t="shared" si="6"/>
        <v>0</v>
      </c>
      <c r="F63" s="18">
        <f t="shared" si="7"/>
        <v>0</v>
      </c>
      <c r="G63" s="18">
        <f t="shared" si="8"/>
        <v>0</v>
      </c>
      <c r="H63" s="20">
        <f t="shared" si="9"/>
        <v>0</v>
      </c>
      <c r="I63" s="21">
        <f>[9]集計対象年データー貼付!B241</f>
        <v>0</v>
      </c>
      <c r="J63" s="22">
        <f>[9]集計対象年データー貼付!D241</f>
        <v>0</v>
      </c>
      <c r="K63" s="22">
        <f>[9]集計対象前年データー貼付!B241</f>
        <v>0</v>
      </c>
      <c r="L63" s="22">
        <f>[9]集計対象前年データー貼付!D241</f>
        <v>0</v>
      </c>
      <c r="M63" s="23">
        <f t="shared" si="10"/>
        <v>0</v>
      </c>
      <c r="N63" s="24">
        <f>[9]集計対象年データー貼付!E241</f>
        <v>0</v>
      </c>
      <c r="O63" s="18">
        <f>[9]集計対象年データー貼付!G241</f>
        <v>0</v>
      </c>
      <c r="P63" s="18">
        <f>[9]集計対象前年データー貼付!E241</f>
        <v>0</v>
      </c>
      <c r="Q63" s="18">
        <f>[9]集計対象前年データー貼付!G241</f>
        <v>0</v>
      </c>
      <c r="R63" s="25">
        <f t="shared" si="0"/>
        <v>0</v>
      </c>
      <c r="S63" s="21">
        <f>[9]集計対象年データー貼付!H241</f>
        <v>0</v>
      </c>
      <c r="T63" s="22">
        <f>[9]集計対象年データー貼付!J241</f>
        <v>0</v>
      </c>
      <c r="U63" s="22">
        <f>[9]集計対象前年データー貼付!H241</f>
        <v>0</v>
      </c>
      <c r="V63" s="22">
        <f>[9]集計対象前年データー貼付!J241</f>
        <v>0</v>
      </c>
      <c r="W63" s="26">
        <f t="shared" si="1"/>
        <v>0</v>
      </c>
      <c r="X63" s="21">
        <f>[9]集計対象年データー貼付!K241</f>
        <v>0</v>
      </c>
      <c r="Y63" s="22">
        <f>[9]集計対象年データー貼付!M241</f>
        <v>0</v>
      </c>
      <c r="Z63" s="22">
        <f>[9]集計対象前年データー貼付!K241</f>
        <v>0</v>
      </c>
      <c r="AA63" s="22">
        <f>[9]集計対象前年データー貼付!M241</f>
        <v>0</v>
      </c>
      <c r="AB63" s="26">
        <f t="shared" si="2"/>
        <v>0</v>
      </c>
      <c r="AC63" s="21">
        <f>[9]集計対象年データー貼付!N241</f>
        <v>0</v>
      </c>
      <c r="AD63" s="22">
        <f>[9]集計対象年データー貼付!P241</f>
        <v>0</v>
      </c>
      <c r="AE63" s="22">
        <f>[9]集計対象前年データー貼付!N241</f>
        <v>0</v>
      </c>
      <c r="AF63" s="22">
        <f>[9]集計対象前年データー貼付!P241</f>
        <v>0</v>
      </c>
      <c r="AG63" s="26">
        <f t="shared" si="3"/>
        <v>0</v>
      </c>
      <c r="AH63" s="1"/>
    </row>
    <row r="64" spans="1:34" ht="12.75" customHeight="1" thickBot="1">
      <c r="A64" s="123"/>
      <c r="B64" s="67" t="s">
        <v>77</v>
      </c>
      <c r="C64" s="33">
        <f t="shared" si="4"/>
        <v>0</v>
      </c>
      <c r="D64" s="34">
        <f t="shared" si="5"/>
        <v>28</v>
      </c>
      <c r="E64" s="35">
        <f t="shared" si="6"/>
        <v>0</v>
      </c>
      <c r="F64" s="34">
        <f t="shared" si="7"/>
        <v>18</v>
      </c>
      <c r="G64" s="36">
        <f t="shared" si="8"/>
        <v>10</v>
      </c>
      <c r="H64" s="37">
        <f t="shared" si="9"/>
        <v>0.55555555555555558</v>
      </c>
      <c r="I64" s="21">
        <f>[9]集計対象年データー貼付!B245</f>
        <v>0</v>
      </c>
      <c r="J64" s="22">
        <f>[9]集計対象年データー貼付!D245</f>
        <v>13</v>
      </c>
      <c r="K64" s="22">
        <f>[9]集計対象前年データー貼付!B245</f>
        <v>0</v>
      </c>
      <c r="L64" s="22">
        <f>[9]集計対象前年データー貼付!D245</f>
        <v>8</v>
      </c>
      <c r="M64" s="68">
        <f t="shared" si="10"/>
        <v>5</v>
      </c>
      <c r="N64" s="24">
        <f>[9]集計対象年データー貼付!E245</f>
        <v>0</v>
      </c>
      <c r="O64" s="18">
        <f>[9]集計対象年データー貼付!G245</f>
        <v>5</v>
      </c>
      <c r="P64" s="18">
        <f>[9]集計対象前年データー貼付!E245</f>
        <v>0</v>
      </c>
      <c r="Q64" s="18">
        <f>[9]集計対象前年データー貼付!G245</f>
        <v>3</v>
      </c>
      <c r="R64" s="61">
        <f t="shared" si="0"/>
        <v>2</v>
      </c>
      <c r="S64" s="21">
        <f>[9]集計対象年データー貼付!H245</f>
        <v>0</v>
      </c>
      <c r="T64" s="22">
        <f>[9]集計対象年データー貼付!J245</f>
        <v>4</v>
      </c>
      <c r="U64" s="22">
        <f>[9]集計対象前年データー貼付!H245</f>
        <v>0</v>
      </c>
      <c r="V64" s="22">
        <f>[9]集計対象前年データー貼付!J245</f>
        <v>4</v>
      </c>
      <c r="W64" s="38">
        <f t="shared" si="1"/>
        <v>0</v>
      </c>
      <c r="X64" s="21">
        <f>[9]集計対象年データー貼付!K245</f>
        <v>0</v>
      </c>
      <c r="Y64" s="22">
        <f>[9]集計対象年データー貼付!M245</f>
        <v>3</v>
      </c>
      <c r="Z64" s="22">
        <f>[9]集計対象前年データー貼付!K245</f>
        <v>0</v>
      </c>
      <c r="AA64" s="22">
        <f>[9]集計対象前年データー貼付!M245</f>
        <v>3</v>
      </c>
      <c r="AB64" s="30">
        <f t="shared" si="2"/>
        <v>0</v>
      </c>
      <c r="AC64" s="21">
        <f>[9]集計対象年データー貼付!N245</f>
        <v>0</v>
      </c>
      <c r="AD64" s="22">
        <f>[9]集計対象年データー貼付!P245</f>
        <v>3</v>
      </c>
      <c r="AE64" s="22">
        <f>[9]集計対象前年データー貼付!N245</f>
        <v>0</v>
      </c>
      <c r="AF64" s="22">
        <f>[9]集計対象前年データー貼付!P245</f>
        <v>0</v>
      </c>
      <c r="AG64" s="38">
        <f t="shared" si="3"/>
        <v>3</v>
      </c>
      <c r="AH64" s="1"/>
    </row>
    <row r="65" spans="1:34" ht="12.75" customHeight="1" thickBot="1">
      <c r="A65" s="124"/>
      <c r="B65" s="69" t="s">
        <v>79</v>
      </c>
      <c r="C65" s="40">
        <f t="shared" si="4"/>
        <v>0</v>
      </c>
      <c r="D65" s="41">
        <f t="shared" si="5"/>
        <v>28</v>
      </c>
      <c r="E65" s="54">
        <f t="shared" si="6"/>
        <v>0</v>
      </c>
      <c r="F65" s="41">
        <f t="shared" si="7"/>
        <v>18</v>
      </c>
      <c r="G65" s="41">
        <f t="shared" si="8"/>
        <v>10</v>
      </c>
      <c r="H65" s="44">
        <f t="shared" si="9"/>
        <v>0.55555555555555558</v>
      </c>
      <c r="I65" s="70">
        <f>SUM(I63:I64)</f>
        <v>0</v>
      </c>
      <c r="J65" s="46">
        <f>SUM(J63:J64)</f>
        <v>13</v>
      </c>
      <c r="K65" s="46">
        <f>SUM(K63:K64)</f>
        <v>0</v>
      </c>
      <c r="L65" s="84">
        <f>SUM(L63:L64)</f>
        <v>8</v>
      </c>
      <c r="M65" s="47">
        <f t="shared" si="10"/>
        <v>5</v>
      </c>
      <c r="N65" s="48">
        <f>SUM(N63:N64)</f>
        <v>0</v>
      </c>
      <c r="O65" s="49">
        <f>SUM(O63:O64)</f>
        <v>5</v>
      </c>
      <c r="P65" s="49">
        <f>SUM(P63:P64)</f>
        <v>0</v>
      </c>
      <c r="Q65" s="49">
        <f>SUM(Q63:Q64)</f>
        <v>3</v>
      </c>
      <c r="R65" s="50">
        <f t="shared" si="0"/>
        <v>2</v>
      </c>
      <c r="S65" s="51">
        <f>SUM(S63:S64)</f>
        <v>0</v>
      </c>
      <c r="T65" s="52">
        <f>SUM(T63:T64)</f>
        <v>4</v>
      </c>
      <c r="U65" s="52">
        <f>SUM(U63:U64)</f>
        <v>0</v>
      </c>
      <c r="V65" s="52">
        <f>SUM(V63:V64)</f>
        <v>4</v>
      </c>
      <c r="W65" s="53">
        <f t="shared" si="1"/>
        <v>0</v>
      </c>
      <c r="X65" s="51">
        <f>SUM(X63:X64)</f>
        <v>0</v>
      </c>
      <c r="Y65" s="52">
        <f>SUM(Y63:Y64)</f>
        <v>3</v>
      </c>
      <c r="Z65" s="52">
        <f>SUM(Z63:Z64)</f>
        <v>0</v>
      </c>
      <c r="AA65" s="52">
        <f>SUM(AA63:AA64)</f>
        <v>3</v>
      </c>
      <c r="AB65" s="53">
        <f t="shared" si="2"/>
        <v>0</v>
      </c>
      <c r="AC65" s="51">
        <f>SUM(AC63:AC64)</f>
        <v>0</v>
      </c>
      <c r="AD65" s="52">
        <f>SUM(AD63:AD64)</f>
        <v>3</v>
      </c>
      <c r="AE65" s="52">
        <f>SUM(AE63:AE64)</f>
        <v>0</v>
      </c>
      <c r="AF65" s="52">
        <f>SUM(AF63:AF64)</f>
        <v>0</v>
      </c>
      <c r="AG65" s="53">
        <f t="shared" si="3"/>
        <v>3</v>
      </c>
      <c r="AH65" s="1"/>
    </row>
    <row r="66" spans="1:34" ht="12.75" customHeight="1" thickBot="1">
      <c r="A66" s="118" t="s">
        <v>80</v>
      </c>
      <c r="B66" s="119"/>
      <c r="C66" s="40">
        <f t="shared" si="4"/>
        <v>7</v>
      </c>
      <c r="D66" s="85">
        <f t="shared" si="5"/>
        <v>728</v>
      </c>
      <c r="E66" s="86">
        <f t="shared" si="6"/>
        <v>9</v>
      </c>
      <c r="F66" s="85">
        <f t="shared" si="7"/>
        <v>688</v>
      </c>
      <c r="G66" s="41">
        <f t="shared" si="8"/>
        <v>40</v>
      </c>
      <c r="H66" s="44">
        <f t="shared" si="9"/>
        <v>5.8139534883720929E-2</v>
      </c>
      <c r="I66" s="45">
        <f>IF(ISERROR(I24+I25+I29+I34+I37+I40+I41+I46+I49+I50+I51+I52+I56+I60+I61+I62+I65),"",(I24+I25+I29+I34+I37+I40+I41+I46+I49+I50+I51+I52+I56+I60+I61+I62+I65))</f>
        <v>4</v>
      </c>
      <c r="J66" s="87">
        <f>J24+J25+J29+J34+J37+J40+J41+J46+J49+J50+J51+J52+J56+J60+J61+J62+J65</f>
        <v>308</v>
      </c>
      <c r="K66" s="46">
        <f>IF(ISERROR(K24+K25+K29+K34+K37+K40+K41+K46+K49+K50+K51+K52+K56+K60+K61+K62+K65),"",(K24+K25+K29+K34+K37+K40+K41+K46+K49+K50+K51+K52+K56+K60+K61+K62+K65))</f>
        <v>4</v>
      </c>
      <c r="L66" s="46">
        <f>IF(ISERROR(L24+L25+L29+L34+L37+L40+L41+L46+L49+L50+L51+L52+L56+L60+L61+L62+L65),"",(L24+L25+L29+L34+L37+L40+L41+L46+L49+L50+L51+L52+L56+L60+L61+L62+L65))</f>
        <v>301</v>
      </c>
      <c r="M66" s="47">
        <f t="shared" si="10"/>
        <v>7</v>
      </c>
      <c r="N66" s="48">
        <f>N24+N25+N29+N34+N37+N40+N41+N46+N49+N50+N51+N52+N56+N60+N61+N62+N65</f>
        <v>2</v>
      </c>
      <c r="O66" s="49">
        <f>SUM(O24+O25+O29+O34+O37+O40+O41+O46+O49+O50+O51+O52+O56+O60+O61+O62+O65)</f>
        <v>133</v>
      </c>
      <c r="P66" s="49">
        <f>P24+P25+P29+P34+P37+P40+P41+P46+P49+P50+P51+P52+P56+P60+P61+P62+P65</f>
        <v>2</v>
      </c>
      <c r="Q66" s="49">
        <f>Q24+Q25+Q29+Q34+Q37+Q40+Q41+Q46+Q49+Q50+Q51+Q52+Q56+Q60+Q61+Q62+Q65</f>
        <v>115</v>
      </c>
      <c r="R66" s="88">
        <f t="shared" si="0"/>
        <v>18</v>
      </c>
      <c r="S66" s="51">
        <f>S24+S25+S29+S34+S37+S40+S41+S46+S49+S50+S51+S52+S56+S60+S61+S62+S65</f>
        <v>1</v>
      </c>
      <c r="T66" s="52">
        <f>T24+T25+T29+T34+T37+T40+T41+T46+T49+T50+T51+T52+T56+T60+T61+T62+T65</f>
        <v>94</v>
      </c>
      <c r="U66" s="52">
        <f>U24+U25+U29+U34+U37+U40+U41+U46+U49+U50+U51+U52+U56+U60+U61+U62+U65</f>
        <v>1</v>
      </c>
      <c r="V66" s="52">
        <f>V24+V25+V29+V34+V37+V40+V41+V46+V49+V50+V51+V52+V56+V60+V61+V62+V65</f>
        <v>83</v>
      </c>
      <c r="W66" s="53">
        <f t="shared" si="1"/>
        <v>11</v>
      </c>
      <c r="X66" s="51">
        <f>X24+X25+X29+X34+X37+X40+X41+X46+X49+X50+X51+X52+X56+X60+X61+X62+X65</f>
        <v>0</v>
      </c>
      <c r="Y66" s="52">
        <f>Y24+Y25+Y29+Y34+Y37+Y40+Y41+Y46+Y49+Y50+Y51+Y52+Y56+Y60+Y61+Y62+Y65</f>
        <v>121</v>
      </c>
      <c r="Z66" s="52">
        <f>Z24+Z25+Z29+Z34+Z37+Z40+Z41+Z46+Z49+Z50+Z51+Z52+Z56+Z60+Z61+Z62+Z65</f>
        <v>1</v>
      </c>
      <c r="AA66" s="52">
        <f>AA24+AA25+AA29+AA34+AA37+AA40+AA41+AA46+AA49+AA50+AA51+AA52+AA56+AA60+AA61+AA62+AA65</f>
        <v>120</v>
      </c>
      <c r="AB66" s="53">
        <f t="shared" si="2"/>
        <v>1</v>
      </c>
      <c r="AC66" s="51">
        <f>AC24+AC25+AC29+AC34+AC37+AC40+AC41+AC46+AC49+AC50+AC51+AC52+AC56+AC60+AC61+AC62+AC65</f>
        <v>0</v>
      </c>
      <c r="AD66" s="52">
        <f>AD24+AD25+AD29+AD34+AD37+AD40+AD41+AD46+AD49+AD50+AD51+AD52+AD56+AD60+AD61+AD62+AD65</f>
        <v>72</v>
      </c>
      <c r="AE66" s="52">
        <f>AE24+AE25+AE29+AE34+AE37+AE40+AE41+AE46+AE49+AE50+AE51+AE52+AE56+AE60+AE61+AE62+AE65</f>
        <v>1</v>
      </c>
      <c r="AF66" s="52">
        <f>AF24+AF25+AF29+AF34+AF37+AF40+AF41+AF46+AF49+AF50+AF51+AF52+AF56+AF60+AF61+AF62+AF65</f>
        <v>69</v>
      </c>
      <c r="AG66" s="53">
        <f t="shared" si="3"/>
        <v>3</v>
      </c>
      <c r="AH66" s="1"/>
    </row>
    <row r="67" spans="1:34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 t="s">
        <v>81</v>
      </c>
      <c r="AE67" s="1"/>
      <c r="AF67" s="1"/>
      <c r="AG67" s="1"/>
      <c r="AH67" s="1"/>
    </row>
  </sheetData>
  <sheetProtection sheet="1"/>
  <dataConsolidate/>
  <mergeCells count="44">
    <mergeCell ref="A66:B66"/>
    <mergeCell ref="A41:B41"/>
    <mergeCell ref="A42:A46"/>
    <mergeCell ref="A47:A49"/>
    <mergeCell ref="A50:B50"/>
    <mergeCell ref="A51:B51"/>
    <mergeCell ref="A52:B52"/>
    <mergeCell ref="A53:A56"/>
    <mergeCell ref="A57:A60"/>
    <mergeCell ref="A61:B61"/>
    <mergeCell ref="A62:B62"/>
    <mergeCell ref="A63:A65"/>
    <mergeCell ref="A38:A40"/>
    <mergeCell ref="X5:Y5"/>
    <mergeCell ref="Z5:AA5"/>
    <mergeCell ref="AB5:AB6"/>
    <mergeCell ref="AC5:AD5"/>
    <mergeCell ref="C5:D5"/>
    <mergeCell ref="E5:F5"/>
    <mergeCell ref="G5:G6"/>
    <mergeCell ref="I5:J5"/>
    <mergeCell ref="K5:L5"/>
    <mergeCell ref="M5:M6"/>
    <mergeCell ref="A7:A24"/>
    <mergeCell ref="A25:B25"/>
    <mergeCell ref="A26:A29"/>
    <mergeCell ref="A30:A34"/>
    <mergeCell ref="A35:A37"/>
    <mergeCell ref="AE5:AF5"/>
    <mergeCell ref="AG5:AG6"/>
    <mergeCell ref="N5:O5"/>
    <mergeCell ref="P5:Q5"/>
    <mergeCell ref="R5:R6"/>
    <mergeCell ref="S5:T5"/>
    <mergeCell ref="U5:V5"/>
    <mergeCell ref="W5:W6"/>
    <mergeCell ref="I1:T1"/>
    <mergeCell ref="Z1:AE1"/>
    <mergeCell ref="C4:H4"/>
    <mergeCell ref="I4:M4"/>
    <mergeCell ref="N4:R4"/>
    <mergeCell ref="S4:W4"/>
    <mergeCell ref="X4:AB4"/>
    <mergeCell ref="AC4:AG4"/>
  </mergeCells>
  <phoneticPr fontId="8"/>
  <pageMargins left="1.3779527559055118" right="0.98425196850393704" top="0.39370078740157483" bottom="0.19685039370078741" header="0.51181102362204722" footer="0.51181102362204722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1月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H28 １月</vt:lpstr>
      <vt:lpstr>H28 2月</vt:lpstr>
      <vt:lpstr>確定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石丸　順子</dc:creator>
  <cp:lastModifiedBy>渡辺　和利</cp:lastModifiedBy>
  <dcterms:created xsi:type="dcterms:W3CDTF">2014-02-14T02:36:01Z</dcterms:created>
  <dcterms:modified xsi:type="dcterms:W3CDTF">2016-04-14T02:43:55Z</dcterms:modified>
</cp:coreProperties>
</file>