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平成20年確定版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<sst xmlns="http://schemas.openxmlformats.org/spreadsheetml/2006/main" count="113" uniqueCount="85">
  <si>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>死</t>
  </si>
  <si>
    <t>休・死</t>
  </si>
  <si>
    <t>増減率</t>
  </si>
  <si>
    <t>新宮労働基準監督署</t>
  </si>
  <si>
    <t>田辺労働基準監督署</t>
  </si>
  <si>
    <t>橋本労働基準監督署</t>
  </si>
  <si>
    <t>御坊労働基準監督署</t>
  </si>
  <si>
    <t>和歌山労働基準監督署</t>
  </si>
  <si>
    <t>食料品製造</t>
  </si>
  <si>
    <t>繊維工業</t>
  </si>
  <si>
    <t>衣服その他の繊維</t>
  </si>
  <si>
    <t>木材・木製品</t>
  </si>
  <si>
    <t>家具・装備品</t>
  </si>
  <si>
    <t>パルプ等</t>
  </si>
  <si>
    <t>印刷・製本</t>
  </si>
  <si>
    <t>化学工業</t>
  </si>
  <si>
    <t>窯業土石</t>
  </si>
  <si>
    <t>鉄鋼業</t>
  </si>
  <si>
    <t>非鉄金属</t>
  </si>
  <si>
    <t>金属製品</t>
  </si>
  <si>
    <t>一般機械器具</t>
  </si>
  <si>
    <t>電気機械器具</t>
  </si>
  <si>
    <t>輸送機械製造</t>
  </si>
  <si>
    <t>電気・ガス</t>
  </si>
  <si>
    <t>その他の製造</t>
  </si>
  <si>
    <t>製造業小計</t>
  </si>
  <si>
    <t>鉱業</t>
  </si>
  <si>
    <t>土木工事</t>
  </si>
  <si>
    <t>建築工事</t>
  </si>
  <si>
    <t>その他の建設</t>
  </si>
  <si>
    <t>建設業小計</t>
  </si>
  <si>
    <t>鉄道等</t>
  </si>
  <si>
    <t>道路旅客</t>
  </si>
  <si>
    <t>道路貨物運送</t>
  </si>
  <si>
    <t>その他の運輸交通</t>
  </si>
  <si>
    <t>運輸交通業小計</t>
  </si>
  <si>
    <t>陸上貨物</t>
  </si>
  <si>
    <t>港湾運送業</t>
  </si>
  <si>
    <t>貨物取扱小計</t>
  </si>
  <si>
    <t>農業</t>
  </si>
  <si>
    <t>林業</t>
  </si>
  <si>
    <t>農林業小計</t>
  </si>
  <si>
    <t>畜産・水産業</t>
  </si>
  <si>
    <t>卸売業</t>
  </si>
  <si>
    <t>小売業</t>
  </si>
  <si>
    <t>理美容業</t>
  </si>
  <si>
    <t>その他の商業</t>
  </si>
  <si>
    <t>金融業</t>
  </si>
  <si>
    <t>広告・あっせん</t>
  </si>
  <si>
    <t>映画・演劇業</t>
  </si>
  <si>
    <t>通信業</t>
  </si>
  <si>
    <t>医療保健業</t>
  </si>
  <si>
    <t>社会福祉施設</t>
  </si>
  <si>
    <t>その他の保健衛生</t>
  </si>
  <si>
    <t>旅館業</t>
  </si>
  <si>
    <t>飲食店</t>
  </si>
  <si>
    <t>その他の接客</t>
  </si>
  <si>
    <t>清掃・と畜</t>
  </si>
  <si>
    <t>派遣業</t>
  </si>
  <si>
    <t>その他の事業</t>
  </si>
  <si>
    <t>合計</t>
  </si>
  <si>
    <t>　　   　    和  歌  山  労  働  局</t>
  </si>
  <si>
    <t>増減数</t>
  </si>
  <si>
    <t>商業小計</t>
  </si>
  <si>
    <t>保健衛生業小計</t>
  </si>
  <si>
    <t>接客娯楽小計</t>
  </si>
  <si>
    <t>その他の事業小計</t>
  </si>
  <si>
    <t>和歌山労働局</t>
  </si>
  <si>
    <t>※死亡は、内数</t>
  </si>
  <si>
    <t>平成１９年</t>
  </si>
  <si>
    <t>製造業</t>
  </si>
  <si>
    <t>建設業</t>
  </si>
  <si>
    <t>運輸交通業</t>
  </si>
  <si>
    <t>貨物取扱業</t>
  </si>
  <si>
    <t>農林業</t>
  </si>
  <si>
    <t>商業</t>
  </si>
  <si>
    <t>金融・広告業</t>
  </si>
  <si>
    <t>教育・研究業</t>
  </si>
  <si>
    <t>保健衛生業</t>
  </si>
  <si>
    <t>接客娯楽業</t>
  </si>
  <si>
    <t>官公署</t>
  </si>
  <si>
    <t>金融・広告業小計</t>
  </si>
  <si>
    <t>平成２０年</t>
  </si>
  <si>
    <t>平成２０年  労働災害発生状況（対前年比）</t>
  </si>
  <si>
    <t>（確定版）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</si>
</sst>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0.00_ "/>
    <numFmt numFmtId="180" formatCode="0.0%"/>
    <numFmt numFmtId="181" formatCode="0_ "/>
    <numFmt numFmtId="182" formatCode="#,##0_);\(#,##0\)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181" fontId="3" fillId="0" borderId="26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0" fontId="3" fillId="0" borderId="27" xfId="0" applyNumberFormat="1" applyFont="1" applyFill="1" applyBorder="1" applyAlignment="1" applyProtection="1">
      <alignment/>
      <protection locked="0"/>
    </xf>
    <xf numFmtId="0" fontId="3" fillId="0" borderId="26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>
      <alignment/>
    </xf>
    <xf numFmtId="181" fontId="3" fillId="0" borderId="27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Fill="1" applyBorder="1" applyAlignment="1">
      <alignment/>
    </xf>
    <xf numFmtId="0" fontId="3" fillId="0" borderId="27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>
      <alignment/>
    </xf>
    <xf numFmtId="181" fontId="3" fillId="0" borderId="16" xfId="0" applyNumberFormat="1" applyFont="1" applyFill="1" applyBorder="1" applyAlignment="1">
      <alignment/>
    </xf>
    <xf numFmtId="0" fontId="3" fillId="0" borderId="18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3" fillId="0" borderId="28" xfId="0" applyNumberFormat="1" applyFont="1" applyFill="1" applyBorder="1" applyAlignment="1">
      <alignment/>
    </xf>
    <xf numFmtId="181" fontId="3" fillId="0" borderId="18" xfId="0" applyNumberFormat="1" applyFont="1" applyFill="1" applyBorder="1" applyAlignment="1" applyProtection="1">
      <alignment/>
      <protection locked="0"/>
    </xf>
    <xf numFmtId="181" fontId="3" fillId="0" borderId="16" xfId="0" applyNumberFormat="1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176" fontId="3" fillId="0" borderId="28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/>
    </xf>
    <xf numFmtId="180" fontId="3" fillId="0" borderId="32" xfId="0" applyNumberFormat="1" applyFont="1" applyFill="1" applyBorder="1" applyAlignment="1">
      <alignment/>
    </xf>
    <xf numFmtId="0" fontId="3" fillId="0" borderId="33" xfId="0" applyNumberFormat="1" applyFont="1" applyFill="1" applyBorder="1" applyAlignment="1" applyProtection="1">
      <alignment/>
      <protection locked="0"/>
    </xf>
    <xf numFmtId="0" fontId="3" fillId="0" borderId="31" xfId="0" applyNumberFormat="1" applyFont="1" applyFill="1" applyBorder="1" applyAlignment="1" applyProtection="1">
      <alignment/>
      <protection locked="0"/>
    </xf>
    <xf numFmtId="0" fontId="3" fillId="0" borderId="17" xfId="0" applyNumberFormat="1" applyFont="1" applyFill="1" applyBorder="1" applyAlignment="1">
      <alignment/>
    </xf>
    <xf numFmtId="181" fontId="3" fillId="0" borderId="33" xfId="0" applyNumberFormat="1" applyFont="1" applyFill="1" applyBorder="1" applyAlignment="1" applyProtection="1">
      <alignment/>
      <protection locked="0"/>
    </xf>
    <xf numFmtId="181" fontId="3" fillId="0" borderId="31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>
      <alignment/>
    </xf>
    <xf numFmtId="0" fontId="3" fillId="0" borderId="34" xfId="0" applyNumberFormat="1" applyFont="1" applyFill="1" applyBorder="1" applyAlignment="1">
      <alignment/>
    </xf>
    <xf numFmtId="181" fontId="3" fillId="0" borderId="35" xfId="0" applyNumberFormat="1" applyFont="1" applyFill="1" applyBorder="1" applyAlignment="1">
      <alignment/>
    </xf>
    <xf numFmtId="0" fontId="3" fillId="0" borderId="36" xfId="0" applyNumberFormat="1" applyFont="1" applyFill="1" applyBorder="1" applyAlignment="1">
      <alignment/>
    </xf>
    <xf numFmtId="181" fontId="3" fillId="0" borderId="37" xfId="0" applyNumberFormat="1" applyFont="1" applyFill="1" applyBorder="1" applyAlignment="1">
      <alignment/>
    </xf>
    <xf numFmtId="180" fontId="3" fillId="0" borderId="38" xfId="0" applyNumberFormat="1" applyFont="1" applyFill="1" applyBorder="1" applyAlignment="1">
      <alignment/>
    </xf>
    <xf numFmtId="0" fontId="3" fillId="0" borderId="35" xfId="0" applyNumberFormat="1" applyFont="1" applyFill="1" applyBorder="1" applyAlignment="1">
      <alignment/>
    </xf>
    <xf numFmtId="0" fontId="3" fillId="0" borderId="38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181" fontId="3" fillId="0" borderId="38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7" xfId="0" applyNumberFormat="1" applyFont="1" applyFill="1" applyBorder="1" applyAlignment="1">
      <alignment/>
    </xf>
    <xf numFmtId="0" fontId="3" fillId="0" borderId="34" xfId="0" applyNumberFormat="1" applyFont="1" applyFill="1" applyBorder="1" applyAlignment="1" applyProtection="1">
      <alignment/>
      <protection locked="0"/>
    </xf>
    <xf numFmtId="0" fontId="3" fillId="0" borderId="35" xfId="0" applyNumberFormat="1" applyFont="1" applyFill="1" applyBorder="1" applyAlignment="1" applyProtection="1">
      <alignment/>
      <protection locked="0"/>
    </xf>
    <xf numFmtId="181" fontId="3" fillId="0" borderId="34" xfId="0" applyNumberFormat="1" applyFont="1" applyFill="1" applyBorder="1" applyAlignment="1" applyProtection="1">
      <alignment/>
      <protection locked="0"/>
    </xf>
    <xf numFmtId="181" fontId="3" fillId="0" borderId="35" xfId="0" applyNumberFormat="1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176" fontId="3" fillId="0" borderId="24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76" fontId="3" fillId="0" borderId="38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/>
    </xf>
    <xf numFmtId="182" fontId="3" fillId="0" borderId="35" xfId="0" applyNumberFormat="1" applyFont="1" applyFill="1" applyBorder="1" applyAlignment="1">
      <alignment/>
    </xf>
    <xf numFmtId="182" fontId="3" fillId="0" borderId="37" xfId="0" applyNumberFormat="1" applyFont="1" applyFill="1" applyBorder="1" applyAlignment="1">
      <alignment/>
    </xf>
    <xf numFmtId="0" fontId="3" fillId="0" borderId="4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176" fontId="3" fillId="0" borderId="42" xfId="0" applyNumberFormat="1" applyFont="1" applyFill="1" applyBorder="1" applyAlignment="1">
      <alignment/>
    </xf>
    <xf numFmtId="176" fontId="3" fillId="0" borderId="43" xfId="0" applyNumberFormat="1" applyFont="1" applyFill="1" applyBorder="1" applyAlignment="1">
      <alignment/>
    </xf>
    <xf numFmtId="176" fontId="3" fillId="0" borderId="41" xfId="0" applyNumberFormat="1" applyFont="1" applyFill="1" applyBorder="1" applyAlignment="1">
      <alignment/>
    </xf>
    <xf numFmtId="178" fontId="3" fillId="0" borderId="44" xfId="0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181" fontId="3" fillId="0" borderId="25" xfId="0" applyNumberFormat="1" applyFont="1" applyFill="1" applyBorder="1" applyAlignment="1">
      <alignment/>
    </xf>
    <xf numFmtId="0" fontId="3" fillId="0" borderId="45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>
      <alignment/>
    </xf>
    <xf numFmtId="0" fontId="3" fillId="0" borderId="25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 applyProtection="1">
      <alignment/>
      <protection/>
    </xf>
    <xf numFmtId="0" fontId="3" fillId="0" borderId="52" xfId="0" applyFont="1" applyBorder="1" applyAlignment="1" applyProtection="1">
      <alignment/>
      <protection/>
    </xf>
    <xf numFmtId="0" fontId="3" fillId="0" borderId="53" xfId="0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78" fontId="3" fillId="0" borderId="39" xfId="0" applyNumberFormat="1" applyFont="1" applyBorder="1" applyAlignment="1">
      <alignment horizontal="center" vertical="center"/>
    </xf>
    <xf numFmtId="178" fontId="3" fillId="0" borderId="4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 textRotation="255" wrapText="1"/>
    </xf>
    <xf numFmtId="0" fontId="5" fillId="0" borderId="57" xfId="0" applyFont="1" applyBorder="1" applyAlignment="1">
      <alignment horizontal="center" vertical="center" textRotation="255" wrapText="1"/>
    </xf>
    <xf numFmtId="0" fontId="6" fillId="0" borderId="55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center" vertical="center" textRotation="255" wrapText="1"/>
    </xf>
    <xf numFmtId="176" fontId="3" fillId="0" borderId="39" xfId="0" applyNumberFormat="1" applyFont="1" applyFill="1" applyBorder="1" applyAlignment="1">
      <alignment horizontal="center"/>
    </xf>
    <xf numFmtId="176" fontId="3" fillId="0" borderId="4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56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/>
    </xf>
    <xf numFmtId="0" fontId="3" fillId="0" borderId="4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showGridLines="0" showZero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5.00390625" style="0" customWidth="1"/>
    <col min="2" max="2" width="17.25390625" style="0" customWidth="1"/>
    <col min="3" max="3" width="2.875" style="0" customWidth="1"/>
    <col min="4" max="4" width="5.875" style="0" customWidth="1"/>
    <col min="5" max="5" width="2.875" style="0" customWidth="1"/>
    <col min="6" max="6" width="6.00390625" style="0" customWidth="1"/>
    <col min="7" max="7" width="4.875" style="0" customWidth="1"/>
    <col min="8" max="8" width="7.625" style="0" customWidth="1"/>
    <col min="9" max="9" width="2.875" style="0" customWidth="1"/>
    <col min="10" max="10" width="5.625" style="0" customWidth="1"/>
    <col min="11" max="11" width="2.875" style="0" customWidth="1"/>
    <col min="12" max="12" width="5.625" style="0" customWidth="1"/>
    <col min="13" max="13" width="4.75390625" style="0" customWidth="1"/>
    <col min="14" max="14" width="2.875" style="0" customWidth="1"/>
    <col min="15" max="15" width="5.75390625" style="0" customWidth="1"/>
    <col min="16" max="16" width="2.875" style="0" customWidth="1"/>
    <col min="17" max="17" width="6.00390625" style="0" customWidth="1"/>
    <col min="18" max="18" width="4.50390625" style="0" customWidth="1"/>
    <col min="19" max="19" width="2.875" style="0" customWidth="1"/>
    <col min="20" max="20" width="5.625" style="0" customWidth="1"/>
    <col min="21" max="21" width="2.875" style="0" customWidth="1"/>
    <col min="22" max="22" width="5.875" style="0" customWidth="1"/>
    <col min="23" max="23" width="4.625" style="0" customWidth="1"/>
    <col min="24" max="24" width="2.875" style="0" customWidth="1"/>
    <col min="25" max="25" width="5.375" style="0" customWidth="1"/>
    <col min="26" max="26" width="2.875" style="0" customWidth="1"/>
    <col min="27" max="27" width="6.00390625" style="0" customWidth="1"/>
    <col min="28" max="28" width="4.75390625" style="0" customWidth="1"/>
    <col min="29" max="29" width="2.875" style="0" customWidth="1"/>
    <col min="30" max="30" width="5.50390625" style="0" customWidth="1"/>
    <col min="31" max="31" width="2.875" style="0" customWidth="1"/>
    <col min="32" max="32" width="6.00390625" style="0" customWidth="1"/>
    <col min="33" max="33" width="4.50390625" style="0" customWidth="1"/>
  </cols>
  <sheetData>
    <row r="1" spans="15:27" ht="21">
      <c r="O1" s="7" t="s">
        <v>83</v>
      </c>
      <c r="Q1" s="1"/>
      <c r="AA1" s="80" t="s">
        <v>84</v>
      </c>
    </row>
    <row r="2" ht="13.5">
      <c r="AA2" s="6"/>
    </row>
    <row r="3" ht="14.25" thickBot="1">
      <c r="AC3" t="s">
        <v>67</v>
      </c>
    </row>
    <row r="4" spans="1:33" ht="13.5">
      <c r="A4" s="2"/>
      <c r="B4" s="3"/>
      <c r="C4" s="101" t="s">
        <v>61</v>
      </c>
      <c r="D4" s="102"/>
      <c r="E4" s="102"/>
      <c r="F4" s="102"/>
      <c r="G4" s="102"/>
      <c r="H4" s="103"/>
      <c r="I4" s="98" t="s">
        <v>7</v>
      </c>
      <c r="J4" s="99"/>
      <c r="K4" s="99"/>
      <c r="L4" s="99"/>
      <c r="M4" s="100"/>
      <c r="N4" s="98" t="s">
        <v>6</v>
      </c>
      <c r="O4" s="99"/>
      <c r="P4" s="99"/>
      <c r="Q4" s="99"/>
      <c r="R4" s="100"/>
      <c r="S4" s="98" t="s">
        <v>5</v>
      </c>
      <c r="T4" s="99"/>
      <c r="U4" s="99"/>
      <c r="V4" s="99"/>
      <c r="W4" s="100"/>
      <c r="X4" s="98" t="s">
        <v>4</v>
      </c>
      <c r="Y4" s="99"/>
      <c r="Z4" s="99"/>
      <c r="AA4" s="99"/>
      <c r="AB4" s="100"/>
      <c r="AC4" s="98" t="s">
        <v>3</v>
      </c>
      <c r="AD4" s="99"/>
      <c r="AE4" s="99"/>
      <c r="AF4" s="99"/>
      <c r="AG4" s="100"/>
    </row>
    <row r="5" spans="1:33" ht="12.75" customHeight="1">
      <c r="A5" s="4"/>
      <c r="B5" s="8"/>
      <c r="C5" s="9" t="s">
        <v>82</v>
      </c>
      <c r="D5" s="10"/>
      <c r="E5" s="10" t="s">
        <v>69</v>
      </c>
      <c r="F5" s="10"/>
      <c r="G5" s="106" t="s">
        <v>62</v>
      </c>
      <c r="H5" s="11" t="s">
        <v>2</v>
      </c>
      <c r="I5" s="12" t="str">
        <f>C5</f>
        <v>平成２０年</v>
      </c>
      <c r="J5" s="10"/>
      <c r="K5" s="10" t="str">
        <f>E5</f>
        <v>平成１９年</v>
      </c>
      <c r="L5" s="10"/>
      <c r="M5" s="104" t="s">
        <v>62</v>
      </c>
      <c r="N5" s="12" t="str">
        <f>C5</f>
        <v>平成２０年</v>
      </c>
      <c r="O5" s="10"/>
      <c r="P5" s="10" t="str">
        <f>E5</f>
        <v>平成１９年</v>
      </c>
      <c r="Q5" s="10"/>
      <c r="R5" s="104" t="s">
        <v>62</v>
      </c>
      <c r="S5" s="12" t="str">
        <f>C5</f>
        <v>平成２０年</v>
      </c>
      <c r="T5" s="10"/>
      <c r="U5" s="10" t="str">
        <f>E5</f>
        <v>平成１９年</v>
      </c>
      <c r="V5" s="10"/>
      <c r="W5" s="104" t="s">
        <v>62</v>
      </c>
      <c r="X5" s="12" t="str">
        <f>C5</f>
        <v>平成２０年</v>
      </c>
      <c r="Y5" s="10"/>
      <c r="Z5" s="10" t="str">
        <f>E5</f>
        <v>平成１９年</v>
      </c>
      <c r="AA5" s="10"/>
      <c r="AB5" s="104" t="s">
        <v>62</v>
      </c>
      <c r="AC5" s="12" t="str">
        <f>C5</f>
        <v>平成２０年</v>
      </c>
      <c r="AD5" s="10"/>
      <c r="AE5" s="10" t="str">
        <f>E5</f>
        <v>平成１９年</v>
      </c>
      <c r="AF5" s="10"/>
      <c r="AG5" s="104" t="s">
        <v>62</v>
      </c>
    </row>
    <row r="6" spans="1:33" ht="12.75" customHeight="1" thickBot="1">
      <c r="A6" s="5"/>
      <c r="B6" s="13"/>
      <c r="C6" s="14" t="s">
        <v>0</v>
      </c>
      <c r="D6" s="15" t="s">
        <v>1</v>
      </c>
      <c r="E6" s="15" t="s">
        <v>0</v>
      </c>
      <c r="F6" s="15" t="s">
        <v>1</v>
      </c>
      <c r="G6" s="107"/>
      <c r="H6" s="16"/>
      <c r="I6" s="17" t="s">
        <v>0</v>
      </c>
      <c r="J6" s="15" t="s">
        <v>1</v>
      </c>
      <c r="K6" s="15" t="s">
        <v>0</v>
      </c>
      <c r="L6" s="15" t="s">
        <v>1</v>
      </c>
      <c r="M6" s="105"/>
      <c r="N6" s="17" t="s">
        <v>0</v>
      </c>
      <c r="O6" s="15" t="s">
        <v>1</v>
      </c>
      <c r="P6" s="15" t="s">
        <v>0</v>
      </c>
      <c r="Q6" s="15" t="s">
        <v>1</v>
      </c>
      <c r="R6" s="105"/>
      <c r="S6" s="17" t="s">
        <v>0</v>
      </c>
      <c r="T6" s="15" t="s">
        <v>1</v>
      </c>
      <c r="U6" s="15" t="s">
        <v>0</v>
      </c>
      <c r="V6" s="15" t="s">
        <v>1</v>
      </c>
      <c r="W6" s="105"/>
      <c r="X6" s="17" t="s">
        <v>0</v>
      </c>
      <c r="Y6" s="15" t="s">
        <v>1</v>
      </c>
      <c r="Z6" s="15" t="s">
        <v>0</v>
      </c>
      <c r="AA6" s="15" t="s">
        <v>1</v>
      </c>
      <c r="AB6" s="105"/>
      <c r="AC6" s="17" t="s">
        <v>0</v>
      </c>
      <c r="AD6" s="15" t="s">
        <v>1</v>
      </c>
      <c r="AE6" s="15" t="s">
        <v>0</v>
      </c>
      <c r="AF6" s="15" t="s">
        <v>1</v>
      </c>
      <c r="AG6" s="105"/>
    </row>
    <row r="7" spans="1:33" ht="12.75" customHeight="1">
      <c r="A7" s="110" t="s">
        <v>70</v>
      </c>
      <c r="B7" s="81" t="s">
        <v>8</v>
      </c>
      <c r="C7" s="88">
        <f aca="true" t="shared" si="0" ref="C7:C38">SUM(I7+N7+S7+X7+AC7)</f>
        <v>0</v>
      </c>
      <c r="D7" s="20">
        <f aca="true" t="shared" si="1" ref="D7:D38">SUM(J7+O7+T7+Y7+AD7)</f>
        <v>99</v>
      </c>
      <c r="E7" s="19">
        <f aca="true" t="shared" si="2" ref="E7:E38">SUM(K7+P7+U7+Z7+AE7)</f>
        <v>1</v>
      </c>
      <c r="F7" s="20">
        <f aca="true" t="shared" si="3" ref="F7:F38">SUM(L7+Q7+V7+AA7+AF7)</f>
        <v>104</v>
      </c>
      <c r="G7" s="20">
        <f aca="true" t="shared" si="4" ref="G7:G38">D7-F7</f>
        <v>-5</v>
      </c>
      <c r="H7" s="21">
        <f aca="true" t="shared" si="5" ref="H7:H38">IF(F7&lt;&gt;0,G7/F7,0)</f>
        <v>-0.04807692307692308</v>
      </c>
      <c r="I7" s="22"/>
      <c r="J7" s="23">
        <v>38</v>
      </c>
      <c r="K7" s="23"/>
      <c r="L7" s="23">
        <v>42</v>
      </c>
      <c r="M7" s="24">
        <f aca="true" t="shared" si="6" ref="M7:M38">J7-L7</f>
        <v>-4</v>
      </c>
      <c r="N7" s="25"/>
      <c r="O7" s="26">
        <v>12</v>
      </c>
      <c r="P7" s="26">
        <v>1</v>
      </c>
      <c r="Q7" s="26">
        <v>15</v>
      </c>
      <c r="R7" s="27">
        <f aca="true" t="shared" si="7" ref="R7:R38">O7-Q7</f>
        <v>-3</v>
      </c>
      <c r="S7" s="28"/>
      <c r="T7" s="29">
        <v>14</v>
      </c>
      <c r="U7" s="29"/>
      <c r="V7" s="29">
        <v>18</v>
      </c>
      <c r="W7" s="18">
        <f aca="true" t="shared" si="8" ref="W7:W38">T7-V7</f>
        <v>-4</v>
      </c>
      <c r="X7" s="28"/>
      <c r="Y7" s="29">
        <v>30</v>
      </c>
      <c r="Z7" s="29"/>
      <c r="AA7" s="29">
        <v>24</v>
      </c>
      <c r="AB7" s="18">
        <f aca="true" t="shared" si="9" ref="AB7:AB38">Y7-AA7</f>
        <v>6</v>
      </c>
      <c r="AC7" s="28"/>
      <c r="AD7" s="29">
        <v>5</v>
      </c>
      <c r="AE7" s="29"/>
      <c r="AF7" s="29">
        <v>5</v>
      </c>
      <c r="AG7" s="18">
        <f aca="true" t="shared" si="10" ref="AG7:AG38">AD7-AF7</f>
        <v>0</v>
      </c>
    </row>
    <row r="8" spans="1:33" ht="12.75" customHeight="1">
      <c r="A8" s="111"/>
      <c r="B8" s="82" t="s">
        <v>9</v>
      </c>
      <c r="C8" s="19">
        <f t="shared" si="0"/>
        <v>0</v>
      </c>
      <c r="D8" s="20">
        <f t="shared" si="1"/>
        <v>14</v>
      </c>
      <c r="E8" s="19">
        <f t="shared" si="2"/>
        <v>0</v>
      </c>
      <c r="F8" s="20">
        <f t="shared" si="3"/>
        <v>8</v>
      </c>
      <c r="G8" s="31">
        <f t="shared" si="4"/>
        <v>6</v>
      </c>
      <c r="H8" s="21">
        <f t="shared" si="5"/>
        <v>0.75</v>
      </c>
      <c r="I8" s="32"/>
      <c r="J8" s="33">
        <v>10</v>
      </c>
      <c r="K8" s="33"/>
      <c r="L8" s="33">
        <v>3</v>
      </c>
      <c r="M8" s="34">
        <f t="shared" si="6"/>
        <v>7</v>
      </c>
      <c r="N8" s="35"/>
      <c r="O8" s="36">
        <v>1</v>
      </c>
      <c r="P8" s="36"/>
      <c r="Q8" s="36">
        <v>0</v>
      </c>
      <c r="R8" s="27">
        <f t="shared" si="7"/>
        <v>1</v>
      </c>
      <c r="S8" s="37"/>
      <c r="T8" s="38">
        <v>2</v>
      </c>
      <c r="U8" s="38"/>
      <c r="V8" s="38">
        <v>4</v>
      </c>
      <c r="W8" s="18">
        <f t="shared" si="8"/>
        <v>-2</v>
      </c>
      <c r="X8" s="37"/>
      <c r="Y8" s="38">
        <v>1</v>
      </c>
      <c r="Z8" s="38"/>
      <c r="AA8" s="38"/>
      <c r="AB8" s="30">
        <f t="shared" si="9"/>
        <v>1</v>
      </c>
      <c r="AC8" s="37"/>
      <c r="AD8" s="38"/>
      <c r="AE8" s="38"/>
      <c r="AF8" s="38">
        <v>1</v>
      </c>
      <c r="AG8" s="30">
        <f t="shared" si="10"/>
        <v>-1</v>
      </c>
    </row>
    <row r="9" spans="1:33" ht="12.75" customHeight="1">
      <c r="A9" s="111"/>
      <c r="B9" s="82" t="s">
        <v>10</v>
      </c>
      <c r="C9" s="19">
        <f t="shared" si="0"/>
        <v>0</v>
      </c>
      <c r="D9" s="20">
        <f t="shared" si="1"/>
        <v>7</v>
      </c>
      <c r="E9" s="19">
        <f t="shared" si="2"/>
        <v>0</v>
      </c>
      <c r="F9" s="20">
        <f t="shared" si="3"/>
        <v>9</v>
      </c>
      <c r="G9" s="31">
        <f t="shared" si="4"/>
        <v>-2</v>
      </c>
      <c r="H9" s="21">
        <f t="shared" si="5"/>
        <v>-0.2222222222222222</v>
      </c>
      <c r="I9" s="32"/>
      <c r="J9" s="33">
        <v>2</v>
      </c>
      <c r="K9" s="33"/>
      <c r="L9" s="33">
        <v>1</v>
      </c>
      <c r="M9" s="34">
        <f t="shared" si="6"/>
        <v>1</v>
      </c>
      <c r="N9" s="35"/>
      <c r="O9" s="36"/>
      <c r="P9" s="36"/>
      <c r="Q9" s="36">
        <v>0</v>
      </c>
      <c r="R9" s="27">
        <f t="shared" si="7"/>
        <v>0</v>
      </c>
      <c r="S9" s="37"/>
      <c r="T9" s="38">
        <v>4</v>
      </c>
      <c r="U9" s="38"/>
      <c r="V9" s="38">
        <v>8</v>
      </c>
      <c r="W9" s="18">
        <f t="shared" si="8"/>
        <v>-4</v>
      </c>
      <c r="X9" s="37"/>
      <c r="Y9" s="38">
        <v>1</v>
      </c>
      <c r="Z9" s="38"/>
      <c r="AA9" s="38"/>
      <c r="AB9" s="30">
        <f t="shared" si="9"/>
        <v>1</v>
      </c>
      <c r="AC9" s="37"/>
      <c r="AD9" s="38"/>
      <c r="AE9" s="38"/>
      <c r="AF9" s="38"/>
      <c r="AG9" s="30">
        <f t="shared" si="10"/>
        <v>0</v>
      </c>
    </row>
    <row r="10" spans="1:33" ht="12.75" customHeight="1">
      <c r="A10" s="111"/>
      <c r="B10" s="82" t="s">
        <v>11</v>
      </c>
      <c r="C10" s="19">
        <f t="shared" si="0"/>
        <v>0</v>
      </c>
      <c r="D10" s="20">
        <f t="shared" si="1"/>
        <v>23</v>
      </c>
      <c r="E10" s="19">
        <f t="shared" si="2"/>
        <v>0</v>
      </c>
      <c r="F10" s="20">
        <f t="shared" si="3"/>
        <v>42</v>
      </c>
      <c r="G10" s="31">
        <f t="shared" si="4"/>
        <v>-19</v>
      </c>
      <c r="H10" s="21">
        <f t="shared" si="5"/>
        <v>-0.4523809523809524</v>
      </c>
      <c r="I10" s="32"/>
      <c r="J10" s="33">
        <v>3</v>
      </c>
      <c r="K10" s="33"/>
      <c r="L10" s="33">
        <v>10</v>
      </c>
      <c r="M10" s="34">
        <f t="shared" si="6"/>
        <v>-7</v>
      </c>
      <c r="N10" s="35"/>
      <c r="O10" s="36">
        <v>4</v>
      </c>
      <c r="P10" s="36"/>
      <c r="Q10" s="36">
        <v>15</v>
      </c>
      <c r="R10" s="27">
        <f t="shared" si="7"/>
        <v>-11</v>
      </c>
      <c r="S10" s="37"/>
      <c r="T10" s="38">
        <v>1</v>
      </c>
      <c r="U10" s="38"/>
      <c r="V10" s="38">
        <v>6</v>
      </c>
      <c r="W10" s="18">
        <f t="shared" si="8"/>
        <v>-5</v>
      </c>
      <c r="X10" s="37"/>
      <c r="Y10" s="38">
        <v>9</v>
      </c>
      <c r="Z10" s="38"/>
      <c r="AA10" s="38">
        <v>8</v>
      </c>
      <c r="AB10" s="30">
        <f t="shared" si="9"/>
        <v>1</v>
      </c>
      <c r="AC10" s="37"/>
      <c r="AD10" s="38">
        <v>6</v>
      </c>
      <c r="AE10" s="38"/>
      <c r="AF10" s="38">
        <v>3</v>
      </c>
      <c r="AG10" s="30">
        <f t="shared" si="10"/>
        <v>3</v>
      </c>
    </row>
    <row r="11" spans="1:33" ht="12.75" customHeight="1">
      <c r="A11" s="111"/>
      <c r="B11" s="82" t="s">
        <v>12</v>
      </c>
      <c r="C11" s="19">
        <f t="shared" si="0"/>
        <v>0</v>
      </c>
      <c r="D11" s="20">
        <f t="shared" si="1"/>
        <v>29</v>
      </c>
      <c r="E11" s="19">
        <f t="shared" si="2"/>
        <v>1</v>
      </c>
      <c r="F11" s="20">
        <f t="shared" si="3"/>
        <v>26</v>
      </c>
      <c r="G11" s="31">
        <f t="shared" si="4"/>
        <v>3</v>
      </c>
      <c r="H11" s="21">
        <f t="shared" si="5"/>
        <v>0.11538461538461539</v>
      </c>
      <c r="I11" s="32"/>
      <c r="J11" s="33">
        <v>23</v>
      </c>
      <c r="K11" s="33">
        <v>1</v>
      </c>
      <c r="L11" s="33">
        <v>22</v>
      </c>
      <c r="M11" s="34">
        <f t="shared" si="6"/>
        <v>1</v>
      </c>
      <c r="N11" s="35"/>
      <c r="O11" s="36">
        <v>2</v>
      </c>
      <c r="P11" s="36"/>
      <c r="Q11" s="36">
        <v>2</v>
      </c>
      <c r="R11" s="27">
        <f t="shared" si="7"/>
        <v>0</v>
      </c>
      <c r="S11" s="37"/>
      <c r="T11" s="38">
        <v>4</v>
      </c>
      <c r="U11" s="38"/>
      <c r="V11" s="38">
        <v>2</v>
      </c>
      <c r="W11" s="18">
        <f t="shared" si="8"/>
        <v>2</v>
      </c>
      <c r="X11" s="37"/>
      <c r="Y11" s="38"/>
      <c r="Z11" s="38"/>
      <c r="AA11" s="38"/>
      <c r="AB11" s="30">
        <f t="shared" si="9"/>
        <v>0</v>
      </c>
      <c r="AC11" s="37"/>
      <c r="AD11" s="38"/>
      <c r="AE11" s="38"/>
      <c r="AF11" s="38"/>
      <c r="AG11" s="30">
        <f t="shared" si="10"/>
        <v>0</v>
      </c>
    </row>
    <row r="12" spans="1:33" ht="12.75" customHeight="1">
      <c r="A12" s="111"/>
      <c r="B12" s="82" t="s">
        <v>13</v>
      </c>
      <c r="C12" s="19">
        <f t="shared" si="0"/>
        <v>0</v>
      </c>
      <c r="D12" s="20">
        <f t="shared" si="1"/>
        <v>5</v>
      </c>
      <c r="E12" s="19">
        <f t="shared" si="2"/>
        <v>0</v>
      </c>
      <c r="F12" s="20">
        <f t="shared" si="3"/>
        <v>4</v>
      </c>
      <c r="G12" s="31">
        <f t="shared" si="4"/>
        <v>1</v>
      </c>
      <c r="H12" s="21">
        <f t="shared" si="5"/>
        <v>0.25</v>
      </c>
      <c r="I12" s="32"/>
      <c r="J12" s="33">
        <v>3</v>
      </c>
      <c r="K12" s="33"/>
      <c r="L12" s="33"/>
      <c r="M12" s="34">
        <f t="shared" si="6"/>
        <v>3</v>
      </c>
      <c r="N12" s="35"/>
      <c r="O12" s="36"/>
      <c r="P12" s="36"/>
      <c r="Q12" s="36"/>
      <c r="R12" s="27">
        <f t="shared" si="7"/>
        <v>0</v>
      </c>
      <c r="S12" s="37"/>
      <c r="T12" s="38">
        <v>2</v>
      </c>
      <c r="U12" s="38"/>
      <c r="V12" s="38">
        <v>4</v>
      </c>
      <c r="W12" s="18">
        <f t="shared" si="8"/>
        <v>-2</v>
      </c>
      <c r="X12" s="37"/>
      <c r="Y12" s="38"/>
      <c r="Z12" s="38"/>
      <c r="AA12" s="38"/>
      <c r="AB12" s="30">
        <f t="shared" si="9"/>
        <v>0</v>
      </c>
      <c r="AC12" s="37"/>
      <c r="AD12" s="38"/>
      <c r="AE12" s="38"/>
      <c r="AF12" s="38"/>
      <c r="AG12" s="30">
        <f t="shared" si="10"/>
        <v>0</v>
      </c>
    </row>
    <row r="13" spans="1:33" ht="12.75" customHeight="1">
      <c r="A13" s="111"/>
      <c r="B13" s="82" t="s">
        <v>14</v>
      </c>
      <c r="C13" s="19">
        <f t="shared" si="0"/>
        <v>0</v>
      </c>
      <c r="D13" s="20">
        <f t="shared" si="1"/>
        <v>8</v>
      </c>
      <c r="E13" s="19">
        <f t="shared" si="2"/>
        <v>0</v>
      </c>
      <c r="F13" s="20">
        <f t="shared" si="3"/>
        <v>5</v>
      </c>
      <c r="G13" s="31">
        <f t="shared" si="4"/>
        <v>3</v>
      </c>
      <c r="H13" s="21">
        <f t="shared" si="5"/>
        <v>0.6</v>
      </c>
      <c r="I13" s="32"/>
      <c r="J13" s="33">
        <v>4</v>
      </c>
      <c r="K13" s="33"/>
      <c r="L13" s="33">
        <v>1</v>
      </c>
      <c r="M13" s="34">
        <f t="shared" si="6"/>
        <v>3</v>
      </c>
      <c r="N13" s="35"/>
      <c r="O13" s="36">
        <v>1</v>
      </c>
      <c r="P13" s="36"/>
      <c r="Q13" s="36">
        <v>0</v>
      </c>
      <c r="R13" s="27">
        <f t="shared" si="7"/>
        <v>1</v>
      </c>
      <c r="S13" s="37"/>
      <c r="T13" s="38">
        <v>3</v>
      </c>
      <c r="U13" s="38"/>
      <c r="V13" s="38">
        <v>4</v>
      </c>
      <c r="W13" s="18">
        <f t="shared" si="8"/>
        <v>-1</v>
      </c>
      <c r="X13" s="37"/>
      <c r="Y13" s="38"/>
      <c r="Z13" s="38"/>
      <c r="AA13" s="38"/>
      <c r="AB13" s="30">
        <f t="shared" si="9"/>
        <v>0</v>
      </c>
      <c r="AC13" s="37"/>
      <c r="AD13" s="38"/>
      <c r="AE13" s="38"/>
      <c r="AF13" s="38"/>
      <c r="AG13" s="30">
        <f t="shared" si="10"/>
        <v>0</v>
      </c>
    </row>
    <row r="14" spans="1:33" ht="12.75" customHeight="1">
      <c r="A14" s="111"/>
      <c r="B14" s="82" t="s">
        <v>15</v>
      </c>
      <c r="C14" s="19">
        <f t="shared" si="0"/>
        <v>0</v>
      </c>
      <c r="D14" s="20">
        <f t="shared" si="1"/>
        <v>22</v>
      </c>
      <c r="E14" s="19">
        <f t="shared" si="2"/>
        <v>0</v>
      </c>
      <c r="F14" s="20">
        <f t="shared" si="3"/>
        <v>35</v>
      </c>
      <c r="G14" s="31">
        <f t="shared" si="4"/>
        <v>-13</v>
      </c>
      <c r="H14" s="21">
        <f t="shared" si="5"/>
        <v>-0.37142857142857144</v>
      </c>
      <c r="I14" s="32"/>
      <c r="J14" s="33">
        <v>9</v>
      </c>
      <c r="K14" s="33"/>
      <c r="L14" s="33">
        <v>18</v>
      </c>
      <c r="M14" s="34">
        <f t="shared" si="6"/>
        <v>-9</v>
      </c>
      <c r="N14" s="35"/>
      <c r="O14" s="36">
        <v>8</v>
      </c>
      <c r="P14" s="36"/>
      <c r="Q14" s="36">
        <v>11</v>
      </c>
      <c r="R14" s="27">
        <f t="shared" si="7"/>
        <v>-3</v>
      </c>
      <c r="S14" s="37"/>
      <c r="T14" s="38">
        <v>4</v>
      </c>
      <c r="U14" s="38"/>
      <c r="V14" s="38">
        <v>5</v>
      </c>
      <c r="W14" s="18">
        <f t="shared" si="8"/>
        <v>-1</v>
      </c>
      <c r="X14" s="37"/>
      <c r="Y14" s="38">
        <v>1</v>
      </c>
      <c r="Z14" s="38"/>
      <c r="AA14" s="38">
        <v>1</v>
      </c>
      <c r="AB14" s="30">
        <f t="shared" si="9"/>
        <v>0</v>
      </c>
      <c r="AC14" s="37"/>
      <c r="AD14" s="38"/>
      <c r="AE14" s="38"/>
      <c r="AF14" s="38"/>
      <c r="AG14" s="30">
        <f t="shared" si="10"/>
        <v>0</v>
      </c>
    </row>
    <row r="15" spans="1:33" ht="12.75" customHeight="1">
      <c r="A15" s="111"/>
      <c r="B15" s="82" t="s">
        <v>16</v>
      </c>
      <c r="C15" s="19">
        <f t="shared" si="0"/>
        <v>0</v>
      </c>
      <c r="D15" s="20">
        <f t="shared" si="1"/>
        <v>21</v>
      </c>
      <c r="E15" s="19">
        <f t="shared" si="2"/>
        <v>0</v>
      </c>
      <c r="F15" s="20">
        <f t="shared" si="3"/>
        <v>20</v>
      </c>
      <c r="G15" s="31">
        <f t="shared" si="4"/>
        <v>1</v>
      </c>
      <c r="H15" s="21">
        <f t="shared" si="5"/>
        <v>0.05</v>
      </c>
      <c r="I15" s="32"/>
      <c r="J15" s="33">
        <v>11</v>
      </c>
      <c r="K15" s="33"/>
      <c r="L15" s="33">
        <v>8</v>
      </c>
      <c r="M15" s="34">
        <f t="shared" si="6"/>
        <v>3</v>
      </c>
      <c r="N15" s="35"/>
      <c r="O15" s="36">
        <v>2</v>
      </c>
      <c r="P15" s="36"/>
      <c r="Q15" s="36">
        <v>8</v>
      </c>
      <c r="R15" s="27">
        <f t="shared" si="7"/>
        <v>-6</v>
      </c>
      <c r="S15" s="37"/>
      <c r="T15" s="38">
        <v>7</v>
      </c>
      <c r="U15" s="38"/>
      <c r="V15" s="38">
        <v>2</v>
      </c>
      <c r="W15" s="18">
        <f t="shared" si="8"/>
        <v>5</v>
      </c>
      <c r="X15" s="37"/>
      <c r="Y15" s="38"/>
      <c r="Z15" s="38"/>
      <c r="AA15" s="38">
        <v>2</v>
      </c>
      <c r="AB15" s="30">
        <f t="shared" si="9"/>
        <v>-2</v>
      </c>
      <c r="AC15" s="37"/>
      <c r="AD15" s="38">
        <v>1</v>
      </c>
      <c r="AE15" s="38"/>
      <c r="AF15" s="38"/>
      <c r="AG15" s="30">
        <f t="shared" si="10"/>
        <v>1</v>
      </c>
    </row>
    <row r="16" spans="1:33" ht="12.75" customHeight="1">
      <c r="A16" s="111"/>
      <c r="B16" s="83" t="s">
        <v>17</v>
      </c>
      <c r="C16" s="19">
        <f t="shared" si="0"/>
        <v>3</v>
      </c>
      <c r="D16" s="20">
        <f t="shared" si="1"/>
        <v>16</v>
      </c>
      <c r="E16" s="19">
        <f t="shared" si="2"/>
        <v>2</v>
      </c>
      <c r="F16" s="20">
        <f t="shared" si="3"/>
        <v>16</v>
      </c>
      <c r="G16" s="31">
        <f t="shared" si="4"/>
        <v>0</v>
      </c>
      <c r="H16" s="21">
        <f t="shared" si="5"/>
        <v>0</v>
      </c>
      <c r="I16" s="32">
        <v>3</v>
      </c>
      <c r="J16" s="33">
        <v>13</v>
      </c>
      <c r="K16" s="33">
        <v>2</v>
      </c>
      <c r="L16" s="33">
        <v>13</v>
      </c>
      <c r="M16" s="34">
        <f t="shared" si="6"/>
        <v>0</v>
      </c>
      <c r="N16" s="35"/>
      <c r="O16" s="36">
        <v>2</v>
      </c>
      <c r="P16" s="36"/>
      <c r="Q16" s="36">
        <v>0</v>
      </c>
      <c r="R16" s="27">
        <f t="shared" si="7"/>
        <v>2</v>
      </c>
      <c r="S16" s="37"/>
      <c r="T16" s="38">
        <v>1</v>
      </c>
      <c r="U16" s="38"/>
      <c r="V16" s="38">
        <v>3</v>
      </c>
      <c r="W16" s="18">
        <f t="shared" si="8"/>
        <v>-2</v>
      </c>
      <c r="X16" s="37"/>
      <c r="Y16" s="38"/>
      <c r="Z16" s="38"/>
      <c r="AA16" s="38"/>
      <c r="AB16" s="30">
        <f t="shared" si="9"/>
        <v>0</v>
      </c>
      <c r="AC16" s="37"/>
      <c r="AD16" s="38"/>
      <c r="AE16" s="38"/>
      <c r="AF16" s="38"/>
      <c r="AG16" s="30">
        <f t="shared" si="10"/>
        <v>0</v>
      </c>
    </row>
    <row r="17" spans="1:33" ht="12.75" customHeight="1">
      <c r="A17" s="111"/>
      <c r="B17" s="83" t="s">
        <v>18</v>
      </c>
      <c r="C17" s="19">
        <f t="shared" si="0"/>
        <v>0</v>
      </c>
      <c r="D17" s="20">
        <f t="shared" si="1"/>
        <v>0</v>
      </c>
      <c r="E17" s="19">
        <f t="shared" si="2"/>
        <v>0</v>
      </c>
      <c r="F17" s="20">
        <f t="shared" si="3"/>
        <v>2</v>
      </c>
      <c r="G17" s="31">
        <f t="shared" si="4"/>
        <v>-2</v>
      </c>
      <c r="H17" s="21">
        <f t="shared" si="5"/>
        <v>-1</v>
      </c>
      <c r="I17" s="32"/>
      <c r="J17" s="33">
        <v>0</v>
      </c>
      <c r="K17" s="33"/>
      <c r="L17" s="33">
        <v>2</v>
      </c>
      <c r="M17" s="34">
        <f t="shared" si="6"/>
        <v>-2</v>
      </c>
      <c r="N17" s="35"/>
      <c r="O17" s="36"/>
      <c r="P17" s="36"/>
      <c r="Q17" s="36">
        <v>0</v>
      </c>
      <c r="R17" s="27">
        <f t="shared" si="7"/>
        <v>0</v>
      </c>
      <c r="S17" s="37"/>
      <c r="T17" s="38"/>
      <c r="U17" s="38"/>
      <c r="V17" s="38"/>
      <c r="W17" s="18">
        <f t="shared" si="8"/>
        <v>0</v>
      </c>
      <c r="X17" s="37"/>
      <c r="Y17" s="38"/>
      <c r="Z17" s="38"/>
      <c r="AA17" s="38"/>
      <c r="AB17" s="30">
        <f t="shared" si="9"/>
        <v>0</v>
      </c>
      <c r="AC17" s="37"/>
      <c r="AD17" s="38"/>
      <c r="AE17" s="38"/>
      <c r="AF17" s="38"/>
      <c r="AG17" s="30">
        <f t="shared" si="10"/>
        <v>0</v>
      </c>
    </row>
    <row r="18" spans="1:33" ht="12.75" customHeight="1">
      <c r="A18" s="111"/>
      <c r="B18" s="83" t="s">
        <v>19</v>
      </c>
      <c r="C18" s="19">
        <f t="shared" si="0"/>
        <v>0</v>
      </c>
      <c r="D18" s="20">
        <f t="shared" si="1"/>
        <v>65</v>
      </c>
      <c r="E18" s="19">
        <f t="shared" si="2"/>
        <v>1</v>
      </c>
      <c r="F18" s="20">
        <f t="shared" si="3"/>
        <v>60</v>
      </c>
      <c r="G18" s="31">
        <f t="shared" si="4"/>
        <v>5</v>
      </c>
      <c r="H18" s="21">
        <f t="shared" si="5"/>
        <v>0.08333333333333333</v>
      </c>
      <c r="I18" s="32"/>
      <c r="J18" s="33">
        <v>23</v>
      </c>
      <c r="K18" s="33"/>
      <c r="L18" s="33">
        <v>26</v>
      </c>
      <c r="M18" s="34">
        <f t="shared" si="6"/>
        <v>-3</v>
      </c>
      <c r="N18" s="35"/>
      <c r="O18" s="36">
        <v>23</v>
      </c>
      <c r="P18" s="36"/>
      <c r="Q18" s="36">
        <v>22</v>
      </c>
      <c r="R18" s="27">
        <f t="shared" si="7"/>
        <v>1</v>
      </c>
      <c r="S18" s="37"/>
      <c r="T18" s="38">
        <v>14</v>
      </c>
      <c r="U18" s="38"/>
      <c r="V18" s="38">
        <v>8</v>
      </c>
      <c r="W18" s="18">
        <f t="shared" si="8"/>
        <v>6</v>
      </c>
      <c r="X18" s="37"/>
      <c r="Y18" s="38">
        <v>4</v>
      </c>
      <c r="Z18" s="38">
        <v>1</v>
      </c>
      <c r="AA18" s="38">
        <v>3</v>
      </c>
      <c r="AB18" s="30">
        <f t="shared" si="9"/>
        <v>1</v>
      </c>
      <c r="AC18" s="37"/>
      <c r="AD18" s="38">
        <v>1</v>
      </c>
      <c r="AE18" s="38"/>
      <c r="AF18" s="38">
        <v>1</v>
      </c>
      <c r="AG18" s="30">
        <f t="shared" si="10"/>
        <v>0</v>
      </c>
    </row>
    <row r="19" spans="1:33" ht="12.75" customHeight="1">
      <c r="A19" s="111"/>
      <c r="B19" s="83" t="s">
        <v>20</v>
      </c>
      <c r="C19" s="19">
        <f t="shared" si="0"/>
        <v>0</v>
      </c>
      <c r="D19" s="20">
        <f t="shared" si="1"/>
        <v>27</v>
      </c>
      <c r="E19" s="19">
        <f t="shared" si="2"/>
        <v>0</v>
      </c>
      <c r="F19" s="20">
        <f t="shared" si="3"/>
        <v>26</v>
      </c>
      <c r="G19" s="31">
        <f t="shared" si="4"/>
        <v>1</v>
      </c>
      <c r="H19" s="21">
        <f t="shared" si="5"/>
        <v>0.038461538461538464</v>
      </c>
      <c r="I19" s="32"/>
      <c r="J19" s="33">
        <v>21</v>
      </c>
      <c r="K19" s="33"/>
      <c r="L19" s="33">
        <v>17</v>
      </c>
      <c r="M19" s="34">
        <f t="shared" si="6"/>
        <v>4</v>
      </c>
      <c r="N19" s="35"/>
      <c r="O19" s="36">
        <v>2</v>
      </c>
      <c r="P19" s="36"/>
      <c r="Q19" s="36">
        <v>3</v>
      </c>
      <c r="R19" s="27">
        <f t="shared" si="7"/>
        <v>-1</v>
      </c>
      <c r="S19" s="37"/>
      <c r="T19" s="38">
        <v>2</v>
      </c>
      <c r="U19" s="38"/>
      <c r="V19" s="38">
        <v>5</v>
      </c>
      <c r="W19" s="18">
        <f t="shared" si="8"/>
        <v>-3</v>
      </c>
      <c r="X19" s="37"/>
      <c r="Y19" s="38">
        <v>1</v>
      </c>
      <c r="Z19" s="38"/>
      <c r="AA19" s="38">
        <v>1</v>
      </c>
      <c r="AB19" s="30">
        <f t="shared" si="9"/>
        <v>0</v>
      </c>
      <c r="AC19" s="37"/>
      <c r="AD19" s="38">
        <v>1</v>
      </c>
      <c r="AE19" s="38"/>
      <c r="AF19" s="38"/>
      <c r="AG19" s="30">
        <f t="shared" si="10"/>
        <v>1</v>
      </c>
    </row>
    <row r="20" spans="1:33" ht="12.75" customHeight="1">
      <c r="A20" s="111"/>
      <c r="B20" s="83" t="s">
        <v>21</v>
      </c>
      <c r="C20" s="19">
        <f t="shared" si="0"/>
        <v>0</v>
      </c>
      <c r="D20" s="20">
        <f t="shared" si="1"/>
        <v>10</v>
      </c>
      <c r="E20" s="19">
        <f t="shared" si="2"/>
        <v>0</v>
      </c>
      <c r="F20" s="20">
        <f t="shared" si="3"/>
        <v>3</v>
      </c>
      <c r="G20" s="31">
        <f t="shared" si="4"/>
        <v>7</v>
      </c>
      <c r="H20" s="21">
        <f t="shared" si="5"/>
        <v>2.3333333333333335</v>
      </c>
      <c r="I20" s="32"/>
      <c r="J20" s="33">
        <v>5</v>
      </c>
      <c r="K20" s="33"/>
      <c r="L20" s="33">
        <v>1</v>
      </c>
      <c r="M20" s="34">
        <f t="shared" si="6"/>
        <v>4</v>
      </c>
      <c r="N20" s="35"/>
      <c r="O20" s="36">
        <v>4</v>
      </c>
      <c r="P20" s="36"/>
      <c r="Q20" s="36">
        <v>2</v>
      </c>
      <c r="R20" s="27">
        <f t="shared" si="7"/>
        <v>2</v>
      </c>
      <c r="S20" s="37"/>
      <c r="T20" s="38">
        <v>1</v>
      </c>
      <c r="U20" s="38"/>
      <c r="V20" s="38"/>
      <c r="W20" s="18">
        <f t="shared" si="8"/>
        <v>1</v>
      </c>
      <c r="X20" s="37"/>
      <c r="Y20" s="38"/>
      <c r="Z20" s="38"/>
      <c r="AA20" s="38"/>
      <c r="AB20" s="30">
        <f t="shared" si="9"/>
        <v>0</v>
      </c>
      <c r="AC20" s="37"/>
      <c r="AD20" s="38"/>
      <c r="AE20" s="38"/>
      <c r="AF20" s="38"/>
      <c r="AG20" s="30">
        <f t="shared" si="10"/>
        <v>0</v>
      </c>
    </row>
    <row r="21" spans="1:33" ht="12.75" customHeight="1">
      <c r="A21" s="111"/>
      <c r="B21" s="83" t="s">
        <v>22</v>
      </c>
      <c r="C21" s="19">
        <f t="shared" si="0"/>
        <v>0</v>
      </c>
      <c r="D21" s="20">
        <f t="shared" si="1"/>
        <v>13</v>
      </c>
      <c r="E21" s="19">
        <f t="shared" si="2"/>
        <v>0</v>
      </c>
      <c r="F21" s="20">
        <f t="shared" si="3"/>
        <v>12</v>
      </c>
      <c r="G21" s="31">
        <f t="shared" si="4"/>
        <v>1</v>
      </c>
      <c r="H21" s="21">
        <f t="shared" si="5"/>
        <v>0.08333333333333333</v>
      </c>
      <c r="I21" s="32"/>
      <c r="J21" s="33">
        <v>4</v>
      </c>
      <c r="K21" s="33"/>
      <c r="L21" s="33">
        <v>3</v>
      </c>
      <c r="M21" s="34">
        <f t="shared" si="6"/>
        <v>1</v>
      </c>
      <c r="N21" s="35"/>
      <c r="O21" s="36">
        <v>6</v>
      </c>
      <c r="P21" s="36"/>
      <c r="Q21" s="36">
        <v>5</v>
      </c>
      <c r="R21" s="27">
        <f t="shared" si="7"/>
        <v>1</v>
      </c>
      <c r="S21" s="37"/>
      <c r="T21" s="38">
        <v>1</v>
      </c>
      <c r="U21" s="38"/>
      <c r="V21" s="38">
        <v>2</v>
      </c>
      <c r="W21" s="18">
        <f t="shared" si="8"/>
        <v>-1</v>
      </c>
      <c r="X21" s="37"/>
      <c r="Y21" s="38"/>
      <c r="Z21" s="38"/>
      <c r="AA21" s="38">
        <v>1</v>
      </c>
      <c r="AB21" s="30">
        <f t="shared" si="9"/>
        <v>-1</v>
      </c>
      <c r="AC21" s="37"/>
      <c r="AD21" s="38">
        <v>2</v>
      </c>
      <c r="AE21" s="38"/>
      <c r="AF21" s="38">
        <v>1</v>
      </c>
      <c r="AG21" s="30">
        <f t="shared" si="10"/>
        <v>1</v>
      </c>
    </row>
    <row r="22" spans="1:33" ht="12.75" customHeight="1">
      <c r="A22" s="111"/>
      <c r="B22" s="83" t="s">
        <v>23</v>
      </c>
      <c r="C22" s="19">
        <f t="shared" si="0"/>
        <v>0</v>
      </c>
      <c r="D22" s="20">
        <f t="shared" si="1"/>
        <v>3</v>
      </c>
      <c r="E22" s="19">
        <f t="shared" si="2"/>
        <v>0</v>
      </c>
      <c r="F22" s="20">
        <f t="shared" si="3"/>
        <v>1</v>
      </c>
      <c r="G22" s="31">
        <f t="shared" si="4"/>
        <v>2</v>
      </c>
      <c r="H22" s="21">
        <f t="shared" si="5"/>
        <v>2</v>
      </c>
      <c r="I22" s="32"/>
      <c r="J22" s="33">
        <v>0</v>
      </c>
      <c r="K22" s="33"/>
      <c r="L22" s="33">
        <v>0</v>
      </c>
      <c r="M22" s="34">
        <f t="shared" si="6"/>
        <v>0</v>
      </c>
      <c r="N22" s="35"/>
      <c r="O22" s="36"/>
      <c r="P22" s="36"/>
      <c r="Q22" s="36">
        <v>0</v>
      </c>
      <c r="R22" s="27">
        <f t="shared" si="7"/>
        <v>0</v>
      </c>
      <c r="S22" s="37"/>
      <c r="T22" s="38"/>
      <c r="U22" s="38"/>
      <c r="V22" s="38"/>
      <c r="W22" s="18">
        <f t="shared" si="8"/>
        <v>0</v>
      </c>
      <c r="X22" s="37"/>
      <c r="Y22" s="38">
        <v>2</v>
      </c>
      <c r="Z22" s="38"/>
      <c r="AA22" s="38"/>
      <c r="AB22" s="30">
        <f t="shared" si="9"/>
        <v>2</v>
      </c>
      <c r="AC22" s="37"/>
      <c r="AD22" s="38">
        <v>1</v>
      </c>
      <c r="AE22" s="38"/>
      <c r="AF22" s="38">
        <v>1</v>
      </c>
      <c r="AG22" s="30">
        <f t="shared" si="10"/>
        <v>0</v>
      </c>
    </row>
    <row r="23" spans="1:33" ht="12.75" customHeight="1" thickBot="1">
      <c r="A23" s="111"/>
      <c r="B23" s="84" t="s">
        <v>24</v>
      </c>
      <c r="C23" s="41">
        <f t="shared" si="0"/>
        <v>0</v>
      </c>
      <c r="D23" s="42">
        <f t="shared" si="1"/>
        <v>18</v>
      </c>
      <c r="E23" s="41">
        <f t="shared" si="2"/>
        <v>0</v>
      </c>
      <c r="F23" s="42">
        <f t="shared" si="3"/>
        <v>28</v>
      </c>
      <c r="G23" s="43">
        <f t="shared" si="4"/>
        <v>-10</v>
      </c>
      <c r="H23" s="44">
        <f t="shared" si="5"/>
        <v>-0.35714285714285715</v>
      </c>
      <c r="I23" s="45"/>
      <c r="J23" s="46">
        <v>13</v>
      </c>
      <c r="K23" s="46"/>
      <c r="L23" s="46">
        <v>11</v>
      </c>
      <c r="M23" s="47">
        <f t="shared" si="6"/>
        <v>2</v>
      </c>
      <c r="N23" s="48"/>
      <c r="O23" s="49">
        <v>1</v>
      </c>
      <c r="P23" s="49"/>
      <c r="Q23" s="49">
        <v>9</v>
      </c>
      <c r="R23" s="27">
        <f t="shared" si="7"/>
        <v>-8</v>
      </c>
      <c r="S23" s="50"/>
      <c r="T23" s="51">
        <v>1</v>
      </c>
      <c r="U23" s="51"/>
      <c r="V23" s="51">
        <v>3</v>
      </c>
      <c r="W23" s="18">
        <f t="shared" si="8"/>
        <v>-2</v>
      </c>
      <c r="X23" s="50"/>
      <c r="Y23" s="51">
        <v>3</v>
      </c>
      <c r="Z23" s="51"/>
      <c r="AA23" s="51">
        <v>4</v>
      </c>
      <c r="AB23" s="52">
        <f t="shared" si="9"/>
        <v>-1</v>
      </c>
      <c r="AC23" s="50"/>
      <c r="AD23" s="51"/>
      <c r="AE23" s="51"/>
      <c r="AF23" s="51">
        <v>1</v>
      </c>
      <c r="AG23" s="52">
        <f t="shared" si="10"/>
        <v>-1</v>
      </c>
    </row>
    <row r="24" spans="1:33" ht="12.75" customHeight="1" thickBot="1">
      <c r="A24" s="112"/>
      <c r="B24" s="86" t="s">
        <v>25</v>
      </c>
      <c r="C24" s="53">
        <f t="shared" si="0"/>
        <v>3</v>
      </c>
      <c r="D24" s="54">
        <f t="shared" si="1"/>
        <v>380</v>
      </c>
      <c r="E24" s="55">
        <f t="shared" si="2"/>
        <v>5</v>
      </c>
      <c r="F24" s="54">
        <f t="shared" si="3"/>
        <v>401</v>
      </c>
      <c r="G24" s="56">
        <f t="shared" si="4"/>
        <v>-21</v>
      </c>
      <c r="H24" s="57">
        <f t="shared" si="5"/>
        <v>-0.05236907730673317</v>
      </c>
      <c r="I24" s="53">
        <f>SUM(I7:I23)</f>
        <v>3</v>
      </c>
      <c r="J24" s="58">
        <f>SUM(J7:J23)</f>
        <v>182</v>
      </c>
      <c r="K24" s="58">
        <f>SUM(K7:K23)</f>
        <v>3</v>
      </c>
      <c r="L24" s="58">
        <f>SUM(L7:L23)</f>
        <v>178</v>
      </c>
      <c r="M24" s="59">
        <f t="shared" si="6"/>
        <v>4</v>
      </c>
      <c r="N24" s="60">
        <f>SUM(N7:N23)</f>
        <v>0</v>
      </c>
      <c r="O24" s="54">
        <f>SUM(O7:O23)</f>
        <v>68</v>
      </c>
      <c r="P24" s="54">
        <f>SUM(P7:P23)</f>
        <v>1</v>
      </c>
      <c r="Q24" s="54">
        <f>SUM(Q7:Q23)</f>
        <v>92</v>
      </c>
      <c r="R24" s="61">
        <f t="shared" si="7"/>
        <v>-24</v>
      </c>
      <c r="S24" s="62">
        <f>SUM(S7:S23)</f>
        <v>0</v>
      </c>
      <c r="T24" s="63">
        <f>SUM(T7:T23)</f>
        <v>61</v>
      </c>
      <c r="U24" s="63">
        <f>SUM(U7:U23)</f>
        <v>0</v>
      </c>
      <c r="V24" s="63">
        <f>SUM(V7:V23)</f>
        <v>74</v>
      </c>
      <c r="W24" s="64">
        <f t="shared" si="8"/>
        <v>-13</v>
      </c>
      <c r="X24" s="62">
        <f>SUM(X7:X23)</f>
        <v>0</v>
      </c>
      <c r="Y24" s="63">
        <f>SUM(Y7:Y23)</f>
        <v>52</v>
      </c>
      <c r="Z24" s="63">
        <f>SUM(Z7:Z23)</f>
        <v>1</v>
      </c>
      <c r="AA24" s="63">
        <f>SUM(AA7:AA23)</f>
        <v>44</v>
      </c>
      <c r="AB24" s="64">
        <f t="shared" si="9"/>
        <v>8</v>
      </c>
      <c r="AC24" s="62">
        <f>SUM(AC7:AC23)</f>
        <v>0</v>
      </c>
      <c r="AD24" s="63">
        <f>SUM(AD7:AD23)</f>
        <v>17</v>
      </c>
      <c r="AE24" s="63">
        <f>SUM(AE7:AE23)</f>
        <v>0</v>
      </c>
      <c r="AF24" s="63">
        <f>SUM(AF7:AF23)</f>
        <v>13</v>
      </c>
      <c r="AG24" s="64">
        <f t="shared" si="10"/>
        <v>4</v>
      </c>
    </row>
    <row r="25" spans="1:33" ht="12.75" customHeight="1" thickBot="1">
      <c r="A25" s="108" t="s">
        <v>26</v>
      </c>
      <c r="B25" s="109"/>
      <c r="C25" s="53">
        <f t="shared" si="0"/>
        <v>0</v>
      </c>
      <c r="D25" s="54">
        <f t="shared" si="1"/>
        <v>1</v>
      </c>
      <c r="E25" s="65">
        <f t="shared" si="2"/>
        <v>0</v>
      </c>
      <c r="F25" s="54">
        <f t="shared" si="3"/>
        <v>2</v>
      </c>
      <c r="G25" s="54">
        <f t="shared" si="4"/>
        <v>-1</v>
      </c>
      <c r="H25" s="57">
        <f t="shared" si="5"/>
        <v>-0.5</v>
      </c>
      <c r="I25" s="66"/>
      <c r="J25" s="67"/>
      <c r="K25" s="67"/>
      <c r="L25" s="67">
        <v>2</v>
      </c>
      <c r="M25" s="59">
        <f t="shared" si="6"/>
        <v>-2</v>
      </c>
      <c r="N25" s="68"/>
      <c r="O25" s="69"/>
      <c r="P25" s="69"/>
      <c r="Q25" s="69"/>
      <c r="R25" s="61">
        <f t="shared" si="7"/>
        <v>0</v>
      </c>
      <c r="S25" s="70"/>
      <c r="T25" s="71">
        <v>1</v>
      </c>
      <c r="U25" s="71"/>
      <c r="V25" s="71"/>
      <c r="W25" s="64">
        <f t="shared" si="8"/>
        <v>1</v>
      </c>
      <c r="X25" s="70"/>
      <c r="Y25" s="71"/>
      <c r="Z25" s="71"/>
      <c r="AA25" s="71"/>
      <c r="AB25" s="64">
        <f t="shared" si="9"/>
        <v>0</v>
      </c>
      <c r="AC25" s="71"/>
      <c r="AD25" s="71"/>
      <c r="AE25" s="71"/>
      <c r="AF25" s="71"/>
      <c r="AG25" s="64">
        <f t="shared" si="10"/>
        <v>0</v>
      </c>
    </row>
    <row r="26" spans="1:33" ht="12.75" customHeight="1">
      <c r="A26" s="110" t="s">
        <v>71</v>
      </c>
      <c r="B26" s="85" t="s">
        <v>27</v>
      </c>
      <c r="C26" s="19">
        <f t="shared" si="0"/>
        <v>2</v>
      </c>
      <c r="D26" s="20">
        <f t="shared" si="1"/>
        <v>65</v>
      </c>
      <c r="E26" s="19">
        <f t="shared" si="2"/>
        <v>3</v>
      </c>
      <c r="F26" s="20">
        <f t="shared" si="3"/>
        <v>82</v>
      </c>
      <c r="G26" s="20">
        <f t="shared" si="4"/>
        <v>-17</v>
      </c>
      <c r="H26" s="21">
        <f t="shared" si="5"/>
        <v>-0.2073170731707317</v>
      </c>
      <c r="I26" s="22"/>
      <c r="J26" s="23">
        <v>17</v>
      </c>
      <c r="K26" s="23">
        <v>2</v>
      </c>
      <c r="L26" s="23">
        <v>17</v>
      </c>
      <c r="M26" s="24">
        <f t="shared" si="6"/>
        <v>0</v>
      </c>
      <c r="N26" s="25">
        <v>1</v>
      </c>
      <c r="O26" s="26">
        <v>18</v>
      </c>
      <c r="P26" s="26"/>
      <c r="Q26" s="26">
        <v>22</v>
      </c>
      <c r="R26" s="27">
        <f t="shared" si="7"/>
        <v>-4</v>
      </c>
      <c r="S26" s="28">
        <v>1</v>
      </c>
      <c r="T26" s="29">
        <v>12</v>
      </c>
      <c r="U26" s="29"/>
      <c r="V26" s="29">
        <v>16</v>
      </c>
      <c r="W26" s="18">
        <f t="shared" si="8"/>
        <v>-4</v>
      </c>
      <c r="X26" s="28"/>
      <c r="Y26" s="29">
        <v>8</v>
      </c>
      <c r="Z26" s="29">
        <v>1</v>
      </c>
      <c r="AA26" s="29">
        <v>16</v>
      </c>
      <c r="AB26" s="18">
        <f t="shared" si="9"/>
        <v>-8</v>
      </c>
      <c r="AC26" s="28"/>
      <c r="AD26" s="29">
        <v>10</v>
      </c>
      <c r="AE26" s="29"/>
      <c r="AF26" s="29">
        <v>11</v>
      </c>
      <c r="AG26" s="18">
        <f t="shared" si="10"/>
        <v>-1</v>
      </c>
    </row>
    <row r="27" spans="1:33" ht="12.75" customHeight="1">
      <c r="A27" s="111"/>
      <c r="B27" s="83" t="s">
        <v>28</v>
      </c>
      <c r="C27" s="19">
        <f t="shared" si="0"/>
        <v>2</v>
      </c>
      <c r="D27" s="20">
        <f t="shared" si="1"/>
        <v>110</v>
      </c>
      <c r="E27" s="19">
        <f t="shared" si="2"/>
        <v>3</v>
      </c>
      <c r="F27" s="20">
        <f t="shared" si="3"/>
        <v>129</v>
      </c>
      <c r="G27" s="31">
        <f t="shared" si="4"/>
        <v>-19</v>
      </c>
      <c r="H27" s="21">
        <f t="shared" si="5"/>
        <v>-0.14728682170542637</v>
      </c>
      <c r="I27" s="32">
        <v>2</v>
      </c>
      <c r="J27" s="33">
        <v>51</v>
      </c>
      <c r="K27" s="33">
        <v>2</v>
      </c>
      <c r="L27" s="33">
        <v>61</v>
      </c>
      <c r="M27" s="34">
        <f t="shared" si="6"/>
        <v>-10</v>
      </c>
      <c r="N27" s="35"/>
      <c r="O27" s="36">
        <v>16</v>
      </c>
      <c r="P27" s="36">
        <v>0</v>
      </c>
      <c r="Q27" s="36">
        <v>21</v>
      </c>
      <c r="R27" s="73">
        <f t="shared" si="7"/>
        <v>-5</v>
      </c>
      <c r="S27" s="37"/>
      <c r="T27" s="38">
        <v>18</v>
      </c>
      <c r="U27" s="38">
        <v>1</v>
      </c>
      <c r="V27" s="38">
        <v>17</v>
      </c>
      <c r="W27" s="30">
        <f t="shared" si="8"/>
        <v>1</v>
      </c>
      <c r="X27" s="37"/>
      <c r="Y27" s="38">
        <v>16</v>
      </c>
      <c r="Z27" s="38"/>
      <c r="AA27" s="38">
        <v>18</v>
      </c>
      <c r="AB27" s="30">
        <f t="shared" si="9"/>
        <v>-2</v>
      </c>
      <c r="AC27" s="37"/>
      <c r="AD27" s="38">
        <v>9</v>
      </c>
      <c r="AE27" s="38"/>
      <c r="AF27" s="38">
        <v>12</v>
      </c>
      <c r="AG27" s="30">
        <f t="shared" si="10"/>
        <v>-3</v>
      </c>
    </row>
    <row r="28" spans="1:33" ht="12.75" customHeight="1" thickBot="1">
      <c r="A28" s="111"/>
      <c r="B28" s="84" t="s">
        <v>29</v>
      </c>
      <c r="C28" s="41">
        <f t="shared" si="0"/>
        <v>1</v>
      </c>
      <c r="D28" s="20">
        <f t="shared" si="1"/>
        <v>28</v>
      </c>
      <c r="E28" s="41">
        <f t="shared" si="2"/>
        <v>2</v>
      </c>
      <c r="F28" s="42">
        <f t="shared" si="3"/>
        <v>26</v>
      </c>
      <c r="G28" s="43">
        <f t="shared" si="4"/>
        <v>2</v>
      </c>
      <c r="H28" s="44">
        <f t="shared" si="5"/>
        <v>0.07692307692307693</v>
      </c>
      <c r="I28" s="45">
        <v>1</v>
      </c>
      <c r="J28" s="46">
        <v>12</v>
      </c>
      <c r="K28" s="46">
        <v>2</v>
      </c>
      <c r="L28" s="46">
        <v>14</v>
      </c>
      <c r="M28" s="47">
        <f t="shared" si="6"/>
        <v>-2</v>
      </c>
      <c r="N28" s="48"/>
      <c r="O28" s="49">
        <v>3</v>
      </c>
      <c r="P28" s="49"/>
      <c r="Q28" s="49">
        <v>6</v>
      </c>
      <c r="R28" s="74">
        <f t="shared" si="7"/>
        <v>-3</v>
      </c>
      <c r="S28" s="50"/>
      <c r="T28" s="51">
        <v>7</v>
      </c>
      <c r="U28" s="51"/>
      <c r="V28" s="51">
        <v>2</v>
      </c>
      <c r="W28" s="52">
        <f t="shared" si="8"/>
        <v>5</v>
      </c>
      <c r="X28" s="50"/>
      <c r="Y28" s="51">
        <v>3</v>
      </c>
      <c r="Z28" s="51"/>
      <c r="AA28" s="51">
        <v>2</v>
      </c>
      <c r="AB28" s="52">
        <f t="shared" si="9"/>
        <v>1</v>
      </c>
      <c r="AC28" s="50"/>
      <c r="AD28" s="51">
        <v>3</v>
      </c>
      <c r="AE28" s="51"/>
      <c r="AF28" s="51">
        <v>2</v>
      </c>
      <c r="AG28" s="52">
        <f t="shared" si="10"/>
        <v>1</v>
      </c>
    </row>
    <row r="29" spans="1:33" ht="12.75" customHeight="1" thickBot="1">
      <c r="A29" s="112"/>
      <c r="B29" s="87" t="s">
        <v>30</v>
      </c>
      <c r="C29" s="53">
        <f t="shared" si="0"/>
        <v>5</v>
      </c>
      <c r="D29" s="54">
        <f t="shared" si="1"/>
        <v>203</v>
      </c>
      <c r="E29" s="65">
        <f t="shared" si="2"/>
        <v>8</v>
      </c>
      <c r="F29" s="54">
        <f t="shared" si="3"/>
        <v>237</v>
      </c>
      <c r="G29" s="54">
        <f t="shared" si="4"/>
        <v>-34</v>
      </c>
      <c r="H29" s="57">
        <f t="shared" si="5"/>
        <v>-0.14345991561181434</v>
      </c>
      <c r="I29" s="53">
        <f>SUM(I26:I28)</f>
        <v>3</v>
      </c>
      <c r="J29" s="58">
        <f>SUM(J26:J28)</f>
        <v>80</v>
      </c>
      <c r="K29" s="58">
        <f>SUM(K26:K28)</f>
        <v>6</v>
      </c>
      <c r="L29" s="58">
        <f>SUM(L26:L28)</f>
        <v>92</v>
      </c>
      <c r="M29" s="59">
        <f t="shared" si="6"/>
        <v>-12</v>
      </c>
      <c r="N29" s="60">
        <f>SUM(N26:N28)</f>
        <v>1</v>
      </c>
      <c r="O29" s="54">
        <f>SUM(O26:O28)</f>
        <v>37</v>
      </c>
      <c r="P29" s="54">
        <f>SUM(P26:P28)</f>
        <v>0</v>
      </c>
      <c r="Q29" s="54">
        <f>SUM(Q26:Q28)</f>
        <v>49</v>
      </c>
      <c r="R29" s="61">
        <f t="shared" si="7"/>
        <v>-12</v>
      </c>
      <c r="S29" s="62">
        <f>SUM(S26:S28)</f>
        <v>1</v>
      </c>
      <c r="T29" s="63">
        <f>SUM(T26:T28)</f>
        <v>37</v>
      </c>
      <c r="U29" s="63">
        <f>SUM(U26:U28)</f>
        <v>1</v>
      </c>
      <c r="V29" s="63">
        <f>SUM(V26:V28)</f>
        <v>35</v>
      </c>
      <c r="W29" s="64">
        <f t="shared" si="8"/>
        <v>2</v>
      </c>
      <c r="X29" s="62">
        <f>SUM(X26:X28)</f>
        <v>0</v>
      </c>
      <c r="Y29" s="63">
        <f>SUM(Y26:Y28)</f>
        <v>27</v>
      </c>
      <c r="Z29" s="63">
        <f>SUM(Z26:Z28)</f>
        <v>1</v>
      </c>
      <c r="AA29" s="63">
        <f>SUM(AA26:AA28)</f>
        <v>36</v>
      </c>
      <c r="AB29" s="64">
        <f t="shared" si="9"/>
        <v>-9</v>
      </c>
      <c r="AC29" s="62">
        <f>SUM(AC26:AC28)</f>
        <v>0</v>
      </c>
      <c r="AD29" s="63">
        <f>SUM(AD26:AD28)</f>
        <v>22</v>
      </c>
      <c r="AE29" s="63">
        <f>SUM(AE26:AE28)</f>
        <v>0</v>
      </c>
      <c r="AF29" s="63">
        <f>SUM(AF26:AF28)</f>
        <v>25</v>
      </c>
      <c r="AG29" s="64">
        <f t="shared" si="10"/>
        <v>-3</v>
      </c>
    </row>
    <row r="30" spans="1:33" ht="12.75" customHeight="1">
      <c r="A30" s="115" t="s">
        <v>72</v>
      </c>
      <c r="B30" s="72" t="s">
        <v>31</v>
      </c>
      <c r="C30" s="19">
        <f t="shared" si="0"/>
        <v>0</v>
      </c>
      <c r="D30" s="20">
        <f t="shared" si="1"/>
        <v>2</v>
      </c>
      <c r="E30" s="19">
        <f t="shared" si="2"/>
        <v>0</v>
      </c>
      <c r="F30" s="20">
        <f t="shared" si="3"/>
        <v>0</v>
      </c>
      <c r="G30" s="20">
        <f t="shared" si="4"/>
        <v>2</v>
      </c>
      <c r="H30" s="21">
        <f t="shared" si="5"/>
        <v>0</v>
      </c>
      <c r="I30" s="22"/>
      <c r="J30" s="23">
        <v>2</v>
      </c>
      <c r="K30" s="23"/>
      <c r="L30" s="23"/>
      <c r="M30" s="24">
        <f t="shared" si="6"/>
        <v>2</v>
      </c>
      <c r="N30" s="25"/>
      <c r="O30" s="26"/>
      <c r="P30" s="26"/>
      <c r="Q30" s="26"/>
      <c r="R30" s="27">
        <f t="shared" si="7"/>
        <v>0</v>
      </c>
      <c r="S30" s="28"/>
      <c r="T30" s="29"/>
      <c r="U30" s="29"/>
      <c r="V30" s="29"/>
      <c r="W30" s="18">
        <f t="shared" si="8"/>
        <v>0</v>
      </c>
      <c r="X30" s="28"/>
      <c r="Y30" s="29"/>
      <c r="Z30" s="29"/>
      <c r="AA30" s="29"/>
      <c r="AB30" s="18">
        <f t="shared" si="9"/>
        <v>0</v>
      </c>
      <c r="AC30" s="28"/>
      <c r="AD30" s="29"/>
      <c r="AE30" s="29"/>
      <c r="AF30" s="29"/>
      <c r="AG30" s="18">
        <f t="shared" si="10"/>
        <v>0</v>
      </c>
    </row>
    <row r="31" spans="1:33" ht="12.75" customHeight="1">
      <c r="A31" s="116"/>
      <c r="B31" s="39" t="s">
        <v>32</v>
      </c>
      <c r="C31" s="19">
        <f t="shared" si="0"/>
        <v>0</v>
      </c>
      <c r="D31" s="20">
        <f t="shared" si="1"/>
        <v>24</v>
      </c>
      <c r="E31" s="19">
        <f t="shared" si="2"/>
        <v>0</v>
      </c>
      <c r="F31" s="20">
        <f t="shared" si="3"/>
        <v>14</v>
      </c>
      <c r="G31" s="31">
        <f t="shared" si="4"/>
        <v>10</v>
      </c>
      <c r="H31" s="21">
        <f t="shared" si="5"/>
        <v>0.7142857142857143</v>
      </c>
      <c r="I31" s="32"/>
      <c r="J31" s="33">
        <v>17</v>
      </c>
      <c r="K31" s="33"/>
      <c r="L31" s="33">
        <v>10</v>
      </c>
      <c r="M31" s="34">
        <f t="shared" si="6"/>
        <v>7</v>
      </c>
      <c r="N31" s="35"/>
      <c r="O31" s="36">
        <v>1</v>
      </c>
      <c r="P31" s="36"/>
      <c r="Q31" s="36">
        <v>1</v>
      </c>
      <c r="R31" s="73">
        <f t="shared" si="7"/>
        <v>0</v>
      </c>
      <c r="S31" s="37"/>
      <c r="T31" s="38">
        <v>1</v>
      </c>
      <c r="U31" s="38"/>
      <c r="V31" s="38"/>
      <c r="W31" s="30">
        <f t="shared" si="8"/>
        <v>1</v>
      </c>
      <c r="X31" s="37"/>
      <c r="Y31" s="38">
        <v>3</v>
      </c>
      <c r="Z31" s="38"/>
      <c r="AA31" s="38">
        <v>3</v>
      </c>
      <c r="AB31" s="30">
        <f t="shared" si="9"/>
        <v>0</v>
      </c>
      <c r="AC31" s="37"/>
      <c r="AD31" s="38">
        <v>2</v>
      </c>
      <c r="AE31" s="38"/>
      <c r="AF31" s="38"/>
      <c r="AG31" s="30">
        <f t="shared" si="10"/>
        <v>2</v>
      </c>
    </row>
    <row r="32" spans="1:33" ht="12.75" customHeight="1">
      <c r="A32" s="116"/>
      <c r="B32" s="39" t="s">
        <v>33</v>
      </c>
      <c r="C32" s="19">
        <f t="shared" si="0"/>
        <v>1</v>
      </c>
      <c r="D32" s="20">
        <f t="shared" si="1"/>
        <v>137</v>
      </c>
      <c r="E32" s="19">
        <f t="shared" si="2"/>
        <v>0</v>
      </c>
      <c r="F32" s="20">
        <f t="shared" si="3"/>
        <v>127</v>
      </c>
      <c r="G32" s="31">
        <f t="shared" si="4"/>
        <v>10</v>
      </c>
      <c r="H32" s="21">
        <f t="shared" si="5"/>
        <v>0.07874015748031496</v>
      </c>
      <c r="I32" s="32">
        <v>1</v>
      </c>
      <c r="J32" s="33">
        <v>70</v>
      </c>
      <c r="K32" s="33"/>
      <c r="L32" s="33">
        <v>75</v>
      </c>
      <c r="M32" s="34">
        <f t="shared" si="6"/>
        <v>-5</v>
      </c>
      <c r="N32" s="35"/>
      <c r="O32" s="36">
        <v>28</v>
      </c>
      <c r="P32" s="36"/>
      <c r="Q32" s="36">
        <v>7</v>
      </c>
      <c r="R32" s="73">
        <f t="shared" si="7"/>
        <v>21</v>
      </c>
      <c r="S32" s="37"/>
      <c r="T32" s="38">
        <v>25</v>
      </c>
      <c r="U32" s="38"/>
      <c r="V32" s="38">
        <v>24</v>
      </c>
      <c r="W32" s="30">
        <f t="shared" si="8"/>
        <v>1</v>
      </c>
      <c r="X32" s="37"/>
      <c r="Y32" s="38">
        <v>8</v>
      </c>
      <c r="Z32" s="38"/>
      <c r="AA32" s="38">
        <v>14</v>
      </c>
      <c r="AB32" s="30">
        <f t="shared" si="9"/>
        <v>-6</v>
      </c>
      <c r="AC32" s="37"/>
      <c r="AD32" s="38">
        <v>6</v>
      </c>
      <c r="AE32" s="38"/>
      <c r="AF32" s="38">
        <v>7</v>
      </c>
      <c r="AG32" s="30">
        <f t="shared" si="10"/>
        <v>-1</v>
      </c>
    </row>
    <row r="33" spans="1:33" ht="12.75" customHeight="1" thickBot="1">
      <c r="A33" s="116"/>
      <c r="B33" s="40" t="s">
        <v>34</v>
      </c>
      <c r="C33" s="41">
        <f t="shared" si="0"/>
        <v>0</v>
      </c>
      <c r="D33" s="42">
        <f t="shared" si="1"/>
        <v>0</v>
      </c>
      <c r="E33" s="41">
        <f t="shared" si="2"/>
        <v>0</v>
      </c>
      <c r="F33" s="42">
        <f t="shared" si="3"/>
        <v>0</v>
      </c>
      <c r="G33" s="43">
        <f t="shared" si="4"/>
        <v>0</v>
      </c>
      <c r="H33" s="44">
        <f t="shared" si="5"/>
        <v>0</v>
      </c>
      <c r="I33" s="45"/>
      <c r="J33" s="46"/>
      <c r="K33" s="46"/>
      <c r="L33" s="46"/>
      <c r="M33" s="47">
        <f t="shared" si="6"/>
        <v>0</v>
      </c>
      <c r="N33" s="48"/>
      <c r="O33" s="49"/>
      <c r="P33" s="49"/>
      <c r="Q33" s="49"/>
      <c r="R33" s="74">
        <f t="shared" si="7"/>
        <v>0</v>
      </c>
      <c r="S33" s="50"/>
      <c r="T33" s="51"/>
      <c r="U33" s="51"/>
      <c r="V33" s="51"/>
      <c r="W33" s="52">
        <f t="shared" si="8"/>
        <v>0</v>
      </c>
      <c r="X33" s="50"/>
      <c r="Y33" s="51"/>
      <c r="Z33" s="51"/>
      <c r="AA33" s="51"/>
      <c r="AB33" s="52">
        <f t="shared" si="9"/>
        <v>0</v>
      </c>
      <c r="AC33" s="50"/>
      <c r="AD33" s="51"/>
      <c r="AE33" s="51"/>
      <c r="AF33" s="51"/>
      <c r="AG33" s="52">
        <f t="shared" si="10"/>
        <v>0</v>
      </c>
    </row>
    <row r="34" spans="1:33" ht="12.75" customHeight="1" thickBot="1">
      <c r="A34" s="117"/>
      <c r="B34" s="75" t="s">
        <v>35</v>
      </c>
      <c r="C34" s="53">
        <f t="shared" si="0"/>
        <v>1</v>
      </c>
      <c r="D34" s="54">
        <f t="shared" si="1"/>
        <v>163</v>
      </c>
      <c r="E34" s="65">
        <f t="shared" si="2"/>
        <v>0</v>
      </c>
      <c r="F34" s="54">
        <f t="shared" si="3"/>
        <v>141</v>
      </c>
      <c r="G34" s="54">
        <f t="shared" si="4"/>
        <v>22</v>
      </c>
      <c r="H34" s="57">
        <f t="shared" si="5"/>
        <v>0.15602836879432624</v>
      </c>
      <c r="I34" s="53">
        <f>SUM(I30:I33)</f>
        <v>1</v>
      </c>
      <c r="J34" s="58">
        <f>SUM(J30:J33)</f>
        <v>89</v>
      </c>
      <c r="K34" s="58">
        <f>SUM(K30:K33)</f>
        <v>0</v>
      </c>
      <c r="L34" s="58">
        <f>SUM(L30:L33)</f>
        <v>85</v>
      </c>
      <c r="M34" s="59">
        <f t="shared" si="6"/>
        <v>4</v>
      </c>
      <c r="N34" s="60">
        <f>SUM(N30:N33)</f>
        <v>0</v>
      </c>
      <c r="O34" s="54">
        <f>SUM(O30:O33)</f>
        <v>29</v>
      </c>
      <c r="P34" s="54">
        <f>SUM(P30:P33)</f>
        <v>0</v>
      </c>
      <c r="Q34" s="54">
        <f>SUM(Q30:Q33)</f>
        <v>8</v>
      </c>
      <c r="R34" s="61">
        <f t="shared" si="7"/>
        <v>21</v>
      </c>
      <c r="S34" s="62">
        <f>SUM(S30:S33)</f>
        <v>0</v>
      </c>
      <c r="T34" s="63">
        <f>SUM(T30:T33)</f>
        <v>26</v>
      </c>
      <c r="U34" s="63">
        <f>SUM(U30:U33)</f>
        <v>0</v>
      </c>
      <c r="V34" s="63">
        <f>SUM(V30:V33)</f>
        <v>24</v>
      </c>
      <c r="W34" s="64">
        <f t="shared" si="8"/>
        <v>2</v>
      </c>
      <c r="X34" s="62">
        <f>SUM(X30:X33)</f>
        <v>0</v>
      </c>
      <c r="Y34" s="63">
        <f>SUM(Y30:Y33)</f>
        <v>11</v>
      </c>
      <c r="Z34" s="63">
        <f>SUM(Z30:Z33)</f>
        <v>0</v>
      </c>
      <c r="AA34" s="63">
        <f>SUM(AA30:AA33)</f>
        <v>17</v>
      </c>
      <c r="AB34" s="64">
        <f t="shared" si="9"/>
        <v>-6</v>
      </c>
      <c r="AC34" s="62">
        <f>SUM(AC30:AC33)</f>
        <v>0</v>
      </c>
      <c r="AD34" s="63">
        <f>SUM(AD30:AD33)</f>
        <v>8</v>
      </c>
      <c r="AE34" s="63">
        <f>SUM(AE30:AE33)</f>
        <v>0</v>
      </c>
      <c r="AF34" s="63">
        <f>SUM(AF30:AF33)</f>
        <v>7</v>
      </c>
      <c r="AG34" s="64">
        <f t="shared" si="10"/>
        <v>1</v>
      </c>
    </row>
    <row r="35" spans="1:33" ht="12.75" customHeight="1">
      <c r="A35" s="118" t="s">
        <v>73</v>
      </c>
      <c r="B35" s="72" t="s">
        <v>36</v>
      </c>
      <c r="C35" s="19">
        <f t="shared" si="0"/>
        <v>0</v>
      </c>
      <c r="D35" s="20">
        <f t="shared" si="1"/>
        <v>1</v>
      </c>
      <c r="E35" s="19">
        <f t="shared" si="2"/>
        <v>0</v>
      </c>
      <c r="F35" s="20">
        <f t="shared" si="3"/>
        <v>2</v>
      </c>
      <c r="G35" s="20">
        <f t="shared" si="4"/>
        <v>-1</v>
      </c>
      <c r="H35" s="21">
        <f t="shared" si="5"/>
        <v>-0.5</v>
      </c>
      <c r="I35" s="22"/>
      <c r="J35" s="23"/>
      <c r="K35" s="23"/>
      <c r="L35" s="23">
        <v>2</v>
      </c>
      <c r="M35" s="24">
        <f t="shared" si="6"/>
        <v>-2</v>
      </c>
      <c r="N35" s="25"/>
      <c r="O35" s="26">
        <v>1</v>
      </c>
      <c r="P35" s="26"/>
      <c r="Q35" s="26"/>
      <c r="R35" s="27">
        <f t="shared" si="7"/>
        <v>1</v>
      </c>
      <c r="S35" s="28"/>
      <c r="T35" s="29"/>
      <c r="U35" s="29"/>
      <c r="V35" s="29"/>
      <c r="W35" s="18">
        <f t="shared" si="8"/>
        <v>0</v>
      </c>
      <c r="X35" s="28"/>
      <c r="Y35" s="29"/>
      <c r="Z35" s="29"/>
      <c r="AA35" s="29"/>
      <c r="AB35" s="18">
        <f t="shared" si="9"/>
        <v>0</v>
      </c>
      <c r="AC35" s="28"/>
      <c r="AD35" s="29"/>
      <c r="AE35" s="29"/>
      <c r="AF35" s="29"/>
      <c r="AG35" s="18">
        <f t="shared" si="10"/>
        <v>0</v>
      </c>
    </row>
    <row r="36" spans="1:33" ht="12.75" customHeight="1" thickBot="1">
      <c r="A36" s="119"/>
      <c r="B36" s="40" t="s">
        <v>37</v>
      </c>
      <c r="C36" s="41">
        <f t="shared" si="0"/>
        <v>0</v>
      </c>
      <c r="D36" s="42">
        <f t="shared" si="1"/>
        <v>1</v>
      </c>
      <c r="E36" s="41">
        <f t="shared" si="2"/>
        <v>0</v>
      </c>
      <c r="F36" s="42">
        <f t="shared" si="3"/>
        <v>5</v>
      </c>
      <c r="G36" s="43">
        <f t="shared" si="4"/>
        <v>-4</v>
      </c>
      <c r="H36" s="44">
        <f t="shared" si="5"/>
        <v>-0.8</v>
      </c>
      <c r="I36" s="45"/>
      <c r="J36" s="46">
        <v>1</v>
      </c>
      <c r="K36" s="46"/>
      <c r="L36" s="46">
        <v>5</v>
      </c>
      <c r="M36" s="47">
        <f t="shared" si="6"/>
        <v>-4</v>
      </c>
      <c r="N36" s="48"/>
      <c r="O36" s="49"/>
      <c r="P36" s="49"/>
      <c r="Q36" s="49"/>
      <c r="R36" s="74">
        <f t="shared" si="7"/>
        <v>0</v>
      </c>
      <c r="S36" s="50"/>
      <c r="T36" s="51"/>
      <c r="U36" s="51"/>
      <c r="V36" s="51"/>
      <c r="W36" s="52">
        <f t="shared" si="8"/>
        <v>0</v>
      </c>
      <c r="X36" s="50"/>
      <c r="Y36" s="51"/>
      <c r="Z36" s="51"/>
      <c r="AA36" s="51"/>
      <c r="AB36" s="52">
        <f t="shared" si="9"/>
        <v>0</v>
      </c>
      <c r="AC36" s="50"/>
      <c r="AD36" s="51"/>
      <c r="AE36" s="51"/>
      <c r="AF36" s="51"/>
      <c r="AG36" s="52">
        <f t="shared" si="10"/>
        <v>0</v>
      </c>
    </row>
    <row r="37" spans="1:37" ht="12.75" customHeight="1" thickBot="1">
      <c r="A37" s="120"/>
      <c r="B37" s="75" t="s">
        <v>38</v>
      </c>
      <c r="C37" s="53">
        <f t="shared" si="0"/>
        <v>0</v>
      </c>
      <c r="D37" s="54">
        <f t="shared" si="1"/>
        <v>2</v>
      </c>
      <c r="E37" s="65">
        <f t="shared" si="2"/>
        <v>0</v>
      </c>
      <c r="F37" s="54">
        <f t="shared" si="3"/>
        <v>7</v>
      </c>
      <c r="G37" s="54">
        <f t="shared" si="4"/>
        <v>-5</v>
      </c>
      <c r="H37" s="57">
        <f t="shared" si="5"/>
        <v>-0.7142857142857143</v>
      </c>
      <c r="I37" s="76">
        <f>SUM(I35:I36)</f>
        <v>0</v>
      </c>
      <c r="J37" s="58">
        <f>SUM(J35:J36)</f>
        <v>1</v>
      </c>
      <c r="K37" s="58">
        <f>SUM(K35:K36)</f>
        <v>0</v>
      </c>
      <c r="L37" s="58">
        <f>SUM(L35:L36)</f>
        <v>7</v>
      </c>
      <c r="M37" s="59">
        <f t="shared" si="6"/>
        <v>-6</v>
      </c>
      <c r="N37" s="60">
        <f>SUM(N35:N36)</f>
        <v>0</v>
      </c>
      <c r="O37" s="54">
        <f>SUM(O35:O36)</f>
        <v>1</v>
      </c>
      <c r="P37" s="54">
        <f>SUM(P35:P36)</f>
        <v>0</v>
      </c>
      <c r="Q37" s="54">
        <f>SUM(Q35:Q36)</f>
        <v>0</v>
      </c>
      <c r="R37" s="61">
        <f t="shared" si="7"/>
        <v>1</v>
      </c>
      <c r="S37" s="62">
        <f>SUM(S35:S36)</f>
        <v>0</v>
      </c>
      <c r="T37" s="63">
        <f>SUM(T35:T36)</f>
        <v>0</v>
      </c>
      <c r="U37" s="63">
        <f>SUM(U35:U36)</f>
        <v>0</v>
      </c>
      <c r="V37" s="63">
        <f>SUM(V35:V36)</f>
        <v>0</v>
      </c>
      <c r="W37" s="64">
        <f t="shared" si="8"/>
        <v>0</v>
      </c>
      <c r="X37" s="62">
        <f>SUM(X35:X36)</f>
        <v>0</v>
      </c>
      <c r="Y37" s="63">
        <f>SUM(Y35:Y36)</f>
        <v>0</v>
      </c>
      <c r="Z37" s="63">
        <f>SUM(Z35:Z36)</f>
        <v>0</v>
      </c>
      <c r="AA37" s="63">
        <f>SUM(AA35:AA36)</f>
        <v>0</v>
      </c>
      <c r="AB37" s="64">
        <f t="shared" si="9"/>
        <v>0</v>
      </c>
      <c r="AC37" s="62">
        <f>SUM(AC35:AC36)</f>
        <v>0</v>
      </c>
      <c r="AD37" s="63">
        <f>SUM(AD35:AD36)</f>
        <v>0</v>
      </c>
      <c r="AE37" s="63">
        <f>SUM(AE35:AE36)</f>
        <v>0</v>
      </c>
      <c r="AF37" s="63">
        <f>SUM(AF35:AF36)</f>
        <v>0</v>
      </c>
      <c r="AG37" s="64">
        <f t="shared" si="10"/>
        <v>0</v>
      </c>
      <c r="AH37" s="1"/>
      <c r="AI37" s="1"/>
      <c r="AJ37" s="1"/>
      <c r="AK37" s="1"/>
    </row>
    <row r="38" spans="1:33" ht="12.75" customHeight="1">
      <c r="A38" s="115" t="s">
        <v>74</v>
      </c>
      <c r="B38" s="72" t="s">
        <v>39</v>
      </c>
      <c r="C38" s="19">
        <f t="shared" si="0"/>
        <v>0</v>
      </c>
      <c r="D38" s="20">
        <f t="shared" si="1"/>
        <v>42</v>
      </c>
      <c r="E38" s="19">
        <f t="shared" si="2"/>
        <v>0</v>
      </c>
      <c r="F38" s="20">
        <f t="shared" si="3"/>
        <v>38</v>
      </c>
      <c r="G38" s="20">
        <f t="shared" si="4"/>
        <v>4</v>
      </c>
      <c r="H38" s="21">
        <f t="shared" si="5"/>
        <v>0.10526315789473684</v>
      </c>
      <c r="I38" s="22"/>
      <c r="J38" s="23">
        <v>7</v>
      </c>
      <c r="K38" s="23"/>
      <c r="L38" s="23">
        <v>5</v>
      </c>
      <c r="M38" s="24">
        <f t="shared" si="6"/>
        <v>2</v>
      </c>
      <c r="N38" s="25"/>
      <c r="O38" s="26">
        <v>20</v>
      </c>
      <c r="P38" s="26"/>
      <c r="Q38" s="26">
        <v>16</v>
      </c>
      <c r="R38" s="27">
        <f t="shared" si="7"/>
        <v>4</v>
      </c>
      <c r="S38" s="28"/>
      <c r="T38" s="29">
        <v>2</v>
      </c>
      <c r="U38" s="29"/>
      <c r="V38" s="29">
        <v>1</v>
      </c>
      <c r="W38" s="18">
        <f t="shared" si="8"/>
        <v>1</v>
      </c>
      <c r="X38" s="28"/>
      <c r="Y38" s="29">
        <v>13</v>
      </c>
      <c r="Z38" s="29"/>
      <c r="AA38" s="29">
        <v>16</v>
      </c>
      <c r="AB38" s="18">
        <f t="shared" si="9"/>
        <v>-3</v>
      </c>
      <c r="AC38" s="28"/>
      <c r="AD38" s="89"/>
      <c r="AE38" s="90"/>
      <c r="AF38" s="90"/>
      <c r="AG38" s="91">
        <f t="shared" si="10"/>
        <v>0</v>
      </c>
    </row>
    <row r="39" spans="1:33" ht="12.75" customHeight="1" thickBot="1">
      <c r="A39" s="116"/>
      <c r="B39" s="40" t="s">
        <v>40</v>
      </c>
      <c r="C39" s="41">
        <f aca="true" t="shared" si="11" ref="C39:C66">SUM(I39+N39+S39+X39+AC39)</f>
        <v>0</v>
      </c>
      <c r="D39" s="42">
        <f aca="true" t="shared" si="12" ref="D39:D66">SUM(J39+O39+T39+Y39+AD39)</f>
        <v>91</v>
      </c>
      <c r="E39" s="41">
        <f aca="true" t="shared" si="13" ref="E39:E66">SUM(K39+P39+U39+Z39+AE39)</f>
        <v>1</v>
      </c>
      <c r="F39" s="42">
        <f aca="true" t="shared" si="14" ref="F39:F66">SUM(L39+Q39+V39+AA39+AF39)</f>
        <v>96</v>
      </c>
      <c r="G39" s="43">
        <f aca="true" t="shared" si="15" ref="G39:G66">D39-F39</f>
        <v>-5</v>
      </c>
      <c r="H39" s="44">
        <f aca="true" t="shared" si="16" ref="H39:H66">IF(F39&lt;&gt;0,G39/F39,0)</f>
        <v>-0.052083333333333336</v>
      </c>
      <c r="I39" s="45"/>
      <c r="J39" s="46">
        <v>3</v>
      </c>
      <c r="K39" s="46"/>
      <c r="L39" s="46">
        <v>4</v>
      </c>
      <c r="M39" s="47">
        <f aca="true" t="shared" si="17" ref="M39:M66">J39-L39</f>
        <v>-1</v>
      </c>
      <c r="N39" s="48"/>
      <c r="O39" s="49">
        <v>9</v>
      </c>
      <c r="P39" s="49"/>
      <c r="Q39" s="49">
        <v>18</v>
      </c>
      <c r="R39" s="74">
        <f aca="true" t="shared" si="18" ref="R39:R66">O39-Q39</f>
        <v>-9</v>
      </c>
      <c r="S39" s="50"/>
      <c r="T39" s="51">
        <v>8</v>
      </c>
      <c r="U39" s="51">
        <v>1</v>
      </c>
      <c r="V39" s="51">
        <v>11</v>
      </c>
      <c r="W39" s="52">
        <f aca="true" t="shared" si="19" ref="W39:W66">T39-V39</f>
        <v>-3</v>
      </c>
      <c r="X39" s="50"/>
      <c r="Y39" s="51">
        <v>37</v>
      </c>
      <c r="Z39" s="51"/>
      <c r="AA39" s="51">
        <v>38</v>
      </c>
      <c r="AB39" s="52">
        <f aca="true" t="shared" si="20" ref="AB39:AB66">Y39-AA39</f>
        <v>-1</v>
      </c>
      <c r="AC39" s="50"/>
      <c r="AD39" s="92">
        <v>34</v>
      </c>
      <c r="AE39" s="93"/>
      <c r="AF39" s="93">
        <v>25</v>
      </c>
      <c r="AG39" s="94">
        <f aca="true" t="shared" si="21" ref="AG39:AG66">AD39-AF39</f>
        <v>9</v>
      </c>
    </row>
    <row r="40" spans="1:33" ht="12.75" customHeight="1" thickBot="1">
      <c r="A40" s="117"/>
      <c r="B40" s="75" t="s">
        <v>41</v>
      </c>
      <c r="C40" s="53">
        <f t="shared" si="11"/>
        <v>0</v>
      </c>
      <c r="D40" s="54">
        <f t="shared" si="12"/>
        <v>133</v>
      </c>
      <c r="E40" s="65">
        <f t="shared" si="13"/>
        <v>1</v>
      </c>
      <c r="F40" s="54">
        <f t="shared" si="14"/>
        <v>134</v>
      </c>
      <c r="G40" s="54">
        <f t="shared" si="15"/>
        <v>-1</v>
      </c>
      <c r="H40" s="57">
        <f t="shared" si="16"/>
        <v>-0.007462686567164179</v>
      </c>
      <c r="I40" s="58">
        <f>SUM(I38:I39)</f>
        <v>0</v>
      </c>
      <c r="J40" s="58">
        <f>SUM(J38:J39)</f>
        <v>10</v>
      </c>
      <c r="K40" s="58">
        <f>SUM(K38:K39)</f>
        <v>0</v>
      </c>
      <c r="L40" s="58">
        <f>SUM(L38:L39)</f>
        <v>9</v>
      </c>
      <c r="M40" s="59">
        <f t="shared" si="17"/>
        <v>1</v>
      </c>
      <c r="N40" s="60">
        <f>SUM(N38:N39)</f>
        <v>0</v>
      </c>
      <c r="O40" s="54">
        <f>SUM(O38:O39)</f>
        <v>29</v>
      </c>
      <c r="P40" s="54">
        <f>SUM(P38:P39)</f>
        <v>0</v>
      </c>
      <c r="Q40" s="54">
        <f>SUM(Q38:Q39)</f>
        <v>34</v>
      </c>
      <c r="R40" s="61">
        <f t="shared" si="18"/>
        <v>-5</v>
      </c>
      <c r="S40" s="62">
        <f>SUM(S38:S39)</f>
        <v>0</v>
      </c>
      <c r="T40" s="63">
        <f>SUM(T38:T39)</f>
        <v>10</v>
      </c>
      <c r="U40" s="63">
        <f>SUM(U38:U39)</f>
        <v>1</v>
      </c>
      <c r="V40" s="63">
        <f>SUM(V38:V39)</f>
        <v>12</v>
      </c>
      <c r="W40" s="64">
        <f t="shared" si="19"/>
        <v>-2</v>
      </c>
      <c r="X40" s="62">
        <f>SUM(X38:X39)</f>
        <v>0</v>
      </c>
      <c r="Y40" s="63">
        <f>SUM(Y38:Y39)</f>
        <v>50</v>
      </c>
      <c r="Z40" s="63">
        <f>SUM(Z38:Z39)</f>
        <v>0</v>
      </c>
      <c r="AA40" s="63">
        <f>SUM(AA38:AA39)</f>
        <v>54</v>
      </c>
      <c r="AB40" s="64">
        <f t="shared" si="20"/>
        <v>-4</v>
      </c>
      <c r="AC40" s="62">
        <f>SUM(AC38:AC39)</f>
        <v>0</v>
      </c>
      <c r="AD40" s="63">
        <f>SUM(AD38:AD39)</f>
        <v>34</v>
      </c>
      <c r="AE40" s="63">
        <f>SUM(AE38:AE39)</f>
        <v>0</v>
      </c>
      <c r="AF40" s="63">
        <f>SUM(AF38:AF39)</f>
        <v>25</v>
      </c>
      <c r="AG40" s="64">
        <f t="shared" si="21"/>
        <v>9</v>
      </c>
    </row>
    <row r="41" spans="1:33" ht="12.75" customHeight="1" thickBot="1">
      <c r="A41" s="113" t="s">
        <v>42</v>
      </c>
      <c r="B41" s="114"/>
      <c r="C41" s="53">
        <f t="shared" si="11"/>
        <v>0</v>
      </c>
      <c r="D41" s="54">
        <f t="shared" si="12"/>
        <v>24</v>
      </c>
      <c r="E41" s="65">
        <f t="shared" si="13"/>
        <v>0</v>
      </c>
      <c r="F41" s="54">
        <f t="shared" si="14"/>
        <v>19</v>
      </c>
      <c r="G41" s="54">
        <f t="shared" si="15"/>
        <v>5</v>
      </c>
      <c r="H41" s="57">
        <f t="shared" si="16"/>
        <v>0.2631578947368421</v>
      </c>
      <c r="I41" s="66"/>
      <c r="J41" s="67"/>
      <c r="K41" s="67"/>
      <c r="L41" s="67">
        <v>2</v>
      </c>
      <c r="M41" s="59">
        <f t="shared" si="17"/>
        <v>-2</v>
      </c>
      <c r="N41" s="68"/>
      <c r="O41" s="69">
        <v>14</v>
      </c>
      <c r="P41" s="69"/>
      <c r="Q41" s="69">
        <v>9</v>
      </c>
      <c r="R41" s="61">
        <f t="shared" si="18"/>
        <v>5</v>
      </c>
      <c r="S41" s="70"/>
      <c r="T41" s="71"/>
      <c r="U41" s="71"/>
      <c r="V41" s="71"/>
      <c r="W41" s="64">
        <f t="shared" si="19"/>
        <v>0</v>
      </c>
      <c r="X41" s="70"/>
      <c r="Y41" s="71">
        <v>4</v>
      </c>
      <c r="Z41" s="71"/>
      <c r="AA41" s="71">
        <v>5</v>
      </c>
      <c r="AB41" s="64">
        <f t="shared" si="20"/>
        <v>-1</v>
      </c>
      <c r="AC41" s="70"/>
      <c r="AD41" s="71">
        <v>6</v>
      </c>
      <c r="AE41" s="71"/>
      <c r="AF41" s="71">
        <v>3</v>
      </c>
      <c r="AG41" s="64">
        <f t="shared" si="21"/>
        <v>3</v>
      </c>
    </row>
    <row r="42" spans="1:33" ht="12.75" customHeight="1">
      <c r="A42" s="110" t="s">
        <v>75</v>
      </c>
      <c r="B42" s="72" t="s">
        <v>43</v>
      </c>
      <c r="C42" s="19">
        <f t="shared" si="11"/>
        <v>0</v>
      </c>
      <c r="D42" s="20">
        <f t="shared" si="12"/>
        <v>32</v>
      </c>
      <c r="E42" s="19">
        <f t="shared" si="13"/>
        <v>0</v>
      </c>
      <c r="F42" s="20">
        <f t="shared" si="14"/>
        <v>28</v>
      </c>
      <c r="G42" s="20">
        <f t="shared" si="15"/>
        <v>4</v>
      </c>
      <c r="H42" s="21">
        <f t="shared" si="16"/>
        <v>0.14285714285714285</v>
      </c>
      <c r="I42" s="22"/>
      <c r="J42" s="23">
        <v>24</v>
      </c>
      <c r="K42" s="23"/>
      <c r="L42" s="23">
        <v>18</v>
      </c>
      <c r="M42" s="24">
        <f t="shared" si="17"/>
        <v>6</v>
      </c>
      <c r="N42" s="25"/>
      <c r="O42" s="26">
        <v>1</v>
      </c>
      <c r="P42" s="26"/>
      <c r="Q42" s="26"/>
      <c r="R42" s="27">
        <f t="shared" si="18"/>
        <v>1</v>
      </c>
      <c r="S42" s="28"/>
      <c r="T42" s="29">
        <v>4</v>
      </c>
      <c r="U42" s="29"/>
      <c r="V42" s="29">
        <v>1</v>
      </c>
      <c r="W42" s="18">
        <f t="shared" si="19"/>
        <v>3</v>
      </c>
      <c r="X42" s="28"/>
      <c r="Y42" s="29">
        <v>1</v>
      </c>
      <c r="Z42" s="29"/>
      <c r="AA42" s="29">
        <v>7</v>
      </c>
      <c r="AB42" s="18">
        <f t="shared" si="20"/>
        <v>-6</v>
      </c>
      <c r="AC42" s="28"/>
      <c r="AD42" s="29">
        <v>2</v>
      </c>
      <c r="AE42" s="29"/>
      <c r="AF42" s="29">
        <v>2</v>
      </c>
      <c r="AG42" s="18">
        <f t="shared" si="21"/>
        <v>0</v>
      </c>
    </row>
    <row r="43" spans="1:33" ht="12.75" customHeight="1">
      <c r="A43" s="111"/>
      <c r="B43" s="39" t="s">
        <v>44</v>
      </c>
      <c r="C43" s="19">
        <f t="shared" si="11"/>
        <v>3</v>
      </c>
      <c r="D43" s="20">
        <f t="shared" si="12"/>
        <v>115</v>
      </c>
      <c r="E43" s="19">
        <f t="shared" si="13"/>
        <v>2</v>
      </c>
      <c r="F43" s="20">
        <f t="shared" si="14"/>
        <v>108</v>
      </c>
      <c r="G43" s="31">
        <f t="shared" si="15"/>
        <v>7</v>
      </c>
      <c r="H43" s="21">
        <f t="shared" si="16"/>
        <v>0.06481481481481481</v>
      </c>
      <c r="I43" s="32">
        <v>2</v>
      </c>
      <c r="J43" s="33">
        <v>55</v>
      </c>
      <c r="K43" s="33">
        <v>1</v>
      </c>
      <c r="L43" s="33">
        <v>51</v>
      </c>
      <c r="M43" s="34">
        <f t="shared" si="17"/>
        <v>4</v>
      </c>
      <c r="N43" s="35">
        <v>1</v>
      </c>
      <c r="O43" s="36">
        <v>17</v>
      </c>
      <c r="P43" s="36"/>
      <c r="Q43" s="36">
        <v>15</v>
      </c>
      <c r="R43" s="73">
        <f t="shared" si="18"/>
        <v>2</v>
      </c>
      <c r="S43" s="37"/>
      <c r="T43" s="38">
        <v>19</v>
      </c>
      <c r="U43" s="38">
        <v>1</v>
      </c>
      <c r="V43" s="38">
        <v>18</v>
      </c>
      <c r="W43" s="30">
        <f t="shared" si="19"/>
        <v>1</v>
      </c>
      <c r="X43" s="37"/>
      <c r="Y43" s="38">
        <v>14</v>
      </c>
      <c r="Z43" s="38"/>
      <c r="AA43" s="38">
        <v>12</v>
      </c>
      <c r="AB43" s="30">
        <f t="shared" si="20"/>
        <v>2</v>
      </c>
      <c r="AC43" s="37"/>
      <c r="AD43" s="38">
        <v>10</v>
      </c>
      <c r="AE43" s="38"/>
      <c r="AF43" s="38">
        <v>12</v>
      </c>
      <c r="AG43" s="30">
        <f t="shared" si="21"/>
        <v>-2</v>
      </c>
    </row>
    <row r="44" spans="1:33" ht="12.75" customHeight="1">
      <c r="A44" s="111"/>
      <c r="B44" s="39" t="s">
        <v>45</v>
      </c>
      <c r="C44" s="19">
        <f t="shared" si="11"/>
        <v>0</v>
      </c>
      <c r="D44" s="20">
        <f t="shared" si="12"/>
        <v>3</v>
      </c>
      <c r="E44" s="19">
        <f t="shared" si="13"/>
        <v>0</v>
      </c>
      <c r="F44" s="20">
        <f t="shared" si="14"/>
        <v>1</v>
      </c>
      <c r="G44" s="31">
        <f t="shared" si="15"/>
        <v>2</v>
      </c>
      <c r="H44" s="21">
        <f t="shared" si="16"/>
        <v>2</v>
      </c>
      <c r="I44" s="32"/>
      <c r="J44" s="33">
        <v>2</v>
      </c>
      <c r="K44" s="33"/>
      <c r="L44" s="33">
        <v>1</v>
      </c>
      <c r="M44" s="34">
        <f t="shared" si="17"/>
        <v>1</v>
      </c>
      <c r="N44" s="35"/>
      <c r="O44" s="36">
        <v>1</v>
      </c>
      <c r="P44" s="36"/>
      <c r="Q44" s="36"/>
      <c r="R44" s="73">
        <f t="shared" si="18"/>
        <v>1</v>
      </c>
      <c r="S44" s="37"/>
      <c r="T44" s="38"/>
      <c r="U44" s="38"/>
      <c r="V44" s="38"/>
      <c r="W44" s="30">
        <f t="shared" si="19"/>
        <v>0</v>
      </c>
      <c r="X44" s="37"/>
      <c r="Y44" s="38"/>
      <c r="Z44" s="38"/>
      <c r="AA44" s="38"/>
      <c r="AB44" s="30">
        <f t="shared" si="20"/>
        <v>0</v>
      </c>
      <c r="AC44" s="37"/>
      <c r="AD44" s="38"/>
      <c r="AE44" s="38"/>
      <c r="AF44" s="38"/>
      <c r="AG44" s="30">
        <f t="shared" si="21"/>
        <v>0</v>
      </c>
    </row>
    <row r="45" spans="1:33" ht="12.75" customHeight="1" thickBot="1">
      <c r="A45" s="111"/>
      <c r="B45" s="40" t="s">
        <v>46</v>
      </c>
      <c r="C45" s="41">
        <f t="shared" si="11"/>
        <v>0</v>
      </c>
      <c r="D45" s="42">
        <f t="shared" si="12"/>
        <v>6</v>
      </c>
      <c r="E45" s="41">
        <f t="shared" si="13"/>
        <v>0</v>
      </c>
      <c r="F45" s="42">
        <f t="shared" si="14"/>
        <v>5</v>
      </c>
      <c r="G45" s="43">
        <f t="shared" si="15"/>
        <v>1</v>
      </c>
      <c r="H45" s="44">
        <f t="shared" si="16"/>
        <v>0.2</v>
      </c>
      <c r="I45" s="45"/>
      <c r="J45" s="46">
        <v>4</v>
      </c>
      <c r="K45" s="46"/>
      <c r="L45" s="46"/>
      <c r="M45" s="47">
        <f t="shared" si="17"/>
        <v>4</v>
      </c>
      <c r="N45" s="48"/>
      <c r="O45" s="49"/>
      <c r="P45" s="49"/>
      <c r="Q45" s="49"/>
      <c r="R45" s="74">
        <f t="shared" si="18"/>
        <v>0</v>
      </c>
      <c r="S45" s="50"/>
      <c r="T45" s="51">
        <v>2</v>
      </c>
      <c r="U45" s="51"/>
      <c r="V45" s="51">
        <v>4</v>
      </c>
      <c r="W45" s="52">
        <f t="shared" si="19"/>
        <v>-2</v>
      </c>
      <c r="X45" s="50"/>
      <c r="Y45" s="51"/>
      <c r="Z45" s="51"/>
      <c r="AA45" s="51">
        <v>1</v>
      </c>
      <c r="AB45" s="52">
        <f t="shared" si="20"/>
        <v>-1</v>
      </c>
      <c r="AC45" s="50"/>
      <c r="AD45" s="51"/>
      <c r="AE45" s="51"/>
      <c r="AF45" s="51"/>
      <c r="AG45" s="52">
        <f t="shared" si="21"/>
        <v>0</v>
      </c>
    </row>
    <row r="46" spans="1:33" ht="12.75" customHeight="1" thickBot="1">
      <c r="A46" s="112"/>
      <c r="B46" s="75" t="s">
        <v>63</v>
      </c>
      <c r="C46" s="53">
        <f t="shared" si="11"/>
        <v>3</v>
      </c>
      <c r="D46" s="54">
        <f t="shared" si="12"/>
        <v>156</v>
      </c>
      <c r="E46" s="65">
        <f t="shared" si="13"/>
        <v>2</v>
      </c>
      <c r="F46" s="54">
        <f t="shared" si="14"/>
        <v>142</v>
      </c>
      <c r="G46" s="54">
        <f t="shared" si="15"/>
        <v>14</v>
      </c>
      <c r="H46" s="57">
        <f t="shared" si="16"/>
        <v>0.09859154929577464</v>
      </c>
      <c r="I46" s="58">
        <f>SUM(I42:I45)</f>
        <v>2</v>
      </c>
      <c r="J46" s="58">
        <f>SUM(J42:J45)</f>
        <v>85</v>
      </c>
      <c r="K46" s="58">
        <f>SUM(K42:K45)</f>
        <v>1</v>
      </c>
      <c r="L46" s="58">
        <f>SUM(L42:L45)</f>
        <v>70</v>
      </c>
      <c r="M46" s="59">
        <f t="shared" si="17"/>
        <v>15</v>
      </c>
      <c r="N46" s="60">
        <f>SUM(N42:N45)</f>
        <v>1</v>
      </c>
      <c r="O46" s="54">
        <f>SUM(O42:O45)</f>
        <v>19</v>
      </c>
      <c r="P46" s="54">
        <f>SUM(P42:P45)</f>
        <v>0</v>
      </c>
      <c r="Q46" s="54">
        <f>SUM(Q42:Q45)</f>
        <v>15</v>
      </c>
      <c r="R46" s="61">
        <f t="shared" si="18"/>
        <v>4</v>
      </c>
      <c r="S46" s="62">
        <f>SUM(S42:S45)</f>
        <v>0</v>
      </c>
      <c r="T46" s="63">
        <f>SUM(T42:T45)</f>
        <v>25</v>
      </c>
      <c r="U46" s="63">
        <f>SUM(U42:U45)</f>
        <v>1</v>
      </c>
      <c r="V46" s="63">
        <f>SUM(V42:V45)</f>
        <v>23</v>
      </c>
      <c r="W46" s="64">
        <f t="shared" si="19"/>
        <v>2</v>
      </c>
      <c r="X46" s="62">
        <f>SUM(X42:X45)</f>
        <v>0</v>
      </c>
      <c r="Y46" s="63">
        <f>SUM(Y42:Y45)</f>
        <v>15</v>
      </c>
      <c r="Z46" s="63">
        <f>SUM(Z42:Z45)</f>
        <v>0</v>
      </c>
      <c r="AA46" s="63">
        <f>SUM(AA42:AA45)</f>
        <v>20</v>
      </c>
      <c r="AB46" s="64">
        <f t="shared" si="20"/>
        <v>-5</v>
      </c>
      <c r="AC46" s="62">
        <f>SUM(AC42:AC45)</f>
        <v>0</v>
      </c>
      <c r="AD46" s="63">
        <f>SUM(AD42:AD45)</f>
        <v>12</v>
      </c>
      <c r="AE46" s="63">
        <f>SUM(AE42:AE45)</f>
        <v>0</v>
      </c>
      <c r="AF46" s="63">
        <f>SUM(AF42:AF45)</f>
        <v>14</v>
      </c>
      <c r="AG46" s="64">
        <f t="shared" si="21"/>
        <v>-2</v>
      </c>
    </row>
    <row r="47" spans="1:33" ht="12.75" customHeight="1">
      <c r="A47" s="121" t="s">
        <v>76</v>
      </c>
      <c r="B47" s="72" t="s">
        <v>47</v>
      </c>
      <c r="C47" s="19">
        <f t="shared" si="11"/>
        <v>0</v>
      </c>
      <c r="D47" s="20">
        <f t="shared" si="12"/>
        <v>14</v>
      </c>
      <c r="E47" s="19">
        <f t="shared" si="13"/>
        <v>0</v>
      </c>
      <c r="F47" s="20">
        <f t="shared" si="14"/>
        <v>18</v>
      </c>
      <c r="G47" s="20">
        <f t="shared" si="15"/>
        <v>-4</v>
      </c>
      <c r="H47" s="21">
        <f t="shared" si="16"/>
        <v>-0.2222222222222222</v>
      </c>
      <c r="I47" s="22"/>
      <c r="J47" s="23">
        <v>10</v>
      </c>
      <c r="K47" s="23"/>
      <c r="L47" s="23">
        <v>15</v>
      </c>
      <c r="M47" s="24">
        <f t="shared" si="17"/>
        <v>-5</v>
      </c>
      <c r="N47" s="25"/>
      <c r="O47" s="26"/>
      <c r="P47" s="26"/>
      <c r="Q47" s="26"/>
      <c r="R47" s="27">
        <f t="shared" si="18"/>
        <v>0</v>
      </c>
      <c r="S47" s="28"/>
      <c r="T47" s="90">
        <v>4</v>
      </c>
      <c r="U47" s="95"/>
      <c r="V47" s="29">
        <v>2</v>
      </c>
      <c r="W47" s="18">
        <f t="shared" si="19"/>
        <v>2</v>
      </c>
      <c r="X47" s="28"/>
      <c r="Y47" s="29"/>
      <c r="Z47" s="29"/>
      <c r="AA47" s="29"/>
      <c r="AB47" s="18">
        <f t="shared" si="20"/>
        <v>0</v>
      </c>
      <c r="AC47" s="28"/>
      <c r="AD47" s="29"/>
      <c r="AE47" s="29"/>
      <c r="AF47" s="29">
        <v>1</v>
      </c>
      <c r="AG47" s="18">
        <f t="shared" si="21"/>
        <v>-1</v>
      </c>
    </row>
    <row r="48" spans="1:33" ht="12.75" customHeight="1" thickBot="1">
      <c r="A48" s="122"/>
      <c r="B48" s="40" t="s">
        <v>48</v>
      </c>
      <c r="C48" s="41">
        <f t="shared" si="11"/>
        <v>0</v>
      </c>
      <c r="D48" s="42">
        <f t="shared" si="12"/>
        <v>1</v>
      </c>
      <c r="E48" s="41">
        <f t="shared" si="13"/>
        <v>0</v>
      </c>
      <c r="F48" s="42">
        <f t="shared" si="14"/>
        <v>2</v>
      </c>
      <c r="G48" s="43">
        <f t="shared" si="15"/>
        <v>-1</v>
      </c>
      <c r="H48" s="44">
        <f t="shared" si="16"/>
        <v>-0.5</v>
      </c>
      <c r="I48" s="45"/>
      <c r="J48" s="46">
        <v>1</v>
      </c>
      <c r="K48" s="46"/>
      <c r="L48" s="46">
        <v>2</v>
      </c>
      <c r="M48" s="47">
        <f t="shared" si="17"/>
        <v>-1</v>
      </c>
      <c r="N48" s="48"/>
      <c r="O48" s="49"/>
      <c r="P48" s="49"/>
      <c r="Q48" s="49"/>
      <c r="R48" s="74">
        <f t="shared" si="18"/>
        <v>0</v>
      </c>
      <c r="S48" s="50"/>
      <c r="T48" s="93"/>
      <c r="U48" s="96"/>
      <c r="V48" s="51"/>
      <c r="W48" s="52">
        <f t="shared" si="19"/>
        <v>0</v>
      </c>
      <c r="X48" s="50"/>
      <c r="Y48" s="51"/>
      <c r="Z48" s="51"/>
      <c r="AA48" s="51"/>
      <c r="AB48" s="52">
        <f t="shared" si="20"/>
        <v>0</v>
      </c>
      <c r="AC48" s="50"/>
      <c r="AD48" s="51"/>
      <c r="AE48" s="51"/>
      <c r="AF48" s="51"/>
      <c r="AG48" s="52">
        <f t="shared" si="21"/>
        <v>0</v>
      </c>
    </row>
    <row r="49" spans="1:33" ht="12.75" customHeight="1" thickBot="1">
      <c r="A49" s="123"/>
      <c r="B49" s="75" t="s">
        <v>81</v>
      </c>
      <c r="C49" s="53">
        <f t="shared" si="11"/>
        <v>0</v>
      </c>
      <c r="D49" s="54">
        <f t="shared" si="12"/>
        <v>15</v>
      </c>
      <c r="E49" s="65">
        <f t="shared" si="13"/>
        <v>0</v>
      </c>
      <c r="F49" s="54">
        <f t="shared" si="14"/>
        <v>20</v>
      </c>
      <c r="G49" s="54">
        <f t="shared" si="15"/>
        <v>-5</v>
      </c>
      <c r="H49" s="57">
        <f t="shared" si="16"/>
        <v>-0.25</v>
      </c>
      <c r="I49" s="58">
        <f>SUM(I47:I48)</f>
        <v>0</v>
      </c>
      <c r="J49" s="58">
        <f>SUM(J47:J48)</f>
        <v>11</v>
      </c>
      <c r="K49" s="58">
        <f>SUM(K47:K48)</f>
        <v>0</v>
      </c>
      <c r="L49" s="58">
        <f>SUM(L47:L48)</f>
        <v>17</v>
      </c>
      <c r="M49" s="59">
        <f t="shared" si="17"/>
        <v>-6</v>
      </c>
      <c r="N49" s="60">
        <f>SUM(N47:N48)</f>
        <v>0</v>
      </c>
      <c r="O49" s="56">
        <f>SUM(O47:O48)</f>
        <v>0</v>
      </c>
      <c r="P49" s="54">
        <f>SUM(P47:P48)</f>
        <v>0</v>
      </c>
      <c r="Q49" s="54">
        <f>SUM(Q47:Q48)</f>
        <v>0</v>
      </c>
      <c r="R49" s="61">
        <f t="shared" si="18"/>
        <v>0</v>
      </c>
      <c r="S49" s="62">
        <f>SUM(S47:S48)</f>
        <v>0</v>
      </c>
      <c r="T49" s="63">
        <f>SUM(T47:T48)</f>
        <v>4</v>
      </c>
      <c r="U49" s="63">
        <f>SUM(U47:U48)</f>
        <v>0</v>
      </c>
      <c r="V49" s="63">
        <f>SUM(V47:V48)</f>
        <v>2</v>
      </c>
      <c r="W49" s="64">
        <f t="shared" si="19"/>
        <v>2</v>
      </c>
      <c r="X49" s="62">
        <f>SUM(X47:X48)</f>
        <v>0</v>
      </c>
      <c r="Y49" s="63">
        <f>SUM(Y47:Y48)</f>
        <v>0</v>
      </c>
      <c r="Z49" s="63">
        <f>SUM(Z47:Z48)</f>
        <v>0</v>
      </c>
      <c r="AA49" s="63">
        <f>SUM(AA47:AA48)</f>
        <v>0</v>
      </c>
      <c r="AB49" s="64">
        <f t="shared" si="20"/>
        <v>0</v>
      </c>
      <c r="AC49" s="62">
        <f>SUM(AC47:AC48)</f>
        <v>0</v>
      </c>
      <c r="AD49" s="63">
        <f>SUM(AD47:AD48)</f>
        <v>0</v>
      </c>
      <c r="AE49" s="63">
        <f>SUM(AE47:AE48)</f>
        <v>0</v>
      </c>
      <c r="AF49" s="63">
        <f>SUM(AF47:AF48)</f>
        <v>1</v>
      </c>
      <c r="AG49" s="64">
        <f t="shared" si="21"/>
        <v>-1</v>
      </c>
    </row>
    <row r="50" spans="1:33" ht="12.75" customHeight="1" thickBot="1">
      <c r="A50" s="113" t="s">
        <v>49</v>
      </c>
      <c r="B50" s="114"/>
      <c r="C50" s="53">
        <f t="shared" si="11"/>
        <v>0</v>
      </c>
      <c r="D50" s="54">
        <f t="shared" si="12"/>
        <v>0</v>
      </c>
      <c r="E50" s="65">
        <f t="shared" si="13"/>
        <v>0</v>
      </c>
      <c r="F50" s="54">
        <f t="shared" si="14"/>
        <v>0</v>
      </c>
      <c r="G50" s="54">
        <f t="shared" si="15"/>
        <v>0</v>
      </c>
      <c r="H50" s="57">
        <f t="shared" si="16"/>
        <v>0</v>
      </c>
      <c r="I50" s="66"/>
      <c r="J50" s="67"/>
      <c r="K50" s="67"/>
      <c r="L50" s="67"/>
      <c r="M50" s="59">
        <f t="shared" si="17"/>
        <v>0</v>
      </c>
      <c r="N50" s="68"/>
      <c r="O50" s="69"/>
      <c r="P50" s="69"/>
      <c r="Q50" s="69"/>
      <c r="R50" s="61">
        <f t="shared" si="18"/>
        <v>0</v>
      </c>
      <c r="S50" s="70"/>
      <c r="T50" s="71"/>
      <c r="U50" s="71"/>
      <c r="V50" s="71"/>
      <c r="W50" s="64">
        <f t="shared" si="19"/>
        <v>0</v>
      </c>
      <c r="X50" s="70"/>
      <c r="Y50" s="71"/>
      <c r="Z50" s="71"/>
      <c r="AA50" s="71"/>
      <c r="AB50" s="64">
        <f t="shared" si="20"/>
        <v>0</v>
      </c>
      <c r="AC50" s="70"/>
      <c r="AD50" s="71"/>
      <c r="AE50" s="71"/>
      <c r="AF50" s="71"/>
      <c r="AG50" s="64">
        <f t="shared" si="21"/>
        <v>0</v>
      </c>
    </row>
    <row r="51" spans="1:33" ht="12.75" customHeight="1" thickBot="1">
      <c r="A51" s="113" t="s">
        <v>50</v>
      </c>
      <c r="B51" s="114"/>
      <c r="C51" s="53">
        <f t="shared" si="11"/>
        <v>0</v>
      </c>
      <c r="D51" s="54">
        <f t="shared" si="12"/>
        <v>24</v>
      </c>
      <c r="E51" s="65">
        <f t="shared" si="13"/>
        <v>0</v>
      </c>
      <c r="F51" s="54">
        <f t="shared" si="14"/>
        <v>27</v>
      </c>
      <c r="G51" s="54">
        <f t="shared" si="15"/>
        <v>-3</v>
      </c>
      <c r="H51" s="57">
        <f t="shared" si="16"/>
        <v>-0.1111111111111111</v>
      </c>
      <c r="I51" s="66"/>
      <c r="J51" s="67">
        <v>6</v>
      </c>
      <c r="K51" s="67"/>
      <c r="L51" s="67">
        <v>3</v>
      </c>
      <c r="M51" s="59">
        <f t="shared" si="17"/>
        <v>3</v>
      </c>
      <c r="N51" s="68"/>
      <c r="O51" s="69">
        <v>1</v>
      </c>
      <c r="P51" s="69"/>
      <c r="Q51" s="69">
        <v>9</v>
      </c>
      <c r="R51" s="61">
        <f t="shared" si="18"/>
        <v>-8</v>
      </c>
      <c r="S51" s="70"/>
      <c r="T51" s="71">
        <v>3</v>
      </c>
      <c r="U51" s="71"/>
      <c r="V51" s="71">
        <v>2</v>
      </c>
      <c r="W51" s="64">
        <f t="shared" si="19"/>
        <v>1</v>
      </c>
      <c r="X51" s="70"/>
      <c r="Y51" s="71">
        <v>7</v>
      </c>
      <c r="Z51" s="71"/>
      <c r="AA51" s="71">
        <v>12</v>
      </c>
      <c r="AB51" s="64">
        <f t="shared" si="20"/>
        <v>-5</v>
      </c>
      <c r="AC51" s="70"/>
      <c r="AD51" s="71">
        <v>7</v>
      </c>
      <c r="AE51" s="71"/>
      <c r="AF51" s="71">
        <v>1</v>
      </c>
      <c r="AG51" s="64">
        <f t="shared" si="21"/>
        <v>6</v>
      </c>
    </row>
    <row r="52" spans="1:33" ht="12.75" customHeight="1" thickBot="1">
      <c r="A52" s="113" t="s">
        <v>77</v>
      </c>
      <c r="B52" s="114"/>
      <c r="C52" s="53">
        <f t="shared" si="11"/>
        <v>0</v>
      </c>
      <c r="D52" s="54">
        <f t="shared" si="12"/>
        <v>6</v>
      </c>
      <c r="E52" s="65">
        <f t="shared" si="13"/>
        <v>0</v>
      </c>
      <c r="F52" s="54">
        <f t="shared" si="14"/>
        <v>7</v>
      </c>
      <c r="G52" s="54">
        <f t="shared" si="15"/>
        <v>-1</v>
      </c>
      <c r="H52" s="57">
        <f t="shared" si="16"/>
        <v>-0.14285714285714285</v>
      </c>
      <c r="I52" s="66"/>
      <c r="J52" s="67">
        <v>4</v>
      </c>
      <c r="K52" s="67"/>
      <c r="L52" s="67">
        <v>5</v>
      </c>
      <c r="M52" s="59">
        <f t="shared" si="17"/>
        <v>-1</v>
      </c>
      <c r="N52" s="68"/>
      <c r="O52" s="69"/>
      <c r="P52" s="69"/>
      <c r="Q52" s="69">
        <v>1</v>
      </c>
      <c r="R52" s="61">
        <f t="shared" si="18"/>
        <v>-1</v>
      </c>
      <c r="S52" s="70"/>
      <c r="T52" s="71">
        <v>1</v>
      </c>
      <c r="U52" s="71"/>
      <c r="V52" s="71"/>
      <c r="W52" s="64">
        <f t="shared" si="19"/>
        <v>1</v>
      </c>
      <c r="X52" s="70"/>
      <c r="Y52" s="71"/>
      <c r="Z52" s="71"/>
      <c r="AA52" s="71"/>
      <c r="AB52" s="64">
        <f t="shared" si="20"/>
        <v>0</v>
      </c>
      <c r="AC52" s="70"/>
      <c r="AD52" s="71">
        <v>1</v>
      </c>
      <c r="AE52" s="71"/>
      <c r="AF52" s="71">
        <v>1</v>
      </c>
      <c r="AG52" s="64">
        <f t="shared" si="21"/>
        <v>0</v>
      </c>
    </row>
    <row r="53" spans="1:33" ht="12.75" customHeight="1">
      <c r="A53" s="126" t="s">
        <v>78</v>
      </c>
      <c r="B53" s="72" t="s">
        <v>51</v>
      </c>
      <c r="C53" s="19">
        <f t="shared" si="11"/>
        <v>0</v>
      </c>
      <c r="D53" s="20">
        <f t="shared" si="12"/>
        <v>19</v>
      </c>
      <c r="E53" s="19">
        <f t="shared" si="13"/>
        <v>0</v>
      </c>
      <c r="F53" s="20">
        <f t="shared" si="14"/>
        <v>34</v>
      </c>
      <c r="G53" s="20">
        <f t="shared" si="15"/>
        <v>-15</v>
      </c>
      <c r="H53" s="21">
        <f t="shared" si="16"/>
        <v>-0.4411764705882353</v>
      </c>
      <c r="I53" s="22"/>
      <c r="J53" s="23">
        <v>11</v>
      </c>
      <c r="K53" s="23"/>
      <c r="L53" s="23">
        <v>19</v>
      </c>
      <c r="M53" s="24">
        <f t="shared" si="17"/>
        <v>-8</v>
      </c>
      <c r="N53" s="25"/>
      <c r="O53" s="26">
        <v>0</v>
      </c>
      <c r="P53" s="26"/>
      <c r="Q53" s="26">
        <v>3</v>
      </c>
      <c r="R53" s="27">
        <f t="shared" si="18"/>
        <v>-3</v>
      </c>
      <c r="S53" s="28"/>
      <c r="T53" s="29">
        <v>4</v>
      </c>
      <c r="U53" s="29"/>
      <c r="V53" s="29">
        <v>7</v>
      </c>
      <c r="W53" s="18">
        <f t="shared" si="19"/>
        <v>-3</v>
      </c>
      <c r="X53" s="28"/>
      <c r="Y53" s="29"/>
      <c r="Z53" s="29"/>
      <c r="AA53" s="29">
        <v>1</v>
      </c>
      <c r="AB53" s="18">
        <f t="shared" si="20"/>
        <v>-1</v>
      </c>
      <c r="AC53" s="28"/>
      <c r="AD53" s="29">
        <v>4</v>
      </c>
      <c r="AE53" s="29"/>
      <c r="AF53" s="29">
        <v>4</v>
      </c>
      <c r="AG53" s="18">
        <f t="shared" si="21"/>
        <v>0</v>
      </c>
    </row>
    <row r="54" spans="1:33" ht="12.75" customHeight="1">
      <c r="A54" s="127"/>
      <c r="B54" s="39" t="s">
        <v>52</v>
      </c>
      <c r="C54" s="19">
        <f t="shared" si="11"/>
        <v>0</v>
      </c>
      <c r="D54" s="20">
        <f t="shared" si="12"/>
        <v>70</v>
      </c>
      <c r="E54" s="19">
        <f t="shared" si="13"/>
        <v>0</v>
      </c>
      <c r="F54" s="20">
        <f t="shared" si="14"/>
        <v>58</v>
      </c>
      <c r="G54" s="31">
        <f t="shared" si="15"/>
        <v>12</v>
      </c>
      <c r="H54" s="21">
        <f t="shared" si="16"/>
        <v>0.20689655172413793</v>
      </c>
      <c r="I54" s="32"/>
      <c r="J54" s="33">
        <v>32</v>
      </c>
      <c r="K54" s="33"/>
      <c r="L54" s="33">
        <v>19</v>
      </c>
      <c r="M54" s="34">
        <f t="shared" si="17"/>
        <v>13</v>
      </c>
      <c r="N54" s="35"/>
      <c r="O54" s="36">
        <v>10</v>
      </c>
      <c r="P54" s="36"/>
      <c r="Q54" s="36">
        <v>2</v>
      </c>
      <c r="R54" s="73">
        <f t="shared" si="18"/>
        <v>8</v>
      </c>
      <c r="S54" s="37"/>
      <c r="T54" s="38">
        <v>12</v>
      </c>
      <c r="U54" s="38"/>
      <c r="V54" s="38">
        <v>9</v>
      </c>
      <c r="W54" s="30">
        <f t="shared" si="19"/>
        <v>3</v>
      </c>
      <c r="X54" s="37"/>
      <c r="Y54" s="38">
        <v>12</v>
      </c>
      <c r="Z54" s="38"/>
      <c r="AA54" s="38">
        <v>20</v>
      </c>
      <c r="AB54" s="30">
        <f t="shared" si="20"/>
        <v>-8</v>
      </c>
      <c r="AC54" s="37"/>
      <c r="AD54" s="38">
        <v>4</v>
      </c>
      <c r="AE54" s="38"/>
      <c r="AF54" s="38">
        <v>8</v>
      </c>
      <c r="AG54" s="30">
        <f t="shared" si="21"/>
        <v>-4</v>
      </c>
    </row>
    <row r="55" spans="1:33" ht="12.75" customHeight="1" thickBot="1">
      <c r="A55" s="127"/>
      <c r="B55" s="40" t="s">
        <v>53</v>
      </c>
      <c r="C55" s="41">
        <f t="shared" si="11"/>
        <v>0</v>
      </c>
      <c r="D55" s="42">
        <f t="shared" si="12"/>
        <v>5</v>
      </c>
      <c r="E55" s="41">
        <f t="shared" si="13"/>
        <v>0</v>
      </c>
      <c r="F55" s="42">
        <f t="shared" si="14"/>
        <v>4</v>
      </c>
      <c r="G55" s="43">
        <f t="shared" si="15"/>
        <v>1</v>
      </c>
      <c r="H55" s="44">
        <f t="shared" si="16"/>
        <v>0.25</v>
      </c>
      <c r="I55" s="45"/>
      <c r="J55" s="46">
        <v>1</v>
      </c>
      <c r="K55" s="46"/>
      <c r="L55" s="46">
        <v>3</v>
      </c>
      <c r="M55" s="47">
        <f t="shared" si="17"/>
        <v>-2</v>
      </c>
      <c r="N55" s="48"/>
      <c r="O55" s="49">
        <v>0</v>
      </c>
      <c r="P55" s="49"/>
      <c r="Q55" s="49"/>
      <c r="R55" s="74">
        <f t="shared" si="18"/>
        <v>0</v>
      </c>
      <c r="S55" s="50"/>
      <c r="T55" s="51">
        <v>2</v>
      </c>
      <c r="U55" s="51"/>
      <c r="V55" s="51">
        <v>1</v>
      </c>
      <c r="W55" s="52">
        <f t="shared" si="19"/>
        <v>1</v>
      </c>
      <c r="X55" s="50"/>
      <c r="Y55" s="51">
        <v>2</v>
      </c>
      <c r="Z55" s="51"/>
      <c r="AA55" s="51"/>
      <c r="AB55" s="52">
        <f t="shared" si="20"/>
        <v>2</v>
      </c>
      <c r="AC55" s="50"/>
      <c r="AD55" s="51"/>
      <c r="AE55" s="51"/>
      <c r="AF55" s="51"/>
      <c r="AG55" s="52">
        <f t="shared" si="21"/>
        <v>0</v>
      </c>
    </row>
    <row r="56" spans="1:33" ht="12.75" customHeight="1" thickBot="1">
      <c r="A56" s="128"/>
      <c r="B56" s="75" t="s">
        <v>64</v>
      </c>
      <c r="C56" s="53">
        <f t="shared" si="11"/>
        <v>0</v>
      </c>
      <c r="D56" s="54">
        <f t="shared" si="12"/>
        <v>94</v>
      </c>
      <c r="E56" s="65">
        <f t="shared" si="13"/>
        <v>0</v>
      </c>
      <c r="F56" s="54">
        <f t="shared" si="14"/>
        <v>96</v>
      </c>
      <c r="G56" s="54">
        <f t="shared" si="15"/>
        <v>-2</v>
      </c>
      <c r="H56" s="57">
        <f t="shared" si="16"/>
        <v>-0.020833333333333332</v>
      </c>
      <c r="I56" s="53">
        <f>SUM(I53:I55)</f>
        <v>0</v>
      </c>
      <c r="J56" s="58">
        <f>SUM(J53:J55)</f>
        <v>44</v>
      </c>
      <c r="K56" s="58">
        <f>SUM(K53:K55)</f>
        <v>0</v>
      </c>
      <c r="L56" s="58">
        <f>SUM(L53:L55)</f>
        <v>41</v>
      </c>
      <c r="M56" s="59">
        <f t="shared" si="17"/>
        <v>3</v>
      </c>
      <c r="N56" s="60">
        <f>SUM(N53:N55)</f>
        <v>0</v>
      </c>
      <c r="O56" s="54">
        <f>SUM(O53:O55)</f>
        <v>10</v>
      </c>
      <c r="P56" s="54">
        <f>SUM(P53:P55)</f>
        <v>0</v>
      </c>
      <c r="Q56" s="54">
        <f>SUM(Q53:Q55)</f>
        <v>5</v>
      </c>
      <c r="R56" s="61">
        <f t="shared" si="18"/>
        <v>5</v>
      </c>
      <c r="S56" s="62">
        <f>SUM(S53:S55)</f>
        <v>0</v>
      </c>
      <c r="T56" s="63">
        <f>SUM(T53:T55)</f>
        <v>18</v>
      </c>
      <c r="U56" s="63">
        <f>SUM(U53:U55)</f>
        <v>0</v>
      </c>
      <c r="V56" s="63">
        <f>SUM(V53:V55)</f>
        <v>17</v>
      </c>
      <c r="W56" s="64">
        <f t="shared" si="19"/>
        <v>1</v>
      </c>
      <c r="X56" s="62">
        <f>SUM(X53:X55)</f>
        <v>0</v>
      </c>
      <c r="Y56" s="63">
        <f>SUM(Y53:Y55)</f>
        <v>14</v>
      </c>
      <c r="Z56" s="63">
        <f>SUM(Z53:Z55)</f>
        <v>0</v>
      </c>
      <c r="AA56" s="63">
        <f>SUM(AA53:AA55)</f>
        <v>21</v>
      </c>
      <c r="AB56" s="64">
        <f t="shared" si="20"/>
        <v>-7</v>
      </c>
      <c r="AC56" s="62">
        <f>SUM(AC53:AC55)</f>
        <v>0</v>
      </c>
      <c r="AD56" s="63">
        <f>SUM(AD53:AD55)</f>
        <v>8</v>
      </c>
      <c r="AE56" s="63">
        <f>SUM(AE53:AE55)</f>
        <v>0</v>
      </c>
      <c r="AF56" s="63">
        <f>SUM(AF53:AF55)</f>
        <v>12</v>
      </c>
      <c r="AG56" s="64">
        <f t="shared" si="21"/>
        <v>-4</v>
      </c>
    </row>
    <row r="57" spans="1:33" ht="12.75" customHeight="1">
      <c r="A57" s="126" t="s">
        <v>79</v>
      </c>
      <c r="B57" s="72" t="s">
        <v>54</v>
      </c>
      <c r="C57" s="19">
        <f t="shared" si="11"/>
        <v>1</v>
      </c>
      <c r="D57" s="20">
        <f t="shared" si="12"/>
        <v>35</v>
      </c>
      <c r="E57" s="19">
        <f t="shared" si="13"/>
        <v>0</v>
      </c>
      <c r="F57" s="20">
        <f t="shared" si="14"/>
        <v>22</v>
      </c>
      <c r="G57" s="20">
        <f t="shared" si="15"/>
        <v>13</v>
      </c>
      <c r="H57" s="21">
        <f t="shared" si="16"/>
        <v>0.5909090909090909</v>
      </c>
      <c r="I57" s="22"/>
      <c r="J57" s="23">
        <v>7</v>
      </c>
      <c r="K57" s="23"/>
      <c r="L57" s="23">
        <v>2</v>
      </c>
      <c r="M57" s="24">
        <f t="shared" si="17"/>
        <v>5</v>
      </c>
      <c r="N57" s="25"/>
      <c r="O57" s="26">
        <v>1</v>
      </c>
      <c r="P57" s="26"/>
      <c r="Q57" s="26">
        <v>2</v>
      </c>
      <c r="R57" s="27">
        <f t="shared" si="18"/>
        <v>-1</v>
      </c>
      <c r="S57" s="28"/>
      <c r="T57" s="29">
        <v>1</v>
      </c>
      <c r="U57" s="29"/>
      <c r="V57" s="29">
        <v>1</v>
      </c>
      <c r="W57" s="18">
        <f t="shared" si="19"/>
        <v>0</v>
      </c>
      <c r="X57" s="28">
        <v>1</v>
      </c>
      <c r="Y57" s="29">
        <v>15</v>
      </c>
      <c r="Z57" s="29"/>
      <c r="AA57" s="29">
        <v>9</v>
      </c>
      <c r="AB57" s="18">
        <f t="shared" si="20"/>
        <v>6</v>
      </c>
      <c r="AC57" s="28"/>
      <c r="AD57" s="29">
        <v>11</v>
      </c>
      <c r="AE57" s="29"/>
      <c r="AF57" s="29">
        <v>8</v>
      </c>
      <c r="AG57" s="18">
        <f t="shared" si="21"/>
        <v>3</v>
      </c>
    </row>
    <row r="58" spans="1:33" ht="12.75" customHeight="1">
      <c r="A58" s="127"/>
      <c r="B58" s="39" t="s">
        <v>55</v>
      </c>
      <c r="C58" s="19">
        <f t="shared" si="11"/>
        <v>0</v>
      </c>
      <c r="D58" s="20">
        <f t="shared" si="12"/>
        <v>24</v>
      </c>
      <c r="E58" s="19">
        <f t="shared" si="13"/>
        <v>0</v>
      </c>
      <c r="F58" s="20">
        <f t="shared" si="14"/>
        <v>25</v>
      </c>
      <c r="G58" s="31">
        <f t="shared" si="15"/>
        <v>-1</v>
      </c>
      <c r="H58" s="21">
        <f t="shared" si="16"/>
        <v>-0.04</v>
      </c>
      <c r="I58" s="32"/>
      <c r="J58" s="33">
        <v>16</v>
      </c>
      <c r="K58" s="33"/>
      <c r="L58" s="33">
        <v>15</v>
      </c>
      <c r="M58" s="34">
        <f t="shared" si="17"/>
        <v>1</v>
      </c>
      <c r="N58" s="35"/>
      <c r="O58" s="36"/>
      <c r="P58" s="36"/>
      <c r="Q58" s="36"/>
      <c r="R58" s="73">
        <f t="shared" si="18"/>
        <v>0</v>
      </c>
      <c r="S58" s="37"/>
      <c r="T58" s="38">
        <v>4</v>
      </c>
      <c r="U58" s="38"/>
      <c r="V58" s="38">
        <v>2</v>
      </c>
      <c r="W58" s="30">
        <f t="shared" si="19"/>
        <v>2</v>
      </c>
      <c r="X58" s="37"/>
      <c r="Y58" s="38">
        <v>3</v>
      </c>
      <c r="Z58" s="38"/>
      <c r="AA58" s="38">
        <v>5</v>
      </c>
      <c r="AB58" s="30">
        <f t="shared" si="20"/>
        <v>-2</v>
      </c>
      <c r="AC58" s="37"/>
      <c r="AD58" s="38">
        <v>1</v>
      </c>
      <c r="AE58" s="38"/>
      <c r="AF58" s="38">
        <v>3</v>
      </c>
      <c r="AG58" s="30">
        <f t="shared" si="21"/>
        <v>-2</v>
      </c>
    </row>
    <row r="59" spans="1:33" ht="12.75" customHeight="1" thickBot="1">
      <c r="A59" s="127"/>
      <c r="B59" s="40" t="s">
        <v>56</v>
      </c>
      <c r="C59" s="41">
        <f t="shared" si="11"/>
        <v>0</v>
      </c>
      <c r="D59" s="42">
        <f t="shared" si="12"/>
        <v>18</v>
      </c>
      <c r="E59" s="41">
        <f t="shared" si="13"/>
        <v>0</v>
      </c>
      <c r="F59" s="42">
        <f t="shared" si="14"/>
        <v>23</v>
      </c>
      <c r="G59" s="43">
        <f t="shared" si="15"/>
        <v>-5</v>
      </c>
      <c r="H59" s="44">
        <f t="shared" si="16"/>
        <v>-0.21739130434782608</v>
      </c>
      <c r="I59" s="45"/>
      <c r="J59" s="46">
        <v>7</v>
      </c>
      <c r="K59" s="46"/>
      <c r="L59" s="46">
        <v>4</v>
      </c>
      <c r="M59" s="47">
        <f t="shared" si="17"/>
        <v>3</v>
      </c>
      <c r="N59" s="48"/>
      <c r="O59" s="49">
        <v>1</v>
      </c>
      <c r="P59" s="49"/>
      <c r="Q59" s="49">
        <v>3</v>
      </c>
      <c r="R59" s="74">
        <f t="shared" si="18"/>
        <v>-2</v>
      </c>
      <c r="S59" s="50"/>
      <c r="T59" s="51">
        <v>4</v>
      </c>
      <c r="U59" s="51"/>
      <c r="V59" s="51">
        <v>10</v>
      </c>
      <c r="W59" s="52">
        <f t="shared" si="19"/>
        <v>-6</v>
      </c>
      <c r="X59" s="50"/>
      <c r="Y59" s="51">
        <v>5</v>
      </c>
      <c r="Z59" s="51"/>
      <c r="AA59" s="51">
        <v>6</v>
      </c>
      <c r="AB59" s="52">
        <f t="shared" si="20"/>
        <v>-1</v>
      </c>
      <c r="AC59" s="50"/>
      <c r="AD59" s="51">
        <v>1</v>
      </c>
      <c r="AE59" s="51"/>
      <c r="AF59" s="51"/>
      <c r="AG59" s="52">
        <f t="shared" si="21"/>
        <v>1</v>
      </c>
    </row>
    <row r="60" spans="1:33" ht="12.75" customHeight="1" thickBot="1">
      <c r="A60" s="128"/>
      <c r="B60" s="75" t="s">
        <v>65</v>
      </c>
      <c r="C60" s="53">
        <f t="shared" si="11"/>
        <v>1</v>
      </c>
      <c r="D60" s="54">
        <f t="shared" si="12"/>
        <v>77</v>
      </c>
      <c r="E60" s="65">
        <f t="shared" si="13"/>
        <v>0</v>
      </c>
      <c r="F60" s="54">
        <f t="shared" si="14"/>
        <v>70</v>
      </c>
      <c r="G60" s="54">
        <f t="shared" si="15"/>
        <v>7</v>
      </c>
      <c r="H60" s="57">
        <f t="shared" si="16"/>
        <v>0.1</v>
      </c>
      <c r="I60" s="53">
        <f>SUM(I57:I59)</f>
        <v>0</v>
      </c>
      <c r="J60" s="58">
        <f>SUM(J57:J59)</f>
        <v>30</v>
      </c>
      <c r="K60" s="58">
        <f>SUM(K57:K59)</f>
        <v>0</v>
      </c>
      <c r="L60" s="58">
        <f>SUM(L57:L59)</f>
        <v>21</v>
      </c>
      <c r="M60" s="59">
        <f t="shared" si="17"/>
        <v>9</v>
      </c>
      <c r="N60" s="60">
        <f>SUM(N57:N59)</f>
        <v>0</v>
      </c>
      <c r="O60" s="54">
        <f>SUM(O57:O59)</f>
        <v>2</v>
      </c>
      <c r="P60" s="54">
        <f>SUM(P57:P59)</f>
        <v>0</v>
      </c>
      <c r="Q60" s="54">
        <f>SUM(Q57:Q59)</f>
        <v>5</v>
      </c>
      <c r="R60" s="61">
        <f t="shared" si="18"/>
        <v>-3</v>
      </c>
      <c r="S60" s="62">
        <f>SUM(S57:S59)</f>
        <v>0</v>
      </c>
      <c r="T60" s="63">
        <f>SUM(T57:T59)</f>
        <v>9</v>
      </c>
      <c r="U60" s="63">
        <f>SUM(U57:U59)</f>
        <v>0</v>
      </c>
      <c r="V60" s="63">
        <f>SUM(V57:V59)</f>
        <v>13</v>
      </c>
      <c r="W60" s="64">
        <f t="shared" si="19"/>
        <v>-4</v>
      </c>
      <c r="X60" s="62">
        <f>SUM(X57:X59)</f>
        <v>1</v>
      </c>
      <c r="Y60" s="63">
        <f>SUM(Y57:Y59)</f>
        <v>23</v>
      </c>
      <c r="Z60" s="63">
        <f>SUM(Z57:Z59)</f>
        <v>0</v>
      </c>
      <c r="AA60" s="63">
        <f>SUM(AA57:AA59)</f>
        <v>20</v>
      </c>
      <c r="AB60" s="64">
        <f t="shared" si="20"/>
        <v>3</v>
      </c>
      <c r="AC60" s="62">
        <f>SUM(AC57:AC59)</f>
        <v>0</v>
      </c>
      <c r="AD60" s="63">
        <f>SUM(AD57:AD59)</f>
        <v>13</v>
      </c>
      <c r="AE60" s="63">
        <f>SUM(AE57:AE59)</f>
        <v>0</v>
      </c>
      <c r="AF60" s="63">
        <f>SUM(AF57:AF59)</f>
        <v>11</v>
      </c>
      <c r="AG60" s="64">
        <f t="shared" si="21"/>
        <v>2</v>
      </c>
    </row>
    <row r="61" spans="1:33" ht="12.75" customHeight="1" thickBot="1">
      <c r="A61" s="129" t="s">
        <v>57</v>
      </c>
      <c r="B61" s="130"/>
      <c r="C61" s="53">
        <f t="shared" si="11"/>
        <v>0</v>
      </c>
      <c r="D61" s="54">
        <f t="shared" si="12"/>
        <v>42</v>
      </c>
      <c r="E61" s="65">
        <f t="shared" si="13"/>
        <v>0</v>
      </c>
      <c r="F61" s="54">
        <f t="shared" si="14"/>
        <v>47</v>
      </c>
      <c r="G61" s="54">
        <f t="shared" si="15"/>
        <v>-5</v>
      </c>
      <c r="H61" s="57">
        <f t="shared" si="16"/>
        <v>-0.10638297872340426</v>
      </c>
      <c r="I61" s="66"/>
      <c r="J61" s="67">
        <v>21</v>
      </c>
      <c r="K61" s="67"/>
      <c r="L61" s="67">
        <v>22</v>
      </c>
      <c r="M61" s="59">
        <f t="shared" si="17"/>
        <v>-1</v>
      </c>
      <c r="N61" s="68"/>
      <c r="O61" s="69">
        <v>2</v>
      </c>
      <c r="P61" s="69"/>
      <c r="Q61" s="69">
        <v>6</v>
      </c>
      <c r="R61" s="61">
        <f t="shared" si="18"/>
        <v>-4</v>
      </c>
      <c r="S61" s="70"/>
      <c r="T61" s="71">
        <v>7</v>
      </c>
      <c r="U61" s="71"/>
      <c r="V61" s="71">
        <v>5</v>
      </c>
      <c r="W61" s="64">
        <f t="shared" si="19"/>
        <v>2</v>
      </c>
      <c r="X61" s="70"/>
      <c r="Y61" s="71">
        <v>6</v>
      </c>
      <c r="Z61" s="71"/>
      <c r="AA61" s="71">
        <v>13</v>
      </c>
      <c r="AB61" s="64">
        <f t="shared" si="20"/>
        <v>-7</v>
      </c>
      <c r="AC61" s="70"/>
      <c r="AD61" s="71">
        <v>6</v>
      </c>
      <c r="AE61" s="71"/>
      <c r="AF61" s="71">
        <v>1</v>
      </c>
      <c r="AG61" s="64">
        <f t="shared" si="21"/>
        <v>5</v>
      </c>
    </row>
    <row r="62" spans="1:33" ht="12.75" customHeight="1" thickBot="1">
      <c r="A62" s="129" t="s">
        <v>80</v>
      </c>
      <c r="B62" s="130"/>
      <c r="C62" s="53">
        <f t="shared" si="11"/>
        <v>0</v>
      </c>
      <c r="D62" s="54">
        <f t="shared" si="12"/>
        <v>2</v>
      </c>
      <c r="E62" s="65">
        <f t="shared" si="13"/>
        <v>0</v>
      </c>
      <c r="F62" s="54">
        <f t="shared" si="14"/>
        <v>0</v>
      </c>
      <c r="G62" s="54">
        <f t="shared" si="15"/>
        <v>2</v>
      </c>
      <c r="H62" s="57">
        <f t="shared" si="16"/>
        <v>0</v>
      </c>
      <c r="I62" s="66"/>
      <c r="J62" s="67"/>
      <c r="K62" s="67"/>
      <c r="L62" s="67"/>
      <c r="M62" s="59">
        <f t="shared" si="17"/>
        <v>0</v>
      </c>
      <c r="N62" s="68"/>
      <c r="O62" s="69"/>
      <c r="P62" s="69"/>
      <c r="Q62" s="69"/>
      <c r="R62" s="61">
        <f t="shared" si="18"/>
        <v>0</v>
      </c>
      <c r="S62" s="70"/>
      <c r="T62" s="71"/>
      <c r="U62" s="71"/>
      <c r="V62" s="71"/>
      <c r="W62" s="64">
        <f t="shared" si="19"/>
        <v>0</v>
      </c>
      <c r="X62" s="70"/>
      <c r="Y62" s="71"/>
      <c r="Z62" s="71"/>
      <c r="AA62" s="71"/>
      <c r="AB62" s="64">
        <f t="shared" si="20"/>
        <v>0</v>
      </c>
      <c r="AC62" s="70"/>
      <c r="AD62" s="71">
        <v>2</v>
      </c>
      <c r="AE62" s="71"/>
      <c r="AF62" s="71"/>
      <c r="AG62" s="64">
        <f t="shared" si="21"/>
        <v>2</v>
      </c>
    </row>
    <row r="63" spans="1:33" ht="12.75" customHeight="1">
      <c r="A63" s="121" t="s">
        <v>59</v>
      </c>
      <c r="B63" s="72" t="s">
        <v>58</v>
      </c>
      <c r="C63" s="19">
        <f t="shared" si="11"/>
        <v>0</v>
      </c>
      <c r="D63" s="20">
        <f t="shared" si="12"/>
        <v>0</v>
      </c>
      <c r="E63" s="19">
        <f t="shared" si="13"/>
        <v>0</v>
      </c>
      <c r="F63" s="20">
        <f t="shared" si="14"/>
        <v>1</v>
      </c>
      <c r="G63" s="20">
        <f t="shared" si="15"/>
        <v>-1</v>
      </c>
      <c r="H63" s="21">
        <f t="shared" si="16"/>
        <v>-1</v>
      </c>
      <c r="I63" s="22"/>
      <c r="J63" s="23"/>
      <c r="K63" s="23"/>
      <c r="L63" s="23"/>
      <c r="M63" s="24">
        <f t="shared" si="17"/>
        <v>0</v>
      </c>
      <c r="N63" s="25"/>
      <c r="O63" s="26"/>
      <c r="P63" s="26"/>
      <c r="Q63" s="26"/>
      <c r="R63" s="27">
        <f t="shared" si="18"/>
        <v>0</v>
      </c>
      <c r="S63" s="28"/>
      <c r="T63" s="29"/>
      <c r="U63" s="29"/>
      <c r="V63" s="29"/>
      <c r="W63" s="18">
        <f t="shared" si="19"/>
        <v>0</v>
      </c>
      <c r="X63" s="28"/>
      <c r="Y63" s="29"/>
      <c r="Z63" s="29"/>
      <c r="AA63" s="29">
        <v>1</v>
      </c>
      <c r="AB63" s="30">
        <f t="shared" si="20"/>
        <v>-1</v>
      </c>
      <c r="AC63" s="28"/>
      <c r="AD63" s="29"/>
      <c r="AE63" s="29"/>
      <c r="AF63" s="29"/>
      <c r="AG63" s="18">
        <f t="shared" si="21"/>
        <v>0</v>
      </c>
    </row>
    <row r="64" spans="1:33" ht="12.75" customHeight="1" thickBot="1">
      <c r="A64" s="122"/>
      <c r="B64" s="40" t="s">
        <v>59</v>
      </c>
      <c r="C64" s="41">
        <f t="shared" si="11"/>
        <v>0</v>
      </c>
      <c r="D64" s="42">
        <f t="shared" si="12"/>
        <v>54</v>
      </c>
      <c r="E64" s="41">
        <f t="shared" si="13"/>
        <v>0</v>
      </c>
      <c r="F64" s="42">
        <f t="shared" si="14"/>
        <v>52</v>
      </c>
      <c r="G64" s="43">
        <f t="shared" si="15"/>
        <v>2</v>
      </c>
      <c r="H64" s="44">
        <f t="shared" si="16"/>
        <v>0.038461538461538464</v>
      </c>
      <c r="I64" s="45"/>
      <c r="J64" s="46">
        <v>31</v>
      </c>
      <c r="K64" s="46"/>
      <c r="L64" s="46">
        <v>36</v>
      </c>
      <c r="M64" s="47">
        <f t="shared" si="17"/>
        <v>-5</v>
      </c>
      <c r="N64" s="48"/>
      <c r="O64" s="49">
        <v>4</v>
      </c>
      <c r="P64" s="49"/>
      <c r="Q64" s="49">
        <v>5</v>
      </c>
      <c r="R64" s="74">
        <f t="shared" si="18"/>
        <v>-1</v>
      </c>
      <c r="S64" s="50"/>
      <c r="T64" s="51">
        <v>3</v>
      </c>
      <c r="U64" s="51"/>
      <c r="V64" s="51">
        <v>3</v>
      </c>
      <c r="W64" s="52">
        <f t="shared" si="19"/>
        <v>0</v>
      </c>
      <c r="X64" s="50"/>
      <c r="Y64" s="51">
        <v>10</v>
      </c>
      <c r="Z64" s="51"/>
      <c r="AA64" s="51">
        <v>4</v>
      </c>
      <c r="AB64" s="30">
        <f t="shared" si="20"/>
        <v>6</v>
      </c>
      <c r="AC64" s="50"/>
      <c r="AD64" s="51">
        <v>6</v>
      </c>
      <c r="AE64" s="51"/>
      <c r="AF64" s="51">
        <v>4</v>
      </c>
      <c r="AG64" s="52">
        <f t="shared" si="21"/>
        <v>2</v>
      </c>
    </row>
    <row r="65" spans="1:33" ht="12.75" customHeight="1" thickBot="1">
      <c r="A65" s="123"/>
      <c r="B65" s="75" t="s">
        <v>66</v>
      </c>
      <c r="C65" s="53">
        <f t="shared" si="11"/>
        <v>0</v>
      </c>
      <c r="D65" s="54">
        <f t="shared" si="12"/>
        <v>54</v>
      </c>
      <c r="E65" s="65">
        <f t="shared" si="13"/>
        <v>0</v>
      </c>
      <c r="F65" s="54">
        <f t="shared" si="14"/>
        <v>53</v>
      </c>
      <c r="G65" s="54">
        <f t="shared" si="15"/>
        <v>1</v>
      </c>
      <c r="H65" s="57">
        <f t="shared" si="16"/>
        <v>0.018867924528301886</v>
      </c>
      <c r="I65" s="53">
        <f>SUM(I63:I64)</f>
        <v>0</v>
      </c>
      <c r="J65" s="58">
        <f>SUM(J63:J64)</f>
        <v>31</v>
      </c>
      <c r="K65" s="58">
        <f>SUM(K63:K64)</f>
        <v>0</v>
      </c>
      <c r="L65" s="58">
        <f>SUM(L63:L64)</f>
        <v>36</v>
      </c>
      <c r="M65" s="59">
        <f t="shared" si="17"/>
        <v>-5</v>
      </c>
      <c r="N65" s="60">
        <f>SUM(N63:N64)</f>
        <v>0</v>
      </c>
      <c r="O65" s="54">
        <f>SUM(O63:O64)</f>
        <v>4</v>
      </c>
      <c r="P65" s="54">
        <f>SUM(P63:P64)</f>
        <v>0</v>
      </c>
      <c r="Q65" s="54">
        <f>SUM(Q63:Q64)</f>
        <v>5</v>
      </c>
      <c r="R65" s="61">
        <f t="shared" si="18"/>
        <v>-1</v>
      </c>
      <c r="S65" s="62">
        <f>SUM(S63:S64)</f>
        <v>0</v>
      </c>
      <c r="T65" s="63">
        <f>SUM(T63:T64)</f>
        <v>3</v>
      </c>
      <c r="U65" s="63">
        <f>SUM(U63:U64)</f>
        <v>0</v>
      </c>
      <c r="V65" s="63">
        <f>SUM(V63:V64)</f>
        <v>3</v>
      </c>
      <c r="W65" s="64">
        <f t="shared" si="19"/>
        <v>0</v>
      </c>
      <c r="X65" s="97">
        <f>SUM(X63:X64)</f>
        <v>0</v>
      </c>
      <c r="Y65" s="63">
        <f>SUM(Y63:Y64)</f>
        <v>10</v>
      </c>
      <c r="Z65" s="63">
        <f>SUM(Z63:Z64)</f>
        <v>0</v>
      </c>
      <c r="AA65" s="63">
        <f>SUM(AA63:AA64)</f>
        <v>5</v>
      </c>
      <c r="AB65" s="64">
        <f t="shared" si="20"/>
        <v>5</v>
      </c>
      <c r="AC65" s="62">
        <f>SUM(AC63:AC64)</f>
        <v>0</v>
      </c>
      <c r="AD65" s="63">
        <f>SUM(AD63:AD64)</f>
        <v>6</v>
      </c>
      <c r="AE65" s="63"/>
      <c r="AF65" s="63">
        <f>SUM(AF63:AF64)</f>
        <v>4</v>
      </c>
      <c r="AG65" s="64">
        <f t="shared" si="21"/>
        <v>2</v>
      </c>
    </row>
    <row r="66" spans="1:33" ht="12.75" customHeight="1" thickBot="1">
      <c r="A66" s="124" t="s">
        <v>60</v>
      </c>
      <c r="B66" s="125"/>
      <c r="C66" s="53">
        <f t="shared" si="11"/>
        <v>13</v>
      </c>
      <c r="D66" s="77">
        <f t="shared" si="12"/>
        <v>1376</v>
      </c>
      <c r="E66" s="78">
        <f t="shared" si="13"/>
        <v>16</v>
      </c>
      <c r="F66" s="77">
        <f t="shared" si="14"/>
        <v>1403</v>
      </c>
      <c r="G66" s="54">
        <f t="shared" si="15"/>
        <v>-27</v>
      </c>
      <c r="H66" s="57">
        <f t="shared" si="16"/>
        <v>-0.01924447612259444</v>
      </c>
      <c r="I66" s="66">
        <f>I24+I25+I29+I34+I37+I40+I41+I46+I49+I50+I51+I52+I56+I60+I61+I62+I65</f>
        <v>9</v>
      </c>
      <c r="J66" s="79">
        <f>J24+J25+J29+J34+J37+J40+J41+J46+J49+J50+J51+J52+J56+J60+J61+J62+J65</f>
        <v>594</v>
      </c>
      <c r="K66" s="67">
        <f>K24+K25+K29+K34+K37+K40+K41+K46+K49+K50+K51+K52+K56+K60+K61+K62+K65</f>
        <v>10</v>
      </c>
      <c r="L66" s="67">
        <f>L24+L25+L29+L34+L37+L40+L41+L46+L49+L50+L51+L52+L56+L60+L61+L62+L65</f>
        <v>590</v>
      </c>
      <c r="M66" s="59">
        <f t="shared" si="17"/>
        <v>4</v>
      </c>
      <c r="N66" s="68">
        <f>N24+N25+N29+N34+N37+N40+N41+N46+N49+N50+N51+N52+N56+N60+N61+N62+N65</f>
        <v>2</v>
      </c>
      <c r="O66" s="69">
        <f>SUM(O24+O25+O29+O34+O37+O40+O41+O46+O49+O50+O51+O52+O56+O60+O61+O62+O65)</f>
        <v>216</v>
      </c>
      <c r="P66" s="69">
        <f>P24+P25+P29+P34+P37+P40+P41+P46+P49+P50+P51+P52+P56+P60+P61+P62+P65</f>
        <v>1</v>
      </c>
      <c r="Q66" s="69">
        <f>Q24+Q25+Q29+Q34+Q37+Q40+Q41+Q46+Q49+Q50+Q51+Q52+Q56+Q60+Q61+Q62+Q65</f>
        <v>238</v>
      </c>
      <c r="R66" s="61">
        <f t="shared" si="18"/>
        <v>-22</v>
      </c>
      <c r="S66" s="70">
        <f>S24+S25+S29+S34+S37+S40+S41+S46+S49+S50+S51+S52+S56+S60+S61+S62+S65</f>
        <v>1</v>
      </c>
      <c r="T66" s="71">
        <f>T24+T25+T29+T34+T37+T40+T41+T46+T49+T50+T51+T52+T56+T60+T61+T62+T65</f>
        <v>205</v>
      </c>
      <c r="U66" s="71">
        <f>U24+U25+U29+U34+U37+U40+U41+U46+U49+U50+U51+U52+U56+U60+U61+U62+U65</f>
        <v>3</v>
      </c>
      <c r="V66" s="71">
        <f>V24+V25+V29+V34+V37+V40+V41+V46+V49+V50+V51+V52+V56+V60+V61+V62+V65</f>
        <v>210</v>
      </c>
      <c r="W66" s="64">
        <f t="shared" si="19"/>
        <v>-5</v>
      </c>
      <c r="X66" s="70">
        <f>X24+X25+X29+X34+X37+X40+X41+X46+X49+X50+X51+X52+X56+X60+X61+X62+X65</f>
        <v>1</v>
      </c>
      <c r="Y66" s="71">
        <f>Y24+Y25+Y29+Y34+Y37+Y40+Y41+Y46+Y49+Y50+Y51+Y52+Y56+Y60+Y61+Y62+Y65</f>
        <v>219</v>
      </c>
      <c r="Z66" s="71">
        <f>Z24+Z25+Z29+Z34+Z37+Z40+Z41+Z46+Z49+Z50+Z51+Z52+Z56+Z60+Z61+Z62+Z65</f>
        <v>2</v>
      </c>
      <c r="AA66" s="71">
        <f>AA24+AA25+AA29+AA34+AA37+AA40+AA41+AA46+AA49+AA50+AA51+AA52+AA56+AA60+AA61+AA62+AA65</f>
        <v>247</v>
      </c>
      <c r="AB66" s="64">
        <f t="shared" si="20"/>
        <v>-28</v>
      </c>
      <c r="AC66" s="70">
        <f>AC24+AC25+AC29+AC34+AC37+AC40+AC41+AC46+AC49+AC50+AC51+AC52+AC56+AC60+AC61+AC62+AC65</f>
        <v>0</v>
      </c>
      <c r="AD66" s="71">
        <f>AD24+AD25+AD29+AD34+AD37+AD40+AD41+AD46+AD49+AD50+AD51+AD52+AD56+AD60+AD61+AD62+AD65</f>
        <v>142</v>
      </c>
      <c r="AE66" s="71">
        <f>AE24+AE25+AE29+AE34+AE37+AE40+AE41+AE46+AE49+AE50+AE51+AE52+AE56+AE60+AE61+AE62+AE65</f>
        <v>0</v>
      </c>
      <c r="AF66" s="71">
        <f>AF24+AF25+AF29+AF34+AF37+AF40+AF41+AF46+AF49+AF50+AF51+AF52+AF56+AF60+AF61+AF62+AF65</f>
        <v>118</v>
      </c>
      <c r="AG66" s="64">
        <f t="shared" si="21"/>
        <v>24</v>
      </c>
    </row>
    <row r="67" ht="13.5">
      <c r="AD67" t="s">
        <v>68</v>
      </c>
    </row>
  </sheetData>
  <sheetProtection/>
  <mergeCells count="30">
    <mergeCell ref="A50:B50"/>
    <mergeCell ref="A51:B51"/>
    <mergeCell ref="A63:A65"/>
    <mergeCell ref="A66:B66"/>
    <mergeCell ref="A53:A56"/>
    <mergeCell ref="A57:A60"/>
    <mergeCell ref="A61:B61"/>
    <mergeCell ref="A62:B62"/>
    <mergeCell ref="A25:B25"/>
    <mergeCell ref="A7:A24"/>
    <mergeCell ref="A26:A29"/>
    <mergeCell ref="A52:B52"/>
    <mergeCell ref="A30:A34"/>
    <mergeCell ref="A35:A37"/>
    <mergeCell ref="A38:A40"/>
    <mergeCell ref="A41:B41"/>
    <mergeCell ref="A42:A46"/>
    <mergeCell ref="A47:A49"/>
    <mergeCell ref="W5:W6"/>
    <mergeCell ref="AB5:AB6"/>
    <mergeCell ref="AG5:AG6"/>
    <mergeCell ref="G5:G6"/>
    <mergeCell ref="M5:M6"/>
    <mergeCell ref="R5:R6"/>
    <mergeCell ref="X4:AB4"/>
    <mergeCell ref="AC4:AG4"/>
    <mergeCell ref="C4:H4"/>
    <mergeCell ref="I4:M4"/>
    <mergeCell ref="N4:R4"/>
    <mergeCell ref="S4:W4"/>
  </mergeCells>
  <printOptions/>
  <pageMargins left="1.968503937007874" right="0.3937007874015748" top="0.3937007874015748" bottom="0.1968503937007874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安全衛生課</dc:creator>
  <cp:keywords/>
  <dc:description/>
  <cp:lastModifiedBy> 本合 和佳子</cp:lastModifiedBy>
  <cp:lastPrinted>2009-04-21T04:22:24Z</cp:lastPrinted>
  <dcterms:created xsi:type="dcterms:W3CDTF">2002-02-14T04:49:55Z</dcterms:created>
  <dcterms:modified xsi:type="dcterms:W3CDTF">2009-06-09T07:02:45Z</dcterms:modified>
  <cp:category/>
  <cp:version/>
  <cp:contentType/>
  <cp:contentStatus/>
</cp:coreProperties>
</file>