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765" windowWidth="20730" windowHeight="6825" activeTab="0"/>
  </bookViews>
  <sheets>
    <sheet name="内訳書" sheetId="1" r:id="rId1"/>
  </sheets>
  <definedNames/>
  <calcPr fullCalcOnLoad="1"/>
</workbook>
</file>

<file path=xl/comments1.xml><?xml version="1.0" encoding="utf-8"?>
<comments xmlns="http://schemas.openxmlformats.org/spreadsheetml/2006/main">
  <authors>
    <author>厚生労働省</author>
  </authors>
  <commentList>
    <comment ref="F5" authorId="0">
      <text>
        <r>
          <rPr>
            <b/>
            <sz val="9"/>
            <rFont val="MS P ゴシック"/>
            <family val="3"/>
          </rPr>
          <t xml:space="preserve">力率割引を考慮して計算式を入れています。
</t>
        </r>
      </text>
    </comment>
  </commentList>
</comments>
</file>

<file path=xl/sharedStrings.xml><?xml version="1.0" encoding="utf-8"?>
<sst xmlns="http://schemas.openxmlformats.org/spreadsheetml/2006/main" count="58" uniqueCount="37">
  <si>
    <t>基本料金</t>
  </si>
  <si>
    <t>電力量料金</t>
  </si>
  <si>
    <t>労働総合庁舎</t>
  </si>
  <si>
    <t>契約電力（常時）　（ｋW）</t>
  </si>
  <si>
    <t>基本料金単価（税込）　　（円/ｋW・月）　　</t>
  </si>
  <si>
    <t>力率　　（％）</t>
  </si>
  <si>
    <t>予定使用電力量　　（ｋWh)</t>
  </si>
  <si>
    <t>電気料金単価（税込）　　（円/ｋWh）</t>
  </si>
  <si>
    <t>年　　　月</t>
  </si>
  <si>
    <t>和歌山公共職業安定所</t>
  </si>
  <si>
    <t>内　　訳　　書</t>
  </si>
  <si>
    <r>
      <t xml:space="preserve">計（円）
</t>
    </r>
    <r>
      <rPr>
        <sz val="11"/>
        <rFont val="ＭＳ ゴシック"/>
        <family val="3"/>
      </rPr>
      <t>①</t>
    </r>
  </si>
  <si>
    <r>
      <t xml:space="preserve">計（円）
</t>
    </r>
    <r>
      <rPr>
        <sz val="11"/>
        <rFont val="ＭＳ ゴシック"/>
        <family val="3"/>
      </rPr>
      <t>②</t>
    </r>
  </si>
  <si>
    <r>
      <t xml:space="preserve">固有割引率
固有割引額
</t>
    </r>
    <r>
      <rPr>
        <sz val="11"/>
        <rFont val="ＭＳ ゴシック"/>
        <family val="3"/>
      </rPr>
      <t>③</t>
    </r>
  </si>
  <si>
    <r>
      <t xml:space="preserve">合計（円）
</t>
    </r>
    <r>
      <rPr>
        <sz val="11"/>
        <rFont val="ＭＳ ゴシック"/>
        <family val="3"/>
      </rPr>
      <t>①＋②－③</t>
    </r>
  </si>
  <si>
    <t>（注）入札者固有の割引制度がある場合は、固有割引率及び割引額（③、⑦）欄を記載すること。</t>
  </si>
  <si>
    <t>総合計金額（税込）
④＋⑧</t>
  </si>
  <si>
    <r>
      <t xml:space="preserve">計（円）
</t>
    </r>
    <r>
      <rPr>
        <sz val="11"/>
        <rFont val="ＭＳ ゴシック"/>
        <family val="3"/>
      </rPr>
      <t>⑤</t>
    </r>
  </si>
  <si>
    <r>
      <t xml:space="preserve">計（円）
</t>
    </r>
    <r>
      <rPr>
        <sz val="11"/>
        <rFont val="ＭＳ ゴシック"/>
        <family val="3"/>
      </rPr>
      <t>⑥</t>
    </r>
  </si>
  <si>
    <r>
      <t xml:space="preserve">固有割引率
固有割引額
</t>
    </r>
    <r>
      <rPr>
        <sz val="11"/>
        <rFont val="ＭＳ ゴシック"/>
        <family val="3"/>
      </rPr>
      <t>⑦</t>
    </r>
  </si>
  <si>
    <r>
      <t xml:space="preserve">合計（円）
</t>
    </r>
    <r>
      <rPr>
        <sz val="11"/>
        <rFont val="ＭＳ ゴシック"/>
        <family val="3"/>
      </rPr>
      <t>⑤＋⑥－⑦</t>
    </r>
  </si>
  <si>
    <r>
      <rPr>
        <b/>
        <sz val="11"/>
        <rFont val="ＭＳ ゴシック"/>
        <family val="3"/>
      </rPr>
      <t>④</t>
    </r>
    <r>
      <rPr>
        <b/>
        <sz val="11"/>
        <rFont val="ＭＳ Ｐ明朝"/>
        <family val="1"/>
      </rPr>
      <t>労働総合庁舎分　合計金額（税込）</t>
    </r>
  </si>
  <si>
    <r>
      <rPr>
        <b/>
        <sz val="11"/>
        <rFont val="ＭＳ ゴシック"/>
        <family val="3"/>
      </rPr>
      <t>⑧</t>
    </r>
    <r>
      <rPr>
        <b/>
        <sz val="11"/>
        <rFont val="ＭＳ Ｐ明朝"/>
        <family val="1"/>
      </rPr>
      <t>和歌山公共職業安定所分　合計金額（税込）</t>
    </r>
  </si>
  <si>
    <t>力率に係る割引率（％）又は割引額（円）</t>
  </si>
  <si>
    <t>令和２年４月</t>
  </si>
  <si>
    <t>令和２年５月</t>
  </si>
  <si>
    <t>令和２年６月</t>
  </si>
  <si>
    <t>令和２年７月</t>
  </si>
  <si>
    <t>令和２年８月</t>
  </si>
  <si>
    <t>令和２年９月</t>
  </si>
  <si>
    <t>令和２年１０月</t>
  </si>
  <si>
    <t>令和２年１１月</t>
  </si>
  <si>
    <t>令和２年１２月</t>
  </si>
  <si>
    <t>令和３年１月</t>
  </si>
  <si>
    <t>令和３年２月</t>
  </si>
  <si>
    <t>令和３年３月</t>
  </si>
  <si>
    <t>積算金額の110分の100に相当する金額（税抜）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</si>
</sst>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0.00_ "/>
    <numFmt numFmtId="179" formatCode="#,##0.0;[Red]\-#,##0.0"/>
    <numFmt numFmtId="180" formatCode="#,##0.00_ "/>
    <numFmt numFmtId="181" formatCode="#,##0.00_ ;[Red]\-#,##0.00\ "/>
  </numFmts>
  <fonts count="50">
    <font>
      <sz val="11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1"/>
      <name val="ＭＳ Ｐ明朝"/>
      <family val="1"/>
    </font>
    <font>
      <sz val="12"/>
      <name val="ＭＳ Ｐ明朝"/>
      <family val="1"/>
    </font>
    <font>
      <sz val="11"/>
      <name val="ＭＳ ゴシック"/>
      <family val="3"/>
    </font>
    <font>
      <b/>
      <sz val="11"/>
      <name val="ＭＳ Ｐゴシック"/>
      <family val="3"/>
    </font>
    <font>
      <b/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1"/>
      <name val="ＭＳ ゴシック"/>
      <family val="3"/>
    </font>
    <font>
      <sz val="16"/>
      <name val="ＭＳ ゴシック"/>
      <family val="3"/>
    </font>
    <font>
      <b/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38" fontId="0" fillId="0" borderId="10" xfId="48" applyFont="1" applyBorder="1" applyAlignment="1">
      <alignment horizontal="center" vertical="center"/>
    </xf>
    <xf numFmtId="38" fontId="0" fillId="0" borderId="10" xfId="0" applyNumberFormat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3" fontId="0" fillId="0" borderId="10" xfId="48" applyNumberFormat="1" applyFon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40" fontId="0" fillId="0" borderId="10" xfId="48" applyNumberFormat="1" applyFont="1" applyBorder="1" applyAlignment="1">
      <alignment horizontal="center" vertical="center"/>
    </xf>
    <xf numFmtId="4" fontId="0" fillId="0" borderId="10" xfId="48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176" fontId="8" fillId="0" borderId="14" xfId="0" applyNumberFormat="1" applyFont="1" applyBorder="1" applyAlignment="1">
      <alignment horizontal="right" vertical="center"/>
    </xf>
    <xf numFmtId="176" fontId="8" fillId="0" borderId="16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tabSelected="1" zoomScalePageLayoutView="0" workbookViewId="0" topLeftCell="A25">
      <selection activeCell="J38" sqref="J38:K38"/>
    </sheetView>
  </sheetViews>
  <sheetFormatPr defaultColWidth="9.00390625" defaultRowHeight="13.5"/>
  <cols>
    <col min="1" max="1" width="15.50390625" style="0" customWidth="1"/>
    <col min="2" max="2" width="12.125" style="0" customWidth="1"/>
    <col min="3" max="3" width="14.25390625" style="0" customWidth="1"/>
    <col min="4" max="4" width="6.125" style="0" customWidth="1"/>
    <col min="5" max="5" width="13.75390625" style="0" customWidth="1"/>
    <col min="6" max="6" width="12.50390625" style="0" customWidth="1"/>
    <col min="7" max="7" width="12.875" style="0" customWidth="1"/>
    <col min="8" max="8" width="14.25390625" style="0" customWidth="1"/>
    <col min="9" max="10" width="12.50390625" style="0" customWidth="1"/>
    <col min="11" max="11" width="15.25390625" style="0" customWidth="1"/>
  </cols>
  <sheetData>
    <row r="1" spans="1:11" ht="24.75" customHeight="1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ht="13.5">
      <c r="A2" s="6" t="s">
        <v>2</v>
      </c>
    </row>
    <row r="3" spans="1:11" ht="18.75" customHeight="1">
      <c r="A3" s="2"/>
      <c r="B3" s="21" t="s">
        <v>0</v>
      </c>
      <c r="C3" s="21"/>
      <c r="D3" s="21"/>
      <c r="E3" s="21"/>
      <c r="F3" s="21"/>
      <c r="G3" s="21" t="s">
        <v>1</v>
      </c>
      <c r="H3" s="21"/>
      <c r="I3" s="21"/>
      <c r="J3" s="24" t="s">
        <v>13</v>
      </c>
      <c r="K3" s="22" t="s">
        <v>14</v>
      </c>
    </row>
    <row r="4" spans="1:11" ht="27.75" customHeight="1">
      <c r="A4" s="9" t="s">
        <v>8</v>
      </c>
      <c r="B4" s="3" t="s">
        <v>3</v>
      </c>
      <c r="C4" s="4" t="s">
        <v>4</v>
      </c>
      <c r="D4" s="5" t="s">
        <v>5</v>
      </c>
      <c r="E4" s="4" t="s">
        <v>23</v>
      </c>
      <c r="F4" s="1" t="s">
        <v>11</v>
      </c>
      <c r="G4" s="3" t="s">
        <v>6</v>
      </c>
      <c r="H4" s="4" t="s">
        <v>7</v>
      </c>
      <c r="I4" s="1" t="s">
        <v>12</v>
      </c>
      <c r="J4" s="25"/>
      <c r="K4" s="21"/>
    </row>
    <row r="5" spans="1:11" ht="17.25" customHeight="1">
      <c r="A5" s="19" t="s">
        <v>24</v>
      </c>
      <c r="B5" s="8">
        <v>79</v>
      </c>
      <c r="C5" s="11"/>
      <c r="D5" s="9">
        <v>100</v>
      </c>
      <c r="E5" s="9"/>
      <c r="F5" s="12">
        <f>ROUND(B5*C5*85%,2)</f>
        <v>0</v>
      </c>
      <c r="G5" s="13">
        <v>12129</v>
      </c>
      <c r="H5" s="14"/>
      <c r="I5" s="15">
        <f>G5*H5</f>
        <v>0</v>
      </c>
      <c r="J5" s="15"/>
      <c r="K5" s="16">
        <f>ROUNDDOWN((F5+I5-J5),0)</f>
        <v>0</v>
      </c>
    </row>
    <row r="6" spans="1:11" ht="17.25" customHeight="1">
      <c r="A6" s="19" t="s">
        <v>25</v>
      </c>
      <c r="B6" s="8">
        <v>79</v>
      </c>
      <c r="C6" s="11"/>
      <c r="D6" s="9">
        <v>100</v>
      </c>
      <c r="E6" s="9"/>
      <c r="F6" s="12">
        <f aca="true" t="shared" si="0" ref="F6:F16">ROUND(B6*C6*85%,2)</f>
        <v>0</v>
      </c>
      <c r="G6" s="13">
        <v>11715</v>
      </c>
      <c r="H6" s="14"/>
      <c r="I6" s="15">
        <f aca="true" t="shared" si="1" ref="I6:I16">G6*H6</f>
        <v>0</v>
      </c>
      <c r="J6" s="15"/>
      <c r="K6" s="16">
        <f aca="true" t="shared" si="2" ref="K6:K16">ROUNDDOWN((F6+I6-J6),0)</f>
        <v>0</v>
      </c>
    </row>
    <row r="7" spans="1:11" ht="17.25" customHeight="1">
      <c r="A7" s="19" t="s">
        <v>26</v>
      </c>
      <c r="B7" s="8">
        <v>79</v>
      </c>
      <c r="C7" s="11"/>
      <c r="D7" s="9">
        <v>100</v>
      </c>
      <c r="E7" s="9"/>
      <c r="F7" s="12">
        <f t="shared" si="0"/>
        <v>0</v>
      </c>
      <c r="G7" s="13">
        <v>15782</v>
      </c>
      <c r="H7" s="14"/>
      <c r="I7" s="15">
        <f t="shared" si="1"/>
        <v>0</v>
      </c>
      <c r="J7" s="15"/>
      <c r="K7" s="16">
        <f t="shared" si="2"/>
        <v>0</v>
      </c>
    </row>
    <row r="8" spans="1:11" ht="17.25" customHeight="1">
      <c r="A8" s="19" t="s">
        <v>27</v>
      </c>
      <c r="B8" s="8">
        <v>79</v>
      </c>
      <c r="C8" s="11"/>
      <c r="D8" s="9">
        <v>100</v>
      </c>
      <c r="E8" s="9"/>
      <c r="F8" s="12">
        <f t="shared" si="0"/>
        <v>0</v>
      </c>
      <c r="G8" s="13">
        <v>18611</v>
      </c>
      <c r="H8" s="9"/>
      <c r="I8" s="15">
        <f t="shared" si="1"/>
        <v>0</v>
      </c>
      <c r="J8" s="15"/>
      <c r="K8" s="16">
        <f t="shared" si="2"/>
        <v>0</v>
      </c>
    </row>
    <row r="9" spans="1:11" ht="17.25" customHeight="1">
      <c r="A9" s="19" t="s">
        <v>28</v>
      </c>
      <c r="B9" s="8">
        <v>79</v>
      </c>
      <c r="C9" s="11"/>
      <c r="D9" s="9">
        <v>100</v>
      </c>
      <c r="E9" s="9"/>
      <c r="F9" s="12">
        <f t="shared" si="0"/>
        <v>0</v>
      </c>
      <c r="G9" s="13">
        <v>19493</v>
      </c>
      <c r="H9" s="9"/>
      <c r="I9" s="15">
        <f t="shared" si="1"/>
        <v>0</v>
      </c>
      <c r="J9" s="15"/>
      <c r="K9" s="16">
        <f t="shared" si="2"/>
        <v>0</v>
      </c>
    </row>
    <row r="10" spans="1:11" ht="17.25" customHeight="1">
      <c r="A10" s="19" t="s">
        <v>29</v>
      </c>
      <c r="B10" s="8">
        <v>84</v>
      </c>
      <c r="C10" s="11"/>
      <c r="D10" s="9">
        <v>100</v>
      </c>
      <c r="E10" s="9"/>
      <c r="F10" s="12">
        <f t="shared" si="0"/>
        <v>0</v>
      </c>
      <c r="G10" s="13">
        <v>18315</v>
      </c>
      <c r="H10" s="9"/>
      <c r="I10" s="15">
        <f t="shared" si="1"/>
        <v>0</v>
      </c>
      <c r="J10" s="15"/>
      <c r="K10" s="16">
        <f t="shared" si="2"/>
        <v>0</v>
      </c>
    </row>
    <row r="11" spans="1:11" ht="17.25" customHeight="1">
      <c r="A11" s="19" t="s">
        <v>30</v>
      </c>
      <c r="B11" s="8">
        <v>84</v>
      </c>
      <c r="C11" s="11"/>
      <c r="D11" s="9">
        <v>100</v>
      </c>
      <c r="E11" s="9"/>
      <c r="F11" s="12">
        <f t="shared" si="0"/>
        <v>0</v>
      </c>
      <c r="G11" s="13">
        <v>14343</v>
      </c>
      <c r="H11" s="14"/>
      <c r="I11" s="15">
        <f t="shared" si="1"/>
        <v>0</v>
      </c>
      <c r="J11" s="15"/>
      <c r="K11" s="16">
        <f t="shared" si="2"/>
        <v>0</v>
      </c>
    </row>
    <row r="12" spans="1:11" ht="17.25" customHeight="1">
      <c r="A12" s="19" t="s">
        <v>31</v>
      </c>
      <c r="B12" s="8">
        <v>84</v>
      </c>
      <c r="C12" s="11"/>
      <c r="D12" s="9">
        <v>100</v>
      </c>
      <c r="E12" s="9"/>
      <c r="F12" s="12">
        <f t="shared" si="0"/>
        <v>0</v>
      </c>
      <c r="G12" s="13">
        <v>11264</v>
      </c>
      <c r="H12" s="14"/>
      <c r="I12" s="15">
        <f t="shared" si="1"/>
        <v>0</v>
      </c>
      <c r="J12" s="15"/>
      <c r="K12" s="16">
        <f t="shared" si="2"/>
        <v>0</v>
      </c>
    </row>
    <row r="13" spans="1:11" ht="17.25" customHeight="1">
      <c r="A13" s="19" t="s">
        <v>32</v>
      </c>
      <c r="B13" s="8">
        <v>84</v>
      </c>
      <c r="C13" s="11"/>
      <c r="D13" s="9">
        <v>100</v>
      </c>
      <c r="E13" s="9"/>
      <c r="F13" s="12">
        <f t="shared" si="0"/>
        <v>0</v>
      </c>
      <c r="G13" s="13">
        <v>16108</v>
      </c>
      <c r="H13" s="14"/>
      <c r="I13" s="15">
        <f t="shared" si="1"/>
        <v>0</v>
      </c>
      <c r="J13" s="15"/>
      <c r="K13" s="16">
        <f t="shared" si="2"/>
        <v>0</v>
      </c>
    </row>
    <row r="14" spans="1:11" ht="17.25" customHeight="1">
      <c r="A14" s="19" t="s">
        <v>33</v>
      </c>
      <c r="B14" s="8">
        <v>79</v>
      </c>
      <c r="C14" s="11"/>
      <c r="D14" s="9">
        <v>100</v>
      </c>
      <c r="E14" s="9"/>
      <c r="F14" s="12">
        <f t="shared" si="0"/>
        <v>0</v>
      </c>
      <c r="G14" s="13">
        <v>16450</v>
      </c>
      <c r="H14" s="14"/>
      <c r="I14" s="15">
        <f t="shared" si="1"/>
        <v>0</v>
      </c>
      <c r="J14" s="15"/>
      <c r="K14" s="16">
        <f t="shared" si="2"/>
        <v>0</v>
      </c>
    </row>
    <row r="15" spans="1:11" ht="17.25" customHeight="1">
      <c r="A15" s="19" t="s">
        <v>34</v>
      </c>
      <c r="B15" s="8">
        <v>79</v>
      </c>
      <c r="C15" s="11"/>
      <c r="D15" s="9">
        <v>100</v>
      </c>
      <c r="E15" s="9"/>
      <c r="F15" s="12">
        <f t="shared" si="0"/>
        <v>0</v>
      </c>
      <c r="G15" s="13">
        <v>15802</v>
      </c>
      <c r="H15" s="14"/>
      <c r="I15" s="15">
        <f t="shared" si="1"/>
        <v>0</v>
      </c>
      <c r="J15" s="15"/>
      <c r="K15" s="16">
        <f t="shared" si="2"/>
        <v>0</v>
      </c>
    </row>
    <row r="16" spans="1:11" ht="17.25" customHeight="1">
      <c r="A16" s="19" t="s">
        <v>35</v>
      </c>
      <c r="B16" s="8">
        <v>79</v>
      </c>
      <c r="C16" s="11"/>
      <c r="D16" s="9">
        <v>100</v>
      </c>
      <c r="E16" s="9"/>
      <c r="F16" s="12">
        <f t="shared" si="0"/>
        <v>0</v>
      </c>
      <c r="G16" s="13">
        <v>15743</v>
      </c>
      <c r="H16" s="14"/>
      <c r="I16" s="15">
        <f t="shared" si="1"/>
        <v>0</v>
      </c>
      <c r="J16" s="15"/>
      <c r="K16" s="16">
        <f t="shared" si="2"/>
        <v>0</v>
      </c>
    </row>
    <row r="17" spans="1:11" ht="17.25" customHeight="1">
      <c r="A17" s="23"/>
      <c r="B17" s="23"/>
      <c r="C17" s="23"/>
      <c r="D17" s="23"/>
      <c r="E17" s="23"/>
      <c r="F17" s="23"/>
      <c r="G17" s="13">
        <f>SUM(G5:G16)</f>
        <v>185755</v>
      </c>
      <c r="H17" s="26" t="s">
        <v>21</v>
      </c>
      <c r="I17" s="27"/>
      <c r="J17" s="28"/>
      <c r="K17" s="10">
        <f>SUM(K5:K16)</f>
        <v>0</v>
      </c>
    </row>
    <row r="18" ht="12" customHeight="1"/>
    <row r="19" ht="13.5">
      <c r="A19" s="6" t="s">
        <v>9</v>
      </c>
    </row>
    <row r="20" spans="1:11" ht="18.75" customHeight="1">
      <c r="A20" s="2"/>
      <c r="B20" s="21" t="s">
        <v>0</v>
      </c>
      <c r="C20" s="21"/>
      <c r="D20" s="21"/>
      <c r="E20" s="21"/>
      <c r="F20" s="21"/>
      <c r="G20" s="21" t="s">
        <v>1</v>
      </c>
      <c r="H20" s="21"/>
      <c r="I20" s="21"/>
      <c r="J20" s="24" t="s">
        <v>19</v>
      </c>
      <c r="K20" s="22" t="s">
        <v>20</v>
      </c>
    </row>
    <row r="21" spans="1:11" ht="27.75" customHeight="1">
      <c r="A21" s="9" t="s">
        <v>8</v>
      </c>
      <c r="B21" s="3" t="s">
        <v>3</v>
      </c>
      <c r="C21" s="4" t="s">
        <v>4</v>
      </c>
      <c r="D21" s="5" t="s">
        <v>5</v>
      </c>
      <c r="E21" s="4" t="s">
        <v>23</v>
      </c>
      <c r="F21" s="1" t="s">
        <v>17</v>
      </c>
      <c r="G21" s="3" t="s">
        <v>6</v>
      </c>
      <c r="H21" s="4" t="s">
        <v>7</v>
      </c>
      <c r="I21" s="1" t="s">
        <v>18</v>
      </c>
      <c r="J21" s="25"/>
      <c r="K21" s="21"/>
    </row>
    <row r="22" spans="1:11" ht="17.25" customHeight="1">
      <c r="A22" s="19" t="s">
        <v>24</v>
      </c>
      <c r="B22" s="7">
        <v>71</v>
      </c>
      <c r="C22" s="11"/>
      <c r="D22" s="9">
        <v>100</v>
      </c>
      <c r="E22" s="9"/>
      <c r="F22" s="17">
        <f>ROUND(B22*C22*85%,2)</f>
        <v>0</v>
      </c>
      <c r="G22" s="13">
        <v>8829</v>
      </c>
      <c r="H22" s="14"/>
      <c r="I22" s="18">
        <f>G22*H22</f>
        <v>0</v>
      </c>
      <c r="J22" s="18"/>
      <c r="K22" s="16">
        <f>ROUNDDOWN((F22+I22-J22),0)</f>
        <v>0</v>
      </c>
    </row>
    <row r="23" spans="1:11" ht="17.25" customHeight="1">
      <c r="A23" s="19" t="s">
        <v>25</v>
      </c>
      <c r="B23" s="7">
        <v>71</v>
      </c>
      <c r="C23" s="11"/>
      <c r="D23" s="9">
        <v>100</v>
      </c>
      <c r="E23" s="9"/>
      <c r="F23" s="17">
        <f aca="true" t="shared" si="3" ref="F23:F33">ROUND(B23*C23*85%,2)</f>
        <v>0</v>
      </c>
      <c r="G23" s="13">
        <v>10255</v>
      </c>
      <c r="H23" s="14"/>
      <c r="I23" s="18">
        <f aca="true" t="shared" si="4" ref="I23:I33">G23*H23</f>
        <v>0</v>
      </c>
      <c r="J23" s="18"/>
      <c r="K23" s="16">
        <f aca="true" t="shared" si="5" ref="K23:K33">ROUNDDOWN((F23+I23-J23),0)</f>
        <v>0</v>
      </c>
    </row>
    <row r="24" spans="1:11" ht="17.25" customHeight="1">
      <c r="A24" s="19" t="s">
        <v>26</v>
      </c>
      <c r="B24" s="7">
        <v>71</v>
      </c>
      <c r="C24" s="11"/>
      <c r="D24" s="9">
        <v>100</v>
      </c>
      <c r="E24" s="9"/>
      <c r="F24" s="17">
        <f t="shared" si="3"/>
        <v>0</v>
      </c>
      <c r="G24" s="13">
        <v>12570</v>
      </c>
      <c r="H24" s="14"/>
      <c r="I24" s="18">
        <f t="shared" si="4"/>
        <v>0</v>
      </c>
      <c r="J24" s="18"/>
      <c r="K24" s="16">
        <f t="shared" si="5"/>
        <v>0</v>
      </c>
    </row>
    <row r="25" spans="1:11" ht="17.25" customHeight="1">
      <c r="A25" s="19" t="s">
        <v>27</v>
      </c>
      <c r="B25" s="7">
        <v>70</v>
      </c>
      <c r="C25" s="11"/>
      <c r="D25" s="9">
        <v>100</v>
      </c>
      <c r="E25" s="9"/>
      <c r="F25" s="17">
        <f t="shared" si="3"/>
        <v>0</v>
      </c>
      <c r="G25" s="13">
        <v>14883</v>
      </c>
      <c r="H25" s="9"/>
      <c r="I25" s="18">
        <f t="shared" si="4"/>
        <v>0</v>
      </c>
      <c r="J25" s="18"/>
      <c r="K25" s="16">
        <f t="shared" si="5"/>
        <v>0</v>
      </c>
    </row>
    <row r="26" spans="1:11" ht="17.25" customHeight="1">
      <c r="A26" s="19" t="s">
        <v>28</v>
      </c>
      <c r="B26" s="7">
        <v>67</v>
      </c>
      <c r="C26" s="11"/>
      <c r="D26" s="9">
        <v>100</v>
      </c>
      <c r="E26" s="9"/>
      <c r="F26" s="17">
        <f t="shared" si="3"/>
        <v>0</v>
      </c>
      <c r="G26" s="13">
        <v>15361</v>
      </c>
      <c r="H26" s="9"/>
      <c r="I26" s="18">
        <f t="shared" si="4"/>
        <v>0</v>
      </c>
      <c r="J26" s="18"/>
      <c r="K26" s="16">
        <f t="shared" si="5"/>
        <v>0</v>
      </c>
    </row>
    <row r="27" spans="1:11" ht="17.25" customHeight="1">
      <c r="A27" s="19" t="s">
        <v>29</v>
      </c>
      <c r="B27" s="7">
        <v>69</v>
      </c>
      <c r="C27" s="11"/>
      <c r="D27" s="9">
        <v>100</v>
      </c>
      <c r="E27" s="9"/>
      <c r="F27" s="17">
        <f t="shared" si="3"/>
        <v>0</v>
      </c>
      <c r="G27" s="13">
        <v>14306</v>
      </c>
      <c r="H27" s="9"/>
      <c r="I27" s="18">
        <f t="shared" si="4"/>
        <v>0</v>
      </c>
      <c r="J27" s="18"/>
      <c r="K27" s="16">
        <f t="shared" si="5"/>
        <v>0</v>
      </c>
    </row>
    <row r="28" spans="1:11" ht="17.25" customHeight="1">
      <c r="A28" s="19" t="s">
        <v>30</v>
      </c>
      <c r="B28" s="7">
        <v>69</v>
      </c>
      <c r="C28" s="11"/>
      <c r="D28" s="9">
        <v>100</v>
      </c>
      <c r="E28" s="9"/>
      <c r="F28" s="17">
        <f t="shared" si="3"/>
        <v>0</v>
      </c>
      <c r="G28" s="13">
        <v>11798</v>
      </c>
      <c r="H28" s="14"/>
      <c r="I28" s="18">
        <f t="shared" si="4"/>
        <v>0</v>
      </c>
      <c r="J28" s="18"/>
      <c r="K28" s="16">
        <f t="shared" si="5"/>
        <v>0</v>
      </c>
    </row>
    <row r="29" spans="1:11" ht="17.25" customHeight="1">
      <c r="A29" s="19" t="s">
        <v>31</v>
      </c>
      <c r="B29" s="7">
        <v>69</v>
      </c>
      <c r="C29" s="11"/>
      <c r="D29" s="9">
        <v>100</v>
      </c>
      <c r="E29" s="9"/>
      <c r="F29" s="17">
        <f t="shared" si="3"/>
        <v>0</v>
      </c>
      <c r="G29" s="13">
        <v>8515</v>
      </c>
      <c r="H29" s="14"/>
      <c r="I29" s="18">
        <f t="shared" si="4"/>
        <v>0</v>
      </c>
      <c r="J29" s="18"/>
      <c r="K29" s="16">
        <f t="shared" si="5"/>
        <v>0</v>
      </c>
    </row>
    <row r="30" spans="1:11" ht="17.25" customHeight="1">
      <c r="A30" s="19" t="s">
        <v>32</v>
      </c>
      <c r="B30" s="7">
        <v>69</v>
      </c>
      <c r="C30" s="11"/>
      <c r="D30" s="9">
        <v>100</v>
      </c>
      <c r="E30" s="9"/>
      <c r="F30" s="17">
        <f t="shared" si="3"/>
        <v>0</v>
      </c>
      <c r="G30" s="13">
        <v>10914</v>
      </c>
      <c r="H30" s="14"/>
      <c r="I30" s="18">
        <f t="shared" si="4"/>
        <v>0</v>
      </c>
      <c r="J30" s="18"/>
      <c r="K30" s="16">
        <f t="shared" si="5"/>
        <v>0</v>
      </c>
    </row>
    <row r="31" spans="1:11" ht="17.25" customHeight="1">
      <c r="A31" s="19" t="s">
        <v>33</v>
      </c>
      <c r="B31" s="7">
        <v>71</v>
      </c>
      <c r="C31" s="11"/>
      <c r="D31" s="9">
        <v>100</v>
      </c>
      <c r="E31" s="9"/>
      <c r="F31" s="17">
        <f t="shared" si="3"/>
        <v>0</v>
      </c>
      <c r="G31" s="13">
        <v>10833</v>
      </c>
      <c r="H31" s="14"/>
      <c r="I31" s="18">
        <f t="shared" si="4"/>
        <v>0</v>
      </c>
      <c r="J31" s="18"/>
      <c r="K31" s="16">
        <f t="shared" si="5"/>
        <v>0</v>
      </c>
    </row>
    <row r="32" spans="1:11" ht="17.25" customHeight="1">
      <c r="A32" s="19" t="s">
        <v>34</v>
      </c>
      <c r="B32" s="7">
        <v>71</v>
      </c>
      <c r="C32" s="11"/>
      <c r="D32" s="9">
        <v>100</v>
      </c>
      <c r="E32" s="9"/>
      <c r="F32" s="17">
        <f t="shared" si="3"/>
        <v>0</v>
      </c>
      <c r="G32" s="13">
        <v>10260</v>
      </c>
      <c r="H32" s="14"/>
      <c r="I32" s="18">
        <f t="shared" si="4"/>
        <v>0</v>
      </c>
      <c r="J32" s="18"/>
      <c r="K32" s="16">
        <f t="shared" si="5"/>
        <v>0</v>
      </c>
    </row>
    <row r="33" spans="1:11" ht="17.25" customHeight="1">
      <c r="A33" s="19" t="s">
        <v>35</v>
      </c>
      <c r="B33" s="7">
        <v>71</v>
      </c>
      <c r="C33" s="11"/>
      <c r="D33" s="9">
        <v>100</v>
      </c>
      <c r="E33" s="9"/>
      <c r="F33" s="17">
        <f t="shared" si="3"/>
        <v>0</v>
      </c>
      <c r="G33" s="13">
        <v>10467</v>
      </c>
      <c r="H33" s="14"/>
      <c r="I33" s="18">
        <f t="shared" si="4"/>
        <v>0</v>
      </c>
      <c r="J33" s="18"/>
      <c r="K33" s="16">
        <f t="shared" si="5"/>
        <v>0</v>
      </c>
    </row>
    <row r="34" spans="1:11" ht="17.25" customHeight="1">
      <c r="A34" s="23"/>
      <c r="B34" s="23"/>
      <c r="C34" s="23"/>
      <c r="D34" s="23"/>
      <c r="E34" s="23"/>
      <c r="F34" s="23"/>
      <c r="G34" s="13">
        <f>SUM(G22:G33)</f>
        <v>138991</v>
      </c>
      <c r="H34" s="30" t="s">
        <v>22</v>
      </c>
      <c r="I34" s="31"/>
      <c r="J34" s="32"/>
      <c r="K34" s="10">
        <f>SUM(K22:K33)</f>
        <v>0</v>
      </c>
    </row>
    <row r="35" ht="9" customHeight="1"/>
    <row r="36" spans="1:7" ht="13.5">
      <c r="A36" s="29" t="s">
        <v>15</v>
      </c>
      <c r="B36" s="29"/>
      <c r="C36" s="29"/>
      <c r="D36" s="29"/>
      <c r="E36" s="29"/>
      <c r="F36" s="29"/>
      <c r="G36" s="29"/>
    </row>
    <row r="37" spans="8:11" ht="29.25" customHeight="1">
      <c r="H37" s="35" t="s">
        <v>16</v>
      </c>
      <c r="I37" s="36"/>
      <c r="J37" s="37">
        <f>K17+K34</f>
        <v>0</v>
      </c>
      <c r="K37" s="38"/>
    </row>
    <row r="38" spans="8:11" ht="29.25" customHeight="1">
      <c r="H38" s="33" t="s">
        <v>36</v>
      </c>
      <c r="I38" s="34"/>
      <c r="J38" s="37">
        <f>ROUNDUP(J37/1.1,0)</f>
        <v>0</v>
      </c>
      <c r="K38" s="38"/>
    </row>
  </sheetData>
  <sheetProtection/>
  <mergeCells count="18">
    <mergeCell ref="J20:J21"/>
    <mergeCell ref="A36:G36"/>
    <mergeCell ref="H34:J34"/>
    <mergeCell ref="H38:I38"/>
    <mergeCell ref="A34:F34"/>
    <mergeCell ref="H37:I37"/>
    <mergeCell ref="J37:K37"/>
    <mergeCell ref="J38:K38"/>
    <mergeCell ref="A1:K1"/>
    <mergeCell ref="B20:F20"/>
    <mergeCell ref="G20:I20"/>
    <mergeCell ref="K20:K21"/>
    <mergeCell ref="B3:F3"/>
    <mergeCell ref="G3:I3"/>
    <mergeCell ref="K3:K4"/>
    <mergeCell ref="A17:F17"/>
    <mergeCell ref="J3:J4"/>
    <mergeCell ref="H17:J17"/>
  </mergeCells>
  <printOptions horizontalCentered="1"/>
  <pageMargins left="0.3937007874015748" right="0.3937007874015748" top="0.31496062992125984" bottom="0.1968503937007874" header="0.1968503937007874" footer="0.1968503937007874"/>
  <pageSetup fitToHeight="1" fitToWidth="1" horizontalDpi="600" verticalDpi="600" orientation="landscape" paperSize="9" scale="8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松島　広治</dc:creator>
  <cp:keywords/>
  <dc:description/>
  <cp:lastModifiedBy>南方真喜子</cp:lastModifiedBy>
  <cp:lastPrinted>2020-02-13T00:16:06Z</cp:lastPrinted>
  <dcterms:created xsi:type="dcterms:W3CDTF">2007-01-14T13:23:23Z</dcterms:created>
  <dcterms:modified xsi:type="dcterms:W3CDTF">2020-02-13T00:16:43Z</dcterms:modified>
  <cp:category/>
  <cp:version/>
  <cp:contentType/>
  <cp:contentStatus/>
</cp:coreProperties>
</file>