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B1D5E82E-E6A8-49F9-BE1A-470CA5F18A3D}" xr6:coauthVersionLast="47" xr6:coauthVersionMax="47" xr10:uidLastSave="{00000000-0000-0000-0000-000000000000}"/>
  <bookViews>
    <workbookView xWindow="-120" yWindow="-120" windowWidth="29040" windowHeight="15720" xr2:uid="{4C85A5FA-E8C3-417F-AC65-3341969E2DDC}"/>
  </bookViews>
  <sheets>
    <sheet name="最低賃金チェックツール" sheetId="1" r:id="rId1"/>
  </sheets>
  <definedNames>
    <definedName name="_xlnm.Print_Area" localSheetId="0">最低賃金チェックツール!$A$1:$AE$31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16" i="1" l="1"/>
  <c r="AL17" i="1" s="1"/>
  <c r="AL21" i="1" s="1"/>
  <c r="AL26" i="1" s="1"/>
  <c r="AL29" i="1" s="1"/>
  <c r="J25" i="1" s="1"/>
</calcChain>
</file>

<file path=xl/sharedStrings.xml><?xml version="1.0" encoding="utf-8"?>
<sst xmlns="http://schemas.openxmlformats.org/spreadsheetml/2006/main" count="40" uniqueCount="35">
  <si>
    <t>・</t>
    <phoneticPr fontId="2"/>
  </si>
  <si>
    <r>
      <t>税金など控除</t>
    </r>
    <r>
      <rPr>
        <u/>
        <sz val="11"/>
        <color theme="1"/>
        <rFont val="MS P ゴシック"/>
        <family val="3"/>
        <charset val="128"/>
      </rPr>
      <t>前</t>
    </r>
    <r>
      <rPr>
        <sz val="11"/>
        <color theme="1"/>
        <rFont val="MS P ゴシック"/>
        <family val="2"/>
        <charset val="128"/>
      </rPr>
      <t>の額を入力してください。</t>
    </r>
    <rPh sb="0" eb="2">
      <t>ゼイキン</t>
    </rPh>
    <rPh sb="4" eb="7">
      <t>コウジョマエ</t>
    </rPh>
    <rPh sb="8" eb="9">
      <t>ガク</t>
    </rPh>
    <rPh sb="10" eb="12">
      <t>ニュウリョク</t>
    </rPh>
    <phoneticPr fontId="2"/>
  </si>
  <si>
    <t>次の手当は除いてください。</t>
    <rPh sb="0" eb="1">
      <t>ツギ</t>
    </rPh>
    <rPh sb="2" eb="4">
      <t>テア</t>
    </rPh>
    <rPh sb="5" eb="6">
      <t>ノゾ</t>
    </rPh>
    <phoneticPr fontId="2"/>
  </si>
  <si>
    <t>時間外・休日手当、深夜手当などの割増賃金</t>
    <rPh sb="0" eb="3">
      <t>ジカンガイ</t>
    </rPh>
    <rPh sb="4" eb="8">
      <t>キュウジツテアテ</t>
    </rPh>
    <rPh sb="9" eb="13">
      <t>シンヤテアテ</t>
    </rPh>
    <rPh sb="16" eb="20">
      <t>ワリマシチンギン</t>
    </rPh>
    <phoneticPr fontId="2"/>
  </si>
  <si>
    <t>皆勤手当</t>
    <rPh sb="0" eb="4">
      <t>カイキンテア</t>
    </rPh>
    <phoneticPr fontId="2"/>
  </si>
  <si>
    <t>通勤手当</t>
    <rPh sb="0" eb="4">
      <t>ツウキンテアテ</t>
    </rPh>
    <phoneticPr fontId="2"/>
  </si>
  <si>
    <t>賞与</t>
    <rPh sb="0" eb="2">
      <t>ショウヨ</t>
    </rPh>
    <phoneticPr fontId="2"/>
  </si>
  <si>
    <t>扶養手当</t>
    <rPh sb="0" eb="2">
      <t>フヨウ</t>
    </rPh>
    <rPh sb="2" eb="4">
      <t>テアテ</t>
    </rPh>
    <phoneticPr fontId="2"/>
  </si>
  <si>
    <t>①</t>
    <phoneticPr fontId="2"/>
  </si>
  <si>
    <t>②</t>
    <phoneticPr fontId="2"/>
  </si>
  <si>
    <t>③</t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</si>
  <si>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</si>
  <si>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</si>
  <si>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日</t>
    <rPh sb="0" eb="1">
      <t>ニチ</t>
    </rPh>
    <phoneticPr fontId="2"/>
  </si>
  <si>
    <t>円</t>
    <rPh sb="0" eb="1">
      <t>エン</t>
    </rPh>
    <phoneticPr fontId="2"/>
  </si>
  <si>
    <t>休憩時間は除きます。</t>
    <rPh sb="0" eb="4">
      <t>キュウケイジカン</t>
    </rPh>
    <rPh sb="5" eb="6">
      <t>ノゾ</t>
    </rPh>
    <phoneticPr fontId="2"/>
  </si>
  <si>
    <t>月の日数が固定されている場合は、12倍の日数を入力してください。</t>
    <rPh sb="0" eb="1">
      <t>ツキ</t>
    </rPh>
    <rPh sb="2" eb="4">
      <t>ニッスウ</t>
    </rPh>
    <rPh sb="5" eb="7">
      <t>コテイ</t>
    </rPh>
    <rPh sb="12" eb="14">
      <t>バアイ</t>
    </rPh>
    <rPh sb="18" eb="19">
      <t>バイ</t>
    </rPh>
    <rPh sb="20" eb="22">
      <t>ニッスウ</t>
    </rPh>
    <rPh sb="23" eb="25">
      <t>ニュウリョク</t>
    </rPh>
    <phoneticPr fontId="2"/>
  </si>
  <si>
    <t>(令和７年２月時点の法令に基づいています。)</t>
    <rPh sb="1" eb="3">
      <t>レイワ</t>
    </rPh>
    <rPh sb="4" eb="5">
      <t>ネン</t>
    </rPh>
    <rPh sb="6" eb="7">
      <t>ガツ</t>
    </rPh>
    <rPh sb="7" eb="9">
      <t>ジテン</t>
    </rPh>
    <rPh sb="10" eb="12">
      <t>ホウレイ</t>
    </rPh>
    <rPh sb="13" eb="14">
      <t>モト</t>
    </rPh>
    <phoneticPr fontId="2"/>
  </si>
  <si>
    <t>この額は目安ですので、不明な点は富山労働局賃金室(TEL076-432-2735)</t>
    <rPh sb="2" eb="3">
      <t>ガク</t>
    </rPh>
    <rPh sb="4" eb="6">
      <t>メヤス</t>
    </rPh>
    <rPh sb="11" eb="13">
      <t>フメイ</t>
    </rPh>
    <rPh sb="14" eb="15">
      <t>テン</t>
    </rPh>
    <rPh sb="16" eb="21">
      <t>トヤマロウドウキョク</t>
    </rPh>
    <rPh sb="21" eb="24">
      <t>チンギンシツ</t>
    </rPh>
    <phoneticPr fontId="2"/>
  </si>
  <si>
    <t>又は最寄りの労働基準監督署へお尋ねください。</t>
    <phoneticPr fontId="2"/>
  </si>
  <si>
    <t>☑必ずチェック ！ 最低賃金</t>
    <rPh sb="1" eb="2">
      <t>カナラ</t>
    </rPh>
    <rPh sb="10" eb="14">
      <t>サイテイチンギン</t>
    </rPh>
    <phoneticPr fontId="2"/>
  </si>
  <si>
    <t>月給制の最低賃金チェック</t>
    <rPh sb="0" eb="2">
      <t>ゲッキュウ</t>
    </rPh>
    <rPh sb="2" eb="3">
      <t>セイ</t>
    </rPh>
    <rPh sb="4" eb="8">
      <t>サイテイチンギン</t>
    </rPh>
    <phoneticPr fontId="2"/>
  </si>
  <si>
    <t>１日の労働時間</t>
    <rPh sb="1" eb="2">
      <t>ニチ</t>
    </rPh>
    <rPh sb="3" eb="7">
      <t>ロウドウジカン</t>
    </rPh>
    <phoneticPr fontId="2"/>
  </si>
  <si>
    <t>年間の所定労働日数</t>
    <rPh sb="0" eb="2">
      <t>ネンカン</t>
    </rPh>
    <rPh sb="3" eb="5">
      <t>ショテイ</t>
    </rPh>
    <rPh sb="5" eb="7">
      <t>ロウドウ</t>
    </rPh>
    <rPh sb="7" eb="9">
      <t>ニッスウ</t>
    </rPh>
    <phoneticPr fontId="2"/>
  </si>
  <si>
    <t>月給額</t>
    <rPh sb="0" eb="1">
      <t>ツキ</t>
    </rPh>
    <rPh sb="1" eb="2">
      <t>キュウ</t>
    </rPh>
    <rPh sb="2" eb="3">
      <t>ガク</t>
    </rPh>
    <phoneticPr fontId="2"/>
  </si>
  <si>
    <r>
      <t>時間額</t>
    </r>
    <r>
      <rPr>
        <sz val="18"/>
        <color theme="1"/>
        <rFont val="MS P ゴシック"/>
        <family val="3"/>
        <charset val="128"/>
      </rPr>
      <t xml:space="preserve"> (計算結果)</t>
    </r>
    <rPh sb="0" eb="3">
      <t>ジカンガク</t>
    </rPh>
    <rPh sb="5" eb="9">
      <t>ケイサンケッカ</t>
    </rPh>
    <phoneticPr fontId="2"/>
  </si>
  <si>
    <t>分→10進法</t>
    <rPh sb="0" eb="1">
      <t>フン</t>
    </rPh>
    <rPh sb="4" eb="6">
      <t>シンホウ</t>
    </rPh>
    <phoneticPr fontId="2"/>
  </si>
  <si>
    <t>時間:分→10進法</t>
    <rPh sb="0" eb="2">
      <t>ジカン</t>
    </rPh>
    <rPh sb="3" eb="4">
      <t>フン</t>
    </rPh>
    <rPh sb="7" eb="9">
      <t>シンホウ</t>
    </rPh>
    <phoneticPr fontId="2"/>
  </si>
  <si>
    <t>月平均労働時間</t>
    <rPh sb="0" eb="3">
      <t>ツキヘイキン</t>
    </rPh>
    <rPh sb="3" eb="7">
      <t>ロウドウジカン</t>
    </rPh>
    <phoneticPr fontId="2"/>
  </si>
  <si>
    <t>1日*年間/12</t>
    <rPh sb="1" eb="2">
      <t>ニチ</t>
    </rPh>
    <rPh sb="3" eb="5">
      <t>ネンカン</t>
    </rPh>
    <phoneticPr fontId="2"/>
  </si>
  <si>
    <t>月額/月平均</t>
    <rPh sb="0" eb="2">
      <t>ゲツガク</t>
    </rPh>
    <rPh sb="3" eb="6">
      <t>ツキヘイキン</t>
    </rPh>
    <phoneticPr fontId="2"/>
  </si>
  <si>
    <t>時間換算</t>
    <rPh sb="0" eb="4">
      <t>ジカンカンザン</t>
    </rPh>
    <phoneticPr fontId="2"/>
  </si>
  <si>
    <t>小数点切捨て</t>
    <rPh sb="0" eb="3">
      <t>ショウスウテン</t>
    </rPh>
    <rPh sb="3" eb="5">
      <t>キリス</t>
    </rPh>
    <phoneticPr fontId="2"/>
  </si>
  <si>
    <t>≧ 最低賃金？</t>
    <phoneticPr fontId="2"/>
  </si>
  <si>
    <t>①～③に数値を入力してください。</t>
    <rPh sb="4" eb="6">
      <t>スウチ</t>
    </rPh>
    <rPh sb="7" eb="9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</si>
</sst>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MS P ゴシック"/>
      <family val="2"/>
      <charset val="128"/>
    </font>
    <font>
      <sz val="11"/>
      <color theme="1"/>
      <name val="MS P ゴシック"/>
      <family val="2"/>
      <charset val="128"/>
    </font>
    <font>
      <sz val="6"/>
      <name val="MS P ゴシック"/>
      <family val="2"/>
      <charset val="128"/>
    </font>
    <font>
      <u/>
      <sz val="11"/>
      <color theme="1"/>
      <name val="MS P ゴシック"/>
      <family val="3"/>
      <charset val="128"/>
    </font>
    <font>
      <sz val="24"/>
      <color theme="1"/>
      <name val="MS P ゴシック"/>
      <charset val="128"/>
    </font>
    <font>
      <sz val="24"/>
      <color theme="1"/>
      <name val="MS P ゴシック"/>
      <family val="3"/>
      <charset val="128"/>
    </font>
    <font>
      <sz val="24"/>
      <color theme="1"/>
      <name val="MS P ゴシック"/>
      <family val="2"/>
      <charset val="128"/>
    </font>
    <font>
      <sz val="16"/>
      <color theme="1"/>
      <name val="MS P ゴシック"/>
      <family val="2"/>
      <charset val="128"/>
    </font>
    <font>
      <sz val="16"/>
      <color theme="1"/>
      <name val="HGS創英角ｺﾞｼｯｸUB"/>
      <family val="3"/>
      <charset val="128"/>
    </font>
    <font>
      <sz val="24"/>
      <color theme="1"/>
      <name val="HGS創英角ｺﾞｼｯｸUB"/>
      <family val="3"/>
      <charset val="128"/>
    </font>
    <font>
      <sz val="10"/>
      <color theme="1"/>
      <name val="MS P ゴシック"/>
      <family val="2"/>
      <charset val="128"/>
    </font>
    <font>
      <sz val="18"/>
      <color theme="1"/>
      <name val="MS P ゴシック"/>
      <family val="3"/>
      <charset val="128"/>
    </font>
    <font>
      <sz val="36"/>
      <color rgb="FFFF0000"/>
      <name val="MS P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>
      <alignment vertical="center"/>
    </xf>
    <xf numFmtId="0" fontId="7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38" fontId="5" fillId="2" borderId="0" xfId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NumberFormat="1" applyFill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0" fillId="2" borderId="0" xfId="0" applyFill="1" applyBorder="1" applyAlignment="1">
      <alignment horizontal="right" vertic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>
      <alignment vertical="center"/>
    </xf>
    <xf numFmtId="0" fontId="5" fillId="2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38" fontId="5" fillId="2" borderId="1" xfId="1" applyFont="1" applyFill="1" applyBorder="1" applyAlignment="1">
      <alignment horizontal="center" vertical="center"/>
    </xf>
    <xf numFmtId="38" fontId="5" fillId="2" borderId="2" xfId="1" applyFont="1" applyFill="1" applyBorder="1" applyAlignment="1">
      <alignment horizontal="center" vertical="center"/>
    </xf>
    <xf numFmtId="38" fontId="5" fillId="2" borderId="3" xfId="1" applyFont="1" applyFill="1" applyBorder="1" applyAlignment="1">
      <alignment horizontal="center" vertical="center"/>
    </xf>
    <xf numFmtId="38" fontId="12" fillId="2" borderId="4" xfId="1" applyFont="1" applyFill="1" applyBorder="1" applyAlignment="1">
      <alignment horizontal="center" vertical="center"/>
    </xf>
    <xf numFmtId="0" fontId="5" fillId="2" borderId="0" xfId="0" applyFont="1" applyFill="1" applyAlignment="1"/>
    <xf numFmtId="0" fontId="0" fillId="2" borderId="0" xfId="0" applyFill="1" applyAlignment="1"/>
    <xf numFmtId="2" fontId="0" fillId="2" borderId="0" xfId="0" applyNumberForma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9A4A9-1334-4042-B88A-5AC9F99FBC3D}">
  <dimension ref="A1:CK1048576"/>
  <sheetViews>
    <sheetView tabSelected="1" zoomScale="109" zoomScaleNormal="109" zoomScaleSheetLayoutView="110" workbookViewId="0">
      <pane xSplit="31" ySplit="31" topLeftCell="XEV32" activePane="bottomRight" state="frozen"/>
      <selection pane="topRight" activeCell="AF1" sqref="AF1"/>
      <selection pane="bottomLeft" activeCell="A32" sqref="A32"/>
      <selection pane="bottomRight" activeCell="Y13" sqref="Y13"/>
    </sheetView>
  </sheetViews>
  <sheetFormatPr defaultColWidth="0" defaultRowHeight="13.5"/>
  <cols>
    <col min="1" max="1" width="4.375" customWidth="1"/>
    <col min="2" max="2" width="3.875" style="1" customWidth="1"/>
    <col min="3" max="3" width="2.125" customWidth="1"/>
    <col min="4" max="4" width="14.375" customWidth="1"/>
    <col min="5" max="30" width="3.625" customWidth="1"/>
    <col min="31" max="31" width="8.5" customWidth="1"/>
    <col min="32" max="83" width="3.625" hidden="1"/>
    <col min="90" max="16384" width="9" hidden="1"/>
  </cols>
  <sheetData>
    <row r="1" spans="1:89">
      <c r="A1" s="2"/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</row>
    <row r="2" spans="1:89" ht="18.75">
      <c r="A2" s="2"/>
      <c r="B2" s="4" t="s">
        <v>20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</row>
    <row r="3" spans="1:89" ht="28.5">
      <c r="A3" s="2"/>
      <c r="B3" s="5" t="s">
        <v>21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8" t="s">
        <v>34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</row>
    <row r="4" spans="1:89">
      <c r="A4" s="2"/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</row>
    <row r="5" spans="1:89" ht="28.5">
      <c r="A5" s="2"/>
      <c r="B5" s="6" t="s">
        <v>8</v>
      </c>
      <c r="C5" s="7" t="s">
        <v>24</v>
      </c>
      <c r="D5" s="7"/>
      <c r="E5" s="33">
        <v>185000</v>
      </c>
      <c r="F5" s="34"/>
      <c r="G5" s="34"/>
      <c r="H5" s="34"/>
      <c r="I5" s="34"/>
      <c r="J5" s="34"/>
      <c r="K5" s="34"/>
      <c r="L5" s="34"/>
      <c r="M5" s="35"/>
      <c r="N5" s="26" t="s">
        <v>14</v>
      </c>
      <c r="O5" s="26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</row>
    <row r="6" spans="1:89" ht="13.5" customHeight="1">
      <c r="A6" s="2"/>
      <c r="B6" s="6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1"/>
      <c r="O6" s="11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</row>
    <row r="7" spans="1:89">
      <c r="A7" s="2"/>
      <c r="B7" s="3"/>
      <c r="C7" s="12" t="s">
        <v>0</v>
      </c>
      <c r="D7" s="2" t="s">
        <v>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</row>
    <row r="8" spans="1:89">
      <c r="A8" s="2"/>
      <c r="B8" s="3"/>
      <c r="C8" s="2" t="s">
        <v>0</v>
      </c>
      <c r="D8" s="2" t="s">
        <v>2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</row>
    <row r="9" spans="1:89">
      <c r="A9" s="2"/>
      <c r="B9" s="3"/>
      <c r="C9" s="2"/>
      <c r="D9" s="2" t="s">
        <v>3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</row>
    <row r="10" spans="1:89">
      <c r="A10" s="2"/>
      <c r="B10" s="3"/>
      <c r="C10" s="2"/>
      <c r="D10" s="2" t="s">
        <v>4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</row>
    <row r="11" spans="1:89">
      <c r="A11" s="2"/>
      <c r="B11" s="3"/>
      <c r="C11" s="2"/>
      <c r="D11" s="2" t="s">
        <v>5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</row>
    <row r="12" spans="1:89">
      <c r="A12" s="2"/>
      <c r="B12" s="3"/>
      <c r="C12" s="2"/>
      <c r="D12" s="2" t="s">
        <v>7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</row>
    <row r="13" spans="1:89">
      <c r="A13" s="2"/>
      <c r="B13" s="3"/>
      <c r="C13" s="2"/>
      <c r="D13" s="2" t="s">
        <v>6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</row>
    <row r="14" spans="1:89">
      <c r="A14" s="2"/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</row>
    <row r="15" spans="1:89" ht="28.5">
      <c r="A15" s="2"/>
      <c r="B15" s="6" t="s">
        <v>9</v>
      </c>
      <c r="C15" s="8" t="s">
        <v>22</v>
      </c>
      <c r="D15" s="8"/>
      <c r="E15" s="8"/>
      <c r="F15" s="8"/>
      <c r="G15" s="8"/>
      <c r="H15" s="8"/>
      <c r="I15" s="13"/>
      <c r="J15" s="27">
        <v>7</v>
      </c>
      <c r="K15" s="28"/>
      <c r="L15" s="29"/>
      <c r="M15" s="8" t="s">
        <v>11</v>
      </c>
      <c r="N15" s="8"/>
      <c r="O15" s="8"/>
      <c r="P15" s="30">
        <v>20</v>
      </c>
      <c r="Q15" s="31"/>
      <c r="R15" s="32"/>
      <c r="S15" s="8" t="s">
        <v>12</v>
      </c>
      <c r="T15" s="8"/>
      <c r="U15" s="13"/>
      <c r="V15" s="39"/>
      <c r="W15" s="39"/>
      <c r="X15" s="39"/>
      <c r="Y15" s="39"/>
      <c r="Z15" s="39"/>
      <c r="AA15" s="39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</row>
    <row r="16" spans="1:89" ht="13.5" customHeight="1">
      <c r="A16" s="2"/>
      <c r="B16" s="6"/>
      <c r="C16" s="11"/>
      <c r="D16" s="11"/>
      <c r="E16" s="11"/>
      <c r="F16" s="11"/>
      <c r="G16" s="11"/>
      <c r="H16" s="11"/>
      <c r="I16" s="13"/>
      <c r="J16" s="14"/>
      <c r="K16" s="14"/>
      <c r="L16" s="14"/>
      <c r="M16" s="11"/>
      <c r="N16" s="11"/>
      <c r="O16" s="11"/>
      <c r="P16" s="15"/>
      <c r="Q16" s="15"/>
      <c r="R16" s="15"/>
      <c r="S16" s="11"/>
      <c r="T16" s="11"/>
      <c r="U16" s="13"/>
      <c r="V16" s="16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 t="s">
        <v>26</v>
      </c>
      <c r="AL16" s="12">
        <f>P15/60</f>
        <v>0.33333333333333331</v>
      </c>
      <c r="AM16" s="12"/>
      <c r="AN16" s="1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</row>
    <row r="17" spans="1:89">
      <c r="A17" s="2"/>
      <c r="B17" s="3"/>
      <c r="C17" s="2" t="s">
        <v>0</v>
      </c>
      <c r="D17" s="2" t="s">
        <v>15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 t="s">
        <v>27</v>
      </c>
      <c r="AL17" s="12">
        <f>J15+AL16</f>
        <v>7.333333333333333</v>
      </c>
      <c r="AM17" s="12"/>
      <c r="AN17" s="1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</row>
    <row r="18" spans="1:89">
      <c r="A18" s="2"/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</row>
    <row r="19" spans="1:89">
      <c r="A19" s="2"/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</row>
    <row r="20" spans="1:89" ht="28.5">
      <c r="A20" s="2"/>
      <c r="B20" s="6" t="s">
        <v>10</v>
      </c>
      <c r="C20" s="17" t="s">
        <v>23</v>
      </c>
      <c r="D20" s="17"/>
      <c r="E20" s="17"/>
      <c r="F20" s="17"/>
      <c r="G20" s="17"/>
      <c r="H20" s="17"/>
      <c r="I20" s="17"/>
      <c r="J20" s="17"/>
      <c r="K20" s="18"/>
      <c r="L20" s="30">
        <v>260</v>
      </c>
      <c r="M20" s="31"/>
      <c r="N20" s="31"/>
      <c r="O20" s="31"/>
      <c r="P20" s="31"/>
      <c r="Q20" s="31"/>
      <c r="R20" s="32"/>
      <c r="S20" s="8" t="s">
        <v>13</v>
      </c>
      <c r="T20" s="8"/>
      <c r="U20" s="2"/>
      <c r="V20" s="2"/>
      <c r="W20" s="13"/>
      <c r="X20" s="13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</row>
    <row r="21" spans="1:89" ht="13.5" customHeight="1">
      <c r="A21" s="2"/>
      <c r="B21" s="6"/>
      <c r="C21" s="18"/>
      <c r="D21" s="18"/>
      <c r="E21" s="18"/>
      <c r="F21" s="18"/>
      <c r="G21" s="18"/>
      <c r="H21" s="18"/>
      <c r="I21" s="18"/>
      <c r="J21" s="18"/>
      <c r="K21" s="18"/>
      <c r="L21" s="19"/>
      <c r="M21" s="19"/>
      <c r="N21" s="19"/>
      <c r="O21" s="19"/>
      <c r="P21" s="19"/>
      <c r="Q21" s="19"/>
      <c r="R21" s="19"/>
      <c r="S21" s="11"/>
      <c r="T21" s="11"/>
      <c r="U21" s="2"/>
      <c r="V21" s="2"/>
      <c r="W21" s="13"/>
      <c r="X21" s="13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 t="s">
        <v>28</v>
      </c>
      <c r="AL21" s="2">
        <f>(L20*AL17)/12</f>
        <v>158.88888888888889</v>
      </c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</row>
    <row r="22" spans="1:89">
      <c r="A22" s="2"/>
      <c r="B22" s="3"/>
      <c r="C22" s="2" t="s">
        <v>0</v>
      </c>
      <c r="D22" s="2" t="s">
        <v>16</v>
      </c>
      <c r="E22" s="2"/>
      <c r="F22" s="2"/>
      <c r="G22" s="2"/>
      <c r="H22" s="2"/>
      <c r="I22" s="2"/>
      <c r="J22" s="12"/>
      <c r="K22" s="12"/>
      <c r="L22" s="12"/>
      <c r="M22" s="12"/>
      <c r="N22" s="1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 t="s">
        <v>29</v>
      </c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</row>
    <row r="23" spans="1:89">
      <c r="A23" s="2"/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</row>
    <row r="24" spans="1:89">
      <c r="A24" s="2"/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</row>
    <row r="25" spans="1:89" ht="42.75" thickBot="1">
      <c r="A25" s="2"/>
      <c r="B25" s="20" t="s">
        <v>25</v>
      </c>
      <c r="C25" s="20"/>
      <c r="D25" s="20"/>
      <c r="E25" s="20"/>
      <c r="F25" s="20"/>
      <c r="G25" s="20"/>
      <c r="H25" s="20"/>
      <c r="I25" s="21"/>
      <c r="J25" s="36">
        <f>AL29</f>
        <v>1164</v>
      </c>
      <c r="K25" s="36"/>
      <c r="L25" s="36"/>
      <c r="M25" s="36"/>
      <c r="N25" s="36"/>
      <c r="O25" s="36"/>
      <c r="P25" s="36"/>
      <c r="Q25" s="36"/>
      <c r="R25" s="36"/>
      <c r="S25" s="22" t="s">
        <v>14</v>
      </c>
      <c r="T25" s="22"/>
      <c r="U25" s="22" t="s">
        <v>33</v>
      </c>
      <c r="V25" s="22"/>
      <c r="W25" s="22"/>
      <c r="X25" s="22"/>
      <c r="Y25" s="22"/>
      <c r="Z25" s="22"/>
      <c r="AA25" s="22"/>
      <c r="AB25" s="22"/>
      <c r="AC25" s="22"/>
      <c r="AD25" s="37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</row>
    <row r="26" spans="1:89" ht="13.5" customHeight="1" thickTop="1">
      <c r="A26" s="2"/>
      <c r="B26" s="23"/>
      <c r="C26" s="23"/>
      <c r="D26" s="23"/>
      <c r="E26" s="23"/>
      <c r="F26" s="23"/>
      <c r="G26" s="23"/>
      <c r="H26" s="23"/>
      <c r="I26" s="21"/>
      <c r="J26" s="24"/>
      <c r="K26" s="24"/>
      <c r="L26" s="24"/>
      <c r="M26" s="24"/>
      <c r="N26" s="24"/>
      <c r="O26" s="24"/>
      <c r="P26" s="24"/>
      <c r="Q26" s="24"/>
      <c r="R26" s="24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2"/>
      <c r="AD26" s="2"/>
      <c r="AE26" s="2"/>
      <c r="AF26" s="2"/>
      <c r="AG26" s="2"/>
      <c r="AH26" s="2"/>
      <c r="AI26" s="2"/>
      <c r="AJ26" s="2"/>
      <c r="AK26" s="2" t="s">
        <v>31</v>
      </c>
      <c r="AL26" s="2">
        <f>E5/AL21</f>
        <v>1164.3356643356644</v>
      </c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</row>
    <row r="27" spans="1:89">
      <c r="A27" s="2"/>
      <c r="B27" s="3"/>
      <c r="C27" s="2" t="s">
        <v>0</v>
      </c>
      <c r="D27" s="2" t="s">
        <v>18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 t="s">
        <v>30</v>
      </c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</row>
    <row r="28" spans="1:89">
      <c r="A28" s="2"/>
      <c r="B28" s="3"/>
      <c r="C28" s="2"/>
      <c r="D28" s="2" t="s">
        <v>19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</row>
    <row r="29" spans="1:89">
      <c r="A29" s="2"/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 t="s">
        <v>32</v>
      </c>
      <c r="AL29" s="2">
        <f>ROUNDDOWN(AL26,0)</f>
        <v>1164</v>
      </c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</row>
    <row r="30" spans="1:89">
      <c r="A30" s="2"/>
      <c r="B30" s="3"/>
      <c r="C30" s="25" t="s">
        <v>17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</row>
    <row r="31" spans="1:89">
      <c r="A31" s="2"/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</row>
    <row r="32" spans="1:89">
      <c r="A32" s="2"/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</row>
    <row r="33" spans="1:89">
      <c r="A33" s="2"/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</row>
    <row r="34" spans="1:89">
      <c r="A34" s="2"/>
      <c r="B34" s="3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</row>
    <row r="35" spans="1:89">
      <c r="A35" s="2"/>
      <c r="B35" s="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</row>
    <row r="36" spans="1:89">
      <c r="A36" s="2"/>
      <c r="B36" s="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</row>
    <row r="37" spans="1:89">
      <c r="A37" s="2"/>
      <c r="B37" s="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</row>
    <row r="38" spans="1:89">
      <c r="A38" s="2"/>
      <c r="B38" s="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</row>
    <row r="39" spans="1:89">
      <c r="A39" s="2"/>
      <c r="B39" s="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</row>
    <row r="40" spans="1:89">
      <c r="A40" s="2"/>
      <c r="B40" s="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</row>
    <row r="41" spans="1:89">
      <c r="A41" s="2"/>
      <c r="B41" s="3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</row>
    <row r="42" spans="1:89">
      <c r="A42" s="2"/>
      <c r="B42" s="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</row>
    <row r="43" spans="1:89">
      <c r="A43" s="2"/>
      <c r="B43" s="3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</row>
    <row r="44" spans="1:89">
      <c r="A44" s="2"/>
      <c r="B44" s="3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</row>
    <row r="45" spans="1:89">
      <c r="A45" s="2"/>
      <c r="B45" s="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</row>
    <row r="46" spans="1:89">
      <c r="A46" s="2"/>
      <c r="B46" s="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</row>
    <row r="47" spans="1:89">
      <c r="A47" s="2"/>
      <c r="B47" s="3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</row>
    <row r="48" spans="1:89">
      <c r="A48" s="2"/>
      <c r="B48" s="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</row>
    <row r="49" spans="1:89">
      <c r="A49" s="2"/>
      <c r="B49" s="3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</row>
    <row r="50" spans="1:89">
      <c r="A50" s="2"/>
      <c r="B50" s="3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</row>
    <row r="51" spans="1:89">
      <c r="A51" s="2"/>
      <c r="B51" s="3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</row>
    <row r="52" spans="1:89">
      <c r="A52" s="2"/>
      <c r="B52" s="3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</row>
    <row r="53" spans="1:89">
      <c r="A53" s="2"/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</row>
    <row r="54" spans="1:89">
      <c r="A54" s="2"/>
      <c r="B54" s="3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</row>
    <row r="55" spans="1:89">
      <c r="A55" s="2"/>
      <c r="B55" s="3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</row>
    <row r="56" spans="1:89">
      <c r="A56" s="2"/>
      <c r="B56" s="3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</row>
    <row r="57" spans="1:89">
      <c r="A57" s="2"/>
      <c r="B57" s="3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</row>
    <row r="58" spans="1:89">
      <c r="A58" s="2"/>
      <c r="B58" s="3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</row>
    <row r="59" spans="1:89">
      <c r="A59" s="2"/>
      <c r="B59" s="3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</row>
    <row r="60" spans="1:89">
      <c r="A60" s="2"/>
      <c r="B60" s="3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</row>
    <row r="61" spans="1:89">
      <c r="A61" s="2"/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</row>
    <row r="62" spans="1:89">
      <c r="A62" s="2"/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</row>
    <row r="63" spans="1:89">
      <c r="A63" s="2"/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</row>
    <row r="64" spans="1:89">
      <c r="A64" s="2"/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</row>
    <row r="65" spans="1:89">
      <c r="A65" s="2"/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</row>
    <row r="66" spans="1:89">
      <c r="A66" s="2"/>
      <c r="B66" s="3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</row>
    <row r="67" spans="1:89">
      <c r="A67" s="2"/>
      <c r="B67" s="3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</row>
    <row r="68" spans="1:89">
      <c r="A68" s="2"/>
      <c r="B68" s="3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</row>
    <row r="69" spans="1:89">
      <c r="A69" s="2"/>
      <c r="B69" s="3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</row>
    <row r="70" spans="1:89">
      <c r="A70" s="2"/>
      <c r="B70" s="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</row>
    <row r="71" spans="1:89">
      <c r="A71" s="2"/>
      <c r="B71" s="3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</row>
    <row r="72" spans="1:89">
      <c r="A72" s="2"/>
      <c r="B72" s="3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</row>
    <row r="73" spans="1:89">
      <c r="A73" s="2"/>
      <c r="B73" s="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</row>
    <row r="74" spans="1:89">
      <c r="A74" s="2"/>
      <c r="B74" s="3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</row>
    <row r="1048576" hidden="1"/>
  </sheetData>
  <sheetProtection algorithmName="SHA-512" hashValue="IqT4TYCEaGG1IJ8tyuPPof3Sa5yyQ/490eLoJyWIKoZ6ECzMai5A5DZF1JXRRg7P3ZEpusrmskfn0HPedAQlrg==" saltValue="mTrNYxGdPuQB80G6RfK4Rg==" spinCount="100000" sheet="1" objects="1" scenarios="1"/>
  <protectedRanges>
    <protectedRange sqref="W24 E5:M5 J15:L15 P15:R15 L20:R20" name="範囲1"/>
  </protectedRanges>
  <mergeCells count="15">
    <mergeCell ref="C5:D5"/>
    <mergeCell ref="S25:T25"/>
    <mergeCell ref="U25:AC25"/>
    <mergeCell ref="B25:H25"/>
    <mergeCell ref="J25:R25"/>
    <mergeCell ref="J15:L15"/>
    <mergeCell ref="M15:O15"/>
    <mergeCell ref="P15:R15"/>
    <mergeCell ref="S15:T15"/>
    <mergeCell ref="S20:T20"/>
    <mergeCell ref="N5:O5"/>
    <mergeCell ref="E5:M5"/>
    <mergeCell ref="C15:H15"/>
    <mergeCell ref="C20:J20"/>
    <mergeCell ref="L20:R20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最低賃金チェックツール</vt:lpstr>
      <vt:lpstr>最低賃金チェックツール!Print_Area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