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440" yWindow="-60" windowWidth="16425" windowHeight="8130"/>
  </bookViews>
  <sheets>
    <sheet name="評価項目（公開）" sheetId="6" r:id="rId1"/>
  </sheets>
  <definedNames>
    <definedName name="_xlnm.Print_Area" localSheetId="0">'評価項目（公開）'!$A$1:$R$94</definedName>
    <definedName name="_xlnm.Print_Titles" localSheetId="0">'評価項目（公開）'!$2:$12</definedName>
  </definedNames>
  <calcPr calcId="145621"/>
</workbook>
</file>

<file path=xl/calcChain.xml><?xml version="1.0" encoding="utf-8"?>
<calcChain xmlns="http://schemas.openxmlformats.org/spreadsheetml/2006/main">
  <c r="P54" i="6" l="1"/>
  <c r="P53" i="6"/>
  <c r="P52" i="6"/>
  <c r="P51" i="6"/>
  <c r="P50" i="6"/>
  <c r="P49" i="6"/>
  <c r="P48" i="6"/>
  <c r="P47" i="6"/>
  <c r="T46" i="6"/>
  <c r="M46" i="6"/>
  <c r="J46" i="6"/>
  <c r="S45" i="6"/>
  <c r="P45" i="6"/>
  <c r="T45" i="6" s="1"/>
  <c r="S44" i="6"/>
  <c r="P44" i="6"/>
  <c r="T44" i="6" s="1"/>
  <c r="S43" i="6"/>
  <c r="P43" i="6"/>
  <c r="T43" i="6" s="1"/>
  <c r="M42" i="6"/>
  <c r="J42" i="6"/>
  <c r="S41" i="6"/>
  <c r="P41" i="6"/>
  <c r="T41" i="6" s="1"/>
  <c r="S40" i="6"/>
  <c r="P40" i="6"/>
  <c r="T40" i="6" s="1"/>
  <c r="T39" i="6"/>
  <c r="P39" i="6"/>
  <c r="S39" i="6" s="1"/>
  <c r="T38" i="6"/>
  <c r="P38" i="6"/>
  <c r="S38" i="6" s="1"/>
  <c r="T37" i="6"/>
  <c r="P37" i="6"/>
  <c r="S37" i="6" s="1"/>
  <c r="M36" i="6"/>
  <c r="J36" i="6"/>
  <c r="T35" i="6"/>
  <c r="P35" i="6"/>
  <c r="S35" i="6" s="1"/>
  <c r="S34" i="6"/>
  <c r="P34" i="6"/>
  <c r="T34" i="6" s="1"/>
  <c r="M33" i="6"/>
  <c r="T32" i="6"/>
  <c r="P32" i="6"/>
  <c r="S32" i="6" s="1"/>
  <c r="S31" i="6"/>
  <c r="P31" i="6"/>
  <c r="T31" i="6" s="1"/>
  <c r="T30" i="6"/>
  <c r="P30" i="6"/>
  <c r="S30" i="6" s="1"/>
  <c r="T29" i="6"/>
  <c r="P29" i="6"/>
  <c r="S29" i="6" s="1"/>
  <c r="T28" i="6"/>
  <c r="P28" i="6"/>
  <c r="S28" i="6" s="1"/>
  <c r="S27" i="6"/>
  <c r="P27" i="6"/>
  <c r="T27" i="6" s="1"/>
  <c r="S26" i="6"/>
  <c r="P26" i="6"/>
  <c r="T26" i="6" s="1"/>
  <c r="S25" i="6"/>
  <c r="P25" i="6"/>
  <c r="T25" i="6" s="1"/>
  <c r="S24" i="6"/>
  <c r="P24" i="6"/>
  <c r="T24" i="6" s="1"/>
  <c r="M23" i="6"/>
  <c r="T22" i="6"/>
  <c r="P22" i="6"/>
  <c r="S22" i="6" s="1"/>
  <c r="S21" i="6"/>
  <c r="P21" i="6"/>
  <c r="T21" i="6" s="1"/>
  <c r="M20" i="6"/>
  <c r="J19" i="6"/>
  <c r="S18" i="6"/>
  <c r="P18" i="6"/>
  <c r="T18" i="6" s="1"/>
  <c r="S17" i="6"/>
  <c r="P17" i="6"/>
  <c r="T17" i="6" s="1"/>
  <c r="M16" i="6"/>
  <c r="J16" i="6"/>
  <c r="S15" i="6"/>
  <c r="P15" i="6"/>
  <c r="T15" i="6" s="1"/>
  <c r="T14" i="6"/>
  <c r="P14" i="6"/>
  <c r="S14" i="6" s="1"/>
  <c r="M13" i="6"/>
  <c r="J13" i="6"/>
  <c r="T33" i="6" l="1"/>
  <c r="M19" i="6"/>
  <c r="M55" i="6" s="1"/>
  <c r="P20" i="6"/>
  <c r="P42" i="6"/>
  <c r="P23" i="6"/>
  <c r="P46" i="6"/>
  <c r="S46" i="6" s="1"/>
  <c r="T16" i="6"/>
  <c r="S42" i="6"/>
  <c r="S16" i="6"/>
  <c r="S13" i="6"/>
  <c r="T19" i="6"/>
  <c r="P36" i="6"/>
  <c r="J55" i="6"/>
  <c r="T13" i="6"/>
  <c r="S33" i="6"/>
  <c r="T42" i="6"/>
  <c r="S19" i="6"/>
  <c r="S36" i="6"/>
  <c r="T36" i="6"/>
  <c r="P16" i="6"/>
  <c r="P33" i="6"/>
  <c r="P13" i="6"/>
  <c r="P19" i="6" l="1"/>
  <c r="P55" i="6" s="1"/>
  <c r="T55" i="6"/>
  <c r="S55" i="6"/>
</calcChain>
</file>

<file path=xl/sharedStrings.xml><?xml version="1.0" encoding="utf-8"?>
<sst xmlns="http://schemas.openxmlformats.org/spreadsheetml/2006/main" count="210" uniqueCount="95">
  <si>
    <t>Ⅱ　技術点</t>
    <rPh sb="2" eb="5">
      <t>ギジュツテン</t>
    </rPh>
    <phoneticPr fontId="6"/>
  </si>
  <si>
    <t>評　価　項　目</t>
    <rPh sb="0" eb="1">
      <t>ヒョウ</t>
    </rPh>
    <rPh sb="2" eb="3">
      <t>アタイ</t>
    </rPh>
    <rPh sb="4" eb="5">
      <t>コウ</t>
    </rPh>
    <rPh sb="6" eb="7">
      <t>メ</t>
    </rPh>
    <phoneticPr fontId="6"/>
  </si>
  <si>
    <t>提　案　要　求　事　項</t>
    <rPh sb="0" eb="1">
      <t>ツツミ</t>
    </rPh>
    <rPh sb="2" eb="3">
      <t>アン</t>
    </rPh>
    <rPh sb="4" eb="5">
      <t>ヨウ</t>
    </rPh>
    <rPh sb="6" eb="7">
      <t>モトム</t>
    </rPh>
    <rPh sb="8" eb="9">
      <t>コト</t>
    </rPh>
    <rPh sb="10" eb="11">
      <t>コウ</t>
    </rPh>
    <phoneticPr fontId="6"/>
  </si>
  <si>
    <t>得　点　配　分</t>
    <rPh sb="0" eb="1">
      <t>エ</t>
    </rPh>
    <rPh sb="2" eb="3">
      <t>テン</t>
    </rPh>
    <rPh sb="4" eb="5">
      <t>ハイ</t>
    </rPh>
    <rPh sb="6" eb="7">
      <t>ブン</t>
    </rPh>
    <phoneticPr fontId="6"/>
  </si>
  <si>
    <t>基礎点
（必須）</t>
    <rPh sb="0" eb="2">
      <t>キソ</t>
    </rPh>
    <rPh sb="2" eb="3">
      <t>テン</t>
    </rPh>
    <rPh sb="5" eb="7">
      <t>ヒッス</t>
    </rPh>
    <phoneticPr fontId="6"/>
  </si>
  <si>
    <t>加点
（任意）</t>
    <rPh sb="0" eb="2">
      <t>カテン</t>
    </rPh>
    <rPh sb="4" eb="6">
      <t>ニンイ</t>
    </rPh>
    <phoneticPr fontId="6"/>
  </si>
  <si>
    <t>合計</t>
    <rPh sb="0" eb="2">
      <t>ゴウケイ</t>
    </rPh>
    <phoneticPr fontId="6"/>
  </si>
  <si>
    <t>※１</t>
    <phoneticPr fontId="6"/>
  </si>
  <si>
    <t>※２</t>
    <phoneticPr fontId="6"/>
  </si>
  <si>
    <t>１　事業の実施方針</t>
    <rPh sb="2" eb="4">
      <t>ジギョウ</t>
    </rPh>
    <rPh sb="5" eb="7">
      <t>ジッシ</t>
    </rPh>
    <rPh sb="7" eb="9">
      <t>ホウシン</t>
    </rPh>
    <phoneticPr fontId="6"/>
  </si>
  <si>
    <t>/</t>
    <phoneticPr fontId="6"/>
  </si>
  <si>
    <t>/</t>
  </si>
  <si>
    <t>(1)事業の目的・趣旨の理解</t>
    <rPh sb="3" eb="5">
      <t>ジギョウ</t>
    </rPh>
    <rPh sb="6" eb="8">
      <t>モクテキ</t>
    </rPh>
    <rPh sb="9" eb="11">
      <t>シュシ</t>
    </rPh>
    <rPh sb="12" eb="14">
      <t>リカイ</t>
    </rPh>
    <phoneticPr fontId="6"/>
  </si>
  <si>
    <t>２　事業内容</t>
    <rPh sb="2" eb="4">
      <t>ジギョウ</t>
    </rPh>
    <rPh sb="4" eb="6">
      <t>ナイヨウ</t>
    </rPh>
    <phoneticPr fontId="6"/>
  </si>
  <si>
    <t>(1)管理能力、類似事業の実績</t>
    <rPh sb="3" eb="5">
      <t>カンリ</t>
    </rPh>
    <rPh sb="5" eb="7">
      <t>ノウリョク</t>
    </rPh>
    <rPh sb="8" eb="10">
      <t>ルイジ</t>
    </rPh>
    <rPh sb="10" eb="12">
      <t>ジギョウ</t>
    </rPh>
    <rPh sb="13" eb="15">
      <t>ジッセキ</t>
    </rPh>
    <phoneticPr fontId="6"/>
  </si>
  <si>
    <t>(2)事業遂行のための人員体制</t>
    <rPh sb="3" eb="5">
      <t>ジギョウ</t>
    </rPh>
    <rPh sb="5" eb="7">
      <t>スイコウ</t>
    </rPh>
    <rPh sb="11" eb="13">
      <t>ジンイン</t>
    </rPh>
    <rPh sb="13" eb="15">
      <t>タイセイ</t>
    </rPh>
    <phoneticPr fontId="6"/>
  </si>
  <si>
    <t>(1)専門知識、適格性</t>
    <rPh sb="3" eb="5">
      <t>センモン</t>
    </rPh>
    <rPh sb="5" eb="7">
      <t>チシキ</t>
    </rPh>
    <rPh sb="8" eb="10">
      <t>テキカク</t>
    </rPh>
    <rPh sb="10" eb="11">
      <t>セイ</t>
    </rPh>
    <phoneticPr fontId="6"/>
  </si>
  <si>
    <t>合　　　計</t>
    <rPh sb="0" eb="1">
      <t>ア</t>
    </rPh>
    <rPh sb="4" eb="5">
      <t>ケイ</t>
    </rPh>
    <phoneticPr fontId="6"/>
  </si>
  <si>
    <t>（注１）　基礎点（必須）項目は、最低限の要求要件であり、要求要件を充足している場合は配分された点数を与えられ、充足していない場合は0点となる。</t>
    <rPh sb="1" eb="2">
      <t>チュウ</t>
    </rPh>
    <rPh sb="5" eb="7">
      <t>キソ</t>
    </rPh>
    <rPh sb="7" eb="8">
      <t>テン</t>
    </rPh>
    <rPh sb="9" eb="11">
      <t>ヒッス</t>
    </rPh>
    <rPh sb="12" eb="14">
      <t>コウモク</t>
    </rPh>
    <rPh sb="16" eb="19">
      <t>サイテイゲン</t>
    </rPh>
    <rPh sb="20" eb="22">
      <t>ヨウキュウ</t>
    </rPh>
    <rPh sb="22" eb="24">
      <t>ヨウケン</t>
    </rPh>
    <rPh sb="28" eb="30">
      <t>ヨウキュウ</t>
    </rPh>
    <rPh sb="30" eb="32">
      <t>ヨウケ</t>
    </rPh>
    <rPh sb="33" eb="35">
      <t>ジュウソク</t>
    </rPh>
    <rPh sb="39" eb="41">
      <t>バアイ</t>
    </rPh>
    <rPh sb="42" eb="44">
      <t>ハイブン</t>
    </rPh>
    <rPh sb="47" eb="49">
      <t>テンスウ</t>
    </rPh>
    <rPh sb="50" eb="51">
      <t>アタ</t>
    </rPh>
    <rPh sb="55" eb="57">
      <t>ジュウソク</t>
    </rPh>
    <rPh sb="62" eb="64">
      <t>バアイ</t>
    </rPh>
    <rPh sb="66" eb="67">
      <t>テン</t>
    </rPh>
    <phoneticPr fontId="6"/>
  </si>
  <si>
    <t>　　　　　１項目でも要件が充足できないとみなされ0点となった項目がある場合は、その応札者は不合格となる。</t>
    <rPh sb="6" eb="8">
      <t>コウモク</t>
    </rPh>
    <rPh sb="10" eb="12">
      <t>ヨウケ</t>
    </rPh>
    <rPh sb="13" eb="15">
      <t>ジュウソク</t>
    </rPh>
    <rPh sb="25" eb="26">
      <t>テン</t>
    </rPh>
    <rPh sb="30" eb="32">
      <t>コウモク</t>
    </rPh>
    <rPh sb="35" eb="37">
      <t>バアイ</t>
    </rPh>
    <rPh sb="41" eb="43">
      <t>オウサツ</t>
    </rPh>
    <rPh sb="43" eb="44">
      <t>シャ</t>
    </rPh>
    <rPh sb="45" eb="48">
      <t>フゴウカク</t>
    </rPh>
    <phoneticPr fontId="6"/>
  </si>
  <si>
    <t>（注２）　加点（任意）項目は、評価に応じて得点を与える。</t>
    <rPh sb="1" eb="2">
      <t>チュウ</t>
    </rPh>
    <rPh sb="5" eb="7">
      <t>カテン</t>
    </rPh>
    <rPh sb="8" eb="10">
      <t>ニンイ</t>
    </rPh>
    <rPh sb="11" eb="13">
      <t>コウモク</t>
    </rPh>
    <rPh sb="15" eb="17">
      <t>ヒョウカ</t>
    </rPh>
    <rPh sb="18" eb="19">
      <t>オウ</t>
    </rPh>
    <rPh sb="21" eb="23">
      <t>トクテン</t>
    </rPh>
    <rPh sb="24" eb="25">
      <t>アタ</t>
    </rPh>
    <phoneticPr fontId="6"/>
  </si>
  <si>
    <t>　　　　　加点（任意）項目の採点基準は、Ａを最上位とする６段階評価とし、評価項目ごとに該当する評価（Ａ～Ｆ）をつけ、コメントがあれば、欄外に付記すること。</t>
    <rPh sb="5" eb="7">
      <t>カテン</t>
    </rPh>
    <rPh sb="8" eb="10">
      <t>ニンイ</t>
    </rPh>
    <rPh sb="11" eb="13">
      <t>コウモク</t>
    </rPh>
    <rPh sb="14" eb="16">
      <t>サイテン</t>
    </rPh>
    <rPh sb="16" eb="18">
      <t>キジュン</t>
    </rPh>
    <rPh sb="22" eb="25">
      <t>サイジョウイ</t>
    </rPh>
    <rPh sb="29" eb="31">
      <t>ダンカイ</t>
    </rPh>
    <rPh sb="31" eb="33">
      <t>ヒョウカ</t>
    </rPh>
    <rPh sb="36" eb="38">
      <t>ヒョウカ</t>
    </rPh>
    <rPh sb="38" eb="40">
      <t>コウモク</t>
    </rPh>
    <rPh sb="43" eb="45">
      <t>ガイトウ</t>
    </rPh>
    <rPh sb="47" eb="49">
      <t>ヒョウカ</t>
    </rPh>
    <rPh sb="67" eb="69">
      <t>ランガイ</t>
    </rPh>
    <rPh sb="70" eb="72">
      <t>フキ</t>
    </rPh>
    <phoneticPr fontId="6"/>
  </si>
  <si>
    <t>　　　15点満点の項目：Ａ（特に優れている）＝15点、Ｂ（優れている）＝12点、Ｃ（普通）＝ 9点、Ｄ（やや劣る）＝ 6点、Ｅ（劣る）＝ 3点、Ｆ（非常に劣る）＝ 0点</t>
    <rPh sb="5" eb="6">
      <t>テン</t>
    </rPh>
    <rPh sb="6" eb="8">
      <t>マンテン</t>
    </rPh>
    <rPh sb="9" eb="11">
      <t>コウモク</t>
    </rPh>
    <rPh sb="14" eb="15">
      <t>トク</t>
    </rPh>
    <rPh sb="16" eb="17">
      <t>スグ</t>
    </rPh>
    <rPh sb="25" eb="26">
      <t>テン</t>
    </rPh>
    <rPh sb="29" eb="30">
      <t>スグ</t>
    </rPh>
    <rPh sb="38" eb="39">
      <t>テン</t>
    </rPh>
    <rPh sb="42" eb="44">
      <t>フツウ</t>
    </rPh>
    <rPh sb="48" eb="49">
      <t>テン</t>
    </rPh>
    <rPh sb="54" eb="55">
      <t>オト</t>
    </rPh>
    <rPh sb="60" eb="61">
      <t>テン</t>
    </rPh>
    <rPh sb="64" eb="65">
      <t>オト</t>
    </rPh>
    <rPh sb="70" eb="71">
      <t>テン</t>
    </rPh>
    <rPh sb="74" eb="76">
      <t>ヒジョウ</t>
    </rPh>
    <rPh sb="77" eb="78">
      <t>オト</t>
    </rPh>
    <rPh sb="83" eb="84">
      <t>テン</t>
    </rPh>
    <phoneticPr fontId="6"/>
  </si>
  <si>
    <t>　　　10点満点の項目：Ａ（特に優れている）＝10点、Ｂ（優れている）＝ 8点、Ｃ（普通）＝ 6点、Ｄ（やや劣る）＝ 4点、Ｅ（劣る）＝ 2点、Ｆ（非常に劣る）＝ 0点</t>
    <rPh sb="5" eb="6">
      <t>テン</t>
    </rPh>
    <rPh sb="6" eb="8">
      <t>マンテン</t>
    </rPh>
    <rPh sb="9" eb="11">
      <t>コウモク</t>
    </rPh>
    <phoneticPr fontId="6"/>
  </si>
  <si>
    <t>　　　 5点満点の項目：Ａ（特に優れている）＝ 5点、Ｂ（優れている）＝ 4点、Ｃ（普通）＝ 3点、Ｄ（やや劣る）＝ 2点、Ｅ（劣る）＝ 1点、Ｆ（非常に劣る）＝ 0点</t>
    <rPh sb="5" eb="6">
      <t>テン</t>
    </rPh>
    <rPh sb="6" eb="8">
      <t>マンテン</t>
    </rPh>
    <rPh sb="9" eb="11">
      <t>コウモク</t>
    </rPh>
    <phoneticPr fontId="6"/>
  </si>
  <si>
    <t>(1)相談支援窓口の設置</t>
    <rPh sb="3" eb="5">
      <t>ソウダン</t>
    </rPh>
    <rPh sb="5" eb="7">
      <t>シエン</t>
    </rPh>
    <rPh sb="7" eb="9">
      <t>マドグチ</t>
    </rPh>
    <rPh sb="10" eb="12">
      <t>セッチ</t>
    </rPh>
    <phoneticPr fontId="6"/>
  </si>
  <si>
    <t>(1)女性活躍推進法に基づく認定（えるぼし認定企業）</t>
    <phoneticPr fontId="1"/>
  </si>
  <si>
    <t>(2)次世代法に基づく認定（くるみん認定企業・プラチナくるみん認定企業）</t>
    <rPh sb="3" eb="6">
      <t>ジセダイ</t>
    </rPh>
    <rPh sb="6" eb="7">
      <t>ホウ</t>
    </rPh>
    <rPh sb="8" eb="9">
      <t>モト</t>
    </rPh>
    <rPh sb="11" eb="13">
      <t>ニンテイ</t>
    </rPh>
    <rPh sb="18" eb="20">
      <t>ニンテイ</t>
    </rPh>
    <rPh sb="20" eb="22">
      <t>キギョウ</t>
    </rPh>
    <rPh sb="31" eb="33">
      <t>ニンテイ</t>
    </rPh>
    <rPh sb="33" eb="35">
      <t>キギョウ</t>
    </rPh>
    <phoneticPr fontId="6"/>
  </si>
  <si>
    <t>(3)若者雇用促進法に基づく認定（ユースエール認定企業）</t>
    <rPh sb="3" eb="5">
      <t>ワカモノ</t>
    </rPh>
    <rPh sb="5" eb="7">
      <t>コヨウ</t>
    </rPh>
    <rPh sb="7" eb="9">
      <t>ソクシン</t>
    </rPh>
    <rPh sb="9" eb="10">
      <t>ホウ</t>
    </rPh>
    <rPh sb="11" eb="12">
      <t>モト</t>
    </rPh>
    <rPh sb="14" eb="16">
      <t>ニンテイ</t>
    </rPh>
    <rPh sb="23" eb="25">
      <t>ニンテイ</t>
    </rPh>
    <rPh sb="25" eb="27">
      <t>キギョウ</t>
    </rPh>
    <phoneticPr fontId="1"/>
  </si>
  <si>
    <t>１段階目（認定基準５つのうち１～２つが○となっているか）</t>
    <rPh sb="1" eb="3">
      <t>ダンカイ</t>
    </rPh>
    <rPh sb="3" eb="4">
      <t>メ</t>
    </rPh>
    <rPh sb="5" eb="7">
      <t>ニンテイ</t>
    </rPh>
    <rPh sb="7" eb="9">
      <t>キジュン</t>
    </rPh>
    <phoneticPr fontId="1"/>
  </si>
  <si>
    <t>２段階目（認定基準５つのうち３～４つが○となっているか）</t>
    <rPh sb="1" eb="3">
      <t>ダンカイ</t>
    </rPh>
    <rPh sb="3" eb="4">
      <t>メ</t>
    </rPh>
    <rPh sb="5" eb="7">
      <t>ニンテイ</t>
    </rPh>
    <rPh sb="7" eb="9">
      <t>キジュン</t>
    </rPh>
    <phoneticPr fontId="1"/>
  </si>
  <si>
    <t>３段階目（認定基準５つすべてが○となっているか）</t>
    <rPh sb="1" eb="3">
      <t>ダンカイ</t>
    </rPh>
    <rPh sb="3" eb="4">
      <t>メ</t>
    </rPh>
    <rPh sb="5" eb="7">
      <t>ニンテイ</t>
    </rPh>
    <rPh sb="7" eb="9">
      <t>キジュン</t>
    </rPh>
    <phoneticPr fontId="1"/>
  </si>
  <si>
    <t>プラチナくるみんの認定を受けているか。</t>
    <rPh sb="9" eb="11">
      <t>ニンテイ</t>
    </rPh>
    <rPh sb="12" eb="13">
      <t>ウ</t>
    </rPh>
    <phoneticPr fontId="1"/>
  </si>
  <si>
    <t>ユースエールの認定を受けているか。</t>
    <rPh sb="7" eb="9">
      <t>ニンテイ</t>
    </rPh>
    <rPh sb="10" eb="11">
      <t>ウ</t>
    </rPh>
    <phoneticPr fontId="1"/>
  </si>
  <si>
    <t>(2)企画提案書の記載内容</t>
    <rPh sb="3" eb="5">
      <t>キカク</t>
    </rPh>
    <rPh sb="5" eb="8">
      <t>テイアンショ</t>
    </rPh>
    <rPh sb="9" eb="11">
      <t>キサイ</t>
    </rPh>
    <rPh sb="11" eb="13">
      <t>ナイヨウ</t>
    </rPh>
    <phoneticPr fontId="6"/>
  </si>
  <si>
    <t>（価格点：技術点＝１：２、得点配分　価格点150点、技術点300点）</t>
    <rPh sb="1" eb="3">
      <t>カカク</t>
    </rPh>
    <rPh sb="3" eb="4">
      <t>テン</t>
    </rPh>
    <rPh sb="5" eb="8">
      <t>ギジュツテン</t>
    </rPh>
    <rPh sb="13" eb="15">
      <t>トクテン</t>
    </rPh>
    <rPh sb="15" eb="17">
      <t>ハイブン</t>
    </rPh>
    <rPh sb="18" eb="20">
      <t>カカク</t>
    </rPh>
    <rPh sb="20" eb="21">
      <t>テン</t>
    </rPh>
    <rPh sb="24" eb="25">
      <t>テン</t>
    </rPh>
    <rPh sb="26" eb="29">
      <t>ギジュツテン</t>
    </rPh>
    <rPh sb="32" eb="33">
      <t>テン</t>
    </rPh>
    <phoneticPr fontId="6"/>
  </si>
  <si>
    <t>Ⅰ　価格点（価格点＝（１－入札価格／予定価格）×150点</t>
    <rPh sb="2" eb="4">
      <t>カカク</t>
    </rPh>
    <rPh sb="4" eb="5">
      <t>テン</t>
    </rPh>
    <rPh sb="6" eb="8">
      <t>カカク</t>
    </rPh>
    <rPh sb="8" eb="9">
      <t>テン</t>
    </rPh>
    <rPh sb="13" eb="15">
      <t>ニュウサツ</t>
    </rPh>
    <rPh sb="15" eb="17">
      <t>カカク</t>
    </rPh>
    <rPh sb="18" eb="20">
      <t>ヨテイ</t>
    </rPh>
    <rPh sb="20" eb="22">
      <t>カカク</t>
    </rPh>
    <rPh sb="27" eb="28">
      <t>テン</t>
    </rPh>
    <phoneticPr fontId="6"/>
  </si>
  <si>
    <t>※１　　価格と同等に評価できない項目：150点</t>
    <rPh sb="4" eb="6">
      <t>カカク</t>
    </rPh>
    <rPh sb="7" eb="9">
      <t>ドウトウ</t>
    </rPh>
    <rPh sb="10" eb="12">
      <t>ヒョウカ</t>
    </rPh>
    <rPh sb="16" eb="18">
      <t>コウモク</t>
    </rPh>
    <rPh sb="22" eb="23">
      <t>テン</t>
    </rPh>
    <phoneticPr fontId="6"/>
  </si>
  <si>
    <t>※２　　価格と同等に評価できる項目　：150点</t>
    <rPh sb="4" eb="6">
      <t>カカク</t>
    </rPh>
    <rPh sb="7" eb="9">
      <t>ドウトウ</t>
    </rPh>
    <rPh sb="10" eb="12">
      <t>ヒョウカ</t>
    </rPh>
    <rPh sb="15" eb="17">
      <t>コウモク</t>
    </rPh>
    <rPh sb="22" eb="23">
      <t>テン</t>
    </rPh>
    <phoneticPr fontId="6"/>
  </si>
  <si>
    <t>※１</t>
    <phoneticPr fontId="1"/>
  </si>
  <si>
    <t>※２</t>
    <phoneticPr fontId="1"/>
  </si>
  <si>
    <t>　　　30点満点の項目：Ａ（特に優れている）＝30点、Ｂ（優れている）＝24点、Ｃ（普通）＝ 18点、Ｄ（やや劣る）＝ 12点、Ｅ（劣る）＝ 6点、Ｆ（非常に劣る）＝ 0点</t>
    <rPh sb="5" eb="6">
      <t>テン</t>
    </rPh>
    <rPh sb="6" eb="8">
      <t>マンテン</t>
    </rPh>
    <rPh sb="9" eb="11">
      <t>コウモク</t>
    </rPh>
    <rPh sb="14" eb="15">
      <t>トク</t>
    </rPh>
    <rPh sb="16" eb="17">
      <t>スグ</t>
    </rPh>
    <rPh sb="25" eb="26">
      <t>テン</t>
    </rPh>
    <rPh sb="29" eb="30">
      <t>スグ</t>
    </rPh>
    <rPh sb="38" eb="39">
      <t>テン</t>
    </rPh>
    <rPh sb="42" eb="44">
      <t>フツウ</t>
    </rPh>
    <rPh sb="49" eb="50">
      <t>テン</t>
    </rPh>
    <rPh sb="55" eb="56">
      <t>オト</t>
    </rPh>
    <rPh sb="62" eb="63">
      <t>テン</t>
    </rPh>
    <rPh sb="66" eb="67">
      <t>オト</t>
    </rPh>
    <rPh sb="72" eb="73">
      <t>テン</t>
    </rPh>
    <rPh sb="76" eb="78">
      <t>ヒジョウ</t>
    </rPh>
    <rPh sb="79" eb="80">
      <t>オト</t>
    </rPh>
    <rPh sb="85" eb="86">
      <t>テン</t>
    </rPh>
    <phoneticPr fontId="6"/>
  </si>
  <si>
    <t>仕様書記載の事業内容について、全て網羅されているか（受動業務を除く。）。</t>
    <rPh sb="0" eb="3">
      <t>シヨウショ</t>
    </rPh>
    <rPh sb="3" eb="5">
      <t>キサイ</t>
    </rPh>
    <rPh sb="6" eb="8">
      <t>ジギョウ</t>
    </rPh>
    <rPh sb="8" eb="10">
      <t>ナイヨウ</t>
    </rPh>
    <rPh sb="15" eb="16">
      <t>スベ</t>
    </rPh>
    <rPh sb="17" eb="19">
      <t>モウラ</t>
    </rPh>
    <rPh sb="26" eb="28">
      <t>ジュドウ</t>
    </rPh>
    <rPh sb="28" eb="30">
      <t>ギョウム</t>
    </rPh>
    <rPh sb="31" eb="32">
      <t>ノゾ</t>
    </rPh>
    <phoneticPr fontId="6"/>
  </si>
  <si>
    <t>事業の目的及び趣旨を理解し、事業目標の達成に向けて、公正・中立的な立場で事業を実施できるか。</t>
    <rPh sb="0" eb="2">
      <t>ジギョウ</t>
    </rPh>
    <rPh sb="3" eb="5">
      <t>モクテキ</t>
    </rPh>
    <rPh sb="5" eb="6">
      <t>オヨ</t>
    </rPh>
    <rPh sb="7" eb="9">
      <t>シュシ</t>
    </rPh>
    <rPh sb="10" eb="12">
      <t>リカイ</t>
    </rPh>
    <rPh sb="14" eb="16">
      <t>ジギョウ</t>
    </rPh>
    <rPh sb="16" eb="18">
      <t>モクヒョウ</t>
    </rPh>
    <rPh sb="19" eb="21">
      <t>タッセイ</t>
    </rPh>
    <rPh sb="22" eb="23">
      <t>ム</t>
    </rPh>
    <rPh sb="26" eb="28">
      <t>コウセイ</t>
    </rPh>
    <rPh sb="29" eb="31">
      <t>チュウリツ</t>
    </rPh>
    <rPh sb="31" eb="32">
      <t>テキ</t>
    </rPh>
    <rPh sb="33" eb="35">
      <t>タチバ</t>
    </rPh>
    <rPh sb="36" eb="38">
      <t>ジギョウ</t>
    </rPh>
    <rPh sb="39" eb="41">
      <t>ジッシ</t>
    </rPh>
    <phoneticPr fontId="6"/>
  </si>
  <si>
    <t>週5日以上かつ１日７時間以上（常設サテライト窓口にあっては週３日以上かつ１日5時間以上）の開所時間が確保されている。</t>
    <rPh sb="0" eb="1">
      <t>シュウ</t>
    </rPh>
    <rPh sb="2" eb="3">
      <t>ニチ</t>
    </rPh>
    <rPh sb="3" eb="5">
      <t>イジョウ</t>
    </rPh>
    <rPh sb="8" eb="9">
      <t>ニチ</t>
    </rPh>
    <rPh sb="10" eb="12">
      <t>ジカン</t>
    </rPh>
    <rPh sb="12" eb="14">
      <t>イジョウ</t>
    </rPh>
    <rPh sb="15" eb="17">
      <t>ジョウセツ</t>
    </rPh>
    <rPh sb="22" eb="24">
      <t>マドグチ</t>
    </rPh>
    <rPh sb="29" eb="30">
      <t>シュウ</t>
    </rPh>
    <rPh sb="31" eb="32">
      <t>ニチ</t>
    </rPh>
    <rPh sb="32" eb="34">
      <t>イジョウ</t>
    </rPh>
    <rPh sb="37" eb="38">
      <t>ニチ</t>
    </rPh>
    <rPh sb="39" eb="41">
      <t>ジカン</t>
    </rPh>
    <rPh sb="41" eb="43">
      <t>イジョウ</t>
    </rPh>
    <rPh sb="45" eb="47">
      <t>カイショ</t>
    </rPh>
    <rPh sb="47" eb="49">
      <t>ジカン</t>
    </rPh>
    <rPh sb="50" eb="52">
      <t>カクホ</t>
    </rPh>
    <phoneticPr fontId="1"/>
  </si>
  <si>
    <t>支援対象者が利用しやすいよう、交通至便な施設であり、相談支援窓の開所時間等に便宜が図られている。</t>
    <rPh sb="0" eb="2">
      <t>シエン</t>
    </rPh>
    <rPh sb="2" eb="5">
      <t>タイショウシャ</t>
    </rPh>
    <rPh sb="6" eb="8">
      <t>リヨウ</t>
    </rPh>
    <rPh sb="15" eb="17">
      <t>コウツウ</t>
    </rPh>
    <rPh sb="17" eb="19">
      <t>シベン</t>
    </rPh>
    <rPh sb="20" eb="22">
      <t>シセツ</t>
    </rPh>
    <rPh sb="26" eb="28">
      <t>ソウダン</t>
    </rPh>
    <rPh sb="28" eb="30">
      <t>シエン</t>
    </rPh>
    <rPh sb="30" eb="31">
      <t>マド</t>
    </rPh>
    <rPh sb="32" eb="34">
      <t>カイショ</t>
    </rPh>
    <rPh sb="34" eb="36">
      <t>ジカン</t>
    </rPh>
    <rPh sb="36" eb="37">
      <t>トウ</t>
    </rPh>
    <rPh sb="38" eb="40">
      <t>ベンギ</t>
    </rPh>
    <rPh sb="41" eb="42">
      <t>ハカ</t>
    </rPh>
    <phoneticPr fontId="6"/>
  </si>
  <si>
    <t>高校中退者等に対する切れ目ない支援のための高校等との連携が図られている。</t>
    <rPh sb="0" eb="2">
      <t>コウコウ</t>
    </rPh>
    <rPh sb="2" eb="5">
      <t>チュウタイシャ</t>
    </rPh>
    <rPh sb="5" eb="6">
      <t>トウ</t>
    </rPh>
    <rPh sb="7" eb="8">
      <t>タイ</t>
    </rPh>
    <rPh sb="10" eb="11">
      <t>キ</t>
    </rPh>
    <rPh sb="12" eb="13">
      <t>メ</t>
    </rPh>
    <rPh sb="15" eb="17">
      <t>シエン</t>
    </rPh>
    <rPh sb="21" eb="23">
      <t>コウコウ</t>
    </rPh>
    <rPh sb="23" eb="24">
      <t>トウ</t>
    </rPh>
    <rPh sb="26" eb="28">
      <t>レンケイ</t>
    </rPh>
    <rPh sb="29" eb="30">
      <t>ハカ</t>
    </rPh>
    <phoneticPr fontId="1"/>
  </si>
  <si>
    <t>効果的な集中訓練プログラムとするための工夫がなされている。</t>
    <rPh sb="0" eb="3">
      <t>コウカテキ</t>
    </rPh>
    <rPh sb="4" eb="6">
      <t>シュウチュウ</t>
    </rPh>
    <rPh sb="6" eb="8">
      <t>クンレン</t>
    </rPh>
    <rPh sb="19" eb="21">
      <t>クフウ</t>
    </rPh>
    <phoneticPr fontId="1"/>
  </si>
  <si>
    <t>プログラム修了後の支援について理解している。</t>
    <rPh sb="5" eb="8">
      <t>シュウリョウゴ</t>
    </rPh>
    <rPh sb="9" eb="11">
      <t>シエン</t>
    </rPh>
    <rPh sb="15" eb="17">
      <t>リカイ</t>
    </rPh>
    <phoneticPr fontId="1"/>
  </si>
  <si>
    <t>事業を行う上で適切な財政基盤、支出に係る証拠書類等の整理・保管体制等、一般的な経理処理能力を有している。</t>
    <rPh sb="0" eb="2">
      <t>ジギョウ</t>
    </rPh>
    <rPh sb="3" eb="4">
      <t>オコナ</t>
    </rPh>
    <rPh sb="5" eb="6">
      <t>ウエ</t>
    </rPh>
    <rPh sb="7" eb="9">
      <t>テキセツ</t>
    </rPh>
    <rPh sb="10" eb="12">
      <t>ザイセイ</t>
    </rPh>
    <rPh sb="12" eb="14">
      <t>キバン</t>
    </rPh>
    <rPh sb="35" eb="38">
      <t>イッパンテキ</t>
    </rPh>
    <rPh sb="39" eb="41">
      <t>ケイリ</t>
    </rPh>
    <rPh sb="41" eb="43">
      <t>ショリ</t>
    </rPh>
    <rPh sb="43" eb="44">
      <t>ノウ</t>
    </rPh>
    <rPh sb="44" eb="45">
      <t>チカラ</t>
    </rPh>
    <rPh sb="46" eb="47">
      <t>ユウ</t>
    </rPh>
    <phoneticPr fontId="6"/>
  </si>
  <si>
    <t>管理者（総括コーディネーター）の管理能力が十分にあり、事業が遂行可能な人員体制の整備がなされている。</t>
    <rPh sb="0" eb="3">
      <t>カンリシャ</t>
    </rPh>
    <rPh sb="4" eb="6">
      <t>ソウカツ</t>
    </rPh>
    <rPh sb="16" eb="18">
      <t>カンリ</t>
    </rPh>
    <rPh sb="18" eb="20">
      <t>ノウリョク</t>
    </rPh>
    <rPh sb="21" eb="23">
      <t>ジュウブン</t>
    </rPh>
    <rPh sb="27" eb="29">
      <t>ジギョウ</t>
    </rPh>
    <rPh sb="30" eb="32">
      <t>スイコウ</t>
    </rPh>
    <rPh sb="32" eb="34">
      <t>カノウ</t>
    </rPh>
    <rPh sb="35" eb="37">
      <t>ジンイン</t>
    </rPh>
    <rPh sb="37" eb="39">
      <t>タイセイ</t>
    </rPh>
    <rPh sb="40" eb="42">
      <t>セイビ</t>
    </rPh>
    <phoneticPr fontId="6"/>
  </si>
  <si>
    <t>業務のバックアップ体制が取られているか。</t>
    <rPh sb="0" eb="2">
      <t>ギョウム</t>
    </rPh>
    <rPh sb="9" eb="11">
      <t>タイセイ</t>
    </rPh>
    <rPh sb="12" eb="13">
      <t>ト</t>
    </rPh>
    <phoneticPr fontId="6"/>
  </si>
  <si>
    <t>キャリアコンサルタント有資格者を配置している。</t>
    <rPh sb="11" eb="14">
      <t>ユウシカク</t>
    </rPh>
    <rPh sb="14" eb="15">
      <t>シャ</t>
    </rPh>
    <rPh sb="16" eb="18">
      <t>ハイチ</t>
    </rPh>
    <phoneticPr fontId="6"/>
  </si>
  <si>
    <t>事業の遂行のために必要な見識・知見・資格を持っている。</t>
    <rPh sb="0" eb="2">
      <t>ジギョウ</t>
    </rPh>
    <rPh sb="3" eb="5">
      <t>スイコウ</t>
    </rPh>
    <rPh sb="9" eb="11">
      <t>ヒツヨウ</t>
    </rPh>
    <rPh sb="12" eb="14">
      <t>ケンシキ</t>
    </rPh>
    <rPh sb="15" eb="17">
      <t>チケン</t>
    </rPh>
    <rPh sb="18" eb="20">
      <t>シカク</t>
    </rPh>
    <rPh sb="21" eb="22">
      <t>モ</t>
    </rPh>
    <phoneticPr fontId="6"/>
  </si>
  <si>
    <t>行動計画を策定しているか。</t>
    <rPh sb="0" eb="2">
      <t>コウドウ</t>
    </rPh>
    <rPh sb="2" eb="4">
      <t>ケイカク</t>
    </rPh>
    <rPh sb="5" eb="7">
      <t>サクテイ</t>
    </rPh>
    <phoneticPr fontId="1"/>
  </si>
  <si>
    <t>（別紙）</t>
    <rPh sb="1" eb="3">
      <t>ベッシ</t>
    </rPh>
    <phoneticPr fontId="1"/>
  </si>
  <si>
    <t>３　相談支援事業</t>
    <rPh sb="2" eb="4">
      <t>ソウダン</t>
    </rPh>
    <rPh sb="4" eb="6">
      <t>シエン</t>
    </rPh>
    <rPh sb="6" eb="8">
      <t>ジギョウ</t>
    </rPh>
    <phoneticPr fontId="1"/>
  </si>
  <si>
    <t>(1)基盤的支援メニュー</t>
    <rPh sb="3" eb="6">
      <t>キバンテキ</t>
    </rPh>
    <rPh sb="6" eb="8">
      <t>シエン</t>
    </rPh>
    <phoneticPr fontId="1"/>
  </si>
  <si>
    <t>(2)実践的支援メニュー</t>
    <rPh sb="3" eb="6">
      <t>ジッセンテキ</t>
    </rPh>
    <rPh sb="6" eb="8">
      <t>シエン</t>
    </rPh>
    <phoneticPr fontId="1"/>
  </si>
  <si>
    <t>４　若年無業者等集中訓練プログラム事業（実施サポステのみ）</t>
    <rPh sb="2" eb="4">
      <t>ジャクネン</t>
    </rPh>
    <rPh sb="4" eb="6">
      <t>ムギョウ</t>
    </rPh>
    <rPh sb="6" eb="7">
      <t>シャ</t>
    </rPh>
    <rPh sb="7" eb="8">
      <t>トウ</t>
    </rPh>
    <rPh sb="8" eb="10">
      <t>シュウチュウ</t>
    </rPh>
    <rPh sb="10" eb="12">
      <t>クンレン</t>
    </rPh>
    <rPh sb="17" eb="19">
      <t>ジギョウ</t>
    </rPh>
    <rPh sb="20" eb="22">
      <t>ジッシ</t>
    </rPh>
    <phoneticPr fontId="1"/>
  </si>
  <si>
    <t>５　組織としての経験・能力</t>
    <rPh sb="2" eb="4">
      <t>ソシキ</t>
    </rPh>
    <rPh sb="8" eb="10">
      <t>ケイケン</t>
    </rPh>
    <rPh sb="11" eb="13">
      <t>ノウリョク</t>
    </rPh>
    <phoneticPr fontId="6"/>
  </si>
  <si>
    <t>６　業務従事予定者の経験・能力</t>
    <rPh sb="2" eb="4">
      <t>ギョウム</t>
    </rPh>
    <rPh sb="4" eb="6">
      <t>ジュウジ</t>
    </rPh>
    <rPh sb="6" eb="9">
      <t>ヨテイシャ</t>
    </rPh>
    <rPh sb="10" eb="12">
      <t>ケイケン</t>
    </rPh>
    <rPh sb="13" eb="15">
      <t>ノウリョク</t>
    </rPh>
    <phoneticPr fontId="6"/>
  </si>
  <si>
    <t>ア　基本プログラム</t>
    <rPh sb="2" eb="4">
      <t>キホン</t>
    </rPh>
    <phoneticPr fontId="1"/>
  </si>
  <si>
    <t>イ　高校中退者等アウトリーチプログラム</t>
    <rPh sb="2" eb="4">
      <t>コウコウ</t>
    </rPh>
    <rPh sb="4" eb="7">
      <t>チュウタイシャ</t>
    </rPh>
    <rPh sb="7" eb="8">
      <t>トウ</t>
    </rPh>
    <phoneticPr fontId="1"/>
  </si>
  <si>
    <t>ア　キャリアコンサルティングプログラム</t>
    <phoneticPr fontId="1"/>
  </si>
  <si>
    <t>イ　職場体験プログラム</t>
    <rPh sb="2" eb="4">
      <t>ショクバ</t>
    </rPh>
    <rPh sb="4" eb="6">
      <t>タイケン</t>
    </rPh>
    <phoneticPr fontId="1"/>
  </si>
  <si>
    <t>ウ　定着・ステップアッププログラム</t>
    <rPh sb="2" eb="4">
      <t>テイチャク</t>
    </rPh>
    <phoneticPr fontId="1"/>
  </si>
  <si>
    <t>エ　就職氷河期無業者総合サポートプログラム（実施サポステのみ）</t>
    <rPh sb="2" eb="4">
      <t>シュウショク</t>
    </rPh>
    <rPh sb="4" eb="7">
      <t>ヒョウガキ</t>
    </rPh>
    <rPh sb="7" eb="8">
      <t>ム</t>
    </rPh>
    <rPh sb="8" eb="10">
      <t>ギョウシャ</t>
    </rPh>
    <rPh sb="10" eb="12">
      <t>ソウゴウ</t>
    </rPh>
    <rPh sb="22" eb="24">
      <t>ジッシ</t>
    </rPh>
    <phoneticPr fontId="1"/>
  </si>
  <si>
    <t>(3)地方公共団体との連携</t>
    <rPh sb="3" eb="5">
      <t>チホウ</t>
    </rPh>
    <rPh sb="5" eb="7">
      <t>コウキョウ</t>
    </rPh>
    <rPh sb="7" eb="9">
      <t>ダンタイ</t>
    </rPh>
    <rPh sb="11" eb="13">
      <t>レンケイ</t>
    </rPh>
    <phoneticPr fontId="1"/>
  </si>
  <si>
    <t>(4)関係機関等とのネットワークの構築</t>
    <rPh sb="3" eb="5">
      <t>カンケイ</t>
    </rPh>
    <rPh sb="5" eb="7">
      <t>キカン</t>
    </rPh>
    <rPh sb="7" eb="8">
      <t>トウ</t>
    </rPh>
    <rPh sb="17" eb="19">
      <t>コウチク</t>
    </rPh>
    <phoneticPr fontId="1"/>
  </si>
  <si>
    <t>(5)ハローワークとの連携</t>
    <rPh sb="11" eb="13">
      <t>レンケイ</t>
    </rPh>
    <phoneticPr fontId="1"/>
  </si>
  <si>
    <t>(6)周知・広報</t>
    <rPh sb="3" eb="5">
      <t>シュウチ</t>
    </rPh>
    <rPh sb="6" eb="8">
      <t>コウホウ</t>
    </rPh>
    <phoneticPr fontId="1"/>
  </si>
  <si>
    <t>(7)その他</t>
    <rPh sb="5" eb="6">
      <t>タ</t>
    </rPh>
    <phoneticPr fontId="1"/>
  </si>
  <si>
    <t>(2)質の向上のための取組</t>
    <rPh sb="3" eb="4">
      <t>シツ</t>
    </rPh>
    <rPh sb="5" eb="7">
      <t>コウジョウ</t>
    </rPh>
    <rPh sb="11" eb="13">
      <t>トリクミ</t>
    </rPh>
    <phoneticPr fontId="1"/>
  </si>
  <si>
    <t>地域の実情に応じて実施する事項（地方公共団体が措置する事項）に関して、連携が十分に図られており、パフォーマンスの向上効果がある。</t>
    <phoneticPr fontId="1"/>
  </si>
  <si>
    <t>関係機関等とのネットワークの構築がなされている。</t>
    <phoneticPr fontId="1"/>
  </si>
  <si>
    <t>支援対象者の職業的自立に効果的なプログラムが設定されている。</t>
    <phoneticPr fontId="1"/>
  </si>
  <si>
    <t>ハローワークとの連携が図られている。</t>
    <phoneticPr fontId="1"/>
  </si>
  <si>
    <t>効果的な周知・広報がなされている。</t>
    <phoneticPr fontId="1"/>
  </si>
  <si>
    <t>その他相談支援事業を効果的に実施する上での独自の取組・工夫がなされている。</t>
    <rPh sb="10" eb="13">
      <t>コウカテキ</t>
    </rPh>
    <phoneticPr fontId="1"/>
  </si>
  <si>
    <t>くるみんの認定（旧基準）を受けているか。</t>
    <rPh sb="5" eb="7">
      <t>ニンテイ</t>
    </rPh>
    <rPh sb="8" eb="11">
      <t>キュウキジュン</t>
    </rPh>
    <rPh sb="13" eb="14">
      <t>ウ</t>
    </rPh>
    <phoneticPr fontId="1"/>
  </si>
  <si>
    <t>くるみんの認定（新基準）を受けているか。</t>
    <rPh sb="5" eb="7">
      <t>ニンテイ</t>
    </rPh>
    <rPh sb="8" eb="9">
      <t>シン</t>
    </rPh>
    <rPh sb="9" eb="11">
      <t>キジュン</t>
    </rPh>
    <rPh sb="13" eb="14">
      <t>ウ</t>
    </rPh>
    <phoneticPr fontId="1"/>
  </si>
  <si>
    <t>/</t>
    <phoneticPr fontId="1"/>
  </si>
  <si>
    <t>７　ワーク・ライフ・バランス等の推進に関する指標
　　※　下記のいずれかに該当するか（複数該当する場合は、最も配点が高い区分により加点する）
    ※　内閣府男女共同参画局長の認定等相当確認を受けている外国法人については、相当する各認定等に準じて加点する。</t>
    <rPh sb="14" eb="15">
      <t>トウ</t>
    </rPh>
    <rPh sb="16" eb="18">
      <t>スイシン</t>
    </rPh>
    <rPh sb="19" eb="20">
      <t>カン</t>
    </rPh>
    <rPh sb="22" eb="24">
      <t>シヒョウ</t>
    </rPh>
    <rPh sb="77" eb="80">
      <t>ナイカクフ</t>
    </rPh>
    <rPh sb="80" eb="82">
      <t>ダンジョ</t>
    </rPh>
    <rPh sb="82" eb="84">
      <t>キョウドウ</t>
    </rPh>
    <rPh sb="84" eb="86">
      <t>サンカク</t>
    </rPh>
    <rPh sb="86" eb="88">
      <t>キョクチョウ</t>
    </rPh>
    <rPh sb="89" eb="91">
      <t>ニンテイ</t>
    </rPh>
    <rPh sb="91" eb="92">
      <t>トウ</t>
    </rPh>
    <rPh sb="92" eb="94">
      <t>ソウトウ</t>
    </rPh>
    <rPh sb="94" eb="96">
      <t>カクニン</t>
    </rPh>
    <rPh sb="97" eb="98">
      <t>ウ</t>
    </rPh>
    <rPh sb="102" eb="104">
      <t>ガイコク</t>
    </rPh>
    <rPh sb="104" eb="106">
      <t>ホウジン</t>
    </rPh>
    <rPh sb="112" eb="114">
      <t>ソウトウ</t>
    </rPh>
    <rPh sb="116" eb="117">
      <t>カク</t>
    </rPh>
    <rPh sb="117" eb="119">
      <t>ニンテイ</t>
    </rPh>
    <rPh sb="119" eb="120">
      <t>トウ</t>
    </rPh>
    <rPh sb="121" eb="122">
      <t>ジュン</t>
    </rPh>
    <rPh sb="124" eb="126">
      <t>カテン</t>
    </rPh>
    <phoneticPr fontId="6"/>
  </si>
  <si>
    <t>　　　20点満点の項目：Ａ（特に優れている）＝20点、Ｂ（優れている）＝16点、Ｃ（普通）＝ 12点、Ｄ（やや劣る）＝ 8点、Ｅ（劣る）＝ 4点、Ｆ（非常に劣る）＝ 0点</t>
    <rPh sb="5" eb="6">
      <t>テン</t>
    </rPh>
    <rPh sb="6" eb="8">
      <t>マンテン</t>
    </rPh>
    <rPh sb="9" eb="11">
      <t>コウモク</t>
    </rPh>
    <rPh sb="14" eb="15">
      <t>トク</t>
    </rPh>
    <rPh sb="16" eb="17">
      <t>スグ</t>
    </rPh>
    <rPh sb="25" eb="26">
      <t>テン</t>
    </rPh>
    <rPh sb="29" eb="30">
      <t>スグ</t>
    </rPh>
    <rPh sb="38" eb="39">
      <t>テン</t>
    </rPh>
    <rPh sb="42" eb="44">
      <t>フツウ</t>
    </rPh>
    <rPh sb="49" eb="50">
      <t>テン</t>
    </rPh>
    <rPh sb="55" eb="56">
      <t>オト</t>
    </rPh>
    <rPh sb="61" eb="62">
      <t>テン</t>
    </rPh>
    <rPh sb="65" eb="66">
      <t>オト</t>
    </rPh>
    <rPh sb="71" eb="72">
      <t>テン</t>
    </rPh>
    <rPh sb="75" eb="77">
      <t>ヒジョウ</t>
    </rPh>
    <rPh sb="78" eb="79">
      <t>オト</t>
    </rPh>
    <rPh sb="84" eb="85">
      <t>テン</t>
    </rPh>
    <phoneticPr fontId="6"/>
  </si>
  <si>
    <t>支援対象者の職業的自立に向けた効果的なキャリアコンサルティングプログラムが設定されている。</t>
    <rPh sb="12" eb="13">
      <t>ム</t>
    </rPh>
    <phoneticPr fontId="1"/>
  </si>
  <si>
    <t>支援対象者の職業的自立に向けた効果的な職場体験プログラムが設定されている。</t>
    <rPh sb="12" eb="13">
      <t>ム</t>
    </rPh>
    <rPh sb="19" eb="21">
      <t>ショクバ</t>
    </rPh>
    <rPh sb="21" eb="23">
      <t>タイケン</t>
    </rPh>
    <phoneticPr fontId="1"/>
  </si>
  <si>
    <t>支援対象者の職業的自立に向けた効果的な定着・ステップアッププログラムが設定されている。</t>
    <rPh sb="12" eb="13">
      <t>ム</t>
    </rPh>
    <rPh sb="19" eb="21">
      <t>テイチャク</t>
    </rPh>
    <phoneticPr fontId="1"/>
  </si>
  <si>
    <t>事業の円滑かつ効果的な実施に向けて、スタッフの質の向上を図るための取組が行われている。</t>
    <rPh sb="0" eb="2">
      <t>ジギョウ</t>
    </rPh>
    <rPh sb="3" eb="5">
      <t>エンカツ</t>
    </rPh>
    <rPh sb="7" eb="10">
      <t>コウカテキ</t>
    </rPh>
    <rPh sb="11" eb="13">
      <t>ジッシ</t>
    </rPh>
    <rPh sb="14" eb="15">
      <t>ム</t>
    </rPh>
    <rPh sb="23" eb="24">
      <t>シツ</t>
    </rPh>
    <rPh sb="25" eb="27">
      <t>コウジョウ</t>
    </rPh>
    <rPh sb="28" eb="29">
      <t>ハカ</t>
    </rPh>
    <rPh sb="33" eb="35">
      <t>トリクミ</t>
    </rPh>
    <rPh sb="36" eb="37">
      <t>オコナ</t>
    </rPh>
    <phoneticPr fontId="1"/>
  </si>
  <si>
    <t>(1)集中訓練プログラムの実施</t>
    <rPh sb="3" eb="5">
      <t>シュウチュウ</t>
    </rPh>
    <rPh sb="5" eb="7">
      <t>クンレン</t>
    </rPh>
    <rPh sb="13" eb="15">
      <t>ジッシ</t>
    </rPh>
    <phoneticPr fontId="1"/>
  </si>
  <si>
    <t>(2)プログラム修了後の支援</t>
    <rPh sb="8" eb="11">
      <t>シュウリョウゴ</t>
    </rPh>
    <rPh sb="12" eb="14">
      <t>シエン</t>
    </rPh>
    <phoneticPr fontId="1"/>
  </si>
  <si>
    <t>支援対象者の職業的自立に向けた効果的な就職氷河期総合サポートプログラムが設定されている。</t>
    <rPh sb="19" eb="21">
      <t>シュウショク</t>
    </rPh>
    <rPh sb="21" eb="24">
      <t>ヒョウガキ</t>
    </rPh>
    <rPh sb="24" eb="26">
      <t>ソウゴウ</t>
    </rPh>
    <rPh sb="36" eb="38">
      <t>セッテイ</t>
    </rPh>
    <phoneticPr fontId="1"/>
  </si>
  <si>
    <t>若年無業者等の就職実現のステップとなる多様な進路決定（進学、20時間未満の就労、職業訓練等）に向けた支援に必要な見識・知見、経験・実績を有している。</t>
    <rPh sb="0" eb="2">
      <t>ジャクネン</t>
    </rPh>
    <rPh sb="2" eb="3">
      <t>ム</t>
    </rPh>
    <rPh sb="3" eb="5">
      <t>ギョウシャ</t>
    </rPh>
    <rPh sb="5" eb="6">
      <t>トウ</t>
    </rPh>
    <rPh sb="7" eb="9">
      <t>シュウショク</t>
    </rPh>
    <rPh sb="9" eb="11">
      <t>ジツゲン</t>
    </rPh>
    <rPh sb="19" eb="21">
      <t>タヨウ</t>
    </rPh>
    <rPh sb="22" eb="24">
      <t>シンロ</t>
    </rPh>
    <rPh sb="24" eb="26">
      <t>ケッテイ</t>
    </rPh>
    <rPh sb="27" eb="29">
      <t>シンガク</t>
    </rPh>
    <rPh sb="32" eb="34">
      <t>ジカン</t>
    </rPh>
    <rPh sb="34" eb="36">
      <t>ミマン</t>
    </rPh>
    <rPh sb="37" eb="39">
      <t>シュウロウ</t>
    </rPh>
    <rPh sb="40" eb="42">
      <t>ショクギョウ</t>
    </rPh>
    <rPh sb="42" eb="44">
      <t>クンレン</t>
    </rPh>
    <rPh sb="44" eb="45">
      <t>トウ</t>
    </rPh>
    <rPh sb="47" eb="48">
      <t>ム</t>
    </rPh>
    <rPh sb="50" eb="52">
      <t>シエン</t>
    </rPh>
    <rPh sb="53" eb="55">
      <t>ヒツヨウ</t>
    </rPh>
    <rPh sb="56" eb="58">
      <t>ケンシキ</t>
    </rPh>
    <rPh sb="59" eb="61">
      <t>チケン</t>
    </rPh>
    <rPh sb="62" eb="64">
      <t>ケイケン</t>
    </rPh>
    <rPh sb="65" eb="67">
      <t>ジッセキ</t>
    </rPh>
    <rPh sb="68" eb="69">
      <t>ユウ</t>
    </rPh>
    <phoneticPr fontId="1"/>
  </si>
  <si>
    <t>若年無業者等の就職の実現に向けた支援に必要な見識・知見、経験・実績を有している。</t>
    <rPh sb="0" eb="2">
      <t>ジャクネン</t>
    </rPh>
    <rPh sb="2" eb="3">
      <t>ム</t>
    </rPh>
    <rPh sb="3" eb="5">
      <t>ギョウシャ</t>
    </rPh>
    <rPh sb="5" eb="6">
      <t>トウ</t>
    </rPh>
    <rPh sb="7" eb="9">
      <t>シュウショク</t>
    </rPh>
    <rPh sb="10" eb="12">
      <t>ジツゲン</t>
    </rPh>
    <rPh sb="13" eb="14">
      <t>ム</t>
    </rPh>
    <rPh sb="16" eb="18">
      <t>シエン</t>
    </rPh>
    <rPh sb="19" eb="21">
      <t>ヒツヨウ</t>
    </rPh>
    <rPh sb="22" eb="24">
      <t>ケンシキ</t>
    </rPh>
    <rPh sb="25" eb="27">
      <t>チケン</t>
    </rPh>
    <rPh sb="28" eb="30">
      <t>ケイケン</t>
    </rPh>
    <rPh sb="31" eb="33">
      <t>ジッセキ</t>
    </rPh>
    <rPh sb="34" eb="35">
      <t>ユウ</t>
    </rPh>
    <phoneticPr fontId="6"/>
  </si>
  <si>
    <t>地域若者サポートステーション事業に係る提案書技術審査委員会　評価項目</t>
    <rPh sb="0" eb="2">
      <t>チイキ</t>
    </rPh>
    <rPh sb="2" eb="4">
      <t>ワカモノ</t>
    </rPh>
    <rPh sb="14" eb="16">
      <t>ジギョウ</t>
    </rPh>
    <rPh sb="17" eb="18">
      <t>カカ</t>
    </rPh>
    <rPh sb="19" eb="21">
      <t>テイアン</t>
    </rPh>
    <rPh sb="21" eb="22">
      <t>ショ</t>
    </rPh>
    <rPh sb="22" eb="24">
      <t>ギジュツ</t>
    </rPh>
    <rPh sb="24" eb="26">
      <t>シンサ</t>
    </rPh>
    <rPh sb="26" eb="29">
      <t>イインカイ</t>
    </rPh>
    <rPh sb="30" eb="32">
      <t>ヒョウカ</t>
    </rPh>
    <rPh sb="32" eb="34">
      <t>コウモク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</si>
</sst>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quot;点&quot;"/>
    <numFmt numFmtId="177" formatCode="#,##0&quot;点&quot;"/>
  </numFmts>
  <fonts count="17">
    <font>
      <sz val="11"/>
      <color theme="1"/>
      <name val="ＭＳ Ｐゴシック"/>
      <family val="2"/>
      <scheme val="minor"/>
    </font>
    <font>
      <sz val="6"/>
      <name val="ＭＳ Ｐゴシック"/>
      <family val="3"/>
      <charset val="128"/>
      <scheme val="minor"/>
    </font>
    <font>
      <sz val="11"/>
      <name val="ＭＳ Ｐゴシック"/>
      <family val="3"/>
      <charset val="128"/>
    </font>
    <font>
      <sz val="10"/>
      <name val="ＭＳ Ｐゴシック"/>
      <family val="3"/>
      <charset val="128"/>
    </font>
    <font>
      <sz val="11"/>
      <name val="ＭＳ ゴシック"/>
      <family val="3"/>
      <charset val="128"/>
    </font>
    <font>
      <sz val="13"/>
      <name val="ＭＳ ゴシック"/>
      <family val="3"/>
      <charset val="128"/>
    </font>
    <font>
      <sz val="6"/>
      <name val="ＭＳ Ｐゴシック"/>
      <family val="3"/>
      <charset val="128"/>
    </font>
    <font>
      <sz val="10"/>
      <name val="ＭＳ ゴシック"/>
      <family val="3"/>
      <charset val="128"/>
    </font>
    <font>
      <b/>
      <sz val="11"/>
      <name val="ＭＳ ゴシック"/>
      <family val="3"/>
      <charset val="128"/>
    </font>
    <font>
      <sz val="20"/>
      <name val="ＭＳ ゴシック"/>
      <family val="3"/>
      <charset val="128"/>
    </font>
    <font>
      <sz val="11"/>
      <color theme="1"/>
      <name val="ＭＳ ゴシック"/>
      <family val="3"/>
      <charset val="128"/>
    </font>
    <font>
      <sz val="12"/>
      <name val="ＭＳ ゴシック"/>
      <family val="3"/>
      <charset val="128"/>
    </font>
    <font>
      <b/>
      <sz val="12"/>
      <name val="ＭＳ ゴシック"/>
      <family val="3"/>
      <charset val="128"/>
    </font>
    <font>
      <b/>
      <sz val="14"/>
      <name val="ＭＳ ゴシック"/>
      <family val="3"/>
      <charset val="128"/>
    </font>
    <font>
      <sz val="12"/>
      <name val="ＭＳ Ｐゴシック"/>
      <family val="3"/>
      <charset val="128"/>
    </font>
    <font>
      <sz val="20"/>
      <name val="ＭＳ Ｐゴシック"/>
      <family val="3"/>
      <charset val="128"/>
    </font>
    <font>
      <sz val="16"/>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6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double">
        <color theme="1"/>
      </top>
      <bottom style="thin">
        <color theme="1"/>
      </bottom>
      <diagonal/>
    </border>
    <border>
      <left style="thin">
        <color theme="0"/>
      </left>
      <right style="thin">
        <color theme="0"/>
      </right>
      <top style="double">
        <color theme="1"/>
      </top>
      <bottom style="thin">
        <color theme="1"/>
      </bottom>
      <diagonal/>
    </border>
    <border>
      <left/>
      <right style="thin">
        <color theme="1"/>
      </right>
      <top style="double">
        <color theme="1"/>
      </top>
      <bottom style="thin">
        <color theme="1"/>
      </bottom>
      <diagonal/>
    </border>
    <border>
      <left style="thin">
        <color theme="1"/>
      </left>
      <right style="thin">
        <color theme="1"/>
      </right>
      <top style="thin">
        <color theme="0"/>
      </top>
      <bottom style="thin">
        <color theme="0"/>
      </bottom>
      <diagonal/>
    </border>
    <border>
      <left style="thin">
        <color theme="1"/>
      </left>
      <right/>
      <top style="thin">
        <color theme="1"/>
      </top>
      <bottom style="thin">
        <color theme="1"/>
      </bottom>
      <diagonal/>
    </border>
    <border>
      <left style="thin">
        <color theme="0"/>
      </left>
      <right style="thin">
        <color theme="0"/>
      </right>
      <top style="thin">
        <color theme="1"/>
      </top>
      <bottom style="thin">
        <color theme="1"/>
      </bottom>
      <diagonal/>
    </border>
    <border>
      <left/>
      <right style="thin">
        <color theme="1"/>
      </right>
      <top style="thin">
        <color theme="1"/>
      </top>
      <bottom style="thin">
        <color theme="1"/>
      </bottom>
      <diagonal/>
    </border>
    <border>
      <left style="thin">
        <color theme="0" tint="-0.24994659260841701"/>
      </left>
      <right style="thin">
        <color theme="0" tint="-0.24994659260841701"/>
      </right>
      <top style="thin">
        <color theme="1"/>
      </top>
      <bottom style="thin">
        <color theme="1"/>
      </bottom>
      <diagonal/>
    </border>
    <border>
      <left style="thin">
        <color theme="1"/>
      </left>
      <right style="thin">
        <color theme="1"/>
      </right>
      <top style="thin">
        <color theme="0"/>
      </top>
      <bottom style="double">
        <color theme="1"/>
      </bottom>
      <diagonal/>
    </border>
    <border>
      <left style="thin">
        <color theme="1"/>
      </left>
      <right/>
      <top style="thin">
        <color theme="1"/>
      </top>
      <bottom style="double">
        <color theme="1"/>
      </bottom>
      <diagonal/>
    </border>
    <border>
      <left style="thin">
        <color theme="0" tint="-0.24994659260841701"/>
      </left>
      <right style="thin">
        <color theme="0" tint="-0.24994659260841701"/>
      </right>
      <top style="thin">
        <color theme="1"/>
      </top>
      <bottom style="double">
        <color theme="1"/>
      </bottom>
      <diagonal/>
    </border>
    <border>
      <left/>
      <right style="thin">
        <color theme="1"/>
      </right>
      <top style="thin">
        <color theme="1"/>
      </top>
      <bottom style="double">
        <color theme="1"/>
      </bottom>
      <diagonal/>
    </border>
    <border>
      <left style="thin">
        <color theme="0"/>
      </left>
      <right style="thin">
        <color theme="0"/>
      </right>
      <top style="thin">
        <color theme="1"/>
      </top>
      <bottom style="double">
        <color theme="1"/>
      </bottom>
      <diagonal/>
    </border>
    <border>
      <left style="thin">
        <color theme="1"/>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double">
        <color theme="1"/>
      </bottom>
      <diagonal/>
    </border>
    <border>
      <left/>
      <right style="thin">
        <color theme="1"/>
      </right>
      <top/>
      <bottom style="double">
        <color theme="1"/>
      </bottom>
      <diagonal/>
    </border>
    <border>
      <left style="thin">
        <color theme="1"/>
      </left>
      <right/>
      <top/>
      <bottom/>
      <diagonal/>
    </border>
    <border>
      <left style="thin">
        <color theme="1"/>
      </left>
      <right style="thin">
        <color theme="1"/>
      </right>
      <top style="thin">
        <color theme="0"/>
      </top>
      <bottom/>
      <diagonal/>
    </border>
    <border>
      <left/>
      <right/>
      <top style="thin">
        <color theme="1"/>
      </top>
      <bottom/>
      <diagonal/>
    </border>
    <border>
      <left style="thin">
        <color theme="0"/>
      </left>
      <right style="thin">
        <color theme="0"/>
      </right>
      <top style="thin">
        <color theme="1"/>
      </top>
      <bottom/>
      <diagonal/>
    </border>
    <border>
      <left/>
      <right style="thin">
        <color theme="1"/>
      </right>
      <top/>
      <bottom/>
      <diagonal/>
    </border>
    <border>
      <left style="thin">
        <color theme="0" tint="-0.24994659260841701"/>
      </left>
      <right style="thin">
        <color theme="0" tint="-0.24994659260841701"/>
      </right>
      <top style="thin">
        <color theme="1"/>
      </top>
      <bottom/>
      <diagonal/>
    </border>
    <border>
      <left style="thin">
        <color theme="0"/>
      </left>
      <right style="thin">
        <color theme="0"/>
      </right>
      <top/>
      <bottom/>
      <diagonal/>
    </border>
    <border>
      <left/>
      <right/>
      <top style="thin">
        <color theme="1"/>
      </top>
      <bottom style="thin">
        <color theme="1"/>
      </bottom>
      <diagonal/>
    </border>
    <border>
      <left style="thin">
        <color theme="1"/>
      </left>
      <right/>
      <top style="double">
        <color theme="1"/>
      </top>
      <bottom/>
      <diagonal/>
    </border>
    <border>
      <left/>
      <right style="thin">
        <color theme="1"/>
      </right>
      <top style="double">
        <color theme="1"/>
      </top>
      <bottom/>
      <diagonal/>
    </border>
    <border>
      <left/>
      <right/>
      <top style="double">
        <color theme="1"/>
      </top>
      <bottom/>
      <diagonal/>
    </border>
    <border>
      <left style="thin">
        <color theme="0" tint="-0.24994659260841701"/>
      </left>
      <right style="thin">
        <color theme="0" tint="-0.24994659260841701"/>
      </right>
      <top/>
      <bottom/>
      <diagonal/>
    </border>
    <border>
      <left style="thin">
        <color theme="1"/>
      </left>
      <right/>
      <top style="thin">
        <color theme="1"/>
      </top>
      <bottom style="hair">
        <color theme="1"/>
      </bottom>
      <diagonal/>
    </border>
    <border>
      <left style="thin">
        <color theme="0" tint="-0.24994659260841701"/>
      </left>
      <right style="thin">
        <color theme="0" tint="-0.24994659260841701"/>
      </right>
      <top style="thin">
        <color theme="1"/>
      </top>
      <bottom style="hair">
        <color theme="1"/>
      </bottom>
      <diagonal/>
    </border>
    <border>
      <left/>
      <right style="thin">
        <color theme="1"/>
      </right>
      <top style="thin">
        <color theme="1"/>
      </top>
      <bottom style="hair">
        <color theme="1"/>
      </bottom>
      <diagonal/>
    </border>
    <border>
      <left style="thin">
        <color theme="1"/>
      </left>
      <right style="thin">
        <color theme="0"/>
      </right>
      <top style="thin">
        <color theme="1"/>
      </top>
      <bottom/>
      <diagonal/>
    </border>
    <border>
      <left style="thin">
        <color theme="0"/>
      </left>
      <right style="thin">
        <color theme="1"/>
      </right>
      <top style="thin">
        <color theme="1"/>
      </top>
      <bottom/>
      <diagonal/>
    </border>
    <border>
      <left style="thin">
        <color theme="1"/>
      </left>
      <right style="thin">
        <color theme="0"/>
      </right>
      <top style="double">
        <color theme="1"/>
      </top>
      <bottom style="thin">
        <color theme="1"/>
      </bottom>
      <diagonal/>
    </border>
    <border>
      <left style="thin">
        <color theme="0"/>
      </left>
      <right style="thin">
        <color theme="1"/>
      </right>
      <top style="double">
        <color theme="1"/>
      </top>
      <bottom style="thin">
        <color theme="1"/>
      </bottom>
      <diagonal/>
    </border>
    <border>
      <left style="thin">
        <color theme="1"/>
      </left>
      <right style="thin">
        <color theme="0"/>
      </right>
      <top/>
      <bottom/>
      <diagonal/>
    </border>
    <border>
      <left style="thin">
        <color theme="0"/>
      </left>
      <right style="thin">
        <color theme="1"/>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double">
        <color theme="1"/>
      </bottom>
      <diagonal/>
    </border>
    <border>
      <left style="thin">
        <color theme="0"/>
      </left>
      <right style="thin">
        <color theme="1"/>
      </right>
      <top style="thin">
        <color theme="1"/>
      </top>
      <bottom style="double">
        <color theme="1"/>
      </bottom>
      <diagonal/>
    </border>
    <border>
      <left/>
      <right style="thin">
        <color theme="0"/>
      </right>
      <top/>
      <bottom/>
      <diagonal/>
    </border>
    <border>
      <left style="thin">
        <color theme="0"/>
      </left>
      <right/>
      <top/>
      <bottom/>
      <diagonal/>
    </border>
    <border>
      <left style="thin">
        <color theme="1"/>
      </left>
      <right style="thin">
        <color theme="1"/>
      </right>
      <top style="thin">
        <color theme="0"/>
      </top>
      <bottom style="thin">
        <color theme="1"/>
      </bottom>
      <diagonal/>
    </border>
    <border>
      <left/>
      <right/>
      <top/>
      <bottom style="double">
        <color theme="1"/>
      </bottom>
      <diagonal/>
    </border>
    <border>
      <left style="thin">
        <color theme="0" tint="-0.24994659260841701"/>
      </left>
      <right style="thin">
        <color theme="0" tint="-0.24994659260841701"/>
      </right>
      <top style="double">
        <color theme="1"/>
      </top>
      <bottom/>
      <diagonal/>
    </border>
    <border>
      <left style="thin">
        <color theme="1"/>
      </left>
      <right style="thin">
        <color theme="0"/>
      </right>
      <top style="double">
        <color theme="1"/>
      </top>
      <bottom/>
      <diagonal/>
    </border>
    <border>
      <left style="thin">
        <color theme="0"/>
      </left>
      <right style="thin">
        <color theme="0"/>
      </right>
      <top style="double">
        <color theme="1"/>
      </top>
      <bottom/>
      <diagonal/>
    </border>
    <border>
      <left style="thin">
        <color theme="0"/>
      </left>
      <right style="thin">
        <color theme="1"/>
      </right>
      <top style="double">
        <color theme="1"/>
      </top>
      <bottom/>
      <diagonal/>
    </border>
    <border>
      <left/>
      <right/>
      <top/>
      <bottom style="thin">
        <color theme="0"/>
      </bottom>
      <diagonal/>
    </border>
    <border>
      <left/>
      <right/>
      <top style="double">
        <color theme="1"/>
      </top>
      <bottom style="thin">
        <color auto="1"/>
      </bottom>
      <diagonal/>
    </border>
    <border>
      <left/>
      <right/>
      <top style="double">
        <color theme="1"/>
      </top>
      <bottom style="thin">
        <color theme="1"/>
      </bottom>
      <diagonal/>
    </border>
    <border>
      <left style="thin">
        <color theme="1"/>
      </left>
      <right style="thin">
        <color theme="1"/>
      </right>
      <top/>
      <bottom style="double">
        <color theme="1"/>
      </bottom>
      <diagonal/>
    </border>
    <border>
      <left/>
      <right/>
      <top style="thin">
        <color theme="1"/>
      </top>
      <bottom style="double">
        <color theme="1"/>
      </bottom>
      <diagonal/>
    </border>
  </borders>
  <cellStyleXfs count="2">
    <xf numFmtId="0" fontId="0" fillId="0" borderId="0"/>
    <xf numFmtId="0" fontId="2" fillId="0" borderId="0">
      <alignment vertical="center"/>
    </xf>
  </cellStyleXfs>
  <cellXfs count="233">
    <xf numFmtId="0" fontId="0" fillId="0" borderId="0" xfId="0"/>
    <xf numFmtId="0" fontId="2" fillId="0" borderId="1" xfId="1" applyBorder="1">
      <alignment vertical="center"/>
    </xf>
    <xf numFmtId="0" fontId="2" fillId="0" borderId="0" xfId="1">
      <alignment vertical="center"/>
    </xf>
    <xf numFmtId="0" fontId="4" fillId="0" borderId="1" xfId="1" applyFont="1" applyBorder="1">
      <alignment vertical="center"/>
    </xf>
    <xf numFmtId="0" fontId="4" fillId="0" borderId="4" xfId="1" applyFont="1" applyBorder="1">
      <alignment vertical="center"/>
    </xf>
    <xf numFmtId="0" fontId="5" fillId="0" borderId="0" xfId="1" applyFont="1" applyBorder="1" applyAlignment="1">
      <alignment horizontal="center" vertical="center"/>
    </xf>
    <xf numFmtId="0" fontId="4" fillId="0" borderId="0" xfId="1" applyFont="1">
      <alignment vertical="center"/>
    </xf>
    <xf numFmtId="0" fontId="4" fillId="0" borderId="2" xfId="1" applyFont="1" applyBorder="1">
      <alignment vertical="center"/>
    </xf>
    <xf numFmtId="0" fontId="4" fillId="0" borderId="1" xfId="1" applyFont="1" applyBorder="1" applyAlignment="1">
      <alignment horizontal="center" vertical="center"/>
    </xf>
    <xf numFmtId="0" fontId="7" fillId="0" borderId="1" xfId="1" applyFont="1" applyBorder="1">
      <alignment vertical="center"/>
    </xf>
    <xf numFmtId="0" fontId="7" fillId="0" borderId="0" xfId="1" applyFont="1" applyBorder="1">
      <alignment vertical="center"/>
    </xf>
    <xf numFmtId="0" fontId="4" fillId="0" borderId="6" xfId="1" applyFont="1" applyBorder="1">
      <alignment vertical="center"/>
    </xf>
    <xf numFmtId="0" fontId="4" fillId="0" borderId="7" xfId="1" applyFont="1" applyBorder="1">
      <alignment vertical="center"/>
    </xf>
    <xf numFmtId="0" fontId="4" fillId="0" borderId="7" xfId="1" applyFont="1" applyBorder="1" applyAlignment="1">
      <alignment horizontal="center" vertical="center"/>
    </xf>
    <xf numFmtId="0" fontId="4" fillId="0" borderId="8" xfId="1" applyFont="1" applyBorder="1">
      <alignment vertical="center"/>
    </xf>
    <xf numFmtId="0" fontId="7" fillId="0" borderId="2" xfId="1" applyFont="1" applyBorder="1">
      <alignment vertical="center"/>
    </xf>
    <xf numFmtId="177" fontId="8" fillId="0" borderId="11" xfId="1" applyNumberFormat="1" applyFont="1" applyBorder="1" applyAlignment="1">
      <alignment horizontal="center" vertical="center"/>
    </xf>
    <xf numFmtId="177" fontId="8" fillId="0" borderId="13" xfId="1" applyNumberFormat="1" applyFont="1" applyBorder="1" applyAlignment="1">
      <alignment horizontal="center" vertical="center"/>
    </xf>
    <xf numFmtId="176" fontId="8" fillId="0" borderId="12" xfId="1" applyNumberFormat="1" applyFont="1" applyBorder="1" applyAlignment="1">
      <alignment horizontal="center" vertical="center"/>
    </xf>
    <xf numFmtId="177" fontId="8" fillId="0" borderId="0" xfId="1" applyNumberFormat="1" applyFont="1" applyBorder="1" applyAlignment="1">
      <alignment horizontal="center" vertical="center"/>
    </xf>
    <xf numFmtId="177" fontId="8" fillId="0" borderId="13" xfId="1" applyNumberFormat="1" applyFont="1" applyFill="1" applyBorder="1" applyAlignment="1">
      <alignment horizontal="center" vertical="center"/>
    </xf>
    <xf numFmtId="176" fontId="8" fillId="0" borderId="11" xfId="1" applyNumberFormat="1" applyFont="1" applyFill="1" applyBorder="1" applyAlignment="1">
      <alignment horizontal="center" vertical="center"/>
    </xf>
    <xf numFmtId="176" fontId="8" fillId="0" borderId="12" xfId="1" applyNumberFormat="1" applyFont="1" applyFill="1" applyBorder="1" applyAlignment="1">
      <alignment horizontal="center" vertical="center"/>
    </xf>
    <xf numFmtId="0" fontId="2" fillId="0" borderId="0" xfId="1" applyAlignment="1">
      <alignment horizontal="center" vertical="center"/>
    </xf>
    <xf numFmtId="0" fontId="3" fillId="0" borderId="0" xfId="1" applyFont="1">
      <alignment vertical="center"/>
    </xf>
    <xf numFmtId="176" fontId="8" fillId="0" borderId="11" xfId="1" applyNumberFormat="1" applyFont="1" applyBorder="1" applyAlignment="1">
      <alignment horizontal="center" vertical="center"/>
    </xf>
    <xf numFmtId="0" fontId="4" fillId="0" borderId="0" xfId="1" applyFont="1" applyBorder="1">
      <alignment vertical="center"/>
    </xf>
    <xf numFmtId="0" fontId="4" fillId="0" borderId="0" xfId="1" applyFont="1" applyBorder="1" applyAlignment="1">
      <alignment horizontal="center" vertical="center"/>
    </xf>
    <xf numFmtId="177" fontId="8" fillId="0" borderId="0" xfId="1" applyNumberFormat="1" applyFont="1" applyFill="1" applyBorder="1" applyAlignment="1">
      <alignment horizontal="center" vertical="center"/>
    </xf>
    <xf numFmtId="176" fontId="8" fillId="0" borderId="31" xfId="1" applyNumberFormat="1" applyFont="1" applyBorder="1" applyAlignment="1">
      <alignment horizontal="center" vertical="center"/>
    </xf>
    <xf numFmtId="176" fontId="8" fillId="0" borderId="37" xfId="1" applyNumberFormat="1" applyFont="1" applyBorder="1" applyAlignment="1">
      <alignment horizontal="center" vertical="center"/>
    </xf>
    <xf numFmtId="177" fontId="4" fillId="0" borderId="35" xfId="1" applyNumberFormat="1" applyFont="1" applyBorder="1" applyAlignment="1">
      <alignment horizontal="center" vertical="center"/>
    </xf>
    <xf numFmtId="177" fontId="8" fillId="0" borderId="48" xfId="1" applyNumberFormat="1" applyFont="1" applyBorder="1" applyAlignment="1">
      <alignment horizontal="center" vertical="center"/>
    </xf>
    <xf numFmtId="176" fontId="8" fillId="0" borderId="48" xfId="1" applyNumberFormat="1" applyFont="1" applyBorder="1" applyAlignment="1">
      <alignment horizontal="center" vertical="center"/>
    </xf>
    <xf numFmtId="176" fontId="8" fillId="0" borderId="50" xfId="1" applyNumberFormat="1" applyFont="1" applyBorder="1" applyAlignment="1">
      <alignment horizontal="center" vertical="center"/>
    </xf>
    <xf numFmtId="177" fontId="8" fillId="0" borderId="51" xfId="1" applyNumberFormat="1" applyFont="1" applyBorder="1" applyAlignment="1">
      <alignment horizontal="center" vertical="center"/>
    </xf>
    <xf numFmtId="176" fontId="8" fillId="0" borderId="48" xfId="1" applyNumberFormat="1" applyFont="1" applyFill="1" applyBorder="1" applyAlignment="1">
      <alignment horizontal="center" vertical="center"/>
    </xf>
    <xf numFmtId="177" fontId="8" fillId="0" borderId="49" xfId="1" applyNumberFormat="1" applyFont="1" applyFill="1" applyBorder="1" applyAlignment="1">
      <alignment horizontal="center" vertical="center"/>
    </xf>
    <xf numFmtId="0" fontId="2" fillId="0" borderId="56" xfId="1" applyBorder="1">
      <alignment vertical="center"/>
    </xf>
    <xf numFmtId="0" fontId="2" fillId="0" borderId="37" xfId="1" applyBorder="1" applyAlignment="1">
      <alignment horizontal="center" vertical="center"/>
    </xf>
    <xf numFmtId="0" fontId="2" fillId="0" borderId="57" xfId="1" applyBorder="1">
      <alignment vertical="center"/>
    </xf>
    <xf numFmtId="176" fontId="8" fillId="0" borderId="0" xfId="1" applyNumberFormat="1" applyFont="1" applyBorder="1">
      <alignment vertical="center"/>
    </xf>
    <xf numFmtId="176" fontId="8" fillId="0" borderId="0" xfId="1" applyNumberFormat="1" applyFont="1" applyFill="1" applyBorder="1">
      <alignment vertical="center"/>
    </xf>
    <xf numFmtId="0" fontId="2" fillId="0" borderId="0" xfId="1" applyBorder="1">
      <alignment vertical="center"/>
    </xf>
    <xf numFmtId="176" fontId="7" fillId="0" borderId="64" xfId="1" applyNumberFormat="1" applyFont="1" applyFill="1" applyBorder="1" applyAlignment="1">
      <alignment horizontal="center" vertical="center"/>
    </xf>
    <xf numFmtId="177" fontId="7" fillId="0" borderId="64" xfId="1" applyNumberFormat="1" applyFont="1" applyFill="1" applyBorder="1" applyAlignment="1">
      <alignment horizontal="center" vertical="center"/>
    </xf>
    <xf numFmtId="176" fontId="8" fillId="2" borderId="11" xfId="1" applyNumberFormat="1" applyFont="1" applyFill="1" applyBorder="1" applyAlignment="1">
      <alignment horizontal="center" vertical="center"/>
    </xf>
    <xf numFmtId="176" fontId="8" fillId="2" borderId="65" xfId="1" applyNumberFormat="1" applyFont="1" applyFill="1" applyBorder="1" applyAlignment="1">
      <alignment horizontal="center" vertical="center"/>
    </xf>
    <xf numFmtId="177" fontId="8" fillId="2" borderId="13" xfId="1" applyNumberFormat="1" applyFont="1" applyFill="1" applyBorder="1" applyAlignment="1">
      <alignment horizontal="center" vertical="center"/>
    </xf>
    <xf numFmtId="0" fontId="4" fillId="0" borderId="3" xfId="1" applyFont="1" applyFill="1" applyBorder="1">
      <alignment vertical="center"/>
    </xf>
    <xf numFmtId="0" fontId="4" fillId="0" borderId="8" xfId="1" applyFont="1" applyFill="1" applyBorder="1">
      <alignment vertical="center"/>
    </xf>
    <xf numFmtId="0" fontId="7" fillId="0" borderId="64" xfId="1" applyFont="1" applyFill="1" applyBorder="1">
      <alignment vertical="center"/>
    </xf>
    <xf numFmtId="0" fontId="7" fillId="0" borderId="64" xfId="1" applyFont="1" applyFill="1" applyBorder="1" applyAlignment="1">
      <alignment horizontal="left" vertical="center" wrapText="1"/>
    </xf>
    <xf numFmtId="0" fontId="7" fillId="0" borderId="64" xfId="1" applyFont="1" applyFill="1" applyBorder="1" applyAlignment="1">
      <alignment horizontal="left" vertical="center"/>
    </xf>
    <xf numFmtId="0" fontId="7" fillId="0" borderId="64" xfId="1" applyFont="1" applyFill="1" applyBorder="1" applyAlignment="1">
      <alignment horizontal="center" vertical="center" wrapText="1"/>
    </xf>
    <xf numFmtId="0" fontId="7" fillId="0" borderId="8" xfId="1" applyFont="1" applyFill="1" applyBorder="1">
      <alignment vertical="center"/>
    </xf>
    <xf numFmtId="0" fontId="4" fillId="0" borderId="64" xfId="1" applyFont="1" applyFill="1" applyBorder="1">
      <alignment vertical="center"/>
    </xf>
    <xf numFmtId="0" fontId="8" fillId="2" borderId="39" xfId="1" applyFont="1" applyFill="1" applyBorder="1" applyAlignment="1">
      <alignment horizontal="center" vertical="center" wrapText="1"/>
    </xf>
    <xf numFmtId="0" fontId="8" fillId="2" borderId="60" xfId="1" applyFont="1" applyFill="1" applyBorder="1" applyAlignment="1">
      <alignment horizontal="center" vertical="center" wrapText="1"/>
    </xf>
    <xf numFmtId="177" fontId="8" fillId="2" borderId="40" xfId="1" applyNumberFormat="1" applyFont="1" applyFill="1" applyBorder="1" applyAlignment="1">
      <alignment horizontal="center" vertical="center"/>
    </xf>
    <xf numFmtId="176" fontId="8" fillId="0" borderId="61" xfId="1" applyNumberFormat="1" applyFont="1" applyBorder="1" applyAlignment="1">
      <alignment horizontal="center" vertical="center"/>
    </xf>
    <xf numFmtId="176" fontId="8" fillId="0" borderId="62" xfId="1" applyNumberFormat="1" applyFont="1" applyFill="1" applyBorder="1" applyAlignment="1">
      <alignment horizontal="center" vertical="center"/>
    </xf>
    <xf numFmtId="177" fontId="8" fillId="0" borderId="63" xfId="1" applyNumberFormat="1" applyFont="1" applyBorder="1" applyAlignment="1">
      <alignment horizontal="center" vertical="center"/>
    </xf>
    <xf numFmtId="176" fontId="8" fillId="0" borderId="39" xfId="1" applyNumberFormat="1" applyFont="1" applyBorder="1" applyAlignment="1">
      <alignment horizontal="center" vertical="center"/>
    </xf>
    <xf numFmtId="176" fontId="8" fillId="0" borderId="62" xfId="1" applyNumberFormat="1" applyFont="1" applyBorder="1" applyAlignment="1">
      <alignment horizontal="center" vertical="center"/>
    </xf>
    <xf numFmtId="177" fontId="8" fillId="0" borderId="40" xfId="1" applyNumberFormat="1" applyFont="1" applyBorder="1" applyAlignment="1">
      <alignment horizontal="center" vertical="center"/>
    </xf>
    <xf numFmtId="177" fontId="4" fillId="0" borderId="0" xfId="1" applyNumberFormat="1" applyFont="1" applyBorder="1">
      <alignment vertical="center"/>
    </xf>
    <xf numFmtId="0" fontId="4" fillId="0" borderId="12" xfId="1" applyFont="1" applyBorder="1" applyAlignment="1">
      <alignment horizontal="center" vertical="center" wrapText="1"/>
    </xf>
    <xf numFmtId="0" fontId="4" fillId="0" borderId="14" xfId="1" applyFont="1" applyBorder="1">
      <alignment vertical="center"/>
    </xf>
    <xf numFmtId="0" fontId="4" fillId="0" borderId="27" xfId="1" applyFont="1" applyBorder="1" applyAlignment="1">
      <alignment horizontal="center" vertical="center" wrapText="1"/>
    </xf>
    <xf numFmtId="0" fontId="10" fillId="0" borderId="34" xfId="1" applyFont="1" applyBorder="1" applyAlignment="1">
      <alignment horizontal="center" vertical="center" wrapText="1"/>
    </xf>
    <xf numFmtId="177" fontId="4" fillId="0" borderId="28" xfId="1" applyNumberFormat="1" applyFont="1" applyBorder="1" applyAlignment="1">
      <alignment horizontal="center" vertical="center"/>
    </xf>
    <xf numFmtId="176" fontId="4" fillId="2" borderId="27" xfId="1" applyNumberFormat="1" applyFont="1" applyFill="1" applyBorder="1" applyAlignment="1">
      <alignment horizontal="center" vertical="center"/>
    </xf>
    <xf numFmtId="176" fontId="4" fillId="2" borderId="33" xfId="1" applyNumberFormat="1" applyFont="1" applyFill="1" applyBorder="1" applyAlignment="1">
      <alignment horizontal="center" vertical="center"/>
    </xf>
    <xf numFmtId="177" fontId="4" fillId="2" borderId="28" xfId="1" applyNumberFormat="1" applyFont="1" applyFill="1" applyBorder="1" applyAlignment="1">
      <alignment horizontal="center" vertical="center"/>
    </xf>
    <xf numFmtId="176" fontId="4" fillId="0" borderId="27" xfId="1" applyNumberFormat="1" applyFont="1" applyFill="1" applyBorder="1" applyAlignment="1">
      <alignment horizontal="center" vertical="center"/>
    </xf>
    <xf numFmtId="176" fontId="4" fillId="0" borderId="34" xfId="1" applyNumberFormat="1" applyFont="1" applyFill="1" applyBorder="1" applyAlignment="1">
      <alignment horizontal="center" vertical="center"/>
    </xf>
    <xf numFmtId="0" fontId="4" fillId="0" borderId="32" xfId="1" applyFont="1" applyBorder="1">
      <alignment vertical="center"/>
    </xf>
    <xf numFmtId="0" fontId="4" fillId="0" borderId="24" xfId="1" applyFont="1" applyBorder="1">
      <alignment vertical="center"/>
    </xf>
    <xf numFmtId="0" fontId="4" fillId="0" borderId="11" xfId="1" applyFont="1" applyBorder="1" applyAlignment="1">
      <alignment horizontal="center" vertical="center" wrapText="1"/>
    </xf>
    <xf numFmtId="0" fontId="4" fillId="0" borderId="31" xfId="1" applyFont="1" applyBorder="1" applyAlignment="1">
      <alignment horizontal="center" vertical="center" wrapText="1"/>
    </xf>
    <xf numFmtId="0" fontId="4" fillId="2" borderId="27" xfId="1" applyFont="1" applyFill="1" applyBorder="1" applyAlignment="1">
      <alignment horizontal="center" vertical="center" wrapText="1"/>
    </xf>
    <xf numFmtId="0" fontId="4" fillId="2" borderId="36" xfId="1" applyFont="1" applyFill="1" applyBorder="1" applyAlignment="1">
      <alignment horizontal="center" vertical="center" wrapText="1"/>
    </xf>
    <xf numFmtId="176" fontId="4" fillId="0" borderId="46" xfId="1" applyNumberFormat="1" applyFont="1" applyBorder="1" applyAlignment="1">
      <alignment horizontal="center" vertical="center"/>
    </xf>
    <xf numFmtId="177" fontId="4" fillId="0" borderId="47" xfId="1" applyNumberFormat="1" applyFont="1" applyBorder="1" applyAlignment="1">
      <alignment horizontal="center" vertical="center"/>
    </xf>
    <xf numFmtId="176" fontId="4" fillId="0" borderId="27" xfId="1" applyNumberFormat="1" applyFont="1" applyBorder="1" applyAlignment="1">
      <alignment horizontal="center" vertical="center"/>
    </xf>
    <xf numFmtId="176" fontId="4" fillId="0" borderId="34" xfId="1" applyNumberFormat="1" applyFont="1" applyBorder="1" applyAlignment="1">
      <alignment horizontal="center" vertical="center"/>
    </xf>
    <xf numFmtId="0" fontId="4" fillId="2" borderId="31" xfId="1" applyFont="1" applyFill="1" applyBorder="1" applyAlignment="1">
      <alignment horizontal="center" vertical="center" wrapText="1"/>
    </xf>
    <xf numFmtId="0" fontId="4" fillId="2" borderId="42" xfId="1" applyFont="1" applyFill="1" applyBorder="1" applyAlignment="1">
      <alignment horizontal="center" vertical="center" wrapText="1"/>
    </xf>
    <xf numFmtId="177" fontId="4" fillId="2" borderId="35" xfId="1" applyNumberFormat="1" applyFont="1" applyFill="1" applyBorder="1" applyAlignment="1">
      <alignment horizontal="center" vertical="center"/>
    </xf>
    <xf numFmtId="176" fontId="4" fillId="0" borderId="50" xfId="1" applyNumberFormat="1" applyFont="1" applyBorder="1" applyAlignment="1">
      <alignment horizontal="center" vertical="center"/>
    </xf>
    <xf numFmtId="176" fontId="4" fillId="0" borderId="37" xfId="1" applyNumberFormat="1" applyFont="1" applyFill="1" applyBorder="1" applyAlignment="1">
      <alignment horizontal="center" vertical="center"/>
    </xf>
    <xf numFmtId="177" fontId="4" fillId="0" borderId="51" xfId="1" applyNumberFormat="1" applyFont="1" applyBorder="1" applyAlignment="1">
      <alignment horizontal="center" vertical="center"/>
    </xf>
    <xf numFmtId="176" fontId="4" fillId="0" borderId="31" xfId="1" applyNumberFormat="1" applyFont="1" applyBorder="1" applyAlignment="1">
      <alignment horizontal="center" vertical="center"/>
    </xf>
    <xf numFmtId="176" fontId="4" fillId="0" borderId="37" xfId="1" applyNumberFormat="1" applyFont="1" applyBorder="1" applyAlignment="1">
      <alignment horizontal="center" vertical="center"/>
    </xf>
    <xf numFmtId="0" fontId="4" fillId="2" borderId="0"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8" xfId="1" applyFont="1" applyFill="1" applyBorder="1" applyAlignment="1">
      <alignment horizontal="center" vertical="center" wrapText="1"/>
    </xf>
    <xf numFmtId="177" fontId="4" fillId="2" borderId="17" xfId="1" applyNumberFormat="1" applyFont="1" applyFill="1" applyBorder="1" applyAlignment="1">
      <alignment horizontal="center" vertical="center"/>
    </xf>
    <xf numFmtId="0" fontId="4" fillId="2" borderId="43" xfId="1" applyFont="1" applyFill="1" applyBorder="1" applyAlignment="1">
      <alignment horizontal="center" vertical="center" wrapText="1"/>
    </xf>
    <xf numFmtId="0" fontId="4" fillId="2" borderId="44" xfId="1" applyFont="1" applyFill="1" applyBorder="1" applyAlignment="1">
      <alignment horizontal="center" vertical="center" wrapText="1"/>
    </xf>
    <xf numFmtId="177" fontId="4" fillId="2" borderId="45" xfId="1" applyNumberFormat="1" applyFont="1" applyFill="1" applyBorder="1" applyAlignment="1">
      <alignment horizontal="center" vertical="center"/>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34" xfId="1" applyFont="1" applyFill="1" applyBorder="1" applyAlignment="1">
      <alignment horizontal="center" vertical="center" wrapText="1"/>
    </xf>
    <xf numFmtId="177" fontId="4" fillId="0" borderId="28" xfId="1" applyNumberFormat="1" applyFont="1" applyFill="1" applyBorder="1" applyAlignment="1">
      <alignment horizontal="center" vertical="center"/>
    </xf>
    <xf numFmtId="0" fontId="4" fillId="0" borderId="46" xfId="1" applyFont="1" applyFill="1" applyBorder="1" applyAlignment="1">
      <alignment horizontal="center" vertical="center" wrapText="1"/>
    </xf>
    <xf numFmtId="177" fontId="4" fillId="0" borderId="47" xfId="1" applyNumberFormat="1" applyFont="1" applyFill="1" applyBorder="1" applyAlignment="1">
      <alignment horizontal="center" vertical="center"/>
    </xf>
    <xf numFmtId="0" fontId="4" fillId="0" borderId="19" xfId="1" applyFont="1" applyBorder="1">
      <alignment vertical="center"/>
    </xf>
    <xf numFmtId="0" fontId="4" fillId="2" borderId="20" xfId="1" applyFont="1" applyFill="1" applyBorder="1" applyAlignment="1">
      <alignment horizontal="center" vertical="center" wrapText="1"/>
    </xf>
    <xf numFmtId="0" fontId="4" fillId="2" borderId="21" xfId="1" applyFont="1" applyFill="1" applyBorder="1" applyAlignment="1">
      <alignment horizontal="center" vertical="center" wrapText="1"/>
    </xf>
    <xf numFmtId="177" fontId="4" fillId="2" borderId="22" xfId="1" applyNumberFormat="1" applyFont="1" applyFill="1" applyBorder="1" applyAlignment="1">
      <alignment horizontal="center" vertical="center"/>
    </xf>
    <xf numFmtId="176" fontId="4" fillId="0" borderId="54" xfId="1" applyNumberFormat="1" applyFont="1" applyFill="1" applyBorder="1" applyAlignment="1">
      <alignment horizontal="center" vertical="center"/>
    </xf>
    <xf numFmtId="176" fontId="4" fillId="0" borderId="23" xfId="1" applyNumberFormat="1" applyFont="1" applyFill="1" applyBorder="1" applyAlignment="1">
      <alignment horizontal="center" vertical="center"/>
    </xf>
    <xf numFmtId="177" fontId="4" fillId="0" borderId="55" xfId="1" applyNumberFormat="1" applyFont="1" applyFill="1" applyBorder="1" applyAlignment="1">
      <alignment horizontal="center" vertical="center"/>
    </xf>
    <xf numFmtId="176" fontId="4" fillId="0" borderId="20" xfId="1" applyNumberFormat="1" applyFont="1" applyFill="1" applyBorder="1" applyAlignment="1">
      <alignment horizontal="center" vertical="center"/>
    </xf>
    <xf numFmtId="177" fontId="4" fillId="0" borderId="22" xfId="1" applyNumberFormat="1" applyFont="1" applyFill="1" applyBorder="1" applyAlignment="1">
      <alignment horizontal="center" vertical="center"/>
    </xf>
    <xf numFmtId="176" fontId="4" fillId="2" borderId="15" xfId="1" applyNumberFormat="1" applyFont="1" applyFill="1" applyBorder="1" applyAlignment="1">
      <alignment horizontal="center" vertical="center"/>
    </xf>
    <xf numFmtId="176" fontId="4" fillId="2" borderId="38" xfId="1" applyNumberFormat="1" applyFont="1" applyFill="1" applyBorder="1" applyAlignment="1">
      <alignment horizontal="center" vertical="center"/>
    </xf>
    <xf numFmtId="0" fontId="4" fillId="2" borderId="33" xfId="1" applyFont="1" applyFill="1" applyBorder="1" applyAlignment="1">
      <alignment horizontal="center" vertical="center" wrapText="1"/>
    </xf>
    <xf numFmtId="0" fontId="4" fillId="0" borderId="9" xfId="1" applyFont="1" applyBorder="1" applyAlignment="1">
      <alignment horizontal="left" vertical="center"/>
    </xf>
    <xf numFmtId="0" fontId="4" fillId="0" borderId="9" xfId="1" applyFont="1" applyBorder="1" applyAlignment="1">
      <alignment vertical="center" wrapText="1"/>
    </xf>
    <xf numFmtId="176" fontId="4" fillId="0" borderId="46" xfId="1" applyNumberFormat="1" applyFont="1" applyFill="1" applyBorder="1" applyAlignment="1">
      <alignment horizontal="center" vertical="center"/>
    </xf>
    <xf numFmtId="176" fontId="4" fillId="0" borderId="16" xfId="1" applyNumberFormat="1" applyFont="1" applyFill="1" applyBorder="1" applyAlignment="1">
      <alignment horizontal="center" vertical="center"/>
    </xf>
    <xf numFmtId="0" fontId="4" fillId="0" borderId="9" xfId="1" applyFont="1" applyBorder="1" applyAlignment="1">
      <alignment horizontal="left" vertical="center" wrapText="1"/>
    </xf>
    <xf numFmtId="0" fontId="4" fillId="0" borderId="9" xfId="1" applyFont="1" applyBorder="1" applyAlignment="1">
      <alignment vertical="center"/>
    </xf>
    <xf numFmtId="176" fontId="4" fillId="0" borderId="52" xfId="1" applyNumberFormat="1" applyFont="1" applyFill="1" applyBorder="1" applyAlignment="1">
      <alignment horizontal="center" vertical="center"/>
    </xf>
    <xf numFmtId="177" fontId="4" fillId="0" borderId="53" xfId="1" applyNumberFormat="1" applyFont="1" applyFill="1" applyBorder="1" applyAlignment="1">
      <alignment horizontal="center" vertical="center"/>
    </xf>
    <xf numFmtId="176" fontId="4" fillId="0" borderId="15" xfId="1" applyNumberFormat="1" applyFont="1" applyFill="1" applyBorder="1" applyAlignment="1">
      <alignment horizontal="center" vertical="center"/>
    </xf>
    <xf numFmtId="177" fontId="4" fillId="0" borderId="17" xfId="1" applyNumberFormat="1" applyFont="1" applyFill="1" applyBorder="1" applyAlignment="1">
      <alignment horizontal="center" vertical="center"/>
    </xf>
    <xf numFmtId="0" fontId="4" fillId="2" borderId="38" xfId="1" applyFont="1" applyFill="1" applyBorder="1" applyAlignment="1">
      <alignment horizontal="center" vertical="center" wrapText="1"/>
    </xf>
    <xf numFmtId="0" fontId="4" fillId="0" borderId="58" xfId="1" applyFont="1" applyBorder="1">
      <alignment vertical="center"/>
    </xf>
    <xf numFmtId="0" fontId="11" fillId="0" borderId="1" xfId="1" applyFont="1" applyBorder="1">
      <alignment vertical="center"/>
    </xf>
    <xf numFmtId="0" fontId="4" fillId="0" borderId="1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177" fontId="8" fillId="0" borderId="13" xfId="1" applyNumberFormat="1" applyFont="1" applyFill="1" applyBorder="1" applyAlignment="1">
      <alignment horizontal="center" vertical="center" shrinkToFit="1"/>
    </xf>
    <xf numFmtId="176" fontId="8" fillId="0" borderId="48" xfId="1" applyNumberFormat="1" applyFont="1" applyFill="1" applyBorder="1" applyAlignment="1">
      <alignment horizontal="center" vertical="center" shrinkToFit="1"/>
    </xf>
    <xf numFmtId="176" fontId="8" fillId="0" borderId="12" xfId="1" applyNumberFormat="1" applyFont="1" applyFill="1" applyBorder="1" applyAlignment="1">
      <alignment horizontal="center" vertical="center" shrinkToFit="1"/>
    </xf>
    <xf numFmtId="176" fontId="8" fillId="0" borderId="11" xfId="1" applyNumberFormat="1" applyFont="1" applyFill="1" applyBorder="1" applyAlignment="1">
      <alignment horizontal="center" vertical="center" shrinkToFit="1"/>
    </xf>
    <xf numFmtId="177" fontId="12" fillId="0" borderId="13" xfId="1" applyNumberFormat="1" applyFont="1" applyFill="1" applyBorder="1" applyAlignment="1">
      <alignment horizontal="center" vertical="center" shrinkToFit="1"/>
    </xf>
    <xf numFmtId="0" fontId="11" fillId="0" borderId="2" xfId="1" applyFont="1" applyBorder="1">
      <alignment vertical="center"/>
    </xf>
    <xf numFmtId="0" fontId="11" fillId="0" borderId="1" xfId="1" applyFont="1" applyBorder="1" applyAlignment="1">
      <alignment horizontal="center" vertical="center"/>
    </xf>
    <xf numFmtId="0" fontId="11" fillId="0" borderId="8" xfId="1" applyFont="1" applyBorder="1">
      <alignment vertical="center"/>
    </xf>
    <xf numFmtId="0" fontId="11" fillId="0" borderId="0" xfId="1" applyFont="1">
      <alignment vertical="center"/>
    </xf>
    <xf numFmtId="0" fontId="11" fillId="0" borderId="0" xfId="1" applyFont="1" applyBorder="1">
      <alignment vertical="center"/>
    </xf>
    <xf numFmtId="0" fontId="11" fillId="0" borderId="3" xfId="1" applyFont="1" applyFill="1" applyBorder="1">
      <alignment vertical="center"/>
    </xf>
    <xf numFmtId="0" fontId="11" fillId="0" borderId="8" xfId="1" applyFont="1" applyFill="1" applyBorder="1">
      <alignment vertical="center"/>
    </xf>
    <xf numFmtId="0" fontId="11" fillId="0" borderId="8" xfId="1" applyFont="1" applyFill="1" applyBorder="1" applyAlignment="1">
      <alignment horizontal="left" vertical="center" wrapText="1"/>
    </xf>
    <xf numFmtId="0" fontId="11" fillId="0" borderId="8" xfId="1" applyFont="1" applyFill="1" applyBorder="1" applyAlignment="1">
      <alignment horizontal="left" vertical="center"/>
    </xf>
    <xf numFmtId="0" fontId="11" fillId="0" borderId="8" xfId="1" applyFont="1" applyFill="1" applyBorder="1" applyAlignment="1">
      <alignment horizontal="center" vertical="center" wrapText="1"/>
    </xf>
    <xf numFmtId="177" fontId="11" fillId="0" borderId="8"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0" fontId="14" fillId="0" borderId="1" xfId="1" applyFont="1" applyBorder="1">
      <alignment vertical="center"/>
    </xf>
    <xf numFmtId="0" fontId="14" fillId="0" borderId="0" xfId="1" applyFont="1">
      <alignment vertical="center"/>
    </xf>
    <xf numFmtId="0" fontId="14" fillId="0" borderId="0" xfId="1" applyFont="1" applyAlignment="1">
      <alignment horizontal="center" vertical="center"/>
    </xf>
    <xf numFmtId="0" fontId="14" fillId="0" borderId="56" xfId="1" applyFont="1" applyBorder="1">
      <alignment vertical="center"/>
    </xf>
    <xf numFmtId="0" fontId="14" fillId="0" borderId="37" xfId="1" applyFont="1" applyBorder="1" applyAlignment="1">
      <alignment horizontal="center" vertical="center"/>
    </xf>
    <xf numFmtId="0" fontId="14" fillId="0" borderId="57" xfId="1" applyFont="1" applyBorder="1">
      <alignment vertical="center"/>
    </xf>
    <xf numFmtId="0" fontId="14" fillId="0" borderId="0" xfId="1" applyFont="1" applyBorder="1">
      <alignment vertical="center"/>
    </xf>
    <xf numFmtId="0" fontId="4" fillId="0" borderId="10" xfId="1" applyFont="1" applyBorder="1" applyAlignment="1">
      <alignment horizontal="left" vertical="top" wrapText="1"/>
    </xf>
    <xf numFmtId="0" fontId="4" fillId="0" borderId="34" xfId="1" applyFont="1" applyBorder="1" applyAlignment="1">
      <alignment horizontal="center" vertical="center" wrapText="1"/>
    </xf>
    <xf numFmtId="0" fontId="4" fillId="0" borderId="10" xfId="1" applyFont="1" applyBorder="1" applyAlignment="1">
      <alignment horizontal="left" vertical="top"/>
    </xf>
    <xf numFmtId="0" fontId="4" fillId="0" borderId="24" xfId="1" applyFont="1" applyBorder="1" applyAlignment="1">
      <alignment horizontal="left" vertical="top"/>
    </xf>
    <xf numFmtId="176" fontId="4" fillId="0" borderId="52" xfId="1" applyNumberFormat="1" applyFont="1" applyBorder="1" applyAlignment="1">
      <alignment horizontal="center" vertical="center"/>
    </xf>
    <xf numFmtId="177" fontId="4" fillId="0" borderId="53" xfId="1" applyNumberFormat="1" applyFont="1" applyBorder="1" applyAlignment="1">
      <alignment horizontal="center" vertical="center"/>
    </xf>
    <xf numFmtId="176" fontId="4" fillId="0" borderId="16" xfId="1" applyNumberFormat="1" applyFont="1" applyBorder="1" applyAlignment="1">
      <alignment horizontal="center" vertical="center"/>
    </xf>
    <xf numFmtId="177" fontId="4" fillId="0" borderId="17" xfId="1" applyNumberFormat="1" applyFont="1" applyBorder="1" applyAlignment="1">
      <alignment horizontal="center" vertical="center"/>
    </xf>
    <xf numFmtId="0" fontId="4" fillId="0" borderId="67" xfId="1" applyFont="1" applyBorder="1">
      <alignment vertical="center"/>
    </xf>
    <xf numFmtId="0" fontId="4" fillId="2" borderId="68" xfId="1" applyFont="1" applyFill="1" applyBorder="1" applyAlignment="1">
      <alignment horizontal="center" vertical="center" wrapText="1"/>
    </xf>
    <xf numFmtId="0" fontId="4" fillId="0" borderId="54" xfId="1" applyFont="1" applyFill="1" applyBorder="1" applyAlignment="1">
      <alignment horizontal="center" vertical="center" wrapText="1"/>
    </xf>
    <xf numFmtId="0" fontId="4" fillId="0" borderId="23" xfId="1" applyFont="1" applyFill="1" applyBorder="1" applyAlignment="1">
      <alignment horizontal="center" vertical="center" wrapText="1"/>
    </xf>
    <xf numFmtId="0" fontId="16" fillId="0" borderId="1" xfId="1" applyFont="1" applyBorder="1">
      <alignment vertical="center"/>
    </xf>
    <xf numFmtId="0" fontId="16" fillId="0" borderId="2" xfId="1" applyFont="1" applyBorder="1">
      <alignment vertical="center"/>
    </xf>
    <xf numFmtId="0" fontId="16" fillId="0" borderId="1" xfId="1" applyFont="1" applyBorder="1" applyAlignment="1">
      <alignment horizontal="center" vertical="center"/>
    </xf>
    <xf numFmtId="0" fontId="16" fillId="0" borderId="0" xfId="1" applyFont="1" applyBorder="1">
      <alignment vertical="center"/>
    </xf>
    <xf numFmtId="0" fontId="16" fillId="0" borderId="0" xfId="1" applyFont="1">
      <alignment vertical="center"/>
    </xf>
    <xf numFmtId="0" fontId="4" fillId="0" borderId="39" xfId="1" applyFont="1" applyBorder="1" applyAlignment="1">
      <alignment horizontal="left" vertical="center"/>
    </xf>
    <xf numFmtId="0" fontId="4" fillId="0" borderId="41" xfId="1" applyFont="1" applyBorder="1" applyAlignment="1">
      <alignment horizontal="left" vertical="center"/>
    </xf>
    <xf numFmtId="0" fontId="4" fillId="0" borderId="40" xfId="1" applyFont="1" applyBorder="1" applyAlignment="1">
      <alignment horizontal="left" vertical="center"/>
    </xf>
    <xf numFmtId="0" fontId="9" fillId="0" borderId="5" xfId="1" applyFont="1" applyBorder="1" applyAlignment="1">
      <alignment horizontal="center" vertical="center"/>
    </xf>
    <xf numFmtId="0" fontId="4" fillId="0" borderId="27" xfId="1" applyFont="1" applyBorder="1" applyAlignment="1">
      <alignment horizontal="center" vertical="center"/>
    </xf>
    <xf numFmtId="0" fontId="4" fillId="0" borderId="33"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5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47" xfId="1" applyFont="1" applyBorder="1" applyAlignment="1">
      <alignment horizontal="center" vertical="center" wrapText="1"/>
    </xf>
    <xf numFmtId="0" fontId="4" fillId="0" borderId="10" xfId="1" applyFont="1" applyBorder="1" applyAlignment="1">
      <alignment horizontal="center" vertical="center"/>
    </xf>
    <xf numFmtId="0" fontId="4" fillId="0" borderId="27" xfId="1" applyFont="1" applyBorder="1" applyAlignment="1">
      <alignment horizontal="left" vertical="top"/>
    </xf>
    <xf numFmtId="0" fontId="4" fillId="0" borderId="28" xfId="1" applyFont="1" applyBorder="1" applyAlignment="1">
      <alignment horizontal="left" vertical="top"/>
    </xf>
    <xf numFmtId="0" fontId="4" fillId="0" borderId="27" xfId="1" applyFont="1" applyBorder="1" applyAlignment="1">
      <alignment horizontal="left" vertical="center" wrapText="1"/>
    </xf>
    <xf numFmtId="0" fontId="4" fillId="0" borderId="28" xfId="1" applyFont="1" applyBorder="1" applyAlignment="1">
      <alignment horizontal="left" vertical="center" wrapText="1"/>
    </xf>
    <xf numFmtId="0" fontId="4" fillId="0" borderId="15" xfId="1" applyFont="1" applyBorder="1" applyAlignment="1">
      <alignment horizontal="left" vertical="center" wrapText="1"/>
    </xf>
    <xf numFmtId="0" fontId="4" fillId="0" borderId="17" xfId="1" applyFont="1" applyBorder="1" applyAlignment="1">
      <alignment horizontal="left" vertical="center" wrapText="1"/>
    </xf>
    <xf numFmtId="0" fontId="4" fillId="0" borderId="33" xfId="1" applyFont="1" applyBorder="1" applyAlignment="1">
      <alignment horizontal="left" vertical="top"/>
    </xf>
    <xf numFmtId="0" fontId="4" fillId="0" borderId="0" xfId="1" applyFont="1" applyBorder="1" applyAlignment="1">
      <alignment horizontal="left" vertical="top"/>
    </xf>
    <xf numFmtId="0" fontId="4" fillId="0" borderId="35" xfId="1" applyFont="1" applyBorder="1" applyAlignment="1">
      <alignment horizontal="left" vertical="top"/>
    </xf>
    <xf numFmtId="0" fontId="4" fillId="0" borderId="31" xfId="1" applyFont="1" applyBorder="1" applyAlignment="1">
      <alignment horizontal="left" vertical="top"/>
    </xf>
    <xf numFmtId="0" fontId="4" fillId="0" borderId="39" xfId="1" applyFont="1" applyBorder="1" applyAlignment="1">
      <alignment horizontal="left" vertical="top"/>
    </xf>
    <xf numFmtId="0" fontId="4" fillId="0" borderId="41" xfId="1" applyFont="1" applyBorder="1" applyAlignment="1">
      <alignment horizontal="left" vertical="top"/>
    </xf>
    <xf numFmtId="0" fontId="4" fillId="0" borderId="40" xfId="1" applyFont="1" applyBorder="1" applyAlignment="1">
      <alignment horizontal="left" vertical="top"/>
    </xf>
    <xf numFmtId="0" fontId="4" fillId="0" borderId="20" xfId="1" applyFont="1" applyBorder="1" applyAlignment="1">
      <alignment horizontal="left" vertical="top"/>
    </xf>
    <xf numFmtId="0" fontId="4" fillId="0" borderId="68" xfId="1" applyFont="1" applyBorder="1" applyAlignment="1">
      <alignment horizontal="left" vertical="top"/>
    </xf>
    <xf numFmtId="0" fontId="4" fillId="0" borderId="20" xfId="1" applyFont="1" applyBorder="1" applyAlignment="1">
      <alignment horizontal="left" vertical="center" wrapText="1"/>
    </xf>
    <xf numFmtId="0" fontId="4" fillId="0" borderId="22" xfId="1" applyFont="1" applyBorder="1" applyAlignment="1">
      <alignment horizontal="left" vertical="center" wrapText="1"/>
    </xf>
    <xf numFmtId="0" fontId="4" fillId="0" borderId="29" xfId="1" applyFont="1" applyBorder="1" applyAlignment="1">
      <alignment horizontal="left" vertical="top"/>
    </xf>
    <xf numFmtId="0" fontId="4" fillId="0" borderId="30" xfId="1" applyFont="1" applyBorder="1" applyAlignment="1">
      <alignment horizontal="left" vertical="top"/>
    </xf>
    <xf numFmtId="0" fontId="15" fillId="0" borderId="3" xfId="1" applyFont="1" applyBorder="1" applyAlignment="1">
      <alignment horizontal="right" vertical="center"/>
    </xf>
    <xf numFmtId="0" fontId="15" fillId="0" borderId="8" xfId="1" applyFont="1" applyBorder="1" applyAlignment="1">
      <alignment horizontal="right" vertical="center"/>
    </xf>
    <xf numFmtId="0" fontId="15" fillId="0" borderId="2" xfId="1" applyFont="1" applyBorder="1" applyAlignment="1">
      <alignment horizontal="right" vertical="center"/>
    </xf>
    <xf numFmtId="0" fontId="4" fillId="0" borderId="39" xfId="1" applyFont="1" applyBorder="1" applyAlignment="1">
      <alignment vertical="center"/>
    </xf>
    <xf numFmtId="0" fontId="4" fillId="0" borderId="41" xfId="1" applyFont="1" applyBorder="1" applyAlignment="1">
      <alignment vertical="center"/>
    </xf>
    <xf numFmtId="0" fontId="4" fillId="0" borderId="40" xfId="1" applyFont="1" applyBorder="1" applyAlignment="1">
      <alignment vertical="center"/>
    </xf>
    <xf numFmtId="0" fontId="4" fillId="0" borderId="22" xfId="1" applyFont="1" applyBorder="1" applyAlignment="1">
      <alignment horizontal="left" vertical="top"/>
    </xf>
    <xf numFmtId="0" fontId="4" fillId="0" borderId="27" xfId="1" applyFont="1" applyBorder="1" applyAlignment="1">
      <alignment vertical="center" wrapText="1"/>
    </xf>
    <xf numFmtId="0" fontId="4" fillId="0" borderId="28" xfId="1" applyFont="1" applyBorder="1" applyAlignment="1">
      <alignment vertical="center" wrapText="1"/>
    </xf>
    <xf numFmtId="0" fontId="4" fillId="0" borderId="27" xfId="1" applyFont="1" applyBorder="1" applyAlignment="1">
      <alignment horizontal="left" vertical="top" wrapText="1"/>
    </xf>
    <xf numFmtId="0" fontId="4" fillId="0" borderId="28" xfId="1" applyFont="1" applyBorder="1" applyAlignment="1">
      <alignment horizontal="left" vertical="top" wrapText="1"/>
    </xf>
    <xf numFmtId="0" fontId="4" fillId="0" borderId="39" xfId="1" applyFont="1" applyBorder="1" applyAlignment="1">
      <alignment horizontal="left" vertical="center" wrapText="1"/>
    </xf>
    <xf numFmtId="0" fontId="4" fillId="0" borderId="31" xfId="1" applyFont="1" applyBorder="1" applyAlignment="1">
      <alignment horizontal="left" vertical="top" wrapText="1"/>
    </xf>
    <xf numFmtId="0" fontId="4" fillId="0" borderId="35" xfId="1" applyFont="1" applyBorder="1" applyAlignment="1">
      <alignment horizontal="left" vertical="top" wrapText="1"/>
    </xf>
    <xf numFmtId="0" fontId="4" fillId="0" borderId="25" xfId="1" applyFont="1" applyBorder="1" applyAlignment="1">
      <alignment horizontal="left" vertical="top" wrapText="1"/>
    </xf>
    <xf numFmtId="0" fontId="4" fillId="0" borderId="26" xfId="1" applyFont="1" applyBorder="1" applyAlignment="1">
      <alignment horizontal="left" vertical="top" wrapText="1"/>
    </xf>
    <xf numFmtId="0" fontId="4" fillId="0" borderId="15" xfId="1" applyFont="1" applyBorder="1" applyAlignment="1">
      <alignment horizontal="left" vertical="top" wrapText="1"/>
    </xf>
    <xf numFmtId="0" fontId="4" fillId="0" borderId="17" xfId="1" applyFont="1" applyBorder="1" applyAlignment="1">
      <alignment horizontal="left" vertical="top" wrapText="1"/>
    </xf>
    <xf numFmtId="0" fontId="13" fillId="0" borderId="11" xfId="1" applyFont="1" applyBorder="1" applyAlignment="1">
      <alignment horizontal="center" vertical="center"/>
    </xf>
    <xf numFmtId="0" fontId="13" fillId="0" borderId="66" xfId="1" applyFont="1" applyBorder="1" applyAlignment="1">
      <alignment horizontal="center" vertical="center"/>
    </xf>
    <xf numFmtId="0" fontId="13" fillId="0" borderId="13"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176892</xdr:colOff>
      <xdr:row>63</xdr:row>
      <xdr:rowOff>201706</xdr:rowOff>
    </xdr:from>
    <xdr:to>
      <xdr:col>16</xdr:col>
      <xdr:colOff>369794</xdr:colOff>
      <xdr:row>69</xdr:row>
      <xdr:rowOff>82826</xdr:rowOff>
    </xdr:to>
    <xdr:sp macro="" textlink="">
      <xdr:nvSpPr>
        <xdr:cNvPr id="2" name="大かっこ 1"/>
        <xdr:cNvSpPr/>
      </xdr:nvSpPr>
      <xdr:spPr>
        <a:xfrm>
          <a:off x="329292" y="46902781"/>
          <a:ext cx="13489802" cy="1367020"/>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73"/>
  <sheetViews>
    <sheetView tabSelected="1" view="pageBreakPreview" zoomScale="70" zoomScaleNormal="100" zoomScaleSheetLayoutView="70" workbookViewId="0">
      <selection activeCell="C13" sqref="C13:G13"/>
    </sheetView>
  </sheetViews>
  <sheetFormatPr defaultRowHeight="18.75" customHeight="1"/>
  <cols>
    <col min="1" max="1" width="1" style="1" customWidth="1"/>
    <col min="2" max="2" width="1" style="2" customWidth="1"/>
    <col min="3" max="3" width="4.375" style="2" customWidth="1"/>
    <col min="4" max="4" width="4.5" style="2" customWidth="1"/>
    <col min="5" max="5" width="27.25" style="2" customWidth="1"/>
    <col min="6" max="6" width="2.625" style="2" customWidth="1"/>
    <col min="7" max="7" width="91.875" style="2" customWidth="1"/>
    <col min="8" max="8" width="6.25" style="2" customWidth="1"/>
    <col min="9" max="9" width="1.75" style="23" customWidth="1"/>
    <col min="10" max="10" width="6.625" style="2" customWidth="1"/>
    <col min="11" max="11" width="6.25" style="38" customWidth="1"/>
    <col min="12" max="12" width="1.75" style="39" customWidth="1"/>
    <col min="13" max="13" width="6.625" style="40" customWidth="1"/>
    <col min="14" max="14" width="6.25" style="2" customWidth="1"/>
    <col min="15" max="15" width="1.75" style="23" customWidth="1"/>
    <col min="16" max="16" width="6.625" style="2" customWidth="1"/>
    <col min="17" max="17" width="5" style="24" customWidth="1"/>
    <col min="18" max="18" width="0.75" style="24" customWidth="1"/>
    <col min="19" max="20" width="8.875" style="43" customWidth="1"/>
    <col min="21" max="258" width="9" style="2"/>
    <col min="259" max="260" width="1" style="2" customWidth="1"/>
    <col min="261" max="261" width="4.375" style="2" customWidth="1"/>
    <col min="262" max="262" width="27.25" style="2" customWidth="1"/>
    <col min="263" max="263" width="57.25" style="2" customWidth="1"/>
    <col min="264" max="264" width="6.25" style="2" customWidth="1"/>
    <col min="265" max="265" width="1.75" style="2" customWidth="1"/>
    <col min="266" max="266" width="6.625" style="2" customWidth="1"/>
    <col min="267" max="267" width="6.25" style="2" customWidth="1"/>
    <col min="268" max="268" width="1.75" style="2" customWidth="1"/>
    <col min="269" max="269" width="6.625" style="2" customWidth="1"/>
    <col min="270" max="270" width="6.25" style="2" customWidth="1"/>
    <col min="271" max="271" width="1.75" style="2" customWidth="1"/>
    <col min="272" max="272" width="6.625" style="2" customWidth="1"/>
    <col min="273" max="273" width="5" style="2" customWidth="1"/>
    <col min="274" max="274" width="0.75" style="2" customWidth="1"/>
    <col min="275" max="514" width="9" style="2"/>
    <col min="515" max="516" width="1" style="2" customWidth="1"/>
    <col min="517" max="517" width="4.375" style="2" customWidth="1"/>
    <col min="518" max="518" width="27.25" style="2" customWidth="1"/>
    <col min="519" max="519" width="57.25" style="2" customWidth="1"/>
    <col min="520" max="520" width="6.25" style="2" customWidth="1"/>
    <col min="521" max="521" width="1.75" style="2" customWidth="1"/>
    <col min="522" max="522" width="6.625" style="2" customWidth="1"/>
    <col min="523" max="523" width="6.25" style="2" customWidth="1"/>
    <col min="524" max="524" width="1.75" style="2" customWidth="1"/>
    <col min="525" max="525" width="6.625" style="2" customWidth="1"/>
    <col min="526" max="526" width="6.25" style="2" customWidth="1"/>
    <col min="527" max="527" width="1.75" style="2" customWidth="1"/>
    <col min="528" max="528" width="6.625" style="2" customWidth="1"/>
    <col min="529" max="529" width="5" style="2" customWidth="1"/>
    <col min="530" max="530" width="0.75" style="2" customWidth="1"/>
    <col min="531" max="770" width="9" style="2"/>
    <col min="771" max="772" width="1" style="2" customWidth="1"/>
    <col min="773" max="773" width="4.375" style="2" customWidth="1"/>
    <col min="774" max="774" width="27.25" style="2" customWidth="1"/>
    <col min="775" max="775" width="57.25" style="2" customWidth="1"/>
    <col min="776" max="776" width="6.25" style="2" customWidth="1"/>
    <col min="777" max="777" width="1.75" style="2" customWidth="1"/>
    <col min="778" max="778" width="6.625" style="2" customWidth="1"/>
    <col min="779" max="779" width="6.25" style="2" customWidth="1"/>
    <col min="780" max="780" width="1.75" style="2" customWidth="1"/>
    <col min="781" max="781" width="6.625" style="2" customWidth="1"/>
    <col min="782" max="782" width="6.25" style="2" customWidth="1"/>
    <col min="783" max="783" width="1.75" style="2" customWidth="1"/>
    <col min="784" max="784" width="6.625" style="2" customWidth="1"/>
    <col min="785" max="785" width="5" style="2" customWidth="1"/>
    <col min="786" max="786" width="0.75" style="2" customWidth="1"/>
    <col min="787" max="1026" width="9" style="2"/>
    <col min="1027" max="1028" width="1" style="2" customWidth="1"/>
    <col min="1029" max="1029" width="4.375" style="2" customWidth="1"/>
    <col min="1030" max="1030" width="27.25" style="2" customWidth="1"/>
    <col min="1031" max="1031" width="57.25" style="2" customWidth="1"/>
    <col min="1032" max="1032" width="6.25" style="2" customWidth="1"/>
    <col min="1033" max="1033" width="1.75" style="2" customWidth="1"/>
    <col min="1034" max="1034" width="6.625" style="2" customWidth="1"/>
    <col min="1035" max="1035" width="6.25" style="2" customWidth="1"/>
    <col min="1036" max="1036" width="1.75" style="2" customWidth="1"/>
    <col min="1037" max="1037" width="6.625" style="2" customWidth="1"/>
    <col min="1038" max="1038" width="6.25" style="2" customWidth="1"/>
    <col min="1039" max="1039" width="1.75" style="2" customWidth="1"/>
    <col min="1040" max="1040" width="6.625" style="2" customWidth="1"/>
    <col min="1041" max="1041" width="5" style="2" customWidth="1"/>
    <col min="1042" max="1042" width="0.75" style="2" customWidth="1"/>
    <col min="1043" max="1282" width="9" style="2"/>
    <col min="1283" max="1284" width="1" style="2" customWidth="1"/>
    <col min="1285" max="1285" width="4.375" style="2" customWidth="1"/>
    <col min="1286" max="1286" width="27.25" style="2" customWidth="1"/>
    <col min="1287" max="1287" width="57.25" style="2" customWidth="1"/>
    <col min="1288" max="1288" width="6.25" style="2" customWidth="1"/>
    <col min="1289" max="1289" width="1.75" style="2" customWidth="1"/>
    <col min="1290" max="1290" width="6.625" style="2" customWidth="1"/>
    <col min="1291" max="1291" width="6.25" style="2" customWidth="1"/>
    <col min="1292" max="1292" width="1.75" style="2" customWidth="1"/>
    <col min="1293" max="1293" width="6.625" style="2" customWidth="1"/>
    <col min="1294" max="1294" width="6.25" style="2" customWidth="1"/>
    <col min="1295" max="1295" width="1.75" style="2" customWidth="1"/>
    <col min="1296" max="1296" width="6.625" style="2" customWidth="1"/>
    <col min="1297" max="1297" width="5" style="2" customWidth="1"/>
    <col min="1298" max="1298" width="0.75" style="2" customWidth="1"/>
    <col min="1299" max="1538" width="9" style="2"/>
    <col min="1539" max="1540" width="1" style="2" customWidth="1"/>
    <col min="1541" max="1541" width="4.375" style="2" customWidth="1"/>
    <col min="1542" max="1542" width="27.25" style="2" customWidth="1"/>
    <col min="1543" max="1543" width="57.25" style="2" customWidth="1"/>
    <col min="1544" max="1544" width="6.25" style="2" customWidth="1"/>
    <col min="1545" max="1545" width="1.75" style="2" customWidth="1"/>
    <col min="1546" max="1546" width="6.625" style="2" customWidth="1"/>
    <col min="1547" max="1547" width="6.25" style="2" customWidth="1"/>
    <col min="1548" max="1548" width="1.75" style="2" customWidth="1"/>
    <col min="1549" max="1549" width="6.625" style="2" customWidth="1"/>
    <col min="1550" max="1550" width="6.25" style="2" customWidth="1"/>
    <col min="1551" max="1551" width="1.75" style="2" customWidth="1"/>
    <col min="1552" max="1552" width="6.625" style="2" customWidth="1"/>
    <col min="1553" max="1553" width="5" style="2" customWidth="1"/>
    <col min="1554" max="1554" width="0.75" style="2" customWidth="1"/>
    <col min="1555" max="1794" width="9" style="2"/>
    <col min="1795" max="1796" width="1" style="2" customWidth="1"/>
    <col min="1797" max="1797" width="4.375" style="2" customWidth="1"/>
    <col min="1798" max="1798" width="27.25" style="2" customWidth="1"/>
    <col min="1799" max="1799" width="57.25" style="2" customWidth="1"/>
    <col min="1800" max="1800" width="6.25" style="2" customWidth="1"/>
    <col min="1801" max="1801" width="1.75" style="2" customWidth="1"/>
    <col min="1802" max="1802" width="6.625" style="2" customWidth="1"/>
    <col min="1803" max="1803" width="6.25" style="2" customWidth="1"/>
    <col min="1804" max="1804" width="1.75" style="2" customWidth="1"/>
    <col min="1805" max="1805" width="6.625" style="2" customWidth="1"/>
    <col min="1806" max="1806" width="6.25" style="2" customWidth="1"/>
    <col min="1807" max="1807" width="1.75" style="2" customWidth="1"/>
    <col min="1808" max="1808" width="6.625" style="2" customWidth="1"/>
    <col min="1809" max="1809" width="5" style="2" customWidth="1"/>
    <col min="1810" max="1810" width="0.75" style="2" customWidth="1"/>
    <col min="1811" max="2050" width="9" style="2"/>
    <col min="2051" max="2052" width="1" style="2" customWidth="1"/>
    <col min="2053" max="2053" width="4.375" style="2" customWidth="1"/>
    <col min="2054" max="2054" width="27.25" style="2" customWidth="1"/>
    <col min="2055" max="2055" width="57.25" style="2" customWidth="1"/>
    <col min="2056" max="2056" width="6.25" style="2" customWidth="1"/>
    <col min="2057" max="2057" width="1.75" style="2" customWidth="1"/>
    <col min="2058" max="2058" width="6.625" style="2" customWidth="1"/>
    <col min="2059" max="2059" width="6.25" style="2" customWidth="1"/>
    <col min="2060" max="2060" width="1.75" style="2" customWidth="1"/>
    <col min="2061" max="2061" width="6.625" style="2" customWidth="1"/>
    <col min="2062" max="2062" width="6.25" style="2" customWidth="1"/>
    <col min="2063" max="2063" width="1.75" style="2" customWidth="1"/>
    <col min="2064" max="2064" width="6.625" style="2" customWidth="1"/>
    <col min="2065" max="2065" width="5" style="2" customWidth="1"/>
    <col min="2066" max="2066" width="0.75" style="2" customWidth="1"/>
    <col min="2067" max="2306" width="9" style="2"/>
    <col min="2307" max="2308" width="1" style="2" customWidth="1"/>
    <col min="2309" max="2309" width="4.375" style="2" customWidth="1"/>
    <col min="2310" max="2310" width="27.25" style="2" customWidth="1"/>
    <col min="2311" max="2311" width="57.25" style="2" customWidth="1"/>
    <col min="2312" max="2312" width="6.25" style="2" customWidth="1"/>
    <col min="2313" max="2313" width="1.75" style="2" customWidth="1"/>
    <col min="2314" max="2314" width="6.625" style="2" customWidth="1"/>
    <col min="2315" max="2315" width="6.25" style="2" customWidth="1"/>
    <col min="2316" max="2316" width="1.75" style="2" customWidth="1"/>
    <col min="2317" max="2317" width="6.625" style="2" customWidth="1"/>
    <col min="2318" max="2318" width="6.25" style="2" customWidth="1"/>
    <col min="2319" max="2319" width="1.75" style="2" customWidth="1"/>
    <col min="2320" max="2320" width="6.625" style="2" customWidth="1"/>
    <col min="2321" max="2321" width="5" style="2" customWidth="1"/>
    <col min="2322" max="2322" width="0.75" style="2" customWidth="1"/>
    <col min="2323" max="2562" width="9" style="2"/>
    <col min="2563" max="2564" width="1" style="2" customWidth="1"/>
    <col min="2565" max="2565" width="4.375" style="2" customWidth="1"/>
    <col min="2566" max="2566" width="27.25" style="2" customWidth="1"/>
    <col min="2567" max="2567" width="57.25" style="2" customWidth="1"/>
    <col min="2568" max="2568" width="6.25" style="2" customWidth="1"/>
    <col min="2569" max="2569" width="1.75" style="2" customWidth="1"/>
    <col min="2570" max="2570" width="6.625" style="2" customWidth="1"/>
    <col min="2571" max="2571" width="6.25" style="2" customWidth="1"/>
    <col min="2572" max="2572" width="1.75" style="2" customWidth="1"/>
    <col min="2573" max="2573" width="6.625" style="2" customWidth="1"/>
    <col min="2574" max="2574" width="6.25" style="2" customWidth="1"/>
    <col min="2575" max="2575" width="1.75" style="2" customWidth="1"/>
    <col min="2576" max="2576" width="6.625" style="2" customWidth="1"/>
    <col min="2577" max="2577" width="5" style="2" customWidth="1"/>
    <col min="2578" max="2578" width="0.75" style="2" customWidth="1"/>
    <col min="2579" max="2818" width="9" style="2"/>
    <col min="2819" max="2820" width="1" style="2" customWidth="1"/>
    <col min="2821" max="2821" width="4.375" style="2" customWidth="1"/>
    <col min="2822" max="2822" width="27.25" style="2" customWidth="1"/>
    <col min="2823" max="2823" width="57.25" style="2" customWidth="1"/>
    <col min="2824" max="2824" width="6.25" style="2" customWidth="1"/>
    <col min="2825" max="2825" width="1.75" style="2" customWidth="1"/>
    <col min="2826" max="2826" width="6.625" style="2" customWidth="1"/>
    <col min="2827" max="2827" width="6.25" style="2" customWidth="1"/>
    <col min="2828" max="2828" width="1.75" style="2" customWidth="1"/>
    <col min="2829" max="2829" width="6.625" style="2" customWidth="1"/>
    <col min="2830" max="2830" width="6.25" style="2" customWidth="1"/>
    <col min="2831" max="2831" width="1.75" style="2" customWidth="1"/>
    <col min="2832" max="2832" width="6.625" style="2" customWidth="1"/>
    <col min="2833" max="2833" width="5" style="2" customWidth="1"/>
    <col min="2834" max="2834" width="0.75" style="2" customWidth="1"/>
    <col min="2835" max="3074" width="9" style="2"/>
    <col min="3075" max="3076" width="1" style="2" customWidth="1"/>
    <col min="3077" max="3077" width="4.375" style="2" customWidth="1"/>
    <col min="3078" max="3078" width="27.25" style="2" customWidth="1"/>
    <col min="3079" max="3079" width="57.25" style="2" customWidth="1"/>
    <col min="3080" max="3080" width="6.25" style="2" customWidth="1"/>
    <col min="3081" max="3081" width="1.75" style="2" customWidth="1"/>
    <col min="3082" max="3082" width="6.625" style="2" customWidth="1"/>
    <col min="3083" max="3083" width="6.25" style="2" customWidth="1"/>
    <col min="3084" max="3084" width="1.75" style="2" customWidth="1"/>
    <col min="3085" max="3085" width="6.625" style="2" customWidth="1"/>
    <col min="3086" max="3086" width="6.25" style="2" customWidth="1"/>
    <col min="3087" max="3087" width="1.75" style="2" customWidth="1"/>
    <col min="3088" max="3088" width="6.625" style="2" customWidth="1"/>
    <col min="3089" max="3089" width="5" style="2" customWidth="1"/>
    <col min="3090" max="3090" width="0.75" style="2" customWidth="1"/>
    <col min="3091" max="3330" width="9" style="2"/>
    <col min="3331" max="3332" width="1" style="2" customWidth="1"/>
    <col min="3333" max="3333" width="4.375" style="2" customWidth="1"/>
    <col min="3334" max="3334" width="27.25" style="2" customWidth="1"/>
    <col min="3335" max="3335" width="57.25" style="2" customWidth="1"/>
    <col min="3336" max="3336" width="6.25" style="2" customWidth="1"/>
    <col min="3337" max="3337" width="1.75" style="2" customWidth="1"/>
    <col min="3338" max="3338" width="6.625" style="2" customWidth="1"/>
    <col min="3339" max="3339" width="6.25" style="2" customWidth="1"/>
    <col min="3340" max="3340" width="1.75" style="2" customWidth="1"/>
    <col min="3341" max="3341" width="6.625" style="2" customWidth="1"/>
    <col min="3342" max="3342" width="6.25" style="2" customWidth="1"/>
    <col min="3343" max="3343" width="1.75" style="2" customWidth="1"/>
    <col min="3344" max="3344" width="6.625" style="2" customWidth="1"/>
    <col min="3345" max="3345" width="5" style="2" customWidth="1"/>
    <col min="3346" max="3346" width="0.75" style="2" customWidth="1"/>
    <col min="3347" max="3586" width="9" style="2"/>
    <col min="3587" max="3588" width="1" style="2" customWidth="1"/>
    <col min="3589" max="3589" width="4.375" style="2" customWidth="1"/>
    <col min="3590" max="3590" width="27.25" style="2" customWidth="1"/>
    <col min="3591" max="3591" width="57.25" style="2" customWidth="1"/>
    <col min="3592" max="3592" width="6.25" style="2" customWidth="1"/>
    <col min="3593" max="3593" width="1.75" style="2" customWidth="1"/>
    <col min="3594" max="3594" width="6.625" style="2" customWidth="1"/>
    <col min="3595" max="3595" width="6.25" style="2" customWidth="1"/>
    <col min="3596" max="3596" width="1.75" style="2" customWidth="1"/>
    <col min="3597" max="3597" width="6.625" style="2" customWidth="1"/>
    <col min="3598" max="3598" width="6.25" style="2" customWidth="1"/>
    <col min="3599" max="3599" width="1.75" style="2" customWidth="1"/>
    <col min="3600" max="3600" width="6.625" style="2" customWidth="1"/>
    <col min="3601" max="3601" width="5" style="2" customWidth="1"/>
    <col min="3602" max="3602" width="0.75" style="2" customWidth="1"/>
    <col min="3603" max="3842" width="9" style="2"/>
    <col min="3843" max="3844" width="1" style="2" customWidth="1"/>
    <col min="3845" max="3845" width="4.375" style="2" customWidth="1"/>
    <col min="3846" max="3846" width="27.25" style="2" customWidth="1"/>
    <col min="3847" max="3847" width="57.25" style="2" customWidth="1"/>
    <col min="3848" max="3848" width="6.25" style="2" customWidth="1"/>
    <col min="3849" max="3849" width="1.75" style="2" customWidth="1"/>
    <col min="3850" max="3850" width="6.625" style="2" customWidth="1"/>
    <col min="3851" max="3851" width="6.25" style="2" customWidth="1"/>
    <col min="3852" max="3852" width="1.75" style="2" customWidth="1"/>
    <col min="3853" max="3853" width="6.625" style="2" customWidth="1"/>
    <col min="3854" max="3854" width="6.25" style="2" customWidth="1"/>
    <col min="3855" max="3855" width="1.75" style="2" customWidth="1"/>
    <col min="3856" max="3856" width="6.625" style="2" customWidth="1"/>
    <col min="3857" max="3857" width="5" style="2" customWidth="1"/>
    <col min="3858" max="3858" width="0.75" style="2" customWidth="1"/>
    <col min="3859" max="4098" width="9" style="2"/>
    <col min="4099" max="4100" width="1" style="2" customWidth="1"/>
    <col min="4101" max="4101" width="4.375" style="2" customWidth="1"/>
    <col min="4102" max="4102" width="27.25" style="2" customWidth="1"/>
    <col min="4103" max="4103" width="57.25" style="2" customWidth="1"/>
    <col min="4104" max="4104" width="6.25" style="2" customWidth="1"/>
    <col min="4105" max="4105" width="1.75" style="2" customWidth="1"/>
    <col min="4106" max="4106" width="6.625" style="2" customWidth="1"/>
    <col min="4107" max="4107" width="6.25" style="2" customWidth="1"/>
    <col min="4108" max="4108" width="1.75" style="2" customWidth="1"/>
    <col min="4109" max="4109" width="6.625" style="2" customWidth="1"/>
    <col min="4110" max="4110" width="6.25" style="2" customWidth="1"/>
    <col min="4111" max="4111" width="1.75" style="2" customWidth="1"/>
    <col min="4112" max="4112" width="6.625" style="2" customWidth="1"/>
    <col min="4113" max="4113" width="5" style="2" customWidth="1"/>
    <col min="4114" max="4114" width="0.75" style="2" customWidth="1"/>
    <col min="4115" max="4354" width="9" style="2"/>
    <col min="4355" max="4356" width="1" style="2" customWidth="1"/>
    <col min="4357" max="4357" width="4.375" style="2" customWidth="1"/>
    <col min="4358" max="4358" width="27.25" style="2" customWidth="1"/>
    <col min="4359" max="4359" width="57.25" style="2" customWidth="1"/>
    <col min="4360" max="4360" width="6.25" style="2" customWidth="1"/>
    <col min="4361" max="4361" width="1.75" style="2" customWidth="1"/>
    <col min="4362" max="4362" width="6.625" style="2" customWidth="1"/>
    <col min="4363" max="4363" width="6.25" style="2" customWidth="1"/>
    <col min="4364" max="4364" width="1.75" style="2" customWidth="1"/>
    <col min="4365" max="4365" width="6.625" style="2" customWidth="1"/>
    <col min="4366" max="4366" width="6.25" style="2" customWidth="1"/>
    <col min="4367" max="4367" width="1.75" style="2" customWidth="1"/>
    <col min="4368" max="4368" width="6.625" style="2" customWidth="1"/>
    <col min="4369" max="4369" width="5" style="2" customWidth="1"/>
    <col min="4370" max="4370" width="0.75" style="2" customWidth="1"/>
    <col min="4371" max="4610" width="9" style="2"/>
    <col min="4611" max="4612" width="1" style="2" customWidth="1"/>
    <col min="4613" max="4613" width="4.375" style="2" customWidth="1"/>
    <col min="4614" max="4614" width="27.25" style="2" customWidth="1"/>
    <col min="4615" max="4615" width="57.25" style="2" customWidth="1"/>
    <col min="4616" max="4616" width="6.25" style="2" customWidth="1"/>
    <col min="4617" max="4617" width="1.75" style="2" customWidth="1"/>
    <col min="4618" max="4618" width="6.625" style="2" customWidth="1"/>
    <col min="4619" max="4619" width="6.25" style="2" customWidth="1"/>
    <col min="4620" max="4620" width="1.75" style="2" customWidth="1"/>
    <col min="4621" max="4621" width="6.625" style="2" customWidth="1"/>
    <col min="4622" max="4622" width="6.25" style="2" customWidth="1"/>
    <col min="4623" max="4623" width="1.75" style="2" customWidth="1"/>
    <col min="4624" max="4624" width="6.625" style="2" customWidth="1"/>
    <col min="4625" max="4625" width="5" style="2" customWidth="1"/>
    <col min="4626" max="4626" width="0.75" style="2" customWidth="1"/>
    <col min="4627" max="4866" width="9" style="2"/>
    <col min="4867" max="4868" width="1" style="2" customWidth="1"/>
    <col min="4869" max="4869" width="4.375" style="2" customWidth="1"/>
    <col min="4870" max="4870" width="27.25" style="2" customWidth="1"/>
    <col min="4871" max="4871" width="57.25" style="2" customWidth="1"/>
    <col min="4872" max="4872" width="6.25" style="2" customWidth="1"/>
    <col min="4873" max="4873" width="1.75" style="2" customWidth="1"/>
    <col min="4874" max="4874" width="6.625" style="2" customWidth="1"/>
    <col min="4875" max="4875" width="6.25" style="2" customWidth="1"/>
    <col min="4876" max="4876" width="1.75" style="2" customWidth="1"/>
    <col min="4877" max="4877" width="6.625" style="2" customWidth="1"/>
    <col min="4878" max="4878" width="6.25" style="2" customWidth="1"/>
    <col min="4879" max="4879" width="1.75" style="2" customWidth="1"/>
    <col min="4880" max="4880" width="6.625" style="2" customWidth="1"/>
    <col min="4881" max="4881" width="5" style="2" customWidth="1"/>
    <col min="4882" max="4882" width="0.75" style="2" customWidth="1"/>
    <col min="4883" max="5122" width="9" style="2"/>
    <col min="5123" max="5124" width="1" style="2" customWidth="1"/>
    <col min="5125" max="5125" width="4.375" style="2" customWidth="1"/>
    <col min="5126" max="5126" width="27.25" style="2" customWidth="1"/>
    <col min="5127" max="5127" width="57.25" style="2" customWidth="1"/>
    <col min="5128" max="5128" width="6.25" style="2" customWidth="1"/>
    <col min="5129" max="5129" width="1.75" style="2" customWidth="1"/>
    <col min="5130" max="5130" width="6.625" style="2" customWidth="1"/>
    <col min="5131" max="5131" width="6.25" style="2" customWidth="1"/>
    <col min="5132" max="5132" width="1.75" style="2" customWidth="1"/>
    <col min="5133" max="5133" width="6.625" style="2" customWidth="1"/>
    <col min="5134" max="5134" width="6.25" style="2" customWidth="1"/>
    <col min="5135" max="5135" width="1.75" style="2" customWidth="1"/>
    <col min="5136" max="5136" width="6.625" style="2" customWidth="1"/>
    <col min="5137" max="5137" width="5" style="2" customWidth="1"/>
    <col min="5138" max="5138" width="0.75" style="2" customWidth="1"/>
    <col min="5139" max="5378" width="9" style="2"/>
    <col min="5379" max="5380" width="1" style="2" customWidth="1"/>
    <col min="5381" max="5381" width="4.375" style="2" customWidth="1"/>
    <col min="5382" max="5382" width="27.25" style="2" customWidth="1"/>
    <col min="5383" max="5383" width="57.25" style="2" customWidth="1"/>
    <col min="5384" max="5384" width="6.25" style="2" customWidth="1"/>
    <col min="5385" max="5385" width="1.75" style="2" customWidth="1"/>
    <col min="5386" max="5386" width="6.625" style="2" customWidth="1"/>
    <col min="5387" max="5387" width="6.25" style="2" customWidth="1"/>
    <col min="5388" max="5388" width="1.75" style="2" customWidth="1"/>
    <col min="5389" max="5389" width="6.625" style="2" customWidth="1"/>
    <col min="5390" max="5390" width="6.25" style="2" customWidth="1"/>
    <col min="5391" max="5391" width="1.75" style="2" customWidth="1"/>
    <col min="5392" max="5392" width="6.625" style="2" customWidth="1"/>
    <col min="5393" max="5393" width="5" style="2" customWidth="1"/>
    <col min="5394" max="5394" width="0.75" style="2" customWidth="1"/>
    <col min="5395" max="5634" width="9" style="2"/>
    <col min="5635" max="5636" width="1" style="2" customWidth="1"/>
    <col min="5637" max="5637" width="4.375" style="2" customWidth="1"/>
    <col min="5638" max="5638" width="27.25" style="2" customWidth="1"/>
    <col min="5639" max="5639" width="57.25" style="2" customWidth="1"/>
    <col min="5640" max="5640" width="6.25" style="2" customWidth="1"/>
    <col min="5641" max="5641" width="1.75" style="2" customWidth="1"/>
    <col min="5642" max="5642" width="6.625" style="2" customWidth="1"/>
    <col min="5643" max="5643" width="6.25" style="2" customWidth="1"/>
    <col min="5644" max="5644" width="1.75" style="2" customWidth="1"/>
    <col min="5645" max="5645" width="6.625" style="2" customWidth="1"/>
    <col min="5646" max="5646" width="6.25" style="2" customWidth="1"/>
    <col min="5647" max="5647" width="1.75" style="2" customWidth="1"/>
    <col min="5648" max="5648" width="6.625" style="2" customWidth="1"/>
    <col min="5649" max="5649" width="5" style="2" customWidth="1"/>
    <col min="5650" max="5650" width="0.75" style="2" customWidth="1"/>
    <col min="5651" max="5890" width="9" style="2"/>
    <col min="5891" max="5892" width="1" style="2" customWidth="1"/>
    <col min="5893" max="5893" width="4.375" style="2" customWidth="1"/>
    <col min="5894" max="5894" width="27.25" style="2" customWidth="1"/>
    <col min="5895" max="5895" width="57.25" style="2" customWidth="1"/>
    <col min="5896" max="5896" width="6.25" style="2" customWidth="1"/>
    <col min="5897" max="5897" width="1.75" style="2" customWidth="1"/>
    <col min="5898" max="5898" width="6.625" style="2" customWidth="1"/>
    <col min="5899" max="5899" width="6.25" style="2" customWidth="1"/>
    <col min="5900" max="5900" width="1.75" style="2" customWidth="1"/>
    <col min="5901" max="5901" width="6.625" style="2" customWidth="1"/>
    <col min="5902" max="5902" width="6.25" style="2" customWidth="1"/>
    <col min="5903" max="5903" width="1.75" style="2" customWidth="1"/>
    <col min="5904" max="5904" width="6.625" style="2" customWidth="1"/>
    <col min="5905" max="5905" width="5" style="2" customWidth="1"/>
    <col min="5906" max="5906" width="0.75" style="2" customWidth="1"/>
    <col min="5907" max="6146" width="9" style="2"/>
    <col min="6147" max="6148" width="1" style="2" customWidth="1"/>
    <col min="6149" max="6149" width="4.375" style="2" customWidth="1"/>
    <col min="6150" max="6150" width="27.25" style="2" customWidth="1"/>
    <col min="6151" max="6151" width="57.25" style="2" customWidth="1"/>
    <col min="6152" max="6152" width="6.25" style="2" customWidth="1"/>
    <col min="6153" max="6153" width="1.75" style="2" customWidth="1"/>
    <col min="6154" max="6154" width="6.625" style="2" customWidth="1"/>
    <col min="6155" max="6155" width="6.25" style="2" customWidth="1"/>
    <col min="6156" max="6156" width="1.75" style="2" customWidth="1"/>
    <col min="6157" max="6157" width="6.625" style="2" customWidth="1"/>
    <col min="6158" max="6158" width="6.25" style="2" customWidth="1"/>
    <col min="6159" max="6159" width="1.75" style="2" customWidth="1"/>
    <col min="6160" max="6160" width="6.625" style="2" customWidth="1"/>
    <col min="6161" max="6161" width="5" style="2" customWidth="1"/>
    <col min="6162" max="6162" width="0.75" style="2" customWidth="1"/>
    <col min="6163" max="6402" width="9" style="2"/>
    <col min="6403" max="6404" width="1" style="2" customWidth="1"/>
    <col min="6405" max="6405" width="4.375" style="2" customWidth="1"/>
    <col min="6406" max="6406" width="27.25" style="2" customWidth="1"/>
    <col min="6407" max="6407" width="57.25" style="2" customWidth="1"/>
    <col min="6408" max="6408" width="6.25" style="2" customWidth="1"/>
    <col min="6409" max="6409" width="1.75" style="2" customWidth="1"/>
    <col min="6410" max="6410" width="6.625" style="2" customWidth="1"/>
    <col min="6411" max="6411" width="6.25" style="2" customWidth="1"/>
    <col min="6412" max="6412" width="1.75" style="2" customWidth="1"/>
    <col min="6413" max="6413" width="6.625" style="2" customWidth="1"/>
    <col min="6414" max="6414" width="6.25" style="2" customWidth="1"/>
    <col min="6415" max="6415" width="1.75" style="2" customWidth="1"/>
    <col min="6416" max="6416" width="6.625" style="2" customWidth="1"/>
    <col min="6417" max="6417" width="5" style="2" customWidth="1"/>
    <col min="6418" max="6418" width="0.75" style="2" customWidth="1"/>
    <col min="6419" max="6658" width="9" style="2"/>
    <col min="6659" max="6660" width="1" style="2" customWidth="1"/>
    <col min="6661" max="6661" width="4.375" style="2" customWidth="1"/>
    <col min="6662" max="6662" width="27.25" style="2" customWidth="1"/>
    <col min="6663" max="6663" width="57.25" style="2" customWidth="1"/>
    <col min="6664" max="6664" width="6.25" style="2" customWidth="1"/>
    <col min="6665" max="6665" width="1.75" style="2" customWidth="1"/>
    <col min="6666" max="6666" width="6.625" style="2" customWidth="1"/>
    <col min="6667" max="6667" width="6.25" style="2" customWidth="1"/>
    <col min="6668" max="6668" width="1.75" style="2" customWidth="1"/>
    <col min="6669" max="6669" width="6.625" style="2" customWidth="1"/>
    <col min="6670" max="6670" width="6.25" style="2" customWidth="1"/>
    <col min="6671" max="6671" width="1.75" style="2" customWidth="1"/>
    <col min="6672" max="6672" width="6.625" style="2" customWidth="1"/>
    <col min="6673" max="6673" width="5" style="2" customWidth="1"/>
    <col min="6674" max="6674" width="0.75" style="2" customWidth="1"/>
    <col min="6675" max="6914" width="9" style="2"/>
    <col min="6915" max="6916" width="1" style="2" customWidth="1"/>
    <col min="6917" max="6917" width="4.375" style="2" customWidth="1"/>
    <col min="6918" max="6918" width="27.25" style="2" customWidth="1"/>
    <col min="6919" max="6919" width="57.25" style="2" customWidth="1"/>
    <col min="6920" max="6920" width="6.25" style="2" customWidth="1"/>
    <col min="6921" max="6921" width="1.75" style="2" customWidth="1"/>
    <col min="6922" max="6922" width="6.625" style="2" customWidth="1"/>
    <col min="6923" max="6923" width="6.25" style="2" customWidth="1"/>
    <col min="6924" max="6924" width="1.75" style="2" customWidth="1"/>
    <col min="6925" max="6925" width="6.625" style="2" customWidth="1"/>
    <col min="6926" max="6926" width="6.25" style="2" customWidth="1"/>
    <col min="6927" max="6927" width="1.75" style="2" customWidth="1"/>
    <col min="6928" max="6928" width="6.625" style="2" customWidth="1"/>
    <col min="6929" max="6929" width="5" style="2" customWidth="1"/>
    <col min="6930" max="6930" width="0.75" style="2" customWidth="1"/>
    <col min="6931" max="7170" width="9" style="2"/>
    <col min="7171" max="7172" width="1" style="2" customWidth="1"/>
    <col min="7173" max="7173" width="4.375" style="2" customWidth="1"/>
    <col min="7174" max="7174" width="27.25" style="2" customWidth="1"/>
    <col min="7175" max="7175" width="57.25" style="2" customWidth="1"/>
    <col min="7176" max="7176" width="6.25" style="2" customWidth="1"/>
    <col min="7177" max="7177" width="1.75" style="2" customWidth="1"/>
    <col min="7178" max="7178" width="6.625" style="2" customWidth="1"/>
    <col min="7179" max="7179" width="6.25" style="2" customWidth="1"/>
    <col min="7180" max="7180" width="1.75" style="2" customWidth="1"/>
    <col min="7181" max="7181" width="6.625" style="2" customWidth="1"/>
    <col min="7182" max="7182" width="6.25" style="2" customWidth="1"/>
    <col min="7183" max="7183" width="1.75" style="2" customWidth="1"/>
    <col min="7184" max="7184" width="6.625" style="2" customWidth="1"/>
    <col min="7185" max="7185" width="5" style="2" customWidth="1"/>
    <col min="7186" max="7186" width="0.75" style="2" customWidth="1"/>
    <col min="7187" max="7426" width="9" style="2"/>
    <col min="7427" max="7428" width="1" style="2" customWidth="1"/>
    <col min="7429" max="7429" width="4.375" style="2" customWidth="1"/>
    <col min="7430" max="7430" width="27.25" style="2" customWidth="1"/>
    <col min="7431" max="7431" width="57.25" style="2" customWidth="1"/>
    <col min="7432" max="7432" width="6.25" style="2" customWidth="1"/>
    <col min="7433" max="7433" width="1.75" style="2" customWidth="1"/>
    <col min="7434" max="7434" width="6.625" style="2" customWidth="1"/>
    <col min="7435" max="7435" width="6.25" style="2" customWidth="1"/>
    <col min="7436" max="7436" width="1.75" style="2" customWidth="1"/>
    <col min="7437" max="7437" width="6.625" style="2" customWidth="1"/>
    <col min="7438" max="7438" width="6.25" style="2" customWidth="1"/>
    <col min="7439" max="7439" width="1.75" style="2" customWidth="1"/>
    <col min="7440" max="7440" width="6.625" style="2" customWidth="1"/>
    <col min="7441" max="7441" width="5" style="2" customWidth="1"/>
    <col min="7442" max="7442" width="0.75" style="2" customWidth="1"/>
    <col min="7443" max="7682" width="9" style="2"/>
    <col min="7683" max="7684" width="1" style="2" customWidth="1"/>
    <col min="7685" max="7685" width="4.375" style="2" customWidth="1"/>
    <col min="7686" max="7686" width="27.25" style="2" customWidth="1"/>
    <col min="7687" max="7687" width="57.25" style="2" customWidth="1"/>
    <col min="7688" max="7688" width="6.25" style="2" customWidth="1"/>
    <col min="7689" max="7689" width="1.75" style="2" customWidth="1"/>
    <col min="7690" max="7690" width="6.625" style="2" customWidth="1"/>
    <col min="7691" max="7691" width="6.25" style="2" customWidth="1"/>
    <col min="7692" max="7692" width="1.75" style="2" customWidth="1"/>
    <col min="7693" max="7693" width="6.625" style="2" customWidth="1"/>
    <col min="7694" max="7694" width="6.25" style="2" customWidth="1"/>
    <col min="7695" max="7695" width="1.75" style="2" customWidth="1"/>
    <col min="7696" max="7696" width="6.625" style="2" customWidth="1"/>
    <col min="7697" max="7697" width="5" style="2" customWidth="1"/>
    <col min="7698" max="7698" width="0.75" style="2" customWidth="1"/>
    <col min="7699" max="7938" width="9" style="2"/>
    <col min="7939" max="7940" width="1" style="2" customWidth="1"/>
    <col min="7941" max="7941" width="4.375" style="2" customWidth="1"/>
    <col min="7942" max="7942" width="27.25" style="2" customWidth="1"/>
    <col min="7943" max="7943" width="57.25" style="2" customWidth="1"/>
    <col min="7944" max="7944" width="6.25" style="2" customWidth="1"/>
    <col min="7945" max="7945" width="1.75" style="2" customWidth="1"/>
    <col min="7946" max="7946" width="6.625" style="2" customWidth="1"/>
    <col min="7947" max="7947" width="6.25" style="2" customWidth="1"/>
    <col min="7948" max="7948" width="1.75" style="2" customWidth="1"/>
    <col min="7949" max="7949" width="6.625" style="2" customWidth="1"/>
    <col min="7950" max="7950" width="6.25" style="2" customWidth="1"/>
    <col min="7951" max="7951" width="1.75" style="2" customWidth="1"/>
    <col min="7952" max="7952" width="6.625" style="2" customWidth="1"/>
    <col min="7953" max="7953" width="5" style="2" customWidth="1"/>
    <col min="7954" max="7954" width="0.75" style="2" customWidth="1"/>
    <col min="7955" max="8194" width="9" style="2"/>
    <col min="8195" max="8196" width="1" style="2" customWidth="1"/>
    <col min="8197" max="8197" width="4.375" style="2" customWidth="1"/>
    <col min="8198" max="8198" width="27.25" style="2" customWidth="1"/>
    <col min="8199" max="8199" width="57.25" style="2" customWidth="1"/>
    <col min="8200" max="8200" width="6.25" style="2" customWidth="1"/>
    <col min="8201" max="8201" width="1.75" style="2" customWidth="1"/>
    <col min="8202" max="8202" width="6.625" style="2" customWidth="1"/>
    <col min="8203" max="8203" width="6.25" style="2" customWidth="1"/>
    <col min="8204" max="8204" width="1.75" style="2" customWidth="1"/>
    <col min="8205" max="8205" width="6.625" style="2" customWidth="1"/>
    <col min="8206" max="8206" width="6.25" style="2" customWidth="1"/>
    <col min="8207" max="8207" width="1.75" style="2" customWidth="1"/>
    <col min="8208" max="8208" width="6.625" style="2" customWidth="1"/>
    <col min="8209" max="8209" width="5" style="2" customWidth="1"/>
    <col min="8210" max="8210" width="0.75" style="2" customWidth="1"/>
    <col min="8211" max="8450" width="9" style="2"/>
    <col min="8451" max="8452" width="1" style="2" customWidth="1"/>
    <col min="8453" max="8453" width="4.375" style="2" customWidth="1"/>
    <col min="8454" max="8454" width="27.25" style="2" customWidth="1"/>
    <col min="8455" max="8455" width="57.25" style="2" customWidth="1"/>
    <col min="8456" max="8456" width="6.25" style="2" customWidth="1"/>
    <col min="8457" max="8457" width="1.75" style="2" customWidth="1"/>
    <col min="8458" max="8458" width="6.625" style="2" customWidth="1"/>
    <col min="8459" max="8459" width="6.25" style="2" customWidth="1"/>
    <col min="8460" max="8460" width="1.75" style="2" customWidth="1"/>
    <col min="8461" max="8461" width="6.625" style="2" customWidth="1"/>
    <col min="8462" max="8462" width="6.25" style="2" customWidth="1"/>
    <col min="8463" max="8463" width="1.75" style="2" customWidth="1"/>
    <col min="8464" max="8464" width="6.625" style="2" customWidth="1"/>
    <col min="8465" max="8465" width="5" style="2" customWidth="1"/>
    <col min="8466" max="8466" width="0.75" style="2" customWidth="1"/>
    <col min="8467" max="8706" width="9" style="2"/>
    <col min="8707" max="8708" width="1" style="2" customWidth="1"/>
    <col min="8709" max="8709" width="4.375" style="2" customWidth="1"/>
    <col min="8710" max="8710" width="27.25" style="2" customWidth="1"/>
    <col min="8711" max="8711" width="57.25" style="2" customWidth="1"/>
    <col min="8712" max="8712" width="6.25" style="2" customWidth="1"/>
    <col min="8713" max="8713" width="1.75" style="2" customWidth="1"/>
    <col min="8714" max="8714" width="6.625" style="2" customWidth="1"/>
    <col min="8715" max="8715" width="6.25" style="2" customWidth="1"/>
    <col min="8716" max="8716" width="1.75" style="2" customWidth="1"/>
    <col min="8717" max="8717" width="6.625" style="2" customWidth="1"/>
    <col min="8718" max="8718" width="6.25" style="2" customWidth="1"/>
    <col min="8719" max="8719" width="1.75" style="2" customWidth="1"/>
    <col min="8720" max="8720" width="6.625" style="2" customWidth="1"/>
    <col min="8721" max="8721" width="5" style="2" customWidth="1"/>
    <col min="8722" max="8722" width="0.75" style="2" customWidth="1"/>
    <col min="8723" max="8962" width="9" style="2"/>
    <col min="8963" max="8964" width="1" style="2" customWidth="1"/>
    <col min="8965" max="8965" width="4.375" style="2" customWidth="1"/>
    <col min="8966" max="8966" width="27.25" style="2" customWidth="1"/>
    <col min="8967" max="8967" width="57.25" style="2" customWidth="1"/>
    <col min="8968" max="8968" width="6.25" style="2" customWidth="1"/>
    <col min="8969" max="8969" width="1.75" style="2" customWidth="1"/>
    <col min="8970" max="8970" width="6.625" style="2" customWidth="1"/>
    <col min="8971" max="8971" width="6.25" style="2" customWidth="1"/>
    <col min="8972" max="8972" width="1.75" style="2" customWidth="1"/>
    <col min="8973" max="8973" width="6.625" style="2" customWidth="1"/>
    <col min="8974" max="8974" width="6.25" style="2" customWidth="1"/>
    <col min="8975" max="8975" width="1.75" style="2" customWidth="1"/>
    <col min="8976" max="8976" width="6.625" style="2" customWidth="1"/>
    <col min="8977" max="8977" width="5" style="2" customWidth="1"/>
    <col min="8978" max="8978" width="0.75" style="2" customWidth="1"/>
    <col min="8979" max="9218" width="9" style="2"/>
    <col min="9219" max="9220" width="1" style="2" customWidth="1"/>
    <col min="9221" max="9221" width="4.375" style="2" customWidth="1"/>
    <col min="9222" max="9222" width="27.25" style="2" customWidth="1"/>
    <col min="9223" max="9223" width="57.25" style="2" customWidth="1"/>
    <col min="9224" max="9224" width="6.25" style="2" customWidth="1"/>
    <col min="9225" max="9225" width="1.75" style="2" customWidth="1"/>
    <col min="9226" max="9226" width="6.625" style="2" customWidth="1"/>
    <col min="9227" max="9227" width="6.25" style="2" customWidth="1"/>
    <col min="9228" max="9228" width="1.75" style="2" customWidth="1"/>
    <col min="9229" max="9229" width="6.625" style="2" customWidth="1"/>
    <col min="9230" max="9230" width="6.25" style="2" customWidth="1"/>
    <col min="9231" max="9231" width="1.75" style="2" customWidth="1"/>
    <col min="9232" max="9232" width="6.625" style="2" customWidth="1"/>
    <col min="9233" max="9233" width="5" style="2" customWidth="1"/>
    <col min="9234" max="9234" width="0.75" style="2" customWidth="1"/>
    <col min="9235" max="9474" width="9" style="2"/>
    <col min="9475" max="9476" width="1" style="2" customWidth="1"/>
    <col min="9477" max="9477" width="4.375" style="2" customWidth="1"/>
    <col min="9478" max="9478" width="27.25" style="2" customWidth="1"/>
    <col min="9479" max="9479" width="57.25" style="2" customWidth="1"/>
    <col min="9480" max="9480" width="6.25" style="2" customWidth="1"/>
    <col min="9481" max="9481" width="1.75" style="2" customWidth="1"/>
    <col min="9482" max="9482" width="6.625" style="2" customWidth="1"/>
    <col min="9483" max="9483" width="6.25" style="2" customWidth="1"/>
    <col min="9484" max="9484" width="1.75" style="2" customWidth="1"/>
    <col min="9485" max="9485" width="6.625" style="2" customWidth="1"/>
    <col min="9486" max="9486" width="6.25" style="2" customWidth="1"/>
    <col min="9487" max="9487" width="1.75" style="2" customWidth="1"/>
    <col min="9488" max="9488" width="6.625" style="2" customWidth="1"/>
    <col min="9489" max="9489" width="5" style="2" customWidth="1"/>
    <col min="9490" max="9490" width="0.75" style="2" customWidth="1"/>
    <col min="9491" max="9730" width="9" style="2"/>
    <col min="9731" max="9732" width="1" style="2" customWidth="1"/>
    <col min="9733" max="9733" width="4.375" style="2" customWidth="1"/>
    <col min="9734" max="9734" width="27.25" style="2" customWidth="1"/>
    <col min="9735" max="9735" width="57.25" style="2" customWidth="1"/>
    <col min="9736" max="9736" width="6.25" style="2" customWidth="1"/>
    <col min="9737" max="9737" width="1.75" style="2" customWidth="1"/>
    <col min="9738" max="9738" width="6.625" style="2" customWidth="1"/>
    <col min="9739" max="9739" width="6.25" style="2" customWidth="1"/>
    <col min="9740" max="9740" width="1.75" style="2" customWidth="1"/>
    <col min="9741" max="9741" width="6.625" style="2" customWidth="1"/>
    <col min="9742" max="9742" width="6.25" style="2" customWidth="1"/>
    <col min="9743" max="9743" width="1.75" style="2" customWidth="1"/>
    <col min="9744" max="9744" width="6.625" style="2" customWidth="1"/>
    <col min="9745" max="9745" width="5" style="2" customWidth="1"/>
    <col min="9746" max="9746" width="0.75" style="2" customWidth="1"/>
    <col min="9747" max="9986" width="9" style="2"/>
    <col min="9987" max="9988" width="1" style="2" customWidth="1"/>
    <col min="9989" max="9989" width="4.375" style="2" customWidth="1"/>
    <col min="9990" max="9990" width="27.25" style="2" customWidth="1"/>
    <col min="9991" max="9991" width="57.25" style="2" customWidth="1"/>
    <col min="9992" max="9992" width="6.25" style="2" customWidth="1"/>
    <col min="9993" max="9993" width="1.75" style="2" customWidth="1"/>
    <col min="9994" max="9994" width="6.625" style="2" customWidth="1"/>
    <col min="9995" max="9995" width="6.25" style="2" customWidth="1"/>
    <col min="9996" max="9996" width="1.75" style="2" customWidth="1"/>
    <col min="9997" max="9997" width="6.625" style="2" customWidth="1"/>
    <col min="9998" max="9998" width="6.25" style="2" customWidth="1"/>
    <col min="9999" max="9999" width="1.75" style="2" customWidth="1"/>
    <col min="10000" max="10000" width="6.625" style="2" customWidth="1"/>
    <col min="10001" max="10001" width="5" style="2" customWidth="1"/>
    <col min="10002" max="10002" width="0.75" style="2" customWidth="1"/>
    <col min="10003" max="10242" width="9" style="2"/>
    <col min="10243" max="10244" width="1" style="2" customWidth="1"/>
    <col min="10245" max="10245" width="4.375" style="2" customWidth="1"/>
    <col min="10246" max="10246" width="27.25" style="2" customWidth="1"/>
    <col min="10247" max="10247" width="57.25" style="2" customWidth="1"/>
    <col min="10248" max="10248" width="6.25" style="2" customWidth="1"/>
    <col min="10249" max="10249" width="1.75" style="2" customWidth="1"/>
    <col min="10250" max="10250" width="6.625" style="2" customWidth="1"/>
    <col min="10251" max="10251" width="6.25" style="2" customWidth="1"/>
    <col min="10252" max="10252" width="1.75" style="2" customWidth="1"/>
    <col min="10253" max="10253" width="6.625" style="2" customWidth="1"/>
    <col min="10254" max="10254" width="6.25" style="2" customWidth="1"/>
    <col min="10255" max="10255" width="1.75" style="2" customWidth="1"/>
    <col min="10256" max="10256" width="6.625" style="2" customWidth="1"/>
    <col min="10257" max="10257" width="5" style="2" customWidth="1"/>
    <col min="10258" max="10258" width="0.75" style="2" customWidth="1"/>
    <col min="10259" max="10498" width="9" style="2"/>
    <col min="10499" max="10500" width="1" style="2" customWidth="1"/>
    <col min="10501" max="10501" width="4.375" style="2" customWidth="1"/>
    <col min="10502" max="10502" width="27.25" style="2" customWidth="1"/>
    <col min="10503" max="10503" width="57.25" style="2" customWidth="1"/>
    <col min="10504" max="10504" width="6.25" style="2" customWidth="1"/>
    <col min="10505" max="10505" width="1.75" style="2" customWidth="1"/>
    <col min="10506" max="10506" width="6.625" style="2" customWidth="1"/>
    <col min="10507" max="10507" width="6.25" style="2" customWidth="1"/>
    <col min="10508" max="10508" width="1.75" style="2" customWidth="1"/>
    <col min="10509" max="10509" width="6.625" style="2" customWidth="1"/>
    <col min="10510" max="10510" width="6.25" style="2" customWidth="1"/>
    <col min="10511" max="10511" width="1.75" style="2" customWidth="1"/>
    <col min="10512" max="10512" width="6.625" style="2" customWidth="1"/>
    <col min="10513" max="10513" width="5" style="2" customWidth="1"/>
    <col min="10514" max="10514" width="0.75" style="2" customWidth="1"/>
    <col min="10515" max="10754" width="9" style="2"/>
    <col min="10755" max="10756" width="1" style="2" customWidth="1"/>
    <col min="10757" max="10757" width="4.375" style="2" customWidth="1"/>
    <col min="10758" max="10758" width="27.25" style="2" customWidth="1"/>
    <col min="10759" max="10759" width="57.25" style="2" customWidth="1"/>
    <col min="10760" max="10760" width="6.25" style="2" customWidth="1"/>
    <col min="10761" max="10761" width="1.75" style="2" customWidth="1"/>
    <col min="10762" max="10762" width="6.625" style="2" customWidth="1"/>
    <col min="10763" max="10763" width="6.25" style="2" customWidth="1"/>
    <col min="10764" max="10764" width="1.75" style="2" customWidth="1"/>
    <col min="10765" max="10765" width="6.625" style="2" customWidth="1"/>
    <col min="10766" max="10766" width="6.25" style="2" customWidth="1"/>
    <col min="10767" max="10767" width="1.75" style="2" customWidth="1"/>
    <col min="10768" max="10768" width="6.625" style="2" customWidth="1"/>
    <col min="10769" max="10769" width="5" style="2" customWidth="1"/>
    <col min="10770" max="10770" width="0.75" style="2" customWidth="1"/>
    <col min="10771" max="11010" width="9" style="2"/>
    <col min="11011" max="11012" width="1" style="2" customWidth="1"/>
    <col min="11013" max="11013" width="4.375" style="2" customWidth="1"/>
    <col min="11014" max="11014" width="27.25" style="2" customWidth="1"/>
    <col min="11015" max="11015" width="57.25" style="2" customWidth="1"/>
    <col min="11016" max="11016" width="6.25" style="2" customWidth="1"/>
    <col min="11017" max="11017" width="1.75" style="2" customWidth="1"/>
    <col min="11018" max="11018" width="6.625" style="2" customWidth="1"/>
    <col min="11019" max="11019" width="6.25" style="2" customWidth="1"/>
    <col min="11020" max="11020" width="1.75" style="2" customWidth="1"/>
    <col min="11021" max="11021" width="6.625" style="2" customWidth="1"/>
    <col min="11022" max="11022" width="6.25" style="2" customWidth="1"/>
    <col min="11023" max="11023" width="1.75" style="2" customWidth="1"/>
    <col min="11024" max="11024" width="6.625" style="2" customWidth="1"/>
    <col min="11025" max="11025" width="5" style="2" customWidth="1"/>
    <col min="11026" max="11026" width="0.75" style="2" customWidth="1"/>
    <col min="11027" max="11266" width="9" style="2"/>
    <col min="11267" max="11268" width="1" style="2" customWidth="1"/>
    <col min="11269" max="11269" width="4.375" style="2" customWidth="1"/>
    <col min="11270" max="11270" width="27.25" style="2" customWidth="1"/>
    <col min="11271" max="11271" width="57.25" style="2" customWidth="1"/>
    <col min="11272" max="11272" width="6.25" style="2" customWidth="1"/>
    <col min="11273" max="11273" width="1.75" style="2" customWidth="1"/>
    <col min="11274" max="11274" width="6.625" style="2" customWidth="1"/>
    <col min="11275" max="11275" width="6.25" style="2" customWidth="1"/>
    <col min="11276" max="11276" width="1.75" style="2" customWidth="1"/>
    <col min="11277" max="11277" width="6.625" style="2" customWidth="1"/>
    <col min="11278" max="11278" width="6.25" style="2" customWidth="1"/>
    <col min="11279" max="11279" width="1.75" style="2" customWidth="1"/>
    <col min="11280" max="11280" width="6.625" style="2" customWidth="1"/>
    <col min="11281" max="11281" width="5" style="2" customWidth="1"/>
    <col min="11282" max="11282" width="0.75" style="2" customWidth="1"/>
    <col min="11283" max="11522" width="9" style="2"/>
    <col min="11523" max="11524" width="1" style="2" customWidth="1"/>
    <col min="11525" max="11525" width="4.375" style="2" customWidth="1"/>
    <col min="11526" max="11526" width="27.25" style="2" customWidth="1"/>
    <col min="11527" max="11527" width="57.25" style="2" customWidth="1"/>
    <col min="11528" max="11528" width="6.25" style="2" customWidth="1"/>
    <col min="11529" max="11529" width="1.75" style="2" customWidth="1"/>
    <col min="11530" max="11530" width="6.625" style="2" customWidth="1"/>
    <col min="11531" max="11531" width="6.25" style="2" customWidth="1"/>
    <col min="11532" max="11532" width="1.75" style="2" customWidth="1"/>
    <col min="11533" max="11533" width="6.625" style="2" customWidth="1"/>
    <col min="11534" max="11534" width="6.25" style="2" customWidth="1"/>
    <col min="11535" max="11535" width="1.75" style="2" customWidth="1"/>
    <col min="11536" max="11536" width="6.625" style="2" customWidth="1"/>
    <col min="11537" max="11537" width="5" style="2" customWidth="1"/>
    <col min="11538" max="11538" width="0.75" style="2" customWidth="1"/>
    <col min="11539" max="11778" width="9" style="2"/>
    <col min="11779" max="11780" width="1" style="2" customWidth="1"/>
    <col min="11781" max="11781" width="4.375" style="2" customWidth="1"/>
    <col min="11782" max="11782" width="27.25" style="2" customWidth="1"/>
    <col min="11783" max="11783" width="57.25" style="2" customWidth="1"/>
    <col min="11784" max="11784" width="6.25" style="2" customWidth="1"/>
    <col min="11785" max="11785" width="1.75" style="2" customWidth="1"/>
    <col min="11786" max="11786" width="6.625" style="2" customWidth="1"/>
    <col min="11787" max="11787" width="6.25" style="2" customWidth="1"/>
    <col min="11788" max="11788" width="1.75" style="2" customWidth="1"/>
    <col min="11789" max="11789" width="6.625" style="2" customWidth="1"/>
    <col min="11790" max="11790" width="6.25" style="2" customWidth="1"/>
    <col min="11791" max="11791" width="1.75" style="2" customWidth="1"/>
    <col min="11792" max="11792" width="6.625" style="2" customWidth="1"/>
    <col min="11793" max="11793" width="5" style="2" customWidth="1"/>
    <col min="11794" max="11794" width="0.75" style="2" customWidth="1"/>
    <col min="11795" max="12034" width="9" style="2"/>
    <col min="12035" max="12036" width="1" style="2" customWidth="1"/>
    <col min="12037" max="12037" width="4.375" style="2" customWidth="1"/>
    <col min="12038" max="12038" width="27.25" style="2" customWidth="1"/>
    <col min="12039" max="12039" width="57.25" style="2" customWidth="1"/>
    <col min="12040" max="12040" width="6.25" style="2" customWidth="1"/>
    <col min="12041" max="12041" width="1.75" style="2" customWidth="1"/>
    <col min="12042" max="12042" width="6.625" style="2" customWidth="1"/>
    <col min="12043" max="12043" width="6.25" style="2" customWidth="1"/>
    <col min="12044" max="12044" width="1.75" style="2" customWidth="1"/>
    <col min="12045" max="12045" width="6.625" style="2" customWidth="1"/>
    <col min="12046" max="12046" width="6.25" style="2" customWidth="1"/>
    <col min="12047" max="12047" width="1.75" style="2" customWidth="1"/>
    <col min="12048" max="12048" width="6.625" style="2" customWidth="1"/>
    <col min="12049" max="12049" width="5" style="2" customWidth="1"/>
    <col min="12050" max="12050" width="0.75" style="2" customWidth="1"/>
    <col min="12051" max="12290" width="9" style="2"/>
    <col min="12291" max="12292" width="1" style="2" customWidth="1"/>
    <col min="12293" max="12293" width="4.375" style="2" customWidth="1"/>
    <col min="12294" max="12294" width="27.25" style="2" customWidth="1"/>
    <col min="12295" max="12295" width="57.25" style="2" customWidth="1"/>
    <col min="12296" max="12296" width="6.25" style="2" customWidth="1"/>
    <col min="12297" max="12297" width="1.75" style="2" customWidth="1"/>
    <col min="12298" max="12298" width="6.625" style="2" customWidth="1"/>
    <col min="12299" max="12299" width="6.25" style="2" customWidth="1"/>
    <col min="12300" max="12300" width="1.75" style="2" customWidth="1"/>
    <col min="12301" max="12301" width="6.625" style="2" customWidth="1"/>
    <col min="12302" max="12302" width="6.25" style="2" customWidth="1"/>
    <col min="12303" max="12303" width="1.75" style="2" customWidth="1"/>
    <col min="12304" max="12304" width="6.625" style="2" customWidth="1"/>
    <col min="12305" max="12305" width="5" style="2" customWidth="1"/>
    <col min="12306" max="12306" width="0.75" style="2" customWidth="1"/>
    <col min="12307" max="12546" width="9" style="2"/>
    <col min="12547" max="12548" width="1" style="2" customWidth="1"/>
    <col min="12549" max="12549" width="4.375" style="2" customWidth="1"/>
    <col min="12550" max="12550" width="27.25" style="2" customWidth="1"/>
    <col min="12551" max="12551" width="57.25" style="2" customWidth="1"/>
    <col min="12552" max="12552" width="6.25" style="2" customWidth="1"/>
    <col min="12553" max="12553" width="1.75" style="2" customWidth="1"/>
    <col min="12554" max="12554" width="6.625" style="2" customWidth="1"/>
    <col min="12555" max="12555" width="6.25" style="2" customWidth="1"/>
    <col min="12556" max="12556" width="1.75" style="2" customWidth="1"/>
    <col min="12557" max="12557" width="6.625" style="2" customWidth="1"/>
    <col min="12558" max="12558" width="6.25" style="2" customWidth="1"/>
    <col min="12559" max="12559" width="1.75" style="2" customWidth="1"/>
    <col min="12560" max="12560" width="6.625" style="2" customWidth="1"/>
    <col min="12561" max="12561" width="5" style="2" customWidth="1"/>
    <col min="12562" max="12562" width="0.75" style="2" customWidth="1"/>
    <col min="12563" max="12802" width="9" style="2"/>
    <col min="12803" max="12804" width="1" style="2" customWidth="1"/>
    <col min="12805" max="12805" width="4.375" style="2" customWidth="1"/>
    <col min="12806" max="12806" width="27.25" style="2" customWidth="1"/>
    <col min="12807" max="12807" width="57.25" style="2" customWidth="1"/>
    <col min="12808" max="12808" width="6.25" style="2" customWidth="1"/>
    <col min="12809" max="12809" width="1.75" style="2" customWidth="1"/>
    <col min="12810" max="12810" width="6.625" style="2" customWidth="1"/>
    <col min="12811" max="12811" width="6.25" style="2" customWidth="1"/>
    <col min="12812" max="12812" width="1.75" style="2" customWidth="1"/>
    <col min="12813" max="12813" width="6.625" style="2" customWidth="1"/>
    <col min="12814" max="12814" width="6.25" style="2" customWidth="1"/>
    <col min="12815" max="12815" width="1.75" style="2" customWidth="1"/>
    <col min="12816" max="12816" width="6.625" style="2" customWidth="1"/>
    <col min="12817" max="12817" width="5" style="2" customWidth="1"/>
    <col min="12818" max="12818" width="0.75" style="2" customWidth="1"/>
    <col min="12819" max="13058" width="9" style="2"/>
    <col min="13059" max="13060" width="1" style="2" customWidth="1"/>
    <col min="13061" max="13061" width="4.375" style="2" customWidth="1"/>
    <col min="13062" max="13062" width="27.25" style="2" customWidth="1"/>
    <col min="13063" max="13063" width="57.25" style="2" customWidth="1"/>
    <col min="13064" max="13064" width="6.25" style="2" customWidth="1"/>
    <col min="13065" max="13065" width="1.75" style="2" customWidth="1"/>
    <col min="13066" max="13066" width="6.625" style="2" customWidth="1"/>
    <col min="13067" max="13067" width="6.25" style="2" customWidth="1"/>
    <col min="13068" max="13068" width="1.75" style="2" customWidth="1"/>
    <col min="13069" max="13069" width="6.625" style="2" customWidth="1"/>
    <col min="13070" max="13070" width="6.25" style="2" customWidth="1"/>
    <col min="13071" max="13071" width="1.75" style="2" customWidth="1"/>
    <col min="13072" max="13072" width="6.625" style="2" customWidth="1"/>
    <col min="13073" max="13073" width="5" style="2" customWidth="1"/>
    <col min="13074" max="13074" width="0.75" style="2" customWidth="1"/>
    <col min="13075" max="13314" width="9" style="2"/>
    <col min="13315" max="13316" width="1" style="2" customWidth="1"/>
    <col min="13317" max="13317" width="4.375" style="2" customWidth="1"/>
    <col min="13318" max="13318" width="27.25" style="2" customWidth="1"/>
    <col min="13319" max="13319" width="57.25" style="2" customWidth="1"/>
    <col min="13320" max="13320" width="6.25" style="2" customWidth="1"/>
    <col min="13321" max="13321" width="1.75" style="2" customWidth="1"/>
    <col min="13322" max="13322" width="6.625" style="2" customWidth="1"/>
    <col min="13323" max="13323" width="6.25" style="2" customWidth="1"/>
    <col min="13324" max="13324" width="1.75" style="2" customWidth="1"/>
    <col min="13325" max="13325" width="6.625" style="2" customWidth="1"/>
    <col min="13326" max="13326" width="6.25" style="2" customWidth="1"/>
    <col min="13327" max="13327" width="1.75" style="2" customWidth="1"/>
    <col min="13328" max="13328" width="6.625" style="2" customWidth="1"/>
    <col min="13329" max="13329" width="5" style="2" customWidth="1"/>
    <col min="13330" max="13330" width="0.75" style="2" customWidth="1"/>
    <col min="13331" max="13570" width="9" style="2"/>
    <col min="13571" max="13572" width="1" style="2" customWidth="1"/>
    <col min="13573" max="13573" width="4.375" style="2" customWidth="1"/>
    <col min="13574" max="13574" width="27.25" style="2" customWidth="1"/>
    <col min="13575" max="13575" width="57.25" style="2" customWidth="1"/>
    <col min="13576" max="13576" width="6.25" style="2" customWidth="1"/>
    <col min="13577" max="13577" width="1.75" style="2" customWidth="1"/>
    <col min="13578" max="13578" width="6.625" style="2" customWidth="1"/>
    <col min="13579" max="13579" width="6.25" style="2" customWidth="1"/>
    <col min="13580" max="13580" width="1.75" style="2" customWidth="1"/>
    <col min="13581" max="13581" width="6.625" style="2" customWidth="1"/>
    <col min="13582" max="13582" width="6.25" style="2" customWidth="1"/>
    <col min="13583" max="13583" width="1.75" style="2" customWidth="1"/>
    <col min="13584" max="13584" width="6.625" style="2" customWidth="1"/>
    <col min="13585" max="13585" width="5" style="2" customWidth="1"/>
    <col min="13586" max="13586" width="0.75" style="2" customWidth="1"/>
    <col min="13587" max="13826" width="9" style="2"/>
    <col min="13827" max="13828" width="1" style="2" customWidth="1"/>
    <col min="13829" max="13829" width="4.375" style="2" customWidth="1"/>
    <col min="13830" max="13830" width="27.25" style="2" customWidth="1"/>
    <col min="13831" max="13831" width="57.25" style="2" customWidth="1"/>
    <col min="13832" max="13832" width="6.25" style="2" customWidth="1"/>
    <col min="13833" max="13833" width="1.75" style="2" customWidth="1"/>
    <col min="13834" max="13834" width="6.625" style="2" customWidth="1"/>
    <col min="13835" max="13835" width="6.25" style="2" customWidth="1"/>
    <col min="13836" max="13836" width="1.75" style="2" customWidth="1"/>
    <col min="13837" max="13837" width="6.625" style="2" customWidth="1"/>
    <col min="13838" max="13838" width="6.25" style="2" customWidth="1"/>
    <col min="13839" max="13839" width="1.75" style="2" customWidth="1"/>
    <col min="13840" max="13840" width="6.625" style="2" customWidth="1"/>
    <col min="13841" max="13841" width="5" style="2" customWidth="1"/>
    <col min="13842" max="13842" width="0.75" style="2" customWidth="1"/>
    <col min="13843" max="14082" width="9" style="2"/>
    <col min="14083" max="14084" width="1" style="2" customWidth="1"/>
    <col min="14085" max="14085" width="4.375" style="2" customWidth="1"/>
    <col min="14086" max="14086" width="27.25" style="2" customWidth="1"/>
    <col min="14087" max="14087" width="57.25" style="2" customWidth="1"/>
    <col min="14088" max="14088" width="6.25" style="2" customWidth="1"/>
    <col min="14089" max="14089" width="1.75" style="2" customWidth="1"/>
    <col min="14090" max="14090" width="6.625" style="2" customWidth="1"/>
    <col min="14091" max="14091" width="6.25" style="2" customWidth="1"/>
    <col min="14092" max="14092" width="1.75" style="2" customWidth="1"/>
    <col min="14093" max="14093" width="6.625" style="2" customWidth="1"/>
    <col min="14094" max="14094" width="6.25" style="2" customWidth="1"/>
    <col min="14095" max="14095" width="1.75" style="2" customWidth="1"/>
    <col min="14096" max="14096" width="6.625" style="2" customWidth="1"/>
    <col min="14097" max="14097" width="5" style="2" customWidth="1"/>
    <col min="14098" max="14098" width="0.75" style="2" customWidth="1"/>
    <col min="14099" max="14338" width="9" style="2"/>
    <col min="14339" max="14340" width="1" style="2" customWidth="1"/>
    <col min="14341" max="14341" width="4.375" style="2" customWidth="1"/>
    <col min="14342" max="14342" width="27.25" style="2" customWidth="1"/>
    <col min="14343" max="14343" width="57.25" style="2" customWidth="1"/>
    <col min="14344" max="14344" width="6.25" style="2" customWidth="1"/>
    <col min="14345" max="14345" width="1.75" style="2" customWidth="1"/>
    <col min="14346" max="14346" width="6.625" style="2" customWidth="1"/>
    <col min="14347" max="14347" width="6.25" style="2" customWidth="1"/>
    <col min="14348" max="14348" width="1.75" style="2" customWidth="1"/>
    <col min="14349" max="14349" width="6.625" style="2" customWidth="1"/>
    <col min="14350" max="14350" width="6.25" style="2" customWidth="1"/>
    <col min="14351" max="14351" width="1.75" style="2" customWidth="1"/>
    <col min="14352" max="14352" width="6.625" style="2" customWidth="1"/>
    <col min="14353" max="14353" width="5" style="2" customWidth="1"/>
    <col min="14354" max="14354" width="0.75" style="2" customWidth="1"/>
    <col min="14355" max="14594" width="9" style="2"/>
    <col min="14595" max="14596" width="1" style="2" customWidth="1"/>
    <col min="14597" max="14597" width="4.375" style="2" customWidth="1"/>
    <col min="14598" max="14598" width="27.25" style="2" customWidth="1"/>
    <col min="14599" max="14599" width="57.25" style="2" customWidth="1"/>
    <col min="14600" max="14600" width="6.25" style="2" customWidth="1"/>
    <col min="14601" max="14601" width="1.75" style="2" customWidth="1"/>
    <col min="14602" max="14602" width="6.625" style="2" customWidth="1"/>
    <col min="14603" max="14603" width="6.25" style="2" customWidth="1"/>
    <col min="14604" max="14604" width="1.75" style="2" customWidth="1"/>
    <col min="14605" max="14605" width="6.625" style="2" customWidth="1"/>
    <col min="14606" max="14606" width="6.25" style="2" customWidth="1"/>
    <col min="14607" max="14607" width="1.75" style="2" customWidth="1"/>
    <col min="14608" max="14608" width="6.625" style="2" customWidth="1"/>
    <col min="14609" max="14609" width="5" style="2" customWidth="1"/>
    <col min="14610" max="14610" width="0.75" style="2" customWidth="1"/>
    <col min="14611" max="14850" width="9" style="2"/>
    <col min="14851" max="14852" width="1" style="2" customWidth="1"/>
    <col min="14853" max="14853" width="4.375" style="2" customWidth="1"/>
    <col min="14854" max="14854" width="27.25" style="2" customWidth="1"/>
    <col min="14855" max="14855" width="57.25" style="2" customWidth="1"/>
    <col min="14856" max="14856" width="6.25" style="2" customWidth="1"/>
    <col min="14857" max="14857" width="1.75" style="2" customWidth="1"/>
    <col min="14858" max="14858" width="6.625" style="2" customWidth="1"/>
    <col min="14859" max="14859" width="6.25" style="2" customWidth="1"/>
    <col min="14860" max="14860" width="1.75" style="2" customWidth="1"/>
    <col min="14861" max="14861" width="6.625" style="2" customWidth="1"/>
    <col min="14862" max="14862" width="6.25" style="2" customWidth="1"/>
    <col min="14863" max="14863" width="1.75" style="2" customWidth="1"/>
    <col min="14864" max="14864" width="6.625" style="2" customWidth="1"/>
    <col min="14865" max="14865" width="5" style="2" customWidth="1"/>
    <col min="14866" max="14866" width="0.75" style="2" customWidth="1"/>
    <col min="14867" max="15106" width="9" style="2"/>
    <col min="15107" max="15108" width="1" style="2" customWidth="1"/>
    <col min="15109" max="15109" width="4.375" style="2" customWidth="1"/>
    <col min="15110" max="15110" width="27.25" style="2" customWidth="1"/>
    <col min="15111" max="15111" width="57.25" style="2" customWidth="1"/>
    <col min="15112" max="15112" width="6.25" style="2" customWidth="1"/>
    <col min="15113" max="15113" width="1.75" style="2" customWidth="1"/>
    <col min="15114" max="15114" width="6.625" style="2" customWidth="1"/>
    <col min="15115" max="15115" width="6.25" style="2" customWidth="1"/>
    <col min="15116" max="15116" width="1.75" style="2" customWidth="1"/>
    <col min="15117" max="15117" width="6.625" style="2" customWidth="1"/>
    <col min="15118" max="15118" width="6.25" style="2" customWidth="1"/>
    <col min="15119" max="15119" width="1.75" style="2" customWidth="1"/>
    <col min="15120" max="15120" width="6.625" style="2" customWidth="1"/>
    <col min="15121" max="15121" width="5" style="2" customWidth="1"/>
    <col min="15122" max="15122" width="0.75" style="2" customWidth="1"/>
    <col min="15123" max="15362" width="9" style="2"/>
    <col min="15363" max="15364" width="1" style="2" customWidth="1"/>
    <col min="15365" max="15365" width="4.375" style="2" customWidth="1"/>
    <col min="15366" max="15366" width="27.25" style="2" customWidth="1"/>
    <col min="15367" max="15367" width="57.25" style="2" customWidth="1"/>
    <col min="15368" max="15368" width="6.25" style="2" customWidth="1"/>
    <col min="15369" max="15369" width="1.75" style="2" customWidth="1"/>
    <col min="15370" max="15370" width="6.625" style="2" customWidth="1"/>
    <col min="15371" max="15371" width="6.25" style="2" customWidth="1"/>
    <col min="15372" max="15372" width="1.75" style="2" customWidth="1"/>
    <col min="15373" max="15373" width="6.625" style="2" customWidth="1"/>
    <col min="15374" max="15374" width="6.25" style="2" customWidth="1"/>
    <col min="15375" max="15375" width="1.75" style="2" customWidth="1"/>
    <col min="15376" max="15376" width="6.625" style="2" customWidth="1"/>
    <col min="15377" max="15377" width="5" style="2" customWidth="1"/>
    <col min="15378" max="15378" width="0.75" style="2" customWidth="1"/>
    <col min="15379" max="15618" width="9" style="2"/>
    <col min="15619" max="15620" width="1" style="2" customWidth="1"/>
    <col min="15621" max="15621" width="4.375" style="2" customWidth="1"/>
    <col min="15622" max="15622" width="27.25" style="2" customWidth="1"/>
    <col min="15623" max="15623" width="57.25" style="2" customWidth="1"/>
    <col min="15624" max="15624" width="6.25" style="2" customWidth="1"/>
    <col min="15625" max="15625" width="1.75" style="2" customWidth="1"/>
    <col min="15626" max="15626" width="6.625" style="2" customWidth="1"/>
    <col min="15627" max="15627" width="6.25" style="2" customWidth="1"/>
    <col min="15628" max="15628" width="1.75" style="2" customWidth="1"/>
    <col min="15629" max="15629" width="6.625" style="2" customWidth="1"/>
    <col min="15630" max="15630" width="6.25" style="2" customWidth="1"/>
    <col min="15631" max="15631" width="1.75" style="2" customWidth="1"/>
    <col min="15632" max="15632" width="6.625" style="2" customWidth="1"/>
    <col min="15633" max="15633" width="5" style="2" customWidth="1"/>
    <col min="15634" max="15634" width="0.75" style="2" customWidth="1"/>
    <col min="15635" max="15874" width="9" style="2"/>
    <col min="15875" max="15876" width="1" style="2" customWidth="1"/>
    <col min="15877" max="15877" width="4.375" style="2" customWidth="1"/>
    <col min="15878" max="15878" width="27.25" style="2" customWidth="1"/>
    <col min="15879" max="15879" width="57.25" style="2" customWidth="1"/>
    <col min="15880" max="15880" width="6.25" style="2" customWidth="1"/>
    <col min="15881" max="15881" width="1.75" style="2" customWidth="1"/>
    <col min="15882" max="15882" width="6.625" style="2" customWidth="1"/>
    <col min="15883" max="15883" width="6.25" style="2" customWidth="1"/>
    <col min="15884" max="15884" width="1.75" style="2" customWidth="1"/>
    <col min="15885" max="15885" width="6.625" style="2" customWidth="1"/>
    <col min="15886" max="15886" width="6.25" style="2" customWidth="1"/>
    <col min="15887" max="15887" width="1.75" style="2" customWidth="1"/>
    <col min="15888" max="15888" width="6.625" style="2" customWidth="1"/>
    <col min="15889" max="15889" width="5" style="2" customWidth="1"/>
    <col min="15890" max="15890" width="0.75" style="2" customWidth="1"/>
    <col min="15891" max="16130" width="9" style="2"/>
    <col min="16131" max="16132" width="1" style="2" customWidth="1"/>
    <col min="16133" max="16133" width="4.375" style="2" customWidth="1"/>
    <col min="16134" max="16134" width="27.25" style="2" customWidth="1"/>
    <col min="16135" max="16135" width="57.25" style="2" customWidth="1"/>
    <col min="16136" max="16136" width="6.25" style="2" customWidth="1"/>
    <col min="16137" max="16137" width="1.75" style="2" customWidth="1"/>
    <col min="16138" max="16138" width="6.625" style="2" customWidth="1"/>
    <col min="16139" max="16139" width="6.25" style="2" customWidth="1"/>
    <col min="16140" max="16140" width="1.75" style="2" customWidth="1"/>
    <col min="16141" max="16141" width="6.625" style="2" customWidth="1"/>
    <col min="16142" max="16142" width="6.25" style="2" customWidth="1"/>
    <col min="16143" max="16143" width="1.75" style="2" customWidth="1"/>
    <col min="16144" max="16144" width="6.625" style="2" customWidth="1"/>
    <col min="16145" max="16145" width="5" style="2" customWidth="1"/>
    <col min="16146" max="16146" width="0.75" style="2" customWidth="1"/>
    <col min="16147" max="16384" width="9" style="2"/>
  </cols>
  <sheetData>
    <row r="1" spans="1:20" ht="31.5" customHeight="1">
      <c r="M1" s="2"/>
      <c r="N1" s="212" t="s">
        <v>55</v>
      </c>
      <c r="O1" s="213"/>
      <c r="P1" s="213"/>
      <c r="Q1" s="214"/>
    </row>
    <row r="2" spans="1:20" s="6" customFormat="1" ht="30" customHeight="1">
      <c r="A2" s="3"/>
      <c r="B2" s="4"/>
      <c r="C2" s="180" t="s">
        <v>94</v>
      </c>
      <c r="D2" s="180"/>
      <c r="E2" s="180"/>
      <c r="F2" s="180"/>
      <c r="G2" s="180"/>
      <c r="H2" s="180"/>
      <c r="I2" s="180"/>
      <c r="J2" s="180"/>
      <c r="K2" s="180"/>
      <c r="L2" s="180"/>
      <c r="M2" s="180"/>
      <c r="N2" s="180"/>
      <c r="O2" s="180"/>
      <c r="P2" s="180"/>
      <c r="Q2" s="180"/>
      <c r="R2" s="5"/>
      <c r="S2" s="26"/>
      <c r="T2" s="26"/>
    </row>
    <row r="3" spans="1:20" s="6" customFormat="1" ht="18.75" customHeight="1">
      <c r="A3" s="3"/>
      <c r="B3" s="7"/>
      <c r="C3" s="3"/>
      <c r="D3" s="3"/>
      <c r="E3" s="3"/>
      <c r="F3" s="3"/>
      <c r="G3" s="3"/>
      <c r="H3" s="3"/>
      <c r="I3" s="8"/>
      <c r="J3" s="3"/>
      <c r="K3" s="3"/>
      <c r="L3" s="8"/>
      <c r="M3" s="3"/>
      <c r="N3" s="3"/>
      <c r="O3" s="8"/>
      <c r="P3" s="3"/>
      <c r="Q3" s="9"/>
      <c r="R3" s="10"/>
    </row>
    <row r="4" spans="1:20" s="6" customFormat="1" ht="18.75" customHeight="1">
      <c r="A4" s="3"/>
      <c r="B4" s="7"/>
      <c r="C4" s="3"/>
      <c r="D4" s="3"/>
      <c r="E4" s="3"/>
      <c r="F4" s="3"/>
      <c r="G4" s="3"/>
      <c r="H4" s="3"/>
      <c r="I4" s="8"/>
      <c r="J4" s="3"/>
      <c r="K4" s="3"/>
      <c r="L4" s="8"/>
      <c r="M4" s="3"/>
      <c r="N4" s="3"/>
      <c r="O4" s="8"/>
      <c r="P4" s="3"/>
      <c r="Q4" s="9"/>
      <c r="R4" s="10"/>
      <c r="S4" s="26"/>
      <c r="T4" s="26"/>
    </row>
    <row r="5" spans="1:20" s="176" customFormat="1" ht="18.75" customHeight="1">
      <c r="A5" s="172"/>
      <c r="B5" s="173"/>
      <c r="C5" s="172" t="s">
        <v>35</v>
      </c>
      <c r="D5" s="172"/>
      <c r="E5" s="172"/>
      <c r="F5" s="172"/>
      <c r="G5" s="172"/>
      <c r="H5" s="172"/>
      <c r="I5" s="174"/>
      <c r="J5" s="172"/>
      <c r="K5" s="172"/>
      <c r="L5" s="174"/>
      <c r="M5" s="172"/>
      <c r="N5" s="172"/>
      <c r="O5" s="174"/>
      <c r="P5" s="172"/>
      <c r="Q5" s="172"/>
      <c r="R5" s="175"/>
      <c r="S5" s="175"/>
      <c r="T5" s="175"/>
    </row>
    <row r="6" spans="1:20" s="176" customFormat="1" ht="15" customHeight="1">
      <c r="A6" s="172"/>
      <c r="B6" s="173"/>
      <c r="C6" s="172"/>
      <c r="D6" s="172"/>
      <c r="E6" s="172"/>
      <c r="F6" s="172"/>
      <c r="G6" s="172"/>
      <c r="H6" s="172"/>
      <c r="I6" s="174"/>
      <c r="J6" s="172"/>
      <c r="K6" s="172"/>
      <c r="L6" s="174"/>
      <c r="M6" s="172"/>
      <c r="N6" s="172"/>
      <c r="O6" s="174"/>
      <c r="P6" s="172"/>
      <c r="Q6" s="172"/>
      <c r="R6" s="175"/>
      <c r="S6" s="175"/>
      <c r="T6" s="175"/>
    </row>
    <row r="7" spans="1:20" s="176" customFormat="1" ht="18.75" customHeight="1">
      <c r="A7" s="172"/>
      <c r="B7" s="173"/>
      <c r="C7" s="172" t="s">
        <v>36</v>
      </c>
      <c r="D7" s="172"/>
      <c r="E7" s="172"/>
      <c r="F7" s="172"/>
      <c r="G7" s="172"/>
      <c r="H7" s="172"/>
      <c r="I7" s="174"/>
      <c r="J7" s="172"/>
      <c r="K7" s="172"/>
      <c r="L7" s="174"/>
      <c r="M7" s="172"/>
      <c r="N7" s="172"/>
      <c r="O7" s="174"/>
      <c r="P7" s="172"/>
      <c r="Q7" s="172"/>
      <c r="R7" s="175"/>
      <c r="S7" s="175"/>
      <c r="T7" s="175"/>
    </row>
    <row r="8" spans="1:20" s="176" customFormat="1" ht="15" customHeight="1">
      <c r="A8" s="172"/>
      <c r="B8" s="173"/>
      <c r="C8" s="172"/>
      <c r="D8" s="172"/>
      <c r="E8" s="172"/>
      <c r="F8" s="172"/>
      <c r="G8" s="172"/>
      <c r="H8" s="172"/>
      <c r="I8" s="174"/>
      <c r="J8" s="172"/>
      <c r="K8" s="172"/>
      <c r="L8" s="174"/>
      <c r="M8" s="172"/>
      <c r="N8" s="172"/>
      <c r="O8" s="174"/>
      <c r="P8" s="172"/>
      <c r="Q8" s="172"/>
      <c r="R8" s="175"/>
      <c r="S8" s="175"/>
      <c r="T8" s="175"/>
    </row>
    <row r="9" spans="1:20" s="176" customFormat="1" ht="18.75" customHeight="1">
      <c r="A9" s="172"/>
      <c r="B9" s="173"/>
      <c r="C9" s="172" t="s">
        <v>0</v>
      </c>
      <c r="D9" s="172"/>
      <c r="E9" s="172"/>
      <c r="F9" s="172"/>
      <c r="G9" s="172"/>
      <c r="H9" s="172"/>
      <c r="I9" s="174"/>
      <c r="J9" s="172"/>
      <c r="K9" s="172"/>
      <c r="L9" s="174"/>
      <c r="M9" s="172"/>
      <c r="N9" s="172"/>
      <c r="O9" s="174"/>
      <c r="P9" s="172"/>
      <c r="Q9" s="172"/>
      <c r="R9" s="175"/>
    </row>
    <row r="10" spans="1:20" s="6" customFormat="1" ht="11.25" customHeight="1">
      <c r="A10" s="3"/>
      <c r="B10" s="11"/>
      <c r="C10" s="12"/>
      <c r="D10" s="12"/>
      <c r="E10" s="12"/>
      <c r="F10" s="12"/>
      <c r="G10" s="12"/>
      <c r="H10" s="12"/>
      <c r="I10" s="13"/>
      <c r="J10" s="12"/>
      <c r="K10" s="12"/>
      <c r="L10" s="13"/>
      <c r="M10" s="12"/>
      <c r="N10" s="12"/>
      <c r="O10" s="13"/>
      <c r="P10" s="12"/>
      <c r="Q10" s="9"/>
      <c r="R10" s="10"/>
    </row>
    <row r="11" spans="1:20" s="6" customFormat="1" ht="30" customHeight="1">
      <c r="A11" s="3"/>
      <c r="B11" s="14"/>
      <c r="C11" s="181" t="s">
        <v>1</v>
      </c>
      <c r="D11" s="182"/>
      <c r="E11" s="183"/>
      <c r="F11" s="181" t="s">
        <v>2</v>
      </c>
      <c r="G11" s="183"/>
      <c r="H11" s="187" t="s">
        <v>3</v>
      </c>
      <c r="I11" s="187"/>
      <c r="J11" s="187"/>
      <c r="K11" s="187"/>
      <c r="L11" s="187"/>
      <c r="M11" s="187"/>
      <c r="N11" s="187"/>
      <c r="O11" s="187"/>
      <c r="P11" s="187"/>
      <c r="Q11" s="15"/>
      <c r="R11" s="10"/>
    </row>
    <row r="12" spans="1:20" s="6" customFormat="1" ht="30.75" customHeight="1" thickBot="1">
      <c r="A12" s="3"/>
      <c r="B12" s="14"/>
      <c r="C12" s="184"/>
      <c r="D12" s="185"/>
      <c r="E12" s="186"/>
      <c r="F12" s="184"/>
      <c r="G12" s="186"/>
      <c r="H12" s="188" t="s">
        <v>4</v>
      </c>
      <c r="I12" s="188"/>
      <c r="J12" s="188"/>
      <c r="K12" s="189" t="s">
        <v>5</v>
      </c>
      <c r="L12" s="190"/>
      <c r="M12" s="191"/>
      <c r="N12" s="192" t="s">
        <v>6</v>
      </c>
      <c r="O12" s="192"/>
      <c r="P12" s="192"/>
      <c r="Q12" s="15"/>
      <c r="R12" s="10"/>
      <c r="S12" s="27" t="s">
        <v>39</v>
      </c>
      <c r="T12" s="27" t="s">
        <v>40</v>
      </c>
    </row>
    <row r="13" spans="1:20" s="6" customFormat="1" ht="37.5" customHeight="1" thickTop="1">
      <c r="A13" s="3"/>
      <c r="B13" s="14"/>
      <c r="C13" s="177" t="s">
        <v>9</v>
      </c>
      <c r="D13" s="178"/>
      <c r="E13" s="178"/>
      <c r="F13" s="178"/>
      <c r="G13" s="179"/>
      <c r="H13" s="16"/>
      <c r="I13" s="67" t="s">
        <v>10</v>
      </c>
      <c r="J13" s="17">
        <f>SUM(J14,J15)</f>
        <v>20</v>
      </c>
      <c r="K13" s="32"/>
      <c r="L13" s="18" t="s">
        <v>11</v>
      </c>
      <c r="M13" s="17">
        <f>SUM(M14,M15)</f>
        <v>0</v>
      </c>
      <c r="N13" s="16"/>
      <c r="O13" s="18" t="s">
        <v>11</v>
      </c>
      <c r="P13" s="17">
        <f>SUM(P14,P15)</f>
        <v>20</v>
      </c>
      <c r="Q13" s="15"/>
      <c r="R13" s="10"/>
      <c r="S13" s="41">
        <f>SUM(S14,S15)</f>
        <v>10</v>
      </c>
      <c r="T13" s="41">
        <f>SUM(T14,T15)</f>
        <v>10</v>
      </c>
    </row>
    <row r="14" spans="1:20" s="6" customFormat="1" ht="37.5" customHeight="1">
      <c r="A14" s="3"/>
      <c r="B14" s="14"/>
      <c r="C14" s="68"/>
      <c r="D14" s="193" t="s">
        <v>12</v>
      </c>
      <c r="E14" s="194"/>
      <c r="F14" s="195" t="s">
        <v>43</v>
      </c>
      <c r="G14" s="196"/>
      <c r="H14" s="69"/>
      <c r="I14" s="70" t="s">
        <v>11</v>
      </c>
      <c r="J14" s="71">
        <v>10</v>
      </c>
      <c r="K14" s="72"/>
      <c r="L14" s="73"/>
      <c r="M14" s="74"/>
      <c r="N14" s="75"/>
      <c r="O14" s="76" t="s">
        <v>11</v>
      </c>
      <c r="P14" s="71">
        <f>SUM(J14,M14)</f>
        <v>10</v>
      </c>
      <c r="Q14" s="15" t="s">
        <v>7</v>
      </c>
      <c r="R14" s="10"/>
      <c r="S14" s="26">
        <f>IF(Q14="※１",P14,0)</f>
        <v>10</v>
      </c>
      <c r="T14" s="26">
        <f>IF(Q14="※２",P14,0)</f>
        <v>0</v>
      </c>
    </row>
    <row r="15" spans="1:20" s="6" customFormat="1" ht="37.5" customHeight="1" thickBot="1">
      <c r="A15" s="3"/>
      <c r="B15" s="14"/>
      <c r="C15" s="77"/>
      <c r="D15" s="193" t="s">
        <v>34</v>
      </c>
      <c r="E15" s="194"/>
      <c r="F15" s="195" t="s">
        <v>42</v>
      </c>
      <c r="G15" s="196"/>
      <c r="H15" s="69"/>
      <c r="I15" s="161" t="s">
        <v>11</v>
      </c>
      <c r="J15" s="71">
        <v>10</v>
      </c>
      <c r="K15" s="72"/>
      <c r="L15" s="73"/>
      <c r="M15" s="74"/>
      <c r="N15" s="75"/>
      <c r="O15" s="76" t="s">
        <v>11</v>
      </c>
      <c r="P15" s="71">
        <f>SUM(J15,M15)</f>
        <v>10</v>
      </c>
      <c r="Q15" s="15" t="s">
        <v>8</v>
      </c>
      <c r="R15" s="10"/>
      <c r="S15" s="26">
        <f t="shared" ref="S15" si="0">IF(Q15="※１",P15,0)</f>
        <v>0</v>
      </c>
      <c r="T15" s="26">
        <f t="shared" ref="T15" si="1">IF(Q15="※２",P15,0)</f>
        <v>10</v>
      </c>
    </row>
    <row r="16" spans="1:20" s="6" customFormat="1" ht="37.5" customHeight="1" thickTop="1">
      <c r="A16" s="3"/>
      <c r="B16" s="14"/>
      <c r="C16" s="177" t="s">
        <v>13</v>
      </c>
      <c r="D16" s="178"/>
      <c r="E16" s="178"/>
      <c r="F16" s="178"/>
      <c r="G16" s="179"/>
      <c r="H16" s="79"/>
      <c r="I16" s="67" t="s">
        <v>11</v>
      </c>
      <c r="J16" s="17">
        <f>SUM(J17,J18)</f>
        <v>5</v>
      </c>
      <c r="K16" s="33"/>
      <c r="L16" s="18" t="s">
        <v>11</v>
      </c>
      <c r="M16" s="17">
        <f>SUM(M17,M18)</f>
        <v>15</v>
      </c>
      <c r="N16" s="25"/>
      <c r="O16" s="18" t="s">
        <v>11</v>
      </c>
      <c r="P16" s="17">
        <f>SUM(P17,P18)</f>
        <v>20</v>
      </c>
      <c r="Q16" s="15"/>
      <c r="R16" s="10"/>
      <c r="S16" s="19">
        <f t="shared" ref="S16:T16" si="2">SUM(S17,S18)</f>
        <v>0</v>
      </c>
      <c r="T16" s="19">
        <f t="shared" si="2"/>
        <v>20</v>
      </c>
    </row>
    <row r="17" spans="1:20" s="6" customFormat="1" ht="37.5" customHeight="1">
      <c r="A17" s="3"/>
      <c r="B17" s="14"/>
      <c r="C17" s="78"/>
      <c r="D17" s="193" t="s">
        <v>25</v>
      </c>
      <c r="E17" s="194"/>
      <c r="F17" s="197" t="s">
        <v>44</v>
      </c>
      <c r="G17" s="198"/>
      <c r="H17" s="80"/>
      <c r="I17" s="76" t="s">
        <v>11</v>
      </c>
      <c r="J17" s="31">
        <v>5</v>
      </c>
      <c r="K17" s="34"/>
      <c r="L17" s="30"/>
      <c r="M17" s="35"/>
      <c r="N17" s="29"/>
      <c r="O17" s="76" t="s">
        <v>11</v>
      </c>
      <c r="P17" s="71">
        <f>SUM(J17,M17)</f>
        <v>5</v>
      </c>
      <c r="Q17" s="15" t="s">
        <v>8</v>
      </c>
      <c r="R17" s="10"/>
      <c r="S17" s="26">
        <f t="shared" ref="S17:S18" si="3">IF(Q17="※１",P17,0)</f>
        <v>0</v>
      </c>
      <c r="T17" s="26">
        <f t="shared" ref="T17:T18" si="4">IF(Q17="※２",P17,0)</f>
        <v>5</v>
      </c>
    </row>
    <row r="18" spans="1:20" s="6" customFormat="1" ht="37.5" customHeight="1" thickBot="1">
      <c r="A18" s="3"/>
      <c r="B18" s="14"/>
      <c r="C18" s="68"/>
      <c r="D18" s="202"/>
      <c r="E18" s="201"/>
      <c r="F18" s="195" t="s">
        <v>45</v>
      </c>
      <c r="G18" s="196"/>
      <c r="H18" s="81"/>
      <c r="I18" s="82"/>
      <c r="J18" s="74"/>
      <c r="K18" s="83"/>
      <c r="L18" s="76" t="s">
        <v>11</v>
      </c>
      <c r="M18" s="84">
        <v>15</v>
      </c>
      <c r="N18" s="85"/>
      <c r="O18" s="86" t="s">
        <v>11</v>
      </c>
      <c r="P18" s="71">
        <f>SUM(J18,M18)</f>
        <v>15</v>
      </c>
      <c r="Q18" s="15" t="s">
        <v>8</v>
      </c>
      <c r="R18" s="10"/>
      <c r="S18" s="26">
        <f t="shared" si="3"/>
        <v>0</v>
      </c>
      <c r="T18" s="26">
        <f t="shared" si="4"/>
        <v>15</v>
      </c>
    </row>
    <row r="19" spans="1:20" s="6" customFormat="1" ht="37.5" customHeight="1" thickTop="1">
      <c r="A19" s="3"/>
      <c r="B19" s="14"/>
      <c r="C19" s="203" t="s">
        <v>56</v>
      </c>
      <c r="D19" s="204"/>
      <c r="E19" s="204"/>
      <c r="F19" s="204"/>
      <c r="G19" s="205"/>
      <c r="H19" s="57"/>
      <c r="I19" s="58"/>
      <c r="J19" s="59">
        <f>SUM(J20,J23,J28,J29,J30,J31,J32)</f>
        <v>0</v>
      </c>
      <c r="K19" s="60"/>
      <c r="L19" s="61" t="s">
        <v>82</v>
      </c>
      <c r="M19" s="62">
        <f>SUM(M20,M23,M28,M29,M30,M31,M32)</f>
        <v>150</v>
      </c>
      <c r="N19" s="63"/>
      <c r="O19" s="64" t="s">
        <v>82</v>
      </c>
      <c r="P19" s="65">
        <f>SUM(P20,P23,P28,P29,P30,P31,P32)</f>
        <v>150</v>
      </c>
      <c r="Q19" s="15"/>
      <c r="R19" s="10"/>
      <c r="S19" s="66">
        <f>SUM(S21,S22,S24,S25,S26,S27,S28,S29,S30,S31,S32)</f>
        <v>75</v>
      </c>
      <c r="T19" s="66">
        <f>SUM(T21,T22,T24,T25,T26,T27,T28,T29,T30,T31,T32)</f>
        <v>75</v>
      </c>
    </row>
    <row r="20" spans="1:20" s="6" customFormat="1" ht="37.5" customHeight="1">
      <c r="A20" s="3"/>
      <c r="B20" s="14"/>
      <c r="C20" s="68"/>
      <c r="D20" s="193" t="s">
        <v>57</v>
      </c>
      <c r="E20" s="199"/>
      <c r="F20" s="199"/>
      <c r="G20" s="194"/>
      <c r="H20" s="81"/>
      <c r="I20" s="82"/>
      <c r="J20" s="74"/>
      <c r="K20" s="83"/>
      <c r="L20" s="76" t="s">
        <v>11</v>
      </c>
      <c r="M20" s="84">
        <f>SUM(M21,M22)</f>
        <v>25</v>
      </c>
      <c r="N20" s="85"/>
      <c r="O20" s="86" t="s">
        <v>11</v>
      </c>
      <c r="P20" s="71">
        <f>SUM(J20,M20)</f>
        <v>25</v>
      </c>
      <c r="Q20" s="15"/>
      <c r="R20" s="10"/>
      <c r="S20" s="26"/>
      <c r="T20" s="19"/>
    </row>
    <row r="21" spans="1:20" s="6" customFormat="1" ht="37.5" customHeight="1">
      <c r="A21" s="3"/>
      <c r="B21" s="14"/>
      <c r="C21" s="68"/>
      <c r="D21" s="163"/>
      <c r="E21" s="162" t="s">
        <v>62</v>
      </c>
      <c r="F21" s="195" t="s">
        <v>76</v>
      </c>
      <c r="G21" s="196"/>
      <c r="H21" s="81"/>
      <c r="I21" s="82"/>
      <c r="J21" s="74"/>
      <c r="K21" s="83"/>
      <c r="L21" s="76" t="s">
        <v>11</v>
      </c>
      <c r="M21" s="84">
        <v>15</v>
      </c>
      <c r="N21" s="85"/>
      <c r="O21" s="86" t="s">
        <v>11</v>
      </c>
      <c r="P21" s="71">
        <f>SUM(J21,M21)</f>
        <v>15</v>
      </c>
      <c r="Q21" s="15" t="s">
        <v>40</v>
      </c>
      <c r="R21" s="10"/>
      <c r="S21" s="26">
        <f t="shared" ref="S21" si="5">IF(Q21="※１",P21,0)</f>
        <v>0</v>
      </c>
      <c r="T21" s="26">
        <f t="shared" ref="T21" si="6">IF(Q21="※２",P21,0)</f>
        <v>15</v>
      </c>
    </row>
    <row r="22" spans="1:20" s="6" customFormat="1" ht="37.5" customHeight="1">
      <c r="A22" s="3"/>
      <c r="B22" s="14"/>
      <c r="C22" s="68"/>
      <c r="D22" s="163"/>
      <c r="E22" s="160" t="s">
        <v>63</v>
      </c>
      <c r="F22" s="197" t="s">
        <v>46</v>
      </c>
      <c r="G22" s="198"/>
      <c r="H22" s="96"/>
      <c r="I22" s="97"/>
      <c r="J22" s="98"/>
      <c r="K22" s="164"/>
      <c r="L22" s="124" t="s">
        <v>11</v>
      </c>
      <c r="M22" s="165">
        <v>10</v>
      </c>
      <c r="N22" s="164"/>
      <c r="O22" s="166" t="s">
        <v>11</v>
      </c>
      <c r="P22" s="167">
        <f>SUM(J22,M22)</f>
        <v>10</v>
      </c>
      <c r="Q22" s="15" t="s">
        <v>39</v>
      </c>
      <c r="R22" s="10"/>
      <c r="S22" s="26">
        <f t="shared" ref="S22" si="7">IF(Q22="※１",P22,0)</f>
        <v>10</v>
      </c>
      <c r="T22" s="26">
        <f t="shared" ref="T22" si="8">IF(Q22="※２",P22,0)</f>
        <v>0</v>
      </c>
    </row>
    <row r="23" spans="1:20" s="6" customFormat="1" ht="37.5" customHeight="1">
      <c r="A23" s="3"/>
      <c r="B23" s="14"/>
      <c r="C23" s="68"/>
      <c r="D23" s="193" t="s">
        <v>58</v>
      </c>
      <c r="E23" s="199"/>
      <c r="F23" s="200"/>
      <c r="G23" s="201"/>
      <c r="H23" s="87"/>
      <c r="I23" s="88"/>
      <c r="J23" s="89"/>
      <c r="K23" s="90"/>
      <c r="L23" s="91" t="s">
        <v>82</v>
      </c>
      <c r="M23" s="92">
        <f>SUM(M24,M25,M26,M27)</f>
        <v>45</v>
      </c>
      <c r="N23" s="93"/>
      <c r="O23" s="94" t="s">
        <v>82</v>
      </c>
      <c r="P23" s="92">
        <f>SUM(P24,P25,P26,P27)</f>
        <v>45</v>
      </c>
      <c r="Q23" s="15"/>
      <c r="R23" s="10"/>
      <c r="S23" s="26"/>
      <c r="T23" s="19"/>
    </row>
    <row r="24" spans="1:20" s="6" customFormat="1" ht="37.5" customHeight="1">
      <c r="A24" s="3"/>
      <c r="B24" s="14"/>
      <c r="C24" s="68"/>
      <c r="D24" s="163"/>
      <c r="E24" s="160" t="s">
        <v>64</v>
      </c>
      <c r="F24" s="195" t="s">
        <v>85</v>
      </c>
      <c r="G24" s="196"/>
      <c r="H24" s="81"/>
      <c r="I24" s="82"/>
      <c r="J24" s="74"/>
      <c r="K24" s="83"/>
      <c r="L24" s="76" t="s">
        <v>11</v>
      </c>
      <c r="M24" s="84">
        <v>15</v>
      </c>
      <c r="N24" s="85"/>
      <c r="O24" s="86" t="s">
        <v>11</v>
      </c>
      <c r="P24" s="71">
        <f>SUM(J24,M24)</f>
        <v>15</v>
      </c>
      <c r="Q24" s="15" t="s">
        <v>40</v>
      </c>
      <c r="R24" s="10"/>
      <c r="S24" s="26">
        <f t="shared" ref="S24" si="9">IF(Q24="※１",P24,0)</f>
        <v>0</v>
      </c>
      <c r="T24" s="26">
        <f t="shared" ref="T24" si="10">IF(Q24="※２",P24,0)</f>
        <v>15</v>
      </c>
    </row>
    <row r="25" spans="1:20" s="6" customFormat="1" ht="37.5" customHeight="1">
      <c r="A25" s="3"/>
      <c r="B25" s="14"/>
      <c r="C25" s="68"/>
      <c r="D25" s="163"/>
      <c r="E25" s="162" t="s">
        <v>65</v>
      </c>
      <c r="F25" s="195" t="s">
        <v>86</v>
      </c>
      <c r="G25" s="196"/>
      <c r="H25" s="81"/>
      <c r="I25" s="82"/>
      <c r="J25" s="74"/>
      <c r="K25" s="83"/>
      <c r="L25" s="76" t="s">
        <v>11</v>
      </c>
      <c r="M25" s="84">
        <v>10</v>
      </c>
      <c r="N25" s="85"/>
      <c r="O25" s="86" t="s">
        <v>11</v>
      </c>
      <c r="P25" s="71">
        <f t="shared" ref="P25" si="11">SUM(J25,M25)</f>
        <v>10</v>
      </c>
      <c r="Q25" s="15" t="s">
        <v>40</v>
      </c>
      <c r="R25" s="10"/>
      <c r="S25" s="26">
        <f t="shared" ref="S25" si="12">IF(Q25="※１",P25,0)</f>
        <v>0</v>
      </c>
      <c r="T25" s="26">
        <f t="shared" ref="T25" si="13">IF(Q25="※２",P25,0)</f>
        <v>10</v>
      </c>
    </row>
    <row r="26" spans="1:20" s="6" customFormat="1" ht="37.5" customHeight="1">
      <c r="A26" s="3"/>
      <c r="B26" s="14"/>
      <c r="C26" s="68"/>
      <c r="D26" s="163"/>
      <c r="E26" s="160" t="s">
        <v>66</v>
      </c>
      <c r="F26" s="195" t="s">
        <v>87</v>
      </c>
      <c r="G26" s="196"/>
      <c r="H26" s="81"/>
      <c r="I26" s="82"/>
      <c r="J26" s="74"/>
      <c r="K26" s="83"/>
      <c r="L26" s="76" t="s">
        <v>11</v>
      </c>
      <c r="M26" s="84">
        <v>15</v>
      </c>
      <c r="N26" s="85"/>
      <c r="O26" s="86" t="s">
        <v>11</v>
      </c>
      <c r="P26" s="71">
        <f t="shared" ref="P26:P32" si="14">SUM(J26,M26)</f>
        <v>15</v>
      </c>
      <c r="Q26" s="15" t="s">
        <v>40</v>
      </c>
      <c r="R26" s="10"/>
      <c r="S26" s="26">
        <f t="shared" ref="S26" si="15">IF(Q26="※１",P26,0)</f>
        <v>0</v>
      </c>
      <c r="T26" s="26">
        <f t="shared" ref="T26" si="16">IF(Q26="※２",P26,0)</f>
        <v>15</v>
      </c>
    </row>
    <row r="27" spans="1:20" s="6" customFormat="1" ht="52.5" customHeight="1">
      <c r="A27" s="3"/>
      <c r="B27" s="14"/>
      <c r="C27" s="68"/>
      <c r="D27" s="163"/>
      <c r="E27" s="160" t="s">
        <v>67</v>
      </c>
      <c r="F27" s="195" t="s">
        <v>91</v>
      </c>
      <c r="G27" s="196"/>
      <c r="H27" s="87"/>
      <c r="I27" s="88"/>
      <c r="J27" s="89"/>
      <c r="K27" s="83"/>
      <c r="L27" s="76" t="s">
        <v>11</v>
      </c>
      <c r="M27" s="84">
        <v>5</v>
      </c>
      <c r="N27" s="85"/>
      <c r="O27" s="86" t="s">
        <v>11</v>
      </c>
      <c r="P27" s="71">
        <f t="shared" si="14"/>
        <v>5</v>
      </c>
      <c r="Q27" s="15" t="s">
        <v>40</v>
      </c>
      <c r="R27" s="10"/>
      <c r="S27" s="26">
        <f t="shared" ref="S27" si="17">IF(Q27="※１",P27,0)</f>
        <v>0</v>
      </c>
      <c r="T27" s="26">
        <f t="shared" ref="T27" si="18">IF(Q27="※２",P27,0)</f>
        <v>5</v>
      </c>
    </row>
    <row r="28" spans="1:20" s="6" customFormat="1" ht="37.5" customHeight="1">
      <c r="A28" s="3"/>
      <c r="B28" s="14"/>
      <c r="C28" s="68"/>
      <c r="D28" s="193" t="s">
        <v>68</v>
      </c>
      <c r="E28" s="194"/>
      <c r="F28" s="195" t="s">
        <v>74</v>
      </c>
      <c r="G28" s="196"/>
      <c r="H28" s="81"/>
      <c r="I28" s="82"/>
      <c r="J28" s="74"/>
      <c r="K28" s="83"/>
      <c r="L28" s="76" t="s">
        <v>11</v>
      </c>
      <c r="M28" s="84">
        <v>30</v>
      </c>
      <c r="N28" s="85"/>
      <c r="O28" s="86" t="s">
        <v>11</v>
      </c>
      <c r="P28" s="71">
        <f t="shared" si="14"/>
        <v>30</v>
      </c>
      <c r="Q28" s="15" t="s">
        <v>39</v>
      </c>
      <c r="R28" s="10"/>
      <c r="S28" s="26">
        <f t="shared" ref="S28" si="19">IF(Q28="※１",P28,0)</f>
        <v>30</v>
      </c>
      <c r="T28" s="26">
        <f t="shared" ref="T28" si="20">IF(Q28="※２",P28,0)</f>
        <v>0</v>
      </c>
    </row>
    <row r="29" spans="1:20" s="6" customFormat="1" ht="37.5" customHeight="1">
      <c r="A29" s="3"/>
      <c r="B29" s="14"/>
      <c r="C29" s="68"/>
      <c r="D29" s="221" t="s">
        <v>69</v>
      </c>
      <c r="E29" s="222"/>
      <c r="F29" s="195" t="s">
        <v>75</v>
      </c>
      <c r="G29" s="196"/>
      <c r="H29" s="87"/>
      <c r="I29" s="88"/>
      <c r="J29" s="89"/>
      <c r="K29" s="83"/>
      <c r="L29" s="76" t="s">
        <v>11</v>
      </c>
      <c r="M29" s="84">
        <v>10</v>
      </c>
      <c r="N29" s="85"/>
      <c r="O29" s="86" t="s">
        <v>11</v>
      </c>
      <c r="P29" s="71">
        <f t="shared" si="14"/>
        <v>10</v>
      </c>
      <c r="Q29" s="15" t="s">
        <v>39</v>
      </c>
      <c r="R29" s="10"/>
      <c r="S29" s="26">
        <f t="shared" ref="S29" si="21">IF(Q29="※１",P29,0)</f>
        <v>10</v>
      </c>
      <c r="T29" s="26">
        <f t="shared" ref="T29" si="22">IF(Q29="※２",P29,0)</f>
        <v>0</v>
      </c>
    </row>
    <row r="30" spans="1:20" s="6" customFormat="1" ht="37.5" customHeight="1">
      <c r="A30" s="3"/>
      <c r="B30" s="14"/>
      <c r="C30" s="68"/>
      <c r="D30" s="193" t="s">
        <v>70</v>
      </c>
      <c r="E30" s="194"/>
      <c r="F30" s="195" t="s">
        <v>77</v>
      </c>
      <c r="G30" s="196"/>
      <c r="H30" s="81"/>
      <c r="I30" s="82"/>
      <c r="J30" s="74"/>
      <c r="K30" s="83"/>
      <c r="L30" s="76" t="s">
        <v>11</v>
      </c>
      <c r="M30" s="84">
        <v>15</v>
      </c>
      <c r="N30" s="85"/>
      <c r="O30" s="86" t="s">
        <v>11</v>
      </c>
      <c r="P30" s="71">
        <f t="shared" si="14"/>
        <v>15</v>
      </c>
      <c r="Q30" s="15" t="s">
        <v>39</v>
      </c>
      <c r="R30" s="10"/>
      <c r="S30" s="26">
        <f t="shared" ref="S30" si="23">IF(Q30="※１",P30,0)</f>
        <v>15</v>
      </c>
      <c r="T30" s="26">
        <f t="shared" ref="T30" si="24">IF(Q30="※２",P30,0)</f>
        <v>0</v>
      </c>
    </row>
    <row r="31" spans="1:20" s="6" customFormat="1" ht="37.5" customHeight="1">
      <c r="A31" s="3"/>
      <c r="B31" s="14"/>
      <c r="C31" s="68"/>
      <c r="D31" s="193" t="s">
        <v>71</v>
      </c>
      <c r="E31" s="194"/>
      <c r="F31" s="195" t="s">
        <v>78</v>
      </c>
      <c r="G31" s="196"/>
      <c r="H31" s="81"/>
      <c r="I31" s="82"/>
      <c r="J31" s="74"/>
      <c r="K31" s="83"/>
      <c r="L31" s="76" t="s">
        <v>11</v>
      </c>
      <c r="M31" s="84">
        <v>15</v>
      </c>
      <c r="N31" s="85"/>
      <c r="O31" s="86" t="s">
        <v>11</v>
      </c>
      <c r="P31" s="71">
        <f t="shared" si="14"/>
        <v>15</v>
      </c>
      <c r="Q31" s="15" t="s">
        <v>40</v>
      </c>
      <c r="R31" s="10"/>
      <c r="S31" s="26">
        <f t="shared" ref="S31" si="25">IF(Q31="※１",P31,0)</f>
        <v>0</v>
      </c>
      <c r="T31" s="26">
        <f t="shared" ref="T31" si="26">IF(Q31="※２",P31,0)</f>
        <v>15</v>
      </c>
    </row>
    <row r="32" spans="1:20" s="6" customFormat="1" ht="37.5" customHeight="1" thickBot="1">
      <c r="A32" s="3"/>
      <c r="B32" s="14"/>
      <c r="C32" s="68"/>
      <c r="D32" s="206" t="s">
        <v>72</v>
      </c>
      <c r="E32" s="218"/>
      <c r="F32" s="197" t="s">
        <v>79</v>
      </c>
      <c r="G32" s="198"/>
      <c r="H32" s="96"/>
      <c r="I32" s="97"/>
      <c r="J32" s="98"/>
      <c r="K32" s="83"/>
      <c r="L32" s="76" t="s">
        <v>11</v>
      </c>
      <c r="M32" s="84">
        <v>10</v>
      </c>
      <c r="N32" s="85"/>
      <c r="O32" s="86" t="s">
        <v>11</v>
      </c>
      <c r="P32" s="71">
        <f t="shared" si="14"/>
        <v>10</v>
      </c>
      <c r="Q32" s="15" t="s">
        <v>39</v>
      </c>
      <c r="R32" s="10"/>
      <c r="S32" s="26">
        <f t="shared" ref="S32" si="27">IF(Q32="※１",P32,0)</f>
        <v>10</v>
      </c>
      <c r="T32" s="26">
        <f t="shared" ref="T32" si="28">IF(Q32="※２",P32,0)</f>
        <v>0</v>
      </c>
    </row>
    <row r="33" spans="1:20" s="6" customFormat="1" ht="37.5" customHeight="1" thickTop="1">
      <c r="A33" s="3"/>
      <c r="B33" s="14"/>
      <c r="C33" s="203" t="s">
        <v>59</v>
      </c>
      <c r="D33" s="204"/>
      <c r="E33" s="204"/>
      <c r="F33" s="204"/>
      <c r="G33" s="205"/>
      <c r="H33" s="57"/>
      <c r="I33" s="58"/>
      <c r="J33" s="59"/>
      <c r="K33" s="60"/>
      <c r="L33" s="61" t="s">
        <v>82</v>
      </c>
      <c r="M33" s="62">
        <f>SUM(M34,M35)</f>
        <v>15</v>
      </c>
      <c r="N33" s="63"/>
      <c r="O33" s="64" t="s">
        <v>82</v>
      </c>
      <c r="P33" s="62">
        <f>SUM(P34,P35)</f>
        <v>15</v>
      </c>
      <c r="Q33" s="15"/>
      <c r="R33" s="10"/>
      <c r="S33" s="41">
        <f>SUM(S34,S35)</f>
        <v>5</v>
      </c>
      <c r="T33" s="41">
        <f>SUM(T34,T35)</f>
        <v>10</v>
      </c>
    </row>
    <row r="34" spans="1:20" s="6" customFormat="1" ht="37.5" customHeight="1">
      <c r="A34" s="3"/>
      <c r="B34" s="14"/>
      <c r="C34" s="68"/>
      <c r="D34" s="193" t="s">
        <v>89</v>
      </c>
      <c r="E34" s="194"/>
      <c r="F34" s="219" t="s">
        <v>47</v>
      </c>
      <c r="G34" s="220"/>
      <c r="H34" s="81"/>
      <c r="I34" s="82"/>
      <c r="J34" s="74"/>
      <c r="K34" s="83"/>
      <c r="L34" s="76" t="s">
        <v>11</v>
      </c>
      <c r="M34" s="84">
        <v>10</v>
      </c>
      <c r="N34" s="85"/>
      <c r="O34" s="86" t="s">
        <v>11</v>
      </c>
      <c r="P34" s="71">
        <f>SUM(J34,M34)</f>
        <v>10</v>
      </c>
      <c r="Q34" s="15" t="s">
        <v>40</v>
      </c>
      <c r="R34" s="10"/>
      <c r="S34" s="26">
        <f t="shared" ref="S34" si="29">IF(Q34="※１",P34,0)</f>
        <v>0</v>
      </c>
      <c r="T34" s="26">
        <f t="shared" ref="T34" si="30">IF(Q34="※２",P34,0)</f>
        <v>10</v>
      </c>
    </row>
    <row r="35" spans="1:20" s="6" customFormat="1" ht="37.5" customHeight="1" thickBot="1">
      <c r="A35" s="3"/>
      <c r="B35" s="14"/>
      <c r="C35" s="68"/>
      <c r="D35" s="193" t="s">
        <v>90</v>
      </c>
      <c r="E35" s="194"/>
      <c r="F35" s="219" t="s">
        <v>48</v>
      </c>
      <c r="G35" s="220"/>
      <c r="H35" s="99"/>
      <c r="I35" s="100"/>
      <c r="J35" s="101"/>
      <c r="K35" s="83"/>
      <c r="L35" s="76" t="s">
        <v>11</v>
      </c>
      <c r="M35" s="84">
        <v>5</v>
      </c>
      <c r="N35" s="85"/>
      <c r="O35" s="86" t="s">
        <v>11</v>
      </c>
      <c r="P35" s="71">
        <f>SUM(J35,M35)</f>
        <v>5</v>
      </c>
      <c r="Q35" s="15" t="s">
        <v>39</v>
      </c>
      <c r="R35" s="10"/>
      <c r="S35" s="26">
        <f t="shared" ref="S35" si="31">IF(Q35="※１",P35,0)</f>
        <v>5</v>
      </c>
      <c r="T35" s="26">
        <f t="shared" ref="T35" si="32">IF(Q35="※２",P35,0)</f>
        <v>0</v>
      </c>
    </row>
    <row r="36" spans="1:20" s="6" customFormat="1" ht="37.5" customHeight="1" thickTop="1">
      <c r="A36" s="3"/>
      <c r="B36" s="14"/>
      <c r="C36" s="177" t="s">
        <v>60</v>
      </c>
      <c r="D36" s="178"/>
      <c r="E36" s="178"/>
      <c r="F36" s="178"/>
      <c r="G36" s="179"/>
      <c r="H36" s="102"/>
      <c r="I36" s="103" t="s">
        <v>11</v>
      </c>
      <c r="J36" s="20">
        <f>SUM(J37,J38,J40,J39,J41)</f>
        <v>20</v>
      </c>
      <c r="K36" s="36"/>
      <c r="L36" s="22" t="s">
        <v>11</v>
      </c>
      <c r="M36" s="20">
        <f>SUM(M37,M38,M40,M39,M41)</f>
        <v>20</v>
      </c>
      <c r="N36" s="21"/>
      <c r="O36" s="22" t="s">
        <v>11</v>
      </c>
      <c r="P36" s="20">
        <f>SUM(P37,P38,P40,P39,P41)</f>
        <v>40</v>
      </c>
      <c r="Q36" s="15"/>
      <c r="R36" s="10"/>
      <c r="S36" s="41">
        <f>SUM(S37,S38,S39,S40,S41)</f>
        <v>30</v>
      </c>
      <c r="T36" s="41">
        <f>SUM(T37,T38,T39,T40,T41)</f>
        <v>10</v>
      </c>
    </row>
    <row r="37" spans="1:20" s="6" customFormat="1" ht="37.5" customHeight="1">
      <c r="A37" s="3"/>
      <c r="B37" s="14"/>
      <c r="C37" s="68"/>
      <c r="D37" s="193" t="s">
        <v>14</v>
      </c>
      <c r="E37" s="194"/>
      <c r="F37" s="195" t="s">
        <v>49</v>
      </c>
      <c r="G37" s="196"/>
      <c r="H37" s="104"/>
      <c r="I37" s="105" t="s">
        <v>11</v>
      </c>
      <c r="J37" s="106">
        <v>5</v>
      </c>
      <c r="K37" s="72"/>
      <c r="L37" s="73"/>
      <c r="M37" s="74"/>
      <c r="N37" s="75"/>
      <c r="O37" s="76" t="s">
        <v>11</v>
      </c>
      <c r="P37" s="106">
        <f t="shared" ref="P37" si="33">SUM(J37,M37)</f>
        <v>5</v>
      </c>
      <c r="Q37" s="15" t="s">
        <v>7</v>
      </c>
      <c r="R37" s="10"/>
      <c r="S37" s="26">
        <f t="shared" ref="S37" si="34">IF(Q37="※１",P37,0)</f>
        <v>5</v>
      </c>
      <c r="T37" s="26">
        <f t="shared" ref="T37" si="35">IF(Q37="※２",P37,0)</f>
        <v>0</v>
      </c>
    </row>
    <row r="38" spans="1:20" s="6" customFormat="1" ht="37.5" customHeight="1">
      <c r="A38" s="3"/>
      <c r="B38" s="14"/>
      <c r="C38" s="68"/>
      <c r="D38" s="202"/>
      <c r="E38" s="201"/>
      <c r="F38" s="195" t="s">
        <v>93</v>
      </c>
      <c r="G38" s="196"/>
      <c r="H38" s="75"/>
      <c r="I38" s="76" t="s">
        <v>11</v>
      </c>
      <c r="J38" s="106">
        <v>15</v>
      </c>
      <c r="K38" s="72"/>
      <c r="L38" s="73"/>
      <c r="M38" s="74"/>
      <c r="N38" s="75"/>
      <c r="O38" s="76" t="s">
        <v>11</v>
      </c>
      <c r="P38" s="106">
        <f t="shared" ref="P38" si="36">SUM(J38,M38)</f>
        <v>15</v>
      </c>
      <c r="Q38" s="15" t="s">
        <v>7</v>
      </c>
      <c r="R38" s="10"/>
      <c r="S38" s="26">
        <f t="shared" ref="S38" si="37">IF(Q38="※１",P38,0)</f>
        <v>15</v>
      </c>
      <c r="T38" s="26">
        <f t="shared" ref="T38" si="38">IF(Q38="※２",P38,0)</f>
        <v>0</v>
      </c>
    </row>
    <row r="39" spans="1:20" s="6" customFormat="1" ht="37.5" customHeight="1">
      <c r="A39" s="3"/>
      <c r="B39" s="14"/>
      <c r="C39" s="68"/>
      <c r="D39" s="202"/>
      <c r="E39" s="201"/>
      <c r="F39" s="195" t="s">
        <v>92</v>
      </c>
      <c r="G39" s="196"/>
      <c r="H39" s="81"/>
      <c r="I39" s="82"/>
      <c r="J39" s="74"/>
      <c r="K39" s="107"/>
      <c r="L39" s="105" t="s">
        <v>11</v>
      </c>
      <c r="M39" s="108">
        <v>10</v>
      </c>
      <c r="N39" s="75"/>
      <c r="O39" s="76" t="s">
        <v>11</v>
      </c>
      <c r="P39" s="106">
        <f t="shared" ref="P39" si="39">SUM(J39,M39)</f>
        <v>10</v>
      </c>
      <c r="Q39" s="15" t="s">
        <v>7</v>
      </c>
      <c r="R39" s="10"/>
      <c r="S39" s="26">
        <f t="shared" ref="S39" si="40">IF(Q39="※１",P39,0)</f>
        <v>10</v>
      </c>
      <c r="T39" s="26">
        <f t="shared" ref="T39" si="41">IF(Q39="※２",P39,0)</f>
        <v>0</v>
      </c>
    </row>
    <row r="40" spans="1:20" s="6" customFormat="1" ht="37.5" customHeight="1">
      <c r="A40" s="3"/>
      <c r="B40" s="14"/>
      <c r="C40" s="68"/>
      <c r="D40" s="193" t="s">
        <v>15</v>
      </c>
      <c r="E40" s="194"/>
      <c r="F40" s="195" t="s">
        <v>50</v>
      </c>
      <c r="G40" s="196"/>
      <c r="H40" s="81"/>
      <c r="I40" s="82"/>
      <c r="J40" s="74"/>
      <c r="K40" s="107"/>
      <c r="L40" s="105" t="s">
        <v>11</v>
      </c>
      <c r="M40" s="108">
        <v>5</v>
      </c>
      <c r="N40" s="75"/>
      <c r="O40" s="76" t="s">
        <v>11</v>
      </c>
      <c r="P40" s="106">
        <f t="shared" ref="P40" si="42">SUM(J40,M40)</f>
        <v>5</v>
      </c>
      <c r="Q40" s="15" t="s">
        <v>8</v>
      </c>
      <c r="R40" s="10"/>
      <c r="S40" s="26">
        <f t="shared" ref="S40" si="43">IF(Q40="※１",P40,0)</f>
        <v>0</v>
      </c>
      <c r="T40" s="26">
        <f t="shared" ref="T40" si="44">IF(Q40="※２",P40,0)</f>
        <v>5</v>
      </c>
    </row>
    <row r="41" spans="1:20" s="6" customFormat="1" ht="37.5" customHeight="1" thickBot="1">
      <c r="A41" s="3"/>
      <c r="B41" s="14"/>
      <c r="C41" s="109"/>
      <c r="D41" s="210"/>
      <c r="E41" s="211"/>
      <c r="F41" s="208" t="s">
        <v>51</v>
      </c>
      <c r="G41" s="209"/>
      <c r="H41" s="110"/>
      <c r="I41" s="111"/>
      <c r="J41" s="112"/>
      <c r="K41" s="113"/>
      <c r="L41" s="114" t="s">
        <v>11</v>
      </c>
      <c r="M41" s="115">
        <v>5</v>
      </c>
      <c r="N41" s="116"/>
      <c r="O41" s="114" t="s">
        <v>11</v>
      </c>
      <c r="P41" s="117">
        <f t="shared" ref="P41" si="45">SUM(J41,M41)</f>
        <v>5</v>
      </c>
      <c r="Q41" s="15" t="s">
        <v>8</v>
      </c>
      <c r="R41" s="10"/>
      <c r="S41" s="26">
        <f t="shared" ref="S41" si="46">IF(Q41="※１",P41,0)</f>
        <v>0</v>
      </c>
      <c r="T41" s="26">
        <f t="shared" ref="T41" si="47">IF(Q41="※２",P41,0)</f>
        <v>5</v>
      </c>
    </row>
    <row r="42" spans="1:20" s="6" customFormat="1" ht="37.5" customHeight="1" thickTop="1">
      <c r="A42" s="3"/>
      <c r="B42" s="14"/>
      <c r="C42" s="215" t="s">
        <v>61</v>
      </c>
      <c r="D42" s="216"/>
      <c r="E42" s="216"/>
      <c r="F42" s="216"/>
      <c r="G42" s="217"/>
      <c r="H42" s="102"/>
      <c r="I42" s="103" t="s">
        <v>11</v>
      </c>
      <c r="J42" s="20">
        <f>SUM(J43,J44,J45)</f>
        <v>5</v>
      </c>
      <c r="K42" s="36"/>
      <c r="L42" s="22" t="s">
        <v>11</v>
      </c>
      <c r="M42" s="20">
        <f>SUM(M43,M44,M45)</f>
        <v>20</v>
      </c>
      <c r="N42" s="21"/>
      <c r="O42" s="22" t="s">
        <v>11</v>
      </c>
      <c r="P42" s="20">
        <f>SUM(P43,P44,P45)</f>
        <v>25</v>
      </c>
      <c r="Q42" s="15"/>
      <c r="R42" s="10"/>
      <c r="S42" s="42">
        <f>SUM(S43,S44,S45)</f>
        <v>0</v>
      </c>
      <c r="T42" s="42">
        <f>SUM(T43,T44,T45)</f>
        <v>25</v>
      </c>
    </row>
    <row r="43" spans="1:20" s="6" customFormat="1" ht="37.5" customHeight="1">
      <c r="A43" s="3"/>
      <c r="B43" s="14"/>
      <c r="C43" s="68"/>
      <c r="D43" s="193" t="s">
        <v>16</v>
      </c>
      <c r="E43" s="194"/>
      <c r="F43" s="195" t="s">
        <v>52</v>
      </c>
      <c r="G43" s="196"/>
      <c r="H43" s="104"/>
      <c r="I43" s="105" t="s">
        <v>11</v>
      </c>
      <c r="J43" s="106">
        <v>5</v>
      </c>
      <c r="K43" s="118"/>
      <c r="L43" s="119"/>
      <c r="M43" s="98"/>
      <c r="N43" s="75"/>
      <c r="O43" s="76" t="s">
        <v>11</v>
      </c>
      <c r="P43" s="106">
        <f>SUM(J43,M43)</f>
        <v>5</v>
      </c>
      <c r="Q43" s="15" t="s">
        <v>8</v>
      </c>
      <c r="R43" s="10"/>
      <c r="S43" s="26">
        <f t="shared" ref="S43:S44" si="48">IF(Q43="※１",P43,0)</f>
        <v>0</v>
      </c>
      <c r="T43" s="26">
        <f t="shared" ref="T43:T44" si="49">IF(Q43="※２",P43,0)</f>
        <v>5</v>
      </c>
    </row>
    <row r="44" spans="1:20" s="6" customFormat="1" ht="37.5" customHeight="1">
      <c r="A44" s="3"/>
      <c r="B44" s="14"/>
      <c r="C44" s="68"/>
      <c r="D44" s="202"/>
      <c r="E44" s="201"/>
      <c r="F44" s="195" t="s">
        <v>53</v>
      </c>
      <c r="G44" s="196"/>
      <c r="H44" s="81"/>
      <c r="I44" s="82"/>
      <c r="J44" s="74"/>
      <c r="K44" s="107"/>
      <c r="L44" s="105" t="s">
        <v>11</v>
      </c>
      <c r="M44" s="108">
        <v>10</v>
      </c>
      <c r="N44" s="75"/>
      <c r="O44" s="76" t="s">
        <v>11</v>
      </c>
      <c r="P44" s="106">
        <f t="shared" ref="P44" si="50">SUM(J44,M44)</f>
        <v>10</v>
      </c>
      <c r="Q44" s="15" t="s">
        <v>8</v>
      </c>
      <c r="R44" s="10"/>
      <c r="S44" s="26">
        <f t="shared" si="48"/>
        <v>0</v>
      </c>
      <c r="T44" s="26">
        <f t="shared" si="49"/>
        <v>10</v>
      </c>
    </row>
    <row r="45" spans="1:20" s="6" customFormat="1" ht="37.5" customHeight="1" thickBot="1">
      <c r="A45" s="3"/>
      <c r="B45" s="14"/>
      <c r="C45" s="168"/>
      <c r="D45" s="206" t="s">
        <v>73</v>
      </c>
      <c r="E45" s="207"/>
      <c r="F45" s="208" t="s">
        <v>88</v>
      </c>
      <c r="G45" s="209"/>
      <c r="H45" s="110"/>
      <c r="I45" s="169"/>
      <c r="J45" s="112"/>
      <c r="K45" s="170"/>
      <c r="L45" s="171" t="s">
        <v>11</v>
      </c>
      <c r="M45" s="115">
        <v>10</v>
      </c>
      <c r="N45" s="116"/>
      <c r="O45" s="114" t="s">
        <v>11</v>
      </c>
      <c r="P45" s="117">
        <f t="shared" ref="P45" si="51">SUM(J45,M45)</f>
        <v>10</v>
      </c>
      <c r="Q45" s="15" t="s">
        <v>40</v>
      </c>
      <c r="R45" s="10"/>
      <c r="S45" s="26">
        <f t="shared" ref="S45" si="52">IF(Q45="※１",P45,0)</f>
        <v>0</v>
      </c>
      <c r="T45" s="26">
        <f t="shared" ref="T45" si="53">IF(Q45="※２",P45,0)</f>
        <v>10</v>
      </c>
    </row>
    <row r="46" spans="1:20" s="6" customFormat="1" ht="54" customHeight="1" thickTop="1">
      <c r="A46" s="3"/>
      <c r="B46" s="14"/>
      <c r="C46" s="223" t="s">
        <v>83</v>
      </c>
      <c r="D46" s="178"/>
      <c r="E46" s="178"/>
      <c r="F46" s="178"/>
      <c r="G46" s="179"/>
      <c r="H46" s="46"/>
      <c r="I46" s="47" t="s">
        <v>11</v>
      </c>
      <c r="J46" s="48">
        <f>MAX(J47:J54)</f>
        <v>0</v>
      </c>
      <c r="K46" s="36"/>
      <c r="L46" s="22" t="s">
        <v>11</v>
      </c>
      <c r="M46" s="37">
        <f>MAX(M47:M54)</f>
        <v>30</v>
      </c>
      <c r="N46" s="21"/>
      <c r="O46" s="22" t="s">
        <v>11</v>
      </c>
      <c r="P46" s="20">
        <f>MAX(P47:P54)</f>
        <v>30</v>
      </c>
      <c r="Q46" s="15" t="s">
        <v>39</v>
      </c>
      <c r="R46" s="10"/>
      <c r="S46" s="28">
        <f t="shared" ref="S46" si="54">IF(Q46="※１",P46,0)</f>
        <v>30</v>
      </c>
      <c r="T46" s="28">
        <f t="shared" ref="T46" si="55">IF(Q46="※２",P46,0)</f>
        <v>0</v>
      </c>
    </row>
    <row r="47" spans="1:20" s="6" customFormat="1" ht="38.25" customHeight="1">
      <c r="A47" s="3"/>
      <c r="B47" s="14"/>
      <c r="C47" s="77"/>
      <c r="D47" s="221" t="s">
        <v>26</v>
      </c>
      <c r="E47" s="222"/>
      <c r="F47" s="121" t="s">
        <v>29</v>
      </c>
      <c r="G47" s="122"/>
      <c r="H47" s="81"/>
      <c r="I47" s="95"/>
      <c r="J47" s="74"/>
      <c r="K47" s="123"/>
      <c r="L47" s="124" t="s">
        <v>11</v>
      </c>
      <c r="M47" s="108">
        <v>15</v>
      </c>
      <c r="N47" s="75"/>
      <c r="O47" s="124" t="s">
        <v>11</v>
      </c>
      <c r="P47" s="106">
        <f t="shared" ref="P47:P54" si="56">SUM(J47,M47)</f>
        <v>15</v>
      </c>
      <c r="Q47" s="15"/>
      <c r="R47" s="10"/>
      <c r="S47" s="26"/>
      <c r="T47" s="26"/>
    </row>
    <row r="48" spans="1:20" s="6" customFormat="1" ht="38.25" customHeight="1">
      <c r="A48" s="3"/>
      <c r="B48" s="14"/>
      <c r="C48" s="77"/>
      <c r="D48" s="224"/>
      <c r="E48" s="225"/>
      <c r="F48" s="121" t="s">
        <v>30</v>
      </c>
      <c r="G48" s="125"/>
      <c r="H48" s="81"/>
      <c r="I48" s="120"/>
      <c r="J48" s="74"/>
      <c r="K48" s="123"/>
      <c r="L48" s="124" t="s">
        <v>11</v>
      </c>
      <c r="M48" s="108">
        <v>24</v>
      </c>
      <c r="N48" s="75"/>
      <c r="O48" s="124" t="s">
        <v>11</v>
      </c>
      <c r="P48" s="106">
        <f t="shared" si="56"/>
        <v>24</v>
      </c>
      <c r="Q48" s="15"/>
      <c r="R48" s="10"/>
      <c r="S48" s="26"/>
      <c r="T48" s="26"/>
    </row>
    <row r="49" spans="1:20" s="6" customFormat="1" ht="38.25" customHeight="1">
      <c r="A49" s="3"/>
      <c r="B49" s="14"/>
      <c r="C49" s="77"/>
      <c r="D49" s="224"/>
      <c r="E49" s="225"/>
      <c r="F49" s="121" t="s">
        <v>31</v>
      </c>
      <c r="G49" s="125"/>
      <c r="H49" s="81"/>
      <c r="I49" s="120"/>
      <c r="J49" s="74"/>
      <c r="K49" s="123"/>
      <c r="L49" s="124" t="s">
        <v>11</v>
      </c>
      <c r="M49" s="108">
        <v>30</v>
      </c>
      <c r="N49" s="75"/>
      <c r="O49" s="124" t="s">
        <v>11</v>
      </c>
      <c r="P49" s="106">
        <f t="shared" si="56"/>
        <v>30</v>
      </c>
      <c r="Q49" s="15"/>
      <c r="R49" s="10"/>
      <c r="S49" s="26"/>
      <c r="T49" s="26"/>
    </row>
    <row r="50" spans="1:20" s="6" customFormat="1" ht="38.25" customHeight="1">
      <c r="A50" s="3"/>
      <c r="B50" s="14"/>
      <c r="C50" s="77"/>
      <c r="D50" s="226"/>
      <c r="E50" s="227"/>
      <c r="F50" s="121" t="s">
        <v>54</v>
      </c>
      <c r="G50" s="125"/>
      <c r="H50" s="81"/>
      <c r="I50" s="120"/>
      <c r="J50" s="74"/>
      <c r="K50" s="123"/>
      <c r="L50" s="124" t="s">
        <v>11</v>
      </c>
      <c r="M50" s="108">
        <v>6</v>
      </c>
      <c r="N50" s="75"/>
      <c r="O50" s="124" t="s">
        <v>11</v>
      </c>
      <c r="P50" s="106">
        <f t="shared" si="56"/>
        <v>6</v>
      </c>
      <c r="Q50" s="15"/>
      <c r="R50" s="10"/>
      <c r="S50" s="26"/>
      <c r="T50" s="26"/>
    </row>
    <row r="51" spans="1:20" s="6" customFormat="1" ht="38.25" customHeight="1">
      <c r="A51" s="3"/>
      <c r="B51" s="14"/>
      <c r="C51" s="68"/>
      <c r="D51" s="221" t="s">
        <v>27</v>
      </c>
      <c r="E51" s="222"/>
      <c r="F51" s="121" t="s">
        <v>80</v>
      </c>
      <c r="G51" s="126"/>
      <c r="H51" s="96"/>
      <c r="I51" s="97"/>
      <c r="J51" s="98"/>
      <c r="K51" s="127"/>
      <c r="L51" s="124" t="s">
        <v>11</v>
      </c>
      <c r="M51" s="128">
        <v>15</v>
      </c>
      <c r="N51" s="129"/>
      <c r="O51" s="124" t="s">
        <v>11</v>
      </c>
      <c r="P51" s="130">
        <f t="shared" si="56"/>
        <v>15</v>
      </c>
      <c r="Q51" s="15"/>
      <c r="R51" s="10"/>
      <c r="S51" s="26"/>
      <c r="T51" s="26"/>
    </row>
    <row r="52" spans="1:20" s="6" customFormat="1" ht="38.25" customHeight="1">
      <c r="A52" s="3"/>
      <c r="B52" s="14"/>
      <c r="C52" s="77"/>
      <c r="D52" s="224"/>
      <c r="E52" s="225"/>
      <c r="F52" s="121" t="s">
        <v>81</v>
      </c>
      <c r="G52" s="126"/>
      <c r="H52" s="96"/>
      <c r="I52" s="131"/>
      <c r="J52" s="98"/>
      <c r="K52" s="127"/>
      <c r="L52" s="124" t="s">
        <v>11</v>
      </c>
      <c r="M52" s="128">
        <v>21</v>
      </c>
      <c r="N52" s="129"/>
      <c r="O52" s="124" t="s">
        <v>11</v>
      </c>
      <c r="P52" s="130">
        <f t="shared" si="56"/>
        <v>21</v>
      </c>
      <c r="Q52" s="15"/>
      <c r="R52" s="10"/>
      <c r="S52" s="26"/>
      <c r="T52" s="26"/>
    </row>
    <row r="53" spans="1:20" s="6" customFormat="1" ht="38.25" customHeight="1">
      <c r="A53" s="3"/>
      <c r="B53" s="14"/>
      <c r="C53" s="77"/>
      <c r="D53" s="226"/>
      <c r="E53" s="227"/>
      <c r="F53" s="121" t="s">
        <v>32</v>
      </c>
      <c r="G53" s="125"/>
      <c r="H53" s="96"/>
      <c r="I53" s="131"/>
      <c r="J53" s="98"/>
      <c r="K53" s="127"/>
      <c r="L53" s="124" t="s">
        <v>11</v>
      </c>
      <c r="M53" s="128">
        <v>27</v>
      </c>
      <c r="N53" s="129"/>
      <c r="O53" s="124" t="s">
        <v>11</v>
      </c>
      <c r="P53" s="130">
        <f t="shared" si="56"/>
        <v>27</v>
      </c>
      <c r="Q53" s="15"/>
      <c r="R53" s="10"/>
      <c r="S53" s="26"/>
      <c r="T53" s="26"/>
    </row>
    <row r="54" spans="1:20" s="6" customFormat="1" ht="38.25" customHeight="1" thickBot="1">
      <c r="A54" s="3"/>
      <c r="B54" s="14"/>
      <c r="C54" s="132"/>
      <c r="D54" s="228" t="s">
        <v>28</v>
      </c>
      <c r="E54" s="229"/>
      <c r="F54" s="121" t="s">
        <v>33</v>
      </c>
      <c r="G54" s="125"/>
      <c r="H54" s="96"/>
      <c r="I54" s="131"/>
      <c r="J54" s="98"/>
      <c r="K54" s="127"/>
      <c r="L54" s="124" t="s">
        <v>11</v>
      </c>
      <c r="M54" s="128">
        <v>27</v>
      </c>
      <c r="N54" s="129"/>
      <c r="O54" s="124" t="s">
        <v>11</v>
      </c>
      <c r="P54" s="130">
        <f t="shared" si="56"/>
        <v>27</v>
      </c>
      <c r="Q54" s="15"/>
      <c r="R54" s="10"/>
      <c r="S54" s="27" t="s">
        <v>7</v>
      </c>
      <c r="T54" s="27" t="s">
        <v>8</v>
      </c>
    </row>
    <row r="55" spans="1:20" s="6" customFormat="1" ht="52.5" customHeight="1" thickTop="1">
      <c r="A55" s="3"/>
      <c r="B55" s="14"/>
      <c r="C55" s="230" t="s">
        <v>17</v>
      </c>
      <c r="D55" s="231"/>
      <c r="E55" s="231"/>
      <c r="F55" s="231"/>
      <c r="G55" s="232"/>
      <c r="H55" s="134"/>
      <c r="I55" s="135" t="s">
        <v>11</v>
      </c>
      <c r="J55" s="136">
        <f>SUM(J13,J16,J19,J36,J42,J46)</f>
        <v>50</v>
      </c>
      <c r="K55" s="137"/>
      <c r="L55" s="138" t="s">
        <v>11</v>
      </c>
      <c r="M55" s="136">
        <f>SUM(M13,M16,M19,M33,M36,M42,M46)</f>
        <v>250</v>
      </c>
      <c r="N55" s="139"/>
      <c r="O55" s="138" t="s">
        <v>11</v>
      </c>
      <c r="P55" s="140">
        <f>SUM(P13,P16,P19,P33,P36,P42,P46)</f>
        <v>300</v>
      </c>
      <c r="Q55" s="15"/>
      <c r="R55" s="10"/>
      <c r="S55" s="41">
        <f>SUM(S13,S16,S19,S33,S36,S42,S46)</f>
        <v>150</v>
      </c>
      <c r="T55" s="41">
        <f>SUM(T13,T16,T19,T33,T36,T42,T46)</f>
        <v>150</v>
      </c>
    </row>
    <row r="56" spans="1:20" s="56" customFormat="1" ht="30" customHeight="1">
      <c r="A56" s="49"/>
      <c r="B56" s="50"/>
      <c r="C56" s="51"/>
      <c r="D56" s="52"/>
      <c r="E56" s="52"/>
      <c r="F56" s="53"/>
      <c r="G56" s="52"/>
      <c r="H56" s="54"/>
      <c r="I56" s="54"/>
      <c r="J56" s="45"/>
      <c r="K56" s="44"/>
      <c r="L56" s="44"/>
      <c r="M56" s="45"/>
      <c r="N56" s="44"/>
      <c r="O56" s="44"/>
      <c r="P56" s="45"/>
      <c r="Q56" s="55"/>
      <c r="R56" s="51"/>
    </row>
    <row r="57" spans="1:20" s="144" customFormat="1" ht="26.25" customHeight="1">
      <c r="A57" s="133"/>
      <c r="B57" s="141"/>
      <c r="C57" s="133"/>
      <c r="D57" s="133" t="s">
        <v>37</v>
      </c>
      <c r="E57" s="133"/>
      <c r="F57" s="133"/>
      <c r="G57" s="133"/>
      <c r="H57" s="133"/>
      <c r="I57" s="142"/>
      <c r="J57" s="133"/>
      <c r="K57" s="133"/>
      <c r="L57" s="142"/>
      <c r="M57" s="133"/>
      <c r="N57" s="133"/>
      <c r="O57" s="142"/>
      <c r="P57" s="133"/>
      <c r="Q57" s="133"/>
      <c r="R57" s="143"/>
    </row>
    <row r="58" spans="1:20" s="144" customFormat="1" ht="26.25" customHeight="1">
      <c r="A58" s="133"/>
      <c r="B58" s="141"/>
      <c r="C58" s="133"/>
      <c r="D58" s="133" t="s">
        <v>38</v>
      </c>
      <c r="E58" s="133"/>
      <c r="F58" s="133"/>
      <c r="G58" s="133"/>
      <c r="H58" s="133"/>
      <c r="I58" s="142"/>
      <c r="J58" s="133"/>
      <c r="K58" s="133"/>
      <c r="L58" s="142"/>
      <c r="M58" s="133"/>
      <c r="N58" s="133"/>
      <c r="O58" s="142"/>
      <c r="P58" s="133"/>
      <c r="Q58" s="133"/>
      <c r="R58" s="143"/>
      <c r="S58" s="145"/>
      <c r="T58" s="145"/>
    </row>
    <row r="59" spans="1:20" s="144" customFormat="1" ht="26.25" customHeight="1">
      <c r="A59" s="133"/>
      <c r="B59" s="141"/>
      <c r="C59" s="133"/>
      <c r="D59" s="133"/>
      <c r="E59" s="133"/>
      <c r="F59" s="133"/>
      <c r="G59" s="133"/>
      <c r="H59" s="133"/>
      <c r="I59" s="142"/>
      <c r="J59" s="133"/>
      <c r="K59" s="133"/>
      <c r="L59" s="142"/>
      <c r="M59" s="133"/>
      <c r="N59" s="133"/>
      <c r="O59" s="142"/>
      <c r="P59" s="133"/>
      <c r="Q59" s="133"/>
      <c r="R59" s="143"/>
      <c r="S59" s="145"/>
      <c r="T59" s="145"/>
    </row>
    <row r="60" spans="1:20" s="144" customFormat="1" ht="26.25" customHeight="1">
      <c r="A60" s="133"/>
      <c r="B60" s="141"/>
      <c r="C60" s="133"/>
      <c r="D60" s="133" t="s">
        <v>18</v>
      </c>
      <c r="E60" s="133"/>
      <c r="F60" s="133"/>
      <c r="G60" s="133"/>
      <c r="H60" s="133"/>
      <c r="I60" s="142"/>
      <c r="J60" s="133"/>
      <c r="K60" s="133"/>
      <c r="L60" s="142"/>
      <c r="M60" s="133"/>
      <c r="N60" s="133"/>
      <c r="O60" s="142"/>
      <c r="P60" s="133"/>
      <c r="Q60" s="133"/>
      <c r="R60" s="143"/>
    </row>
    <row r="61" spans="1:20" s="144" customFormat="1" ht="26.25" customHeight="1">
      <c r="A61" s="133"/>
      <c r="B61" s="141"/>
      <c r="C61" s="133"/>
      <c r="D61" s="133" t="s">
        <v>19</v>
      </c>
      <c r="E61" s="133"/>
      <c r="F61" s="133"/>
      <c r="G61" s="133"/>
      <c r="H61" s="133"/>
      <c r="I61" s="142"/>
      <c r="J61" s="133"/>
      <c r="K61" s="133"/>
      <c r="L61" s="142"/>
      <c r="M61" s="133"/>
      <c r="N61" s="133"/>
      <c r="O61" s="142"/>
      <c r="P61" s="133"/>
      <c r="Q61" s="133"/>
      <c r="R61" s="143"/>
      <c r="S61" s="145"/>
      <c r="T61" s="145"/>
    </row>
    <row r="62" spans="1:20" s="144" customFormat="1" ht="26.25" customHeight="1">
      <c r="A62" s="133"/>
      <c r="B62" s="141"/>
      <c r="C62" s="133"/>
      <c r="D62" s="133" t="s">
        <v>20</v>
      </c>
      <c r="E62" s="133"/>
      <c r="F62" s="133"/>
      <c r="G62" s="133"/>
      <c r="H62" s="133"/>
      <c r="I62" s="142"/>
      <c r="J62" s="133"/>
      <c r="K62" s="133"/>
      <c r="L62" s="142"/>
      <c r="M62" s="133"/>
      <c r="N62" s="133"/>
      <c r="O62" s="142"/>
      <c r="P62" s="133"/>
      <c r="Q62" s="133"/>
      <c r="R62" s="143"/>
      <c r="S62" s="145"/>
      <c r="T62" s="145"/>
    </row>
    <row r="63" spans="1:20" s="144" customFormat="1" ht="26.25" customHeight="1">
      <c r="A63" s="133"/>
      <c r="B63" s="141"/>
      <c r="C63" s="133"/>
      <c r="D63" s="133" t="s">
        <v>21</v>
      </c>
      <c r="E63" s="133"/>
      <c r="F63" s="133"/>
      <c r="G63" s="133"/>
      <c r="H63" s="133"/>
      <c r="I63" s="142"/>
      <c r="J63" s="133"/>
      <c r="K63" s="133"/>
      <c r="L63" s="142"/>
      <c r="M63" s="133"/>
      <c r="N63" s="133"/>
      <c r="O63" s="142"/>
      <c r="P63" s="133"/>
      <c r="Q63" s="133"/>
      <c r="R63" s="143"/>
      <c r="S63" s="145"/>
      <c r="T63" s="145"/>
    </row>
    <row r="64" spans="1:20" s="144" customFormat="1" ht="26.25" customHeight="1">
      <c r="A64" s="133"/>
      <c r="B64" s="141"/>
      <c r="C64" s="133"/>
      <c r="D64" s="133"/>
      <c r="E64" s="133"/>
      <c r="F64" s="133"/>
      <c r="G64" s="133"/>
      <c r="H64" s="133"/>
      <c r="I64" s="142"/>
      <c r="J64" s="133"/>
      <c r="K64" s="133"/>
      <c r="L64" s="142"/>
      <c r="M64" s="133"/>
      <c r="N64" s="133"/>
      <c r="O64" s="142"/>
      <c r="P64" s="133"/>
      <c r="Q64" s="133"/>
      <c r="R64" s="143"/>
      <c r="S64" s="145"/>
      <c r="T64" s="145"/>
    </row>
    <row r="65" spans="1:20" s="144" customFormat="1" ht="26.25" customHeight="1">
      <c r="A65" s="133"/>
      <c r="B65" s="141"/>
      <c r="C65" s="133" t="s">
        <v>41</v>
      </c>
      <c r="E65" s="133"/>
      <c r="F65" s="133"/>
      <c r="G65" s="133"/>
      <c r="H65" s="133"/>
      <c r="I65" s="142"/>
      <c r="J65" s="133"/>
      <c r="K65" s="133"/>
      <c r="L65" s="142"/>
      <c r="M65" s="133"/>
      <c r="N65" s="133"/>
      <c r="O65" s="142"/>
      <c r="P65" s="133"/>
      <c r="Q65" s="133"/>
      <c r="R65" s="143"/>
      <c r="S65" s="145"/>
      <c r="T65" s="145"/>
    </row>
    <row r="66" spans="1:20" s="144" customFormat="1" ht="26.25" customHeight="1">
      <c r="A66" s="133"/>
      <c r="B66" s="141"/>
      <c r="C66" s="133" t="s">
        <v>84</v>
      </c>
      <c r="E66" s="133"/>
      <c r="F66" s="133"/>
      <c r="G66" s="133"/>
      <c r="H66" s="133"/>
      <c r="I66" s="142"/>
      <c r="J66" s="133"/>
      <c r="K66" s="133"/>
      <c r="L66" s="142"/>
      <c r="M66" s="133"/>
      <c r="N66" s="133"/>
      <c r="O66" s="142"/>
      <c r="P66" s="133"/>
      <c r="Q66" s="133"/>
      <c r="R66" s="143"/>
      <c r="S66" s="145"/>
      <c r="T66" s="145"/>
    </row>
    <row r="67" spans="1:20" s="144" customFormat="1" ht="26.25" customHeight="1">
      <c r="A67" s="133"/>
      <c r="B67" s="141"/>
      <c r="C67" s="133" t="s">
        <v>22</v>
      </c>
      <c r="E67" s="133"/>
      <c r="F67" s="133"/>
      <c r="G67" s="133"/>
      <c r="H67" s="133"/>
      <c r="I67" s="142"/>
      <c r="J67" s="133"/>
      <c r="K67" s="133"/>
      <c r="L67" s="142"/>
      <c r="M67" s="133"/>
      <c r="N67" s="133"/>
      <c r="O67" s="142"/>
      <c r="P67" s="133"/>
      <c r="Q67" s="133"/>
      <c r="R67" s="143"/>
      <c r="S67" s="145"/>
      <c r="T67" s="145"/>
    </row>
    <row r="68" spans="1:20" s="144" customFormat="1" ht="26.25" customHeight="1">
      <c r="A68" s="133"/>
      <c r="B68" s="141"/>
      <c r="C68" s="133" t="s">
        <v>23</v>
      </c>
      <c r="E68" s="133"/>
      <c r="F68" s="133"/>
      <c r="G68" s="133"/>
      <c r="H68" s="133"/>
      <c r="I68" s="142"/>
      <c r="J68" s="133"/>
      <c r="K68" s="133"/>
      <c r="L68" s="142"/>
      <c r="M68" s="133"/>
      <c r="N68" s="133"/>
      <c r="O68" s="142"/>
      <c r="P68" s="133"/>
      <c r="Q68" s="133"/>
      <c r="R68" s="143"/>
      <c r="S68" s="145"/>
      <c r="T68" s="145"/>
    </row>
    <row r="69" spans="1:20" s="144" customFormat="1" ht="26.25" customHeight="1">
      <c r="A69" s="133"/>
      <c r="B69" s="141"/>
      <c r="C69" s="133" t="s">
        <v>24</v>
      </c>
      <c r="E69" s="133"/>
      <c r="F69" s="133"/>
      <c r="G69" s="133"/>
      <c r="H69" s="133"/>
      <c r="I69" s="142"/>
      <c r="J69" s="133"/>
      <c r="K69" s="133"/>
      <c r="L69" s="142"/>
      <c r="M69" s="133"/>
      <c r="N69" s="133"/>
      <c r="O69" s="142"/>
      <c r="P69" s="133"/>
      <c r="Q69" s="133"/>
      <c r="R69" s="143"/>
      <c r="S69" s="145"/>
      <c r="T69" s="145"/>
    </row>
    <row r="70" spans="1:20" s="144" customFormat="1" ht="26.25" customHeight="1">
      <c r="A70" s="133"/>
      <c r="B70" s="141"/>
      <c r="C70" s="133"/>
      <c r="D70" s="133"/>
      <c r="E70" s="133"/>
      <c r="F70" s="133"/>
      <c r="G70" s="133"/>
      <c r="H70" s="133"/>
      <c r="I70" s="142"/>
      <c r="J70" s="133"/>
      <c r="K70" s="133"/>
      <c r="L70" s="142"/>
      <c r="M70" s="133"/>
      <c r="N70" s="133"/>
      <c r="O70" s="142"/>
      <c r="P70" s="133"/>
      <c r="Q70" s="133"/>
      <c r="R70" s="143"/>
      <c r="S70" s="145"/>
      <c r="T70" s="145"/>
    </row>
    <row r="71" spans="1:20" s="144" customFormat="1" ht="26.25" customHeight="1">
      <c r="A71" s="133"/>
      <c r="B71" s="141"/>
      <c r="C71" s="133"/>
      <c r="D71" s="133"/>
      <c r="E71" s="133"/>
      <c r="F71" s="133"/>
      <c r="G71" s="133"/>
      <c r="H71" s="133"/>
      <c r="I71" s="142"/>
      <c r="J71" s="133"/>
      <c r="K71" s="133"/>
      <c r="L71" s="142"/>
      <c r="M71" s="133"/>
      <c r="N71" s="133"/>
      <c r="O71" s="142"/>
      <c r="P71" s="133"/>
      <c r="Q71" s="133"/>
      <c r="R71" s="143"/>
      <c r="S71" s="145"/>
      <c r="T71" s="145"/>
    </row>
    <row r="72" spans="1:20" s="147" customFormat="1" ht="30" customHeight="1">
      <c r="A72" s="146"/>
      <c r="D72" s="148"/>
      <c r="E72" s="148"/>
      <c r="F72" s="149"/>
      <c r="G72" s="148"/>
      <c r="H72" s="150"/>
      <c r="I72" s="150"/>
      <c r="J72" s="151"/>
      <c r="K72" s="152"/>
      <c r="L72" s="152"/>
      <c r="M72" s="151"/>
      <c r="N72" s="152"/>
      <c r="O72" s="152"/>
      <c r="P72" s="151"/>
    </row>
    <row r="73" spans="1:20" s="154" customFormat="1" ht="18.75" customHeight="1">
      <c r="A73" s="153"/>
      <c r="I73" s="155"/>
      <c r="K73" s="156"/>
      <c r="L73" s="157"/>
      <c r="M73" s="158"/>
      <c r="O73" s="155"/>
      <c r="S73" s="159"/>
      <c r="T73" s="159"/>
    </row>
  </sheetData>
  <mergeCells count="60">
    <mergeCell ref="C46:G46"/>
    <mergeCell ref="D47:E50"/>
    <mergeCell ref="D51:E53"/>
    <mergeCell ref="D54:E54"/>
    <mergeCell ref="C55:G55"/>
    <mergeCell ref="N1:Q1"/>
    <mergeCell ref="F11:G12"/>
    <mergeCell ref="C42:G42"/>
    <mergeCell ref="D43:E44"/>
    <mergeCell ref="F43:G43"/>
    <mergeCell ref="F44:G44"/>
    <mergeCell ref="D32:E32"/>
    <mergeCell ref="F32:G32"/>
    <mergeCell ref="C33:G33"/>
    <mergeCell ref="D34:E34"/>
    <mergeCell ref="F34:G34"/>
    <mergeCell ref="D35:E35"/>
    <mergeCell ref="F35:G35"/>
    <mergeCell ref="D29:E29"/>
    <mergeCell ref="F29:G29"/>
    <mergeCell ref="D30:E30"/>
    <mergeCell ref="D45:E45"/>
    <mergeCell ref="F45:G45"/>
    <mergeCell ref="C36:G36"/>
    <mergeCell ref="D37:E39"/>
    <mergeCell ref="F37:G37"/>
    <mergeCell ref="F38:G38"/>
    <mergeCell ref="F39:G39"/>
    <mergeCell ref="D40:E41"/>
    <mergeCell ref="F40:G40"/>
    <mergeCell ref="F41:G41"/>
    <mergeCell ref="F30:G30"/>
    <mergeCell ref="D31:E31"/>
    <mergeCell ref="F31:G31"/>
    <mergeCell ref="F26:G26"/>
    <mergeCell ref="F27:G27"/>
    <mergeCell ref="D28:E28"/>
    <mergeCell ref="F28:G28"/>
    <mergeCell ref="F22:G22"/>
    <mergeCell ref="D23:G23"/>
    <mergeCell ref="F24:G24"/>
    <mergeCell ref="F25:G25"/>
    <mergeCell ref="D17:E18"/>
    <mergeCell ref="F17:G17"/>
    <mergeCell ref="F18:G18"/>
    <mergeCell ref="C19:G19"/>
    <mergeCell ref="D20:G20"/>
    <mergeCell ref="F21:G21"/>
    <mergeCell ref="C16:G16"/>
    <mergeCell ref="C2:Q2"/>
    <mergeCell ref="C11:E12"/>
    <mergeCell ref="H11:P11"/>
    <mergeCell ref="H12:J12"/>
    <mergeCell ref="K12:M12"/>
    <mergeCell ref="N12:P12"/>
    <mergeCell ref="C13:G13"/>
    <mergeCell ref="D14:E14"/>
    <mergeCell ref="F14:G14"/>
    <mergeCell ref="D15:E15"/>
    <mergeCell ref="F15:G15"/>
  </mergeCells>
  <phoneticPr fontId="1"/>
  <pageMargins left="0.31496062992125984" right="0.31496062992125984" top="0.35433070866141736" bottom="0.35433070866141736" header="0.31496062992125984" footer="0.31496062992125984"/>
  <pageSetup paperSize="9" scale="55" orientation="portrait" r:id="rId1"/>
  <rowBreaks count="1" manualBreakCount="1">
    <brk id="45"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評価項目（公開）</vt:lpstr>
      <vt:lpstr>'評価項目（公開）'!Print_Area</vt:lpstr>
      <vt:lpstr>'評価項目（公開）'!Print_Titles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2017-12-27T05:05:07Z</dcterms:modified>
</cp:coreProperties>
</file>