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ms-excel.controlproperties+xml" PartName="/xl/ctrlProps/ctrlProp65.xml"/>
  <Override ContentType="application/vnd.ms-excel.controlproperties+xml" PartName="/xl/ctrlProps/ctrlProp66.xml"/>
  <Override ContentType="application/vnd.ms-excel.controlproperties+xml" PartName="/xl/ctrlProps/ctrlProp67.xml"/>
  <Override ContentType="application/vnd.ms-excel.controlproperties+xml" PartName="/xl/ctrlProps/ctrlProp68.xml"/>
  <Override ContentType="application/vnd.ms-excel.controlproperties+xml" PartName="/xl/ctrlProps/ctrlProp69.xml"/>
  <Override ContentType="application/vnd.ms-excel.controlproperties+xml" PartName="/xl/ctrlProps/ctrlProp70.xml"/>
  <Override ContentType="application/vnd.ms-excel.controlproperties+xml" PartName="/xl/ctrlProps/ctrlProp71.xml"/>
  <Override ContentType="application/vnd.ms-excel.controlproperties+xml" PartName="/xl/ctrlProps/ctrlProp72.xml"/>
  <Override ContentType="application/vnd.ms-excel.controlproperties+xml" PartName="/xl/ctrlProps/ctrlProp73.xml"/>
  <Override ContentType="application/vnd.ms-excel.controlproperties+xml" PartName="/xl/ctrlProps/ctrlProp74.xml"/>
  <Override ContentType="application/vnd.ms-excel.controlproperties+xml" PartName="/xl/ctrlProps/ctrlProp75.xml"/>
  <Override ContentType="application/vnd.ms-excel.controlproperties+xml" PartName="/xl/ctrlProps/ctrlProp76.xml"/>
  <Override ContentType="application/vnd.ms-excel.controlproperties+xml" PartName="/xl/ctrlProps/ctrlProp77.xml"/>
  <Override ContentType="application/vnd.ms-excel.controlproperties+xml" PartName="/xl/ctrlProps/ctrlProp78.xml"/>
  <Override ContentType="application/vnd.ms-excel.controlproperties+xml" PartName="/xl/ctrlProps/ctrlProp79.xml"/>
  <Override ContentType="application/vnd.ms-excel.controlproperties+xml" PartName="/xl/ctrlProps/ctrlProp80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vfilsrv0p\ファイル共有フォルダ\鳥取労働局\共通\５-１.労働保険適用\3．労働保険年度更新関係綴【3年】\R7\４．特別加入\２.第2・3種特別加入年度更新関係様式について（電子媒体移行）\２-1.【雇均室へ】第2･3種特別加入年更関係様式のHP掲載依頼\第３種（海外派遣者）\"/>
    </mc:Choice>
  </mc:AlternateContent>
  <xr:revisionPtr revIDLastSave="0" documentId="13_ncr:1_{6C619E49-D3D2-444F-9F71-BEDB2E864809}" xr6:coauthVersionLast="47" xr6:coauthVersionMax="47" xr10:uidLastSave="{00000000-0000-0000-0000-000000000000}"/>
  <bookViews>
    <workbookView xWindow="1425" yWindow="135" windowWidth="16905" windowHeight="15060" xr2:uid="{C630FF41-1B63-4EC6-82A1-41010CDC0F78}"/>
  </bookViews>
  <sheets>
    <sheet name="【記載例】" sheetId="9" r:id="rId1"/>
    <sheet name="入力・労働局用" sheetId="6" r:id="rId2"/>
    <sheet name="控" sheetId="7" r:id="rId3"/>
    <sheet name="早見表" sheetId="8" r:id="rId4"/>
  </sheets>
  <definedNames>
    <definedName name="_xlnm.Print_Area" localSheetId="0">【記載例】!$A$1:$BE$45</definedName>
    <definedName name="_xlnm.Print_Area" localSheetId="2">控!$A$1:$BD$180</definedName>
    <definedName name="_xlnm.Print_Area" localSheetId="1">入力・労働局用!$A$1:$BD$180</definedName>
    <definedName name="給付基礎日額" comment="特別加入保険料算定基礎月割早見表">早見表!$B$5:$B$20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144" i="6" l="1"/>
  <c r="BA144" i="6"/>
  <c r="AY144" i="6"/>
  <c r="AW144" i="6"/>
  <c r="AU144" i="6"/>
  <c r="AS144" i="6"/>
  <c r="AQ144" i="6"/>
  <c r="AO144" i="6"/>
  <c r="AM144" i="6"/>
  <c r="AK144" i="6"/>
  <c r="BC99" i="6"/>
  <c r="BA99" i="6"/>
  <c r="AY99" i="6"/>
  <c r="AW99" i="6"/>
  <c r="AU99" i="6"/>
  <c r="AS99" i="6"/>
  <c r="AQ99" i="6"/>
  <c r="AO99" i="6"/>
  <c r="AM99" i="6"/>
  <c r="AK99" i="6"/>
  <c r="BI99" i="6"/>
  <c r="BI144" i="6"/>
  <c r="BC54" i="6"/>
  <c r="BA54" i="6"/>
  <c r="AY54" i="6"/>
  <c r="AW54" i="6"/>
  <c r="AU54" i="6"/>
  <c r="AS54" i="6"/>
  <c r="AQ54" i="6"/>
  <c r="AO54" i="6"/>
  <c r="AK54" i="6"/>
  <c r="AM54" i="6"/>
  <c r="AK144" i="9"/>
  <c r="AW99" i="9"/>
  <c r="AW144" i="9" s="1"/>
  <c r="AQ99" i="9"/>
  <c r="AQ144" i="9" s="1"/>
  <c r="AK99" i="9"/>
  <c r="AG99" i="9"/>
  <c r="AG144" i="9" s="1"/>
  <c r="BC54" i="9"/>
  <c r="BC99" i="9" s="1"/>
  <c r="BC144" i="9" s="1"/>
  <c r="BA54" i="9"/>
  <c r="BA99" i="9" s="1"/>
  <c r="BA144" i="9" s="1"/>
  <c r="AY54" i="9"/>
  <c r="AY99" i="9" s="1"/>
  <c r="AY144" i="9" s="1"/>
  <c r="AW54" i="9"/>
  <c r="AU54" i="9"/>
  <c r="AU99" i="9" s="1"/>
  <c r="AU144" i="9" s="1"/>
  <c r="AS54" i="9"/>
  <c r="AS99" i="9" s="1"/>
  <c r="AS144" i="9" s="1"/>
  <c r="AQ54" i="9"/>
  <c r="AO54" i="9"/>
  <c r="AO99" i="9" s="1"/>
  <c r="AO144" i="9" s="1"/>
  <c r="AM54" i="9"/>
  <c r="AM99" i="9" s="1"/>
  <c r="AM144" i="9" s="1"/>
  <c r="AK54" i="9"/>
  <c r="AI54" i="9"/>
  <c r="AI99" i="9" s="1"/>
  <c r="AI144" i="9" s="1"/>
  <c r="AG54" i="9"/>
  <c r="AE54" i="9"/>
  <c r="AE99" i="9" s="1"/>
  <c r="AE144" i="9" s="1"/>
  <c r="AC54" i="9"/>
  <c r="AC99" i="9" s="1"/>
  <c r="AC144" i="9" s="1"/>
  <c r="AI144" i="6"/>
  <c r="AG144" i="6"/>
  <c r="AE144" i="6"/>
  <c r="AC144" i="6"/>
  <c r="AI99" i="6"/>
  <c r="AG99" i="6"/>
  <c r="AE99" i="6"/>
  <c r="AC99" i="6"/>
  <c r="AP51" i="6"/>
  <c r="AP96" i="6" s="1"/>
  <c r="D167" i="9" l="1"/>
  <c r="BN166" i="9"/>
  <c r="AD166" i="9" s="1"/>
  <c r="BL166" i="9"/>
  <c r="BN165" i="9"/>
  <c r="AD165" i="9" s="1"/>
  <c r="BL165" i="9"/>
  <c r="BN164" i="9"/>
  <c r="BL164" i="9"/>
  <c r="AD164" i="9"/>
  <c r="BN163" i="9"/>
  <c r="AD163" i="9" s="1"/>
  <c r="BL163" i="9"/>
  <c r="BN162" i="9"/>
  <c r="BL162" i="9"/>
  <c r="AD162" i="9"/>
  <c r="BN161" i="9"/>
  <c r="AD161" i="9" s="1"/>
  <c r="BL161" i="9"/>
  <c r="BN160" i="9"/>
  <c r="AD160" i="9" s="1"/>
  <c r="BL160" i="9"/>
  <c r="BN159" i="9"/>
  <c r="AD159" i="9" s="1"/>
  <c r="BL159" i="9"/>
  <c r="BN158" i="9"/>
  <c r="AD158" i="9" s="1"/>
  <c r="BL158" i="9"/>
  <c r="BN157" i="9"/>
  <c r="AD157" i="9" s="1"/>
  <c r="BL157" i="9"/>
  <c r="BN156" i="9"/>
  <c r="AD156" i="9" s="1"/>
  <c r="BL156" i="9"/>
  <c r="BN155" i="9"/>
  <c r="BL155" i="9"/>
  <c r="AD155" i="9"/>
  <c r="BN154" i="9"/>
  <c r="AD154" i="9" s="1"/>
  <c r="BL154" i="9"/>
  <c r="BN153" i="9"/>
  <c r="AD153" i="9" s="1"/>
  <c r="BL153" i="9"/>
  <c r="BN152" i="9"/>
  <c r="AD152" i="9" s="1"/>
  <c r="BL152" i="9"/>
  <c r="BN151" i="9"/>
  <c r="BL151" i="9"/>
  <c r="AD151" i="9"/>
  <c r="BN150" i="9"/>
  <c r="AD150" i="9" s="1"/>
  <c r="BL150" i="9"/>
  <c r="BN149" i="9"/>
  <c r="AD149" i="9" s="1"/>
  <c r="BL149" i="9"/>
  <c r="BN148" i="9"/>
  <c r="BL148" i="9"/>
  <c r="AD148" i="9"/>
  <c r="BN147" i="9"/>
  <c r="AD147" i="9" s="1"/>
  <c r="BL147" i="9"/>
  <c r="D122" i="9"/>
  <c r="BN121" i="9"/>
  <c r="BL121" i="9"/>
  <c r="AD121" i="9"/>
  <c r="BN120" i="9"/>
  <c r="AD120" i="9" s="1"/>
  <c r="BL120" i="9"/>
  <c r="BN119" i="9"/>
  <c r="BL119" i="9"/>
  <c r="AD119" i="9"/>
  <c r="BN118" i="9"/>
  <c r="AD118" i="9" s="1"/>
  <c r="BL118" i="9"/>
  <c r="BN117" i="9"/>
  <c r="BL117" i="9"/>
  <c r="AD117" i="9"/>
  <c r="BN116" i="9"/>
  <c r="AD116" i="9" s="1"/>
  <c r="BL116" i="9"/>
  <c r="BN115" i="9"/>
  <c r="AD115" i="9" s="1"/>
  <c r="BL115" i="9"/>
  <c r="BN114" i="9"/>
  <c r="BL114" i="9"/>
  <c r="AD114" i="9"/>
  <c r="BN113" i="9"/>
  <c r="BL113" i="9"/>
  <c r="AD113" i="9"/>
  <c r="BN112" i="9"/>
  <c r="AD112" i="9" s="1"/>
  <c r="BL112" i="9"/>
  <c r="BN111" i="9"/>
  <c r="AD111" i="9" s="1"/>
  <c r="BL111" i="9"/>
  <c r="BN110" i="9"/>
  <c r="AD110" i="9" s="1"/>
  <c r="BL110" i="9"/>
  <c r="BN109" i="9"/>
  <c r="AD109" i="9" s="1"/>
  <c r="BL109" i="9"/>
  <c r="BN108" i="9"/>
  <c r="AD108" i="9" s="1"/>
  <c r="BL108" i="9"/>
  <c r="BN107" i="9"/>
  <c r="AD107" i="9" s="1"/>
  <c r="BL107" i="9"/>
  <c r="BN106" i="9"/>
  <c r="AD106" i="9" s="1"/>
  <c r="BL106" i="9"/>
  <c r="BN105" i="9"/>
  <c r="AD105" i="9" s="1"/>
  <c r="BL105" i="9"/>
  <c r="BN104" i="9"/>
  <c r="AD104" i="9" s="1"/>
  <c r="BL104" i="9"/>
  <c r="BN103" i="9"/>
  <c r="AD103" i="9" s="1"/>
  <c r="BL103" i="9"/>
  <c r="BN102" i="9"/>
  <c r="AD102" i="9" s="1"/>
  <c r="BL102" i="9"/>
  <c r="AJ88" i="9"/>
  <c r="AJ133" i="9" s="1"/>
  <c r="AJ178" i="9" s="1"/>
  <c r="AJ86" i="9"/>
  <c r="AJ131" i="9" s="1"/>
  <c r="AJ176" i="9" s="1"/>
  <c r="B84" i="9"/>
  <c r="B129" i="9" s="1"/>
  <c r="B174" i="9" s="1"/>
  <c r="BA83" i="9"/>
  <c r="BA128" i="9" s="1"/>
  <c r="BA173" i="9" s="1"/>
  <c r="AW83" i="9"/>
  <c r="AW128" i="9" s="1"/>
  <c r="AW173" i="9" s="1"/>
  <c r="AS83" i="9"/>
  <c r="AS128" i="9" s="1"/>
  <c r="AS173" i="9" s="1"/>
  <c r="AX82" i="9"/>
  <c r="AX127" i="9" s="1"/>
  <c r="AX172" i="9" s="1"/>
  <c r="AS82" i="9"/>
  <c r="AS127" i="9" s="1"/>
  <c r="AS172" i="9" s="1"/>
  <c r="M82" i="9"/>
  <c r="M127" i="9" s="1"/>
  <c r="M172" i="9" s="1"/>
  <c r="I82" i="9"/>
  <c r="I127" i="9" s="1"/>
  <c r="E82" i="9"/>
  <c r="E127" i="9" s="1"/>
  <c r="D77" i="9"/>
  <c r="BN76" i="9"/>
  <c r="AD76" i="9" s="1"/>
  <c r="BL76" i="9"/>
  <c r="BN75" i="9"/>
  <c r="AD75" i="9" s="1"/>
  <c r="BL75" i="9"/>
  <c r="BN74" i="9"/>
  <c r="BL74" i="9"/>
  <c r="BI74" i="9"/>
  <c r="AD74" i="9"/>
  <c r="BN73" i="9"/>
  <c r="BL73" i="9"/>
  <c r="AD73" i="9"/>
  <c r="BN72" i="9"/>
  <c r="AD72" i="9" s="1"/>
  <c r="BL72" i="9"/>
  <c r="BJ72" i="9"/>
  <c r="BI72" i="9"/>
  <c r="BN71" i="9"/>
  <c r="AD71" i="9" s="1"/>
  <c r="BL71" i="9"/>
  <c r="BI71" i="9"/>
  <c r="BN70" i="9"/>
  <c r="AD70" i="9" s="1"/>
  <c r="BL70" i="9"/>
  <c r="BK70" i="9"/>
  <c r="BJ70" i="9"/>
  <c r="BI70" i="9"/>
  <c r="BN69" i="9"/>
  <c r="AD69" i="9" s="1"/>
  <c r="BL69" i="9"/>
  <c r="BJ69" i="9"/>
  <c r="BI69" i="9"/>
  <c r="AL69" i="9" s="1"/>
  <c r="BN68" i="9"/>
  <c r="AD68" i="9" s="1"/>
  <c r="BL68" i="9"/>
  <c r="BK68" i="9"/>
  <c r="BJ68" i="9"/>
  <c r="BN67" i="9"/>
  <c r="AD67" i="9" s="1"/>
  <c r="BL67" i="9"/>
  <c r="BK67" i="9"/>
  <c r="BJ67" i="9"/>
  <c r="BI67" i="9"/>
  <c r="BN66" i="9"/>
  <c r="AD66" i="9" s="1"/>
  <c r="BL66" i="9"/>
  <c r="BK66" i="9"/>
  <c r="BN65" i="9"/>
  <c r="AD65" i="9" s="1"/>
  <c r="BL65" i="9"/>
  <c r="BK65" i="9"/>
  <c r="BJ65" i="9"/>
  <c r="BN64" i="9"/>
  <c r="AD64" i="9" s="1"/>
  <c r="BL64" i="9"/>
  <c r="BN63" i="9"/>
  <c r="BL63" i="9"/>
  <c r="BK63" i="9"/>
  <c r="AD63" i="9"/>
  <c r="BN62" i="9"/>
  <c r="AD62" i="9" s="1"/>
  <c r="BL62" i="9"/>
  <c r="BN61" i="9"/>
  <c r="BL61" i="9"/>
  <c r="AD61" i="9"/>
  <c r="BN60" i="9"/>
  <c r="BL60" i="9"/>
  <c r="AD60" i="9"/>
  <c r="BN59" i="9"/>
  <c r="AD59" i="9" s="1"/>
  <c r="BL59" i="9"/>
  <c r="BN58" i="9"/>
  <c r="AD58" i="9" s="1"/>
  <c r="BL58" i="9"/>
  <c r="BI58" i="9"/>
  <c r="BN57" i="9"/>
  <c r="BL57" i="9"/>
  <c r="AD57" i="9"/>
  <c r="AX51" i="9"/>
  <c r="AX96" i="9" s="1"/>
  <c r="AX141" i="9" s="1"/>
  <c r="AP51" i="9"/>
  <c r="AP96" i="9" s="1"/>
  <c r="AP141" i="9" s="1"/>
  <c r="X51" i="9"/>
  <c r="BI68" i="9" s="1"/>
  <c r="BH50" i="9"/>
  <c r="BH71" i="9" s="1"/>
  <c r="BJ37" i="9"/>
  <c r="BI37" i="9"/>
  <c r="BH37" i="9"/>
  <c r="D32" i="9"/>
  <c r="D33" i="9" s="1"/>
  <c r="D78" i="9" s="1"/>
  <c r="D123" i="9" s="1"/>
  <c r="D168" i="9" s="1"/>
  <c r="BN31" i="9"/>
  <c r="AD31" i="9" s="1"/>
  <c r="BL31" i="9"/>
  <c r="BK31" i="9"/>
  <c r="BJ31" i="9"/>
  <c r="BI31" i="9"/>
  <c r="BN30" i="9"/>
  <c r="AD30" i="9" s="1"/>
  <c r="BL30" i="9"/>
  <c r="BK30" i="9"/>
  <c r="BJ30" i="9"/>
  <c r="BI30" i="9"/>
  <c r="AL30" i="9" s="1"/>
  <c r="BN29" i="9"/>
  <c r="AD29" i="9" s="1"/>
  <c r="BL29" i="9"/>
  <c r="BK29" i="9"/>
  <c r="BJ29" i="9"/>
  <c r="BI29" i="9"/>
  <c r="BN28" i="9"/>
  <c r="BL28" i="9"/>
  <c r="BK28" i="9"/>
  <c r="BJ28" i="9"/>
  <c r="BI28" i="9"/>
  <c r="AL28" i="9" s="1"/>
  <c r="AW28" i="9" s="1"/>
  <c r="AD28" i="9"/>
  <c r="BN27" i="9"/>
  <c r="AD27" i="9" s="1"/>
  <c r="BL27" i="9"/>
  <c r="BK27" i="9"/>
  <c r="BJ27" i="9"/>
  <c r="BI27" i="9"/>
  <c r="AL26" i="9" s="1"/>
  <c r="AO26" i="9" s="1"/>
  <c r="BN26" i="9"/>
  <c r="AD26" i="9" s="1"/>
  <c r="BL26" i="9"/>
  <c r="BK26" i="9"/>
  <c r="BJ26" i="9"/>
  <c r="BI26" i="9"/>
  <c r="BN25" i="9"/>
  <c r="AD25" i="9" s="1"/>
  <c r="BL25" i="9"/>
  <c r="BK25" i="9"/>
  <c r="BJ25" i="9"/>
  <c r="BI25" i="9"/>
  <c r="AL24" i="9" s="1"/>
  <c r="AO24" i="9" s="1"/>
  <c r="BN24" i="9"/>
  <c r="AD24" i="9" s="1"/>
  <c r="BL24" i="9"/>
  <c r="BK24" i="9"/>
  <c r="BJ24" i="9"/>
  <c r="BI24" i="9"/>
  <c r="BN23" i="9"/>
  <c r="AD23" i="9" s="1"/>
  <c r="BL23" i="9"/>
  <c r="BK23" i="9"/>
  <c r="BJ23" i="9"/>
  <c r="BI23" i="9"/>
  <c r="AL22" i="9" s="1"/>
  <c r="BN22" i="9"/>
  <c r="AD22" i="9" s="1"/>
  <c r="BL22" i="9"/>
  <c r="BK22" i="9"/>
  <c r="BJ22" i="9"/>
  <c r="BI22" i="9"/>
  <c r="BP21" i="9"/>
  <c r="BN21" i="9"/>
  <c r="AD21" i="9" s="1"/>
  <c r="BL21" i="9"/>
  <c r="BK21" i="9"/>
  <c r="BJ21" i="9"/>
  <c r="BI21" i="9"/>
  <c r="BP20" i="9"/>
  <c r="BN20" i="9"/>
  <c r="AD20" i="9" s="1"/>
  <c r="BL20" i="9"/>
  <c r="BK20" i="9"/>
  <c r="BJ20" i="9"/>
  <c r="BI20" i="9"/>
  <c r="BP19" i="9"/>
  <c r="BN19" i="9"/>
  <c r="AD19" i="9" s="1"/>
  <c r="BL19" i="9"/>
  <c r="BK19" i="9"/>
  <c r="BJ19" i="9"/>
  <c r="BP18" i="9"/>
  <c r="BN18" i="9"/>
  <c r="AD18" i="9" s="1"/>
  <c r="BL18" i="9"/>
  <c r="BK18" i="9"/>
  <c r="BJ18" i="9"/>
  <c r="BP17" i="9"/>
  <c r="BN17" i="9"/>
  <c r="AD17" i="9" s="1"/>
  <c r="BL17" i="9"/>
  <c r="BK17" i="9"/>
  <c r="BJ17" i="9"/>
  <c r="BH17" i="9"/>
  <c r="BP16" i="9"/>
  <c r="BN16" i="9"/>
  <c r="AD16" i="9" s="1"/>
  <c r="BL16" i="9"/>
  <c r="BK16" i="9"/>
  <c r="BJ16" i="9"/>
  <c r="BH16" i="9"/>
  <c r="BN15" i="9"/>
  <c r="AD15" i="9" s="1"/>
  <c r="BL15" i="9"/>
  <c r="BK15" i="9"/>
  <c r="BJ15" i="9"/>
  <c r="BN14" i="9"/>
  <c r="AD14" i="9" s="1"/>
  <c r="BL14" i="9"/>
  <c r="BK14" i="9"/>
  <c r="BJ14" i="9"/>
  <c r="BN13" i="9"/>
  <c r="AD13" i="9" s="1"/>
  <c r="BL13" i="9"/>
  <c r="BK13" i="9"/>
  <c r="BJ13" i="9"/>
  <c r="BH13" i="9"/>
  <c r="BN12" i="9"/>
  <c r="AD12" i="9" s="1"/>
  <c r="BL12" i="9"/>
  <c r="BK12" i="9"/>
  <c r="BJ12" i="9"/>
  <c r="BH12" i="9"/>
  <c r="BI9" i="9"/>
  <c r="BI5" i="9"/>
  <c r="BH15" i="9" s="1"/>
  <c r="BH5" i="9"/>
  <c r="BH30" i="9" s="1"/>
  <c r="B84" i="6"/>
  <c r="B129" i="6" s="1"/>
  <c r="AJ88" i="6"/>
  <c r="AJ133" i="6" s="1"/>
  <c r="AJ86" i="6"/>
  <c r="AJ131" i="6" s="1"/>
  <c r="BA83" i="6"/>
  <c r="BA83" i="7" s="1"/>
  <c r="AW83" i="6"/>
  <c r="AW128" i="6" s="1"/>
  <c r="AS83" i="6"/>
  <c r="AS128" i="6" s="1"/>
  <c r="AX82" i="6"/>
  <c r="AX127" i="6" s="1"/>
  <c r="AX172" i="6" s="1"/>
  <c r="AX172" i="7" s="1"/>
  <c r="AS82" i="6"/>
  <c r="AS127" i="6" s="1"/>
  <c r="M82" i="6"/>
  <c r="M127" i="6" s="1"/>
  <c r="I82" i="6"/>
  <c r="I127" i="6" s="1"/>
  <c r="E82" i="6"/>
  <c r="E127" i="6" s="1"/>
  <c r="AE54" i="6"/>
  <c r="AG54" i="6"/>
  <c r="AI54" i="6"/>
  <c r="AC54" i="6"/>
  <c r="AX51" i="6"/>
  <c r="AX96" i="6" s="1"/>
  <c r="X51" i="6"/>
  <c r="BI70" i="6" s="1"/>
  <c r="BJ37" i="6"/>
  <c r="BL165" i="6"/>
  <c r="BL166" i="6"/>
  <c r="BL164" i="6"/>
  <c r="BL163" i="6"/>
  <c r="BL162" i="6"/>
  <c r="BL161" i="6"/>
  <c r="BL160" i="6"/>
  <c r="BL159" i="6"/>
  <c r="BL158" i="6"/>
  <c r="BL157" i="6"/>
  <c r="BL156" i="6"/>
  <c r="BL155" i="6"/>
  <c r="BL154" i="6"/>
  <c r="BL153" i="6"/>
  <c r="BL152" i="6"/>
  <c r="BL151" i="6"/>
  <c r="BL150" i="6"/>
  <c r="BL149" i="6"/>
  <c r="BL148" i="6"/>
  <c r="BL147" i="6"/>
  <c r="BL121" i="6"/>
  <c r="BL120" i="6"/>
  <c r="BL119" i="6"/>
  <c r="BL118" i="6"/>
  <c r="BL117" i="6"/>
  <c r="BL116" i="6"/>
  <c r="BL115" i="6"/>
  <c r="BL114" i="6"/>
  <c r="BL113" i="6"/>
  <c r="BL112" i="6"/>
  <c r="BL111" i="6"/>
  <c r="BL110" i="6"/>
  <c r="BL109" i="6"/>
  <c r="BL108" i="6"/>
  <c r="BL107" i="6"/>
  <c r="BL106" i="6"/>
  <c r="BL105" i="6"/>
  <c r="BL104" i="6"/>
  <c r="BL103" i="6"/>
  <c r="BL102" i="6"/>
  <c r="BL76" i="6"/>
  <c r="BL75" i="6"/>
  <c r="BL74" i="6"/>
  <c r="BL73" i="6"/>
  <c r="BL72" i="6"/>
  <c r="BL71" i="6"/>
  <c r="BL70" i="6"/>
  <c r="BL69" i="6"/>
  <c r="BL68" i="6"/>
  <c r="BL67" i="6"/>
  <c r="BL66" i="6"/>
  <c r="BL65" i="6"/>
  <c r="BL64" i="6"/>
  <c r="BL63" i="6"/>
  <c r="BL62" i="6"/>
  <c r="BL61" i="6"/>
  <c r="BL60" i="6"/>
  <c r="BL59" i="6"/>
  <c r="BL58" i="6"/>
  <c r="BL57" i="6"/>
  <c r="BL31" i="6"/>
  <c r="BL30" i="6"/>
  <c r="BL29" i="6"/>
  <c r="BL28" i="6"/>
  <c r="BL27" i="6"/>
  <c r="BL26" i="6"/>
  <c r="BL25" i="6"/>
  <c r="BL24" i="6"/>
  <c r="BL23" i="6"/>
  <c r="BL22" i="6"/>
  <c r="BL21" i="6"/>
  <c r="BL20" i="6"/>
  <c r="BL19" i="6"/>
  <c r="BL18" i="6"/>
  <c r="BL17" i="6"/>
  <c r="BL16" i="6"/>
  <c r="BL13" i="6"/>
  <c r="BL12" i="6"/>
  <c r="BL15" i="6"/>
  <c r="BL14" i="6"/>
  <c r="BI65" i="6"/>
  <c r="BI37" i="6"/>
  <c r="BH37" i="6"/>
  <c r="BJ73" i="6"/>
  <c r="BJ69" i="6"/>
  <c r="BJ65" i="6"/>
  <c r="BJ61" i="6"/>
  <c r="BJ57" i="6"/>
  <c r="BK31" i="6"/>
  <c r="BJ31" i="6"/>
  <c r="BK30" i="6"/>
  <c r="BJ30" i="6"/>
  <c r="BK29" i="6"/>
  <c r="BJ29" i="6"/>
  <c r="BK28" i="6"/>
  <c r="BJ28" i="6"/>
  <c r="BK27" i="6"/>
  <c r="BJ27" i="6"/>
  <c r="BK26" i="6"/>
  <c r="BJ26" i="6"/>
  <c r="BK25" i="6"/>
  <c r="BJ25" i="6"/>
  <c r="BK24" i="6"/>
  <c r="BJ24" i="6"/>
  <c r="BK23" i="6"/>
  <c r="BJ23" i="6"/>
  <c r="BK22" i="6"/>
  <c r="BJ22" i="6"/>
  <c r="BK21" i="6"/>
  <c r="BJ21" i="6"/>
  <c r="BK20" i="6"/>
  <c r="BJ20" i="6"/>
  <c r="BK19" i="6"/>
  <c r="BJ19" i="6"/>
  <c r="BK18" i="6"/>
  <c r="BJ18" i="6"/>
  <c r="BK17" i="6"/>
  <c r="BJ17" i="6"/>
  <c r="BK16" i="6"/>
  <c r="BJ16" i="6"/>
  <c r="BK15" i="6"/>
  <c r="BJ15" i="6"/>
  <c r="BK14" i="6"/>
  <c r="BJ14" i="6"/>
  <c r="BJ12" i="6"/>
  <c r="BK13" i="6"/>
  <c r="BJ13" i="6"/>
  <c r="BK12" i="6"/>
  <c r="BN166" i="6"/>
  <c r="AD166" i="6" s="1"/>
  <c r="AD166" i="7" s="1"/>
  <c r="BN165" i="6"/>
  <c r="AD165" i="6" s="1"/>
  <c r="AD165" i="7" s="1"/>
  <c r="BN164" i="6"/>
  <c r="AD164" i="6" s="1"/>
  <c r="AD164" i="7" s="1"/>
  <c r="BN163" i="6"/>
  <c r="AD163" i="6" s="1"/>
  <c r="AD163" i="7" s="1"/>
  <c r="BN162" i="6"/>
  <c r="AD162" i="6" s="1"/>
  <c r="AD162" i="7" s="1"/>
  <c r="BN161" i="6"/>
  <c r="AD161" i="6" s="1"/>
  <c r="AD161" i="7" s="1"/>
  <c r="BN160" i="6"/>
  <c r="AD160" i="6" s="1"/>
  <c r="AD160" i="7" s="1"/>
  <c r="BN159" i="6"/>
  <c r="AD159" i="6" s="1"/>
  <c r="AD159" i="7" s="1"/>
  <c r="BN158" i="6"/>
  <c r="AD158" i="6" s="1"/>
  <c r="AD158" i="7" s="1"/>
  <c r="BN157" i="6"/>
  <c r="AD157" i="6" s="1"/>
  <c r="AD157" i="7" s="1"/>
  <c r="BN156" i="6"/>
  <c r="AD156" i="6" s="1"/>
  <c r="AD156" i="7" s="1"/>
  <c r="BN155" i="6"/>
  <c r="AD155" i="6" s="1"/>
  <c r="AD155" i="7" s="1"/>
  <c r="BN154" i="6"/>
  <c r="AD154" i="6" s="1"/>
  <c r="AD154" i="7" s="1"/>
  <c r="BN153" i="6"/>
  <c r="AD153" i="6" s="1"/>
  <c r="AD153" i="7" s="1"/>
  <c r="BN152" i="6"/>
  <c r="AD152" i="6"/>
  <c r="AD152" i="7" s="1"/>
  <c r="BN151" i="6"/>
  <c r="AD151" i="6" s="1"/>
  <c r="AD151" i="7" s="1"/>
  <c r="BN150" i="6"/>
  <c r="AD150" i="6" s="1"/>
  <c r="AD150" i="7" s="1"/>
  <c r="BN149" i="6"/>
  <c r="AD149" i="6" s="1"/>
  <c r="AD149" i="7" s="1"/>
  <c r="BN148" i="6"/>
  <c r="AD148" i="6" s="1"/>
  <c r="AD148" i="7" s="1"/>
  <c r="BN147" i="6"/>
  <c r="AD147" i="6" s="1"/>
  <c r="AD147" i="7" s="1"/>
  <c r="BN121" i="6"/>
  <c r="AD121" i="6" s="1"/>
  <c r="AD121" i="7" s="1"/>
  <c r="BN120" i="6"/>
  <c r="AD120" i="6" s="1"/>
  <c r="AD120" i="7" s="1"/>
  <c r="BN119" i="6"/>
  <c r="AD119" i="6" s="1"/>
  <c r="AD119" i="7" s="1"/>
  <c r="BN118" i="6"/>
  <c r="AD118" i="6" s="1"/>
  <c r="AD118" i="7" s="1"/>
  <c r="BN117" i="6"/>
  <c r="AD117" i="6" s="1"/>
  <c r="AD117" i="7" s="1"/>
  <c r="BN116" i="6"/>
  <c r="AD116" i="6" s="1"/>
  <c r="AD116" i="7" s="1"/>
  <c r="BN115" i="6"/>
  <c r="AD115" i="6" s="1"/>
  <c r="AD115" i="7" s="1"/>
  <c r="BN114" i="6"/>
  <c r="AD114" i="6" s="1"/>
  <c r="AD114" i="7" s="1"/>
  <c r="BN113" i="6"/>
  <c r="AD113" i="6" s="1"/>
  <c r="AD113" i="7" s="1"/>
  <c r="BN112" i="6"/>
  <c r="AD112" i="6" s="1"/>
  <c r="AD112" i="7" s="1"/>
  <c r="BN111" i="6"/>
  <c r="AD111" i="6" s="1"/>
  <c r="AD111" i="7" s="1"/>
  <c r="BN110" i="6"/>
  <c r="AD110" i="6" s="1"/>
  <c r="AD110" i="7" s="1"/>
  <c r="BN109" i="6"/>
  <c r="AD109" i="6" s="1"/>
  <c r="AD109" i="7" s="1"/>
  <c r="BN108" i="6"/>
  <c r="AD108" i="6" s="1"/>
  <c r="AD108" i="7" s="1"/>
  <c r="BN107" i="6"/>
  <c r="AD107" i="6" s="1"/>
  <c r="AD107" i="7" s="1"/>
  <c r="BN106" i="6"/>
  <c r="AD106" i="6" s="1"/>
  <c r="AD106" i="7" s="1"/>
  <c r="BN105" i="6"/>
  <c r="AD105" i="6" s="1"/>
  <c r="AD105" i="7" s="1"/>
  <c r="BN104" i="6"/>
  <c r="AD104" i="6" s="1"/>
  <c r="AD104" i="7" s="1"/>
  <c r="BN103" i="6"/>
  <c r="AD103" i="6" s="1"/>
  <c r="AD103" i="7" s="1"/>
  <c r="BN102" i="6"/>
  <c r="AD102" i="6" s="1"/>
  <c r="AD102" i="7" s="1"/>
  <c r="BN76" i="6"/>
  <c r="AD76" i="6" s="1"/>
  <c r="AD76" i="7" s="1"/>
  <c r="BN75" i="6"/>
  <c r="AD75" i="6" s="1"/>
  <c r="AD75" i="7" s="1"/>
  <c r="BN74" i="6"/>
  <c r="AD74" i="6" s="1"/>
  <c r="AD74" i="7" s="1"/>
  <c r="BN73" i="6"/>
  <c r="AD73" i="6" s="1"/>
  <c r="AD73" i="7" s="1"/>
  <c r="BN72" i="6"/>
  <c r="AD72" i="6" s="1"/>
  <c r="AD72" i="7" s="1"/>
  <c r="BN71" i="6"/>
  <c r="AD71" i="6" s="1"/>
  <c r="AD71" i="7" s="1"/>
  <c r="BN70" i="6"/>
  <c r="AD70" i="6" s="1"/>
  <c r="AD70" i="7" s="1"/>
  <c r="BN69" i="6"/>
  <c r="AD69" i="6"/>
  <c r="AD69" i="7" s="1"/>
  <c r="BN68" i="6"/>
  <c r="AD68" i="6" s="1"/>
  <c r="AD68" i="7" s="1"/>
  <c r="BN67" i="6"/>
  <c r="AD67" i="6" s="1"/>
  <c r="AD67" i="7" s="1"/>
  <c r="BN66" i="6"/>
  <c r="AD66" i="6" s="1"/>
  <c r="AD66" i="7" s="1"/>
  <c r="BN65" i="6"/>
  <c r="AD65" i="6" s="1"/>
  <c r="AD65" i="7" s="1"/>
  <c r="BN64" i="6"/>
  <c r="AD64" i="6" s="1"/>
  <c r="AD64" i="7" s="1"/>
  <c r="BN63" i="6"/>
  <c r="AD63" i="6" s="1"/>
  <c r="AD63" i="7" s="1"/>
  <c r="BN62" i="6"/>
  <c r="AD62" i="6" s="1"/>
  <c r="AD62" i="7" s="1"/>
  <c r="BN61" i="6"/>
  <c r="AD61" i="6" s="1"/>
  <c r="AD61" i="7" s="1"/>
  <c r="BN60" i="6"/>
  <c r="AD60" i="6" s="1"/>
  <c r="AD60" i="7" s="1"/>
  <c r="BN59" i="6"/>
  <c r="AD59" i="6" s="1"/>
  <c r="AD59" i="7" s="1"/>
  <c r="BN58" i="6"/>
  <c r="AD58" i="6" s="1"/>
  <c r="AD58" i="7" s="1"/>
  <c r="BN57" i="6"/>
  <c r="AD57" i="6" s="1"/>
  <c r="AD57" i="7" s="1"/>
  <c r="BN31" i="6"/>
  <c r="AD31" i="6" s="1"/>
  <c r="AD31" i="7" s="1"/>
  <c r="BN30" i="6"/>
  <c r="AD30" i="6" s="1"/>
  <c r="AD30" i="7" s="1"/>
  <c r="BN29" i="6"/>
  <c r="AD29" i="6" s="1"/>
  <c r="AD29" i="7" s="1"/>
  <c r="BN28" i="6"/>
  <c r="AD28" i="6" s="1"/>
  <c r="AD28" i="7" s="1"/>
  <c r="BN27" i="6"/>
  <c r="AD27" i="6" s="1"/>
  <c r="AD27" i="7" s="1"/>
  <c r="BN26" i="6"/>
  <c r="AD26" i="6" s="1"/>
  <c r="AD26" i="7" s="1"/>
  <c r="BN25" i="6"/>
  <c r="AD25" i="6" s="1"/>
  <c r="AD25" i="7" s="1"/>
  <c r="BN24" i="6"/>
  <c r="AD24" i="6" s="1"/>
  <c r="AD24" i="7" s="1"/>
  <c r="BN23" i="6"/>
  <c r="AD23" i="6" s="1"/>
  <c r="AD23" i="7" s="1"/>
  <c r="BN22" i="6"/>
  <c r="AD22" i="6" s="1"/>
  <c r="AD22" i="7" s="1"/>
  <c r="BN21" i="6"/>
  <c r="AD21" i="6" s="1"/>
  <c r="AD21" i="7" s="1"/>
  <c r="BN20" i="6"/>
  <c r="AD20" i="6" s="1"/>
  <c r="AD20" i="7" s="1"/>
  <c r="BN19" i="6"/>
  <c r="AD19" i="6" s="1"/>
  <c r="AD19" i="7" s="1"/>
  <c r="BN18" i="6"/>
  <c r="AD18" i="6" s="1"/>
  <c r="AD18" i="7" s="1"/>
  <c r="BN15" i="6"/>
  <c r="AD15" i="6" s="1"/>
  <c r="AD15" i="7" s="1"/>
  <c r="BN14" i="6"/>
  <c r="AD14" i="6" s="1"/>
  <c r="AD14" i="7" s="1"/>
  <c r="BN13" i="6"/>
  <c r="AD13" i="6" s="1"/>
  <c r="AD13" i="7" s="1"/>
  <c r="BN12" i="6"/>
  <c r="AD12" i="6" s="1"/>
  <c r="AD12" i="7" s="1"/>
  <c r="BN16" i="6"/>
  <c r="AD16" i="6" s="1"/>
  <c r="AD16" i="7" s="1"/>
  <c r="BN17" i="6"/>
  <c r="AD17" i="6" s="1"/>
  <c r="AD17" i="7" s="1"/>
  <c r="BI31" i="6"/>
  <c r="BI30" i="6"/>
  <c r="BI29" i="6"/>
  <c r="BI28" i="6"/>
  <c r="BI27" i="6"/>
  <c r="BI26" i="6"/>
  <c r="BI25" i="6"/>
  <c r="BI24" i="6"/>
  <c r="BI23" i="6"/>
  <c r="BI22" i="6"/>
  <c r="BI21" i="6"/>
  <c r="BI20" i="6"/>
  <c r="BI19" i="6"/>
  <c r="BI18" i="6"/>
  <c r="BI17" i="6"/>
  <c r="BI16" i="6"/>
  <c r="BI15" i="6"/>
  <c r="BI14" i="6"/>
  <c r="BP17" i="6"/>
  <c r="BP18" i="6"/>
  <c r="BP19" i="6"/>
  <c r="BP20" i="6"/>
  <c r="BP21" i="6"/>
  <c r="BP16" i="6"/>
  <c r="D167" i="6"/>
  <c r="D167" i="7" s="1"/>
  <c r="D122" i="6"/>
  <c r="D122" i="7" s="1"/>
  <c r="D77" i="6"/>
  <c r="D77" i="7" s="1"/>
  <c r="AA166" i="7"/>
  <c r="X166" i="7"/>
  <c r="U166" i="7"/>
  <c r="Z165" i="7"/>
  <c r="W165" i="7"/>
  <c r="T165" i="7"/>
  <c r="L165" i="7"/>
  <c r="D165" i="7"/>
  <c r="A165" i="7"/>
  <c r="AA164" i="7"/>
  <c r="X164" i="7"/>
  <c r="U164" i="7"/>
  <c r="Z163" i="7"/>
  <c r="W163" i="7"/>
  <c r="T163" i="7"/>
  <c r="L163" i="7"/>
  <c r="D163" i="7"/>
  <c r="A163" i="7"/>
  <c r="AA162" i="7"/>
  <c r="X162" i="7"/>
  <c r="U162" i="7"/>
  <c r="Z161" i="7"/>
  <c r="W161" i="7"/>
  <c r="T161" i="7"/>
  <c r="L161" i="7"/>
  <c r="D161" i="7"/>
  <c r="A161" i="7"/>
  <c r="AA160" i="7"/>
  <c r="X160" i="7"/>
  <c r="U160" i="7"/>
  <c r="Z159" i="7"/>
  <c r="W159" i="7"/>
  <c r="T159" i="7"/>
  <c r="L159" i="7"/>
  <c r="D159" i="7"/>
  <c r="A159" i="7"/>
  <c r="AA158" i="7"/>
  <c r="X158" i="7"/>
  <c r="U158" i="7"/>
  <c r="Z157" i="7"/>
  <c r="W157" i="7"/>
  <c r="T157" i="7"/>
  <c r="L157" i="7"/>
  <c r="D157" i="7"/>
  <c r="A157" i="7"/>
  <c r="AA156" i="7"/>
  <c r="X156" i="7"/>
  <c r="U156" i="7"/>
  <c r="Z155" i="7"/>
  <c r="W155" i="7"/>
  <c r="T155" i="7"/>
  <c r="L155" i="7"/>
  <c r="D155" i="7"/>
  <c r="A155" i="7"/>
  <c r="AA154" i="7"/>
  <c r="X154" i="7"/>
  <c r="U154" i="7"/>
  <c r="Z153" i="7"/>
  <c r="W153" i="7"/>
  <c r="T153" i="7"/>
  <c r="L153" i="7"/>
  <c r="D153" i="7"/>
  <c r="A153" i="7"/>
  <c r="AA152" i="7"/>
  <c r="X152" i="7"/>
  <c r="U152" i="7"/>
  <c r="Z151" i="7"/>
  <c r="W151" i="7"/>
  <c r="T151" i="7"/>
  <c r="L151" i="7"/>
  <c r="D151" i="7"/>
  <c r="A151" i="7"/>
  <c r="AA150" i="7"/>
  <c r="X150" i="7"/>
  <c r="U150" i="7"/>
  <c r="Z149" i="7"/>
  <c r="W149" i="7"/>
  <c r="T149" i="7"/>
  <c r="L149" i="7"/>
  <c r="D149" i="7"/>
  <c r="A149" i="7"/>
  <c r="AA148" i="7"/>
  <c r="X148" i="7"/>
  <c r="U148" i="7"/>
  <c r="Z147" i="7"/>
  <c r="W147" i="7"/>
  <c r="T147" i="7"/>
  <c r="L147" i="7"/>
  <c r="D147" i="7"/>
  <c r="A147" i="7"/>
  <c r="AA121" i="7"/>
  <c r="X121" i="7"/>
  <c r="U121" i="7"/>
  <c r="Z120" i="7"/>
  <c r="W120" i="7"/>
  <c r="T120" i="7"/>
  <c r="L120" i="7"/>
  <c r="D120" i="7"/>
  <c r="A120" i="7"/>
  <c r="AA119" i="7"/>
  <c r="X119" i="7"/>
  <c r="U119" i="7"/>
  <c r="Z118" i="7"/>
  <c r="W118" i="7"/>
  <c r="T118" i="7"/>
  <c r="L118" i="7"/>
  <c r="D118" i="7"/>
  <c r="A118" i="7"/>
  <c r="AA117" i="7"/>
  <c r="X117" i="7"/>
  <c r="U117" i="7"/>
  <c r="Z116" i="7"/>
  <c r="W116" i="7"/>
  <c r="T116" i="7"/>
  <c r="L116" i="7"/>
  <c r="D116" i="7"/>
  <c r="A116" i="7"/>
  <c r="AA115" i="7"/>
  <c r="X115" i="7"/>
  <c r="U115" i="7"/>
  <c r="Z114" i="7"/>
  <c r="W114" i="7"/>
  <c r="T114" i="7"/>
  <c r="L114" i="7"/>
  <c r="D114" i="7"/>
  <c r="A114" i="7"/>
  <c r="AA113" i="7"/>
  <c r="X113" i="7"/>
  <c r="U113" i="7"/>
  <c r="Z112" i="7"/>
  <c r="W112" i="7"/>
  <c r="T112" i="7"/>
  <c r="L112" i="7"/>
  <c r="D112" i="7"/>
  <c r="A112" i="7"/>
  <c r="AA111" i="7"/>
  <c r="X111" i="7"/>
  <c r="U111" i="7"/>
  <c r="Z110" i="7"/>
  <c r="W110" i="7"/>
  <c r="T110" i="7"/>
  <c r="L110" i="7"/>
  <c r="D110" i="7"/>
  <c r="A110" i="7"/>
  <c r="AA109" i="7"/>
  <c r="X109" i="7"/>
  <c r="U109" i="7"/>
  <c r="Z108" i="7"/>
  <c r="W108" i="7"/>
  <c r="T108" i="7"/>
  <c r="L108" i="7"/>
  <c r="D108" i="7"/>
  <c r="A108" i="7"/>
  <c r="AA107" i="7"/>
  <c r="X107" i="7"/>
  <c r="U107" i="7"/>
  <c r="Z106" i="7"/>
  <c r="W106" i="7"/>
  <c r="T106" i="7"/>
  <c r="L106" i="7"/>
  <c r="D106" i="7"/>
  <c r="A106" i="7"/>
  <c r="AA105" i="7"/>
  <c r="X105" i="7"/>
  <c r="U105" i="7"/>
  <c r="Z104" i="7"/>
  <c r="W104" i="7"/>
  <c r="T104" i="7"/>
  <c r="L104" i="7"/>
  <c r="D104" i="7"/>
  <c r="A104" i="7"/>
  <c r="AA103" i="7"/>
  <c r="X103" i="7"/>
  <c r="U103" i="7"/>
  <c r="Z102" i="7"/>
  <c r="W102" i="7"/>
  <c r="T102" i="7"/>
  <c r="L102" i="7"/>
  <c r="D102" i="7"/>
  <c r="A102" i="7"/>
  <c r="AJ88" i="7"/>
  <c r="B84" i="7"/>
  <c r="AW83" i="7"/>
  <c r="AS83" i="7"/>
  <c r="AS82" i="7"/>
  <c r="M82" i="7"/>
  <c r="I82" i="7"/>
  <c r="AA76" i="7"/>
  <c r="X76" i="7"/>
  <c r="U76" i="7"/>
  <c r="Z75" i="7"/>
  <c r="W75" i="7"/>
  <c r="T75" i="7"/>
  <c r="L75" i="7"/>
  <c r="D75" i="7"/>
  <c r="A75" i="7"/>
  <c r="AA74" i="7"/>
  <c r="X74" i="7"/>
  <c r="U74" i="7"/>
  <c r="Z73" i="7"/>
  <c r="W73" i="7"/>
  <c r="T73" i="7"/>
  <c r="L73" i="7"/>
  <c r="D73" i="7"/>
  <c r="A73" i="7"/>
  <c r="AA72" i="7"/>
  <c r="X72" i="7"/>
  <c r="U72" i="7"/>
  <c r="Z71" i="7"/>
  <c r="W71" i="7"/>
  <c r="T71" i="7"/>
  <c r="L71" i="7"/>
  <c r="D71" i="7"/>
  <c r="A71" i="7"/>
  <c r="AA70" i="7"/>
  <c r="X70" i="7"/>
  <c r="U70" i="7"/>
  <c r="Z69" i="7"/>
  <c r="W69" i="7"/>
  <c r="T69" i="7"/>
  <c r="L69" i="7"/>
  <c r="D69" i="7"/>
  <c r="A69" i="7"/>
  <c r="AA68" i="7"/>
  <c r="X68" i="7"/>
  <c r="U68" i="7"/>
  <c r="Z67" i="7"/>
  <c r="W67" i="7"/>
  <c r="T67" i="7"/>
  <c r="L67" i="7"/>
  <c r="D67" i="7"/>
  <c r="A67" i="7"/>
  <c r="AA66" i="7"/>
  <c r="X66" i="7"/>
  <c r="U66" i="7"/>
  <c r="Z65" i="7"/>
  <c r="W65" i="7"/>
  <c r="T65" i="7"/>
  <c r="L65" i="7"/>
  <c r="D65" i="7"/>
  <c r="A65" i="7"/>
  <c r="AA64" i="7"/>
  <c r="X64" i="7"/>
  <c r="U64" i="7"/>
  <c r="Z63" i="7"/>
  <c r="W63" i="7"/>
  <c r="T63" i="7"/>
  <c r="L63" i="7"/>
  <c r="D63" i="7"/>
  <c r="A63" i="7"/>
  <c r="AA62" i="7"/>
  <c r="X62" i="7"/>
  <c r="U62" i="7"/>
  <c r="Z61" i="7"/>
  <c r="W61" i="7"/>
  <c r="T61" i="7"/>
  <c r="L61" i="7"/>
  <c r="D61" i="7"/>
  <c r="A61" i="7"/>
  <c r="AA60" i="7"/>
  <c r="X60" i="7"/>
  <c r="U60" i="7"/>
  <c r="Z59" i="7"/>
  <c r="W59" i="7"/>
  <c r="T59" i="7"/>
  <c r="L59" i="7"/>
  <c r="D59" i="7"/>
  <c r="A59" i="7"/>
  <c r="AA58" i="7"/>
  <c r="X58" i="7"/>
  <c r="U58" i="7"/>
  <c r="Z57" i="7"/>
  <c r="W57" i="7"/>
  <c r="T57" i="7"/>
  <c r="L57" i="7"/>
  <c r="D57" i="7"/>
  <c r="A57" i="7"/>
  <c r="BC54" i="7"/>
  <c r="AY54" i="7"/>
  <c r="AM54" i="7"/>
  <c r="AK54" i="7"/>
  <c r="AI54" i="7"/>
  <c r="AC54" i="7"/>
  <c r="AX51" i="7"/>
  <c r="BC9" i="7"/>
  <c r="BA9" i="7"/>
  <c r="AY9" i="7"/>
  <c r="AW9" i="7"/>
  <c r="AU9" i="7"/>
  <c r="AS9" i="7"/>
  <c r="AQ9" i="7"/>
  <c r="AO9" i="7"/>
  <c r="AM9" i="7"/>
  <c r="AK9" i="7"/>
  <c r="AI9" i="7"/>
  <c r="AG9" i="7"/>
  <c r="AE9" i="7"/>
  <c r="AC9" i="7"/>
  <c r="BI54" i="6"/>
  <c r="BI9" i="6"/>
  <c r="AX6" i="7"/>
  <c r="AP6" i="7"/>
  <c r="BI5" i="6"/>
  <c r="BH29" i="6" s="1"/>
  <c r="BH5" i="6"/>
  <c r="BH24" i="6" s="1"/>
  <c r="D32" i="6"/>
  <c r="D32" i="7" s="1"/>
  <c r="AJ43" i="7"/>
  <c r="AJ41" i="7"/>
  <c r="BA38" i="7"/>
  <c r="AW38" i="7"/>
  <c r="AS38" i="7"/>
  <c r="AX37" i="7"/>
  <c r="AS37" i="7"/>
  <c r="B39" i="7"/>
  <c r="M37" i="7"/>
  <c r="I37" i="7"/>
  <c r="E37" i="7"/>
  <c r="T30" i="7"/>
  <c r="W30" i="7"/>
  <c r="Z30" i="7"/>
  <c r="U31" i="7"/>
  <c r="X31" i="7"/>
  <c r="AA31" i="7"/>
  <c r="AA29" i="7"/>
  <c r="X29" i="7"/>
  <c r="U29" i="7"/>
  <c r="Z28" i="7"/>
  <c r="W28" i="7"/>
  <c r="T28" i="7"/>
  <c r="AA27" i="7"/>
  <c r="X27" i="7"/>
  <c r="U27" i="7"/>
  <c r="Z26" i="7"/>
  <c r="W26" i="7"/>
  <c r="T26" i="7"/>
  <c r="AA25" i="7"/>
  <c r="X25" i="7"/>
  <c r="U25" i="7"/>
  <c r="Z24" i="7"/>
  <c r="W24" i="7"/>
  <c r="T24" i="7"/>
  <c r="AA23" i="7"/>
  <c r="X23" i="7"/>
  <c r="U23" i="7"/>
  <c r="Z22" i="7"/>
  <c r="W22" i="7"/>
  <c r="T22" i="7"/>
  <c r="AA21" i="7"/>
  <c r="X21" i="7"/>
  <c r="U21" i="7"/>
  <c r="Z20" i="7"/>
  <c r="W20" i="7"/>
  <c r="T20" i="7"/>
  <c r="AA19" i="7"/>
  <c r="X19" i="7"/>
  <c r="U19" i="7"/>
  <c r="Z18" i="7"/>
  <c r="W18" i="7"/>
  <c r="T18" i="7"/>
  <c r="AA17" i="7"/>
  <c r="X17" i="7"/>
  <c r="U17" i="7"/>
  <c r="Z16" i="7"/>
  <c r="W16" i="7"/>
  <c r="T16" i="7"/>
  <c r="T14" i="7"/>
  <c r="W14" i="7"/>
  <c r="Z14" i="7"/>
  <c r="U15" i="7"/>
  <c r="X15" i="7"/>
  <c r="AA15" i="7"/>
  <c r="AA13" i="7"/>
  <c r="X13" i="7"/>
  <c r="U13" i="7"/>
  <c r="Z12" i="7"/>
  <c r="W12" i="7"/>
  <c r="T12" i="7"/>
  <c r="L14" i="7"/>
  <c r="L16" i="7"/>
  <c r="L18" i="7"/>
  <c r="L20" i="7"/>
  <c r="L22" i="7"/>
  <c r="L24" i="7"/>
  <c r="L26" i="7"/>
  <c r="L28" i="7"/>
  <c r="L30" i="7"/>
  <c r="L12" i="7"/>
  <c r="D16" i="7"/>
  <c r="D18" i="7"/>
  <c r="D20" i="7"/>
  <c r="D22" i="7"/>
  <c r="D24" i="7"/>
  <c r="D26" i="7"/>
  <c r="D28" i="7"/>
  <c r="D30" i="7"/>
  <c r="D14" i="7"/>
  <c r="D12" i="7"/>
  <c r="A16" i="7"/>
  <c r="A18" i="7"/>
  <c r="A20" i="7"/>
  <c r="A22" i="7"/>
  <c r="A24" i="7"/>
  <c r="A26" i="7"/>
  <c r="A28" i="7"/>
  <c r="A30" i="7"/>
  <c r="A14" i="7"/>
  <c r="A12" i="7"/>
  <c r="X6" i="7"/>
  <c r="BH13" i="6"/>
  <c r="BK5" i="6"/>
  <c r="BK5" i="9"/>
  <c r="AQ54" i="7" l="1"/>
  <c r="AO54" i="7"/>
  <c r="BA54" i="7"/>
  <c r="AX82" i="7"/>
  <c r="BJ82" i="6"/>
  <c r="AO22" i="9"/>
  <c r="AW22" i="9"/>
  <c r="AL20" i="9"/>
  <c r="BH20" i="9"/>
  <c r="AL71" i="9"/>
  <c r="BH82" i="9"/>
  <c r="BI13" i="9"/>
  <c r="BI82" i="9"/>
  <c r="BI15" i="9"/>
  <c r="BI17" i="9"/>
  <c r="BH21" i="9"/>
  <c r="BH23" i="9"/>
  <c r="BI16" i="9"/>
  <c r="BI12" i="9"/>
  <c r="AL12" i="9" s="1"/>
  <c r="AW12" i="9" s="1"/>
  <c r="AW20" i="9"/>
  <c r="AO20" i="9"/>
  <c r="AW30" i="9"/>
  <c r="AO30" i="9"/>
  <c r="AL67" i="9"/>
  <c r="BH127" i="9"/>
  <c r="E172" i="9"/>
  <c r="BI127" i="9"/>
  <c r="BI144" i="9"/>
  <c r="BI99" i="9"/>
  <c r="AW69" i="9"/>
  <c r="AO69" i="9"/>
  <c r="I172" i="9"/>
  <c r="BJ172" i="9" s="1"/>
  <c r="BJ127" i="9"/>
  <c r="AO71" i="9"/>
  <c r="AW71" i="9"/>
  <c r="BH57" i="9"/>
  <c r="BH73" i="9"/>
  <c r="BI50" i="9"/>
  <c r="BI57" i="9"/>
  <c r="AL57" i="9" s="1"/>
  <c r="BJ58" i="9"/>
  <c r="BH59" i="9"/>
  <c r="BI60" i="9"/>
  <c r="BK69" i="9"/>
  <c r="BJ71" i="9"/>
  <c r="BK72" i="9"/>
  <c r="BI73" i="9"/>
  <c r="AL73" i="9" s="1"/>
  <c r="BJ74" i="9"/>
  <c r="BH75" i="9"/>
  <c r="BI76" i="9"/>
  <c r="BJ82" i="9"/>
  <c r="BH27" i="9"/>
  <c r="AO28" i="9"/>
  <c r="BH18" i="9"/>
  <c r="BH19" i="9"/>
  <c r="BI19" i="9" s="1"/>
  <c r="BH26" i="9"/>
  <c r="BH29" i="9"/>
  <c r="BJ57" i="9"/>
  <c r="BK58" i="9"/>
  <c r="BI59" i="9"/>
  <c r="BJ60" i="9"/>
  <c r="BH61" i="9"/>
  <c r="BI62" i="9"/>
  <c r="BK71" i="9"/>
  <c r="BJ73" i="9"/>
  <c r="BK74" i="9"/>
  <c r="BI75" i="9"/>
  <c r="BJ76" i="9"/>
  <c r="X96" i="9"/>
  <c r="BH24" i="9"/>
  <c r="AW26" i="9"/>
  <c r="BH28" i="9"/>
  <c r="BH31" i="9"/>
  <c r="BI54" i="9"/>
  <c r="BK57" i="9"/>
  <c r="BJ59" i="9"/>
  <c r="BK60" i="9"/>
  <c r="BI61" i="9"/>
  <c r="BJ62" i="9"/>
  <c r="BH63" i="9"/>
  <c r="BI64" i="9"/>
  <c r="BK73" i="9"/>
  <c r="BJ75" i="9"/>
  <c r="BK76" i="9"/>
  <c r="BH22" i="9"/>
  <c r="AW24" i="9"/>
  <c r="BH25" i="9"/>
  <c r="BH14" i="9"/>
  <c r="BI14" i="9" s="1"/>
  <c r="AL14" i="9" s="1"/>
  <c r="AW14" i="9" s="1"/>
  <c r="BK59" i="9"/>
  <c r="BJ61" i="9"/>
  <c r="BK62" i="9"/>
  <c r="BI63" i="9"/>
  <c r="BJ64" i="9"/>
  <c r="BH65" i="9"/>
  <c r="BI66" i="9"/>
  <c r="BK75" i="9"/>
  <c r="BK61" i="9"/>
  <c r="BJ63" i="9"/>
  <c r="BK64" i="9"/>
  <c r="BI65" i="9"/>
  <c r="BJ66" i="9"/>
  <c r="BH67" i="9"/>
  <c r="BH69" i="9"/>
  <c r="AE144" i="7"/>
  <c r="AE99" i="7"/>
  <c r="X51" i="7"/>
  <c r="BK60" i="6"/>
  <c r="BK64" i="6"/>
  <c r="BK68" i="6"/>
  <c r="BK72" i="6"/>
  <c r="BK76" i="6"/>
  <c r="BI64" i="6"/>
  <c r="BK69" i="6"/>
  <c r="AE54" i="7"/>
  <c r="BJ58" i="6"/>
  <c r="BJ62" i="6"/>
  <c r="BJ66" i="6"/>
  <c r="BJ70" i="6"/>
  <c r="BJ74" i="6"/>
  <c r="BI67" i="6"/>
  <c r="BK61" i="6"/>
  <c r="BH50" i="6"/>
  <c r="AL14" i="6"/>
  <c r="AO14" i="6" s="1"/>
  <c r="AO14" i="7" s="1"/>
  <c r="AL22" i="6"/>
  <c r="AL22" i="7" s="1"/>
  <c r="BK58" i="6"/>
  <c r="BK62" i="6"/>
  <c r="BK66" i="6"/>
  <c r="BK70" i="6"/>
  <c r="BK74" i="6"/>
  <c r="BI68" i="6"/>
  <c r="BI61" i="6"/>
  <c r="BK57" i="6"/>
  <c r="BK65" i="6"/>
  <c r="BK73" i="6"/>
  <c r="BI66" i="6"/>
  <c r="BI62" i="6"/>
  <c r="BI50" i="6"/>
  <c r="BH58" i="6" s="1"/>
  <c r="BI58" i="6" s="1"/>
  <c r="BJ59" i="6"/>
  <c r="BJ63" i="6"/>
  <c r="BJ67" i="6"/>
  <c r="BJ71" i="6"/>
  <c r="BJ75" i="6"/>
  <c r="BI59" i="6"/>
  <c r="BI71" i="6"/>
  <c r="BK59" i="6"/>
  <c r="BK63" i="6"/>
  <c r="BK67" i="6"/>
  <c r="BK71" i="6"/>
  <c r="BK75" i="6"/>
  <c r="BI60" i="6"/>
  <c r="BI73" i="6"/>
  <c r="AU54" i="7"/>
  <c r="BJ60" i="6"/>
  <c r="BJ64" i="6"/>
  <c r="BJ68" i="6"/>
  <c r="BJ72" i="6"/>
  <c r="BJ76" i="6"/>
  <c r="BI63" i="6"/>
  <c r="AL63" i="6" s="1"/>
  <c r="AS54" i="7"/>
  <c r="BH61" i="6"/>
  <c r="AP51" i="7"/>
  <c r="BH73" i="6"/>
  <c r="BH67" i="6"/>
  <c r="BH75" i="6"/>
  <c r="X96" i="6"/>
  <c r="BI118" i="6" s="1"/>
  <c r="AX141" i="6"/>
  <c r="AX141" i="7" s="1"/>
  <c r="AX96" i="7"/>
  <c r="BC144" i="7"/>
  <c r="BC99" i="7"/>
  <c r="AM144" i="7"/>
  <c r="AM99" i="7"/>
  <c r="BH74" i="6"/>
  <c r="AW54" i="7"/>
  <c r="AL28" i="6"/>
  <c r="AG54" i="7"/>
  <c r="D33" i="6"/>
  <c r="AL61" i="6"/>
  <c r="AL61" i="7" s="1"/>
  <c r="E82" i="7"/>
  <c r="AJ86" i="7"/>
  <c r="BH82" i="6"/>
  <c r="BI82" i="6"/>
  <c r="AC99" i="7"/>
  <c r="AS128" i="7"/>
  <c r="AS173" i="6"/>
  <c r="AS173" i="7" s="1"/>
  <c r="AK144" i="7"/>
  <c r="AK99" i="7"/>
  <c r="AW128" i="7"/>
  <c r="AW173" i="6"/>
  <c r="AW173" i="7" s="1"/>
  <c r="AY99" i="7"/>
  <c r="AY144" i="7"/>
  <c r="AI144" i="7"/>
  <c r="AI99" i="7"/>
  <c r="AW99" i="7"/>
  <c r="AW144" i="7"/>
  <c r="AG99" i="7"/>
  <c r="AG144" i="7"/>
  <c r="BH127" i="6"/>
  <c r="E127" i="7"/>
  <c r="E172" i="6"/>
  <c r="BI127" i="6"/>
  <c r="AJ131" i="7"/>
  <c r="AJ176" i="6"/>
  <c r="AJ176" i="7" s="1"/>
  <c r="AP141" i="6"/>
  <c r="AP141" i="7" s="1"/>
  <c r="AP96" i="7"/>
  <c r="AU99" i="7"/>
  <c r="AU144" i="7"/>
  <c r="BJ127" i="6"/>
  <c r="I127" i="7"/>
  <c r="I172" i="6"/>
  <c r="AJ133" i="7"/>
  <c r="AJ178" i="6"/>
  <c r="AJ178" i="7" s="1"/>
  <c r="AS99" i="7"/>
  <c r="AS144" i="7"/>
  <c r="M127" i="7"/>
  <c r="M172" i="6"/>
  <c r="M172" i="7" s="1"/>
  <c r="B129" i="7"/>
  <c r="B174" i="6"/>
  <c r="B174" i="7" s="1"/>
  <c r="AS127" i="7"/>
  <c r="AS172" i="6"/>
  <c r="AS172" i="7" s="1"/>
  <c r="BI13" i="6"/>
  <c r="AX127" i="7"/>
  <c r="BI119" i="6"/>
  <c r="AL118" i="6" s="1"/>
  <c r="BA128" i="6"/>
  <c r="AL26" i="6"/>
  <c r="AO26" i="6" s="1"/>
  <c r="AO26" i="7" s="1"/>
  <c r="BI72" i="6"/>
  <c r="AL71" i="6" s="1"/>
  <c r="BH63" i="6"/>
  <c r="BI74" i="6"/>
  <c r="AL73" i="6" s="1"/>
  <c r="AO73" i="6" s="1"/>
  <c r="AO73" i="7" s="1"/>
  <c r="BH70" i="6"/>
  <c r="BI75" i="6"/>
  <c r="BH69" i="6"/>
  <c r="BI76" i="6"/>
  <c r="BH71" i="6"/>
  <c r="BI69" i="6"/>
  <c r="AL69" i="6" s="1"/>
  <c r="AO69" i="6" s="1"/>
  <c r="AO69" i="7" s="1"/>
  <c r="BH65" i="6"/>
  <c r="AL65" i="6"/>
  <c r="AO65" i="6" s="1"/>
  <c r="AO65" i="7" s="1"/>
  <c r="BH27" i="6"/>
  <c r="BH60" i="6"/>
  <c r="BH23" i="6"/>
  <c r="AL30" i="6"/>
  <c r="AW30" i="6" s="1"/>
  <c r="AW30" i="7" s="1"/>
  <c r="BH72" i="6"/>
  <c r="BH31" i="6"/>
  <c r="AL67" i="6"/>
  <c r="AW67" i="6" s="1"/>
  <c r="AW67" i="7" s="1"/>
  <c r="BH19" i="6"/>
  <c r="BH21" i="6"/>
  <c r="BH62" i="6"/>
  <c r="BH76" i="6"/>
  <c r="BH66" i="6"/>
  <c r="BH68" i="6"/>
  <c r="AL18" i="6"/>
  <c r="AL18" i="7" s="1"/>
  <c r="BH64" i="6"/>
  <c r="AL20" i="6"/>
  <c r="AW20" i="6" s="1"/>
  <c r="AW20" i="7" s="1"/>
  <c r="AO28" i="6"/>
  <c r="AO28" i="7" s="1"/>
  <c r="AW28" i="6"/>
  <c r="AW28" i="7" s="1"/>
  <c r="AL28" i="7"/>
  <c r="AL24" i="6"/>
  <c r="AW24" i="6" s="1"/>
  <c r="AW24" i="7" s="1"/>
  <c r="BH15" i="6"/>
  <c r="AL14" i="7"/>
  <c r="BH17" i="6"/>
  <c r="AL16" i="6"/>
  <c r="AO16" i="6" s="1"/>
  <c r="AO16" i="7" s="1"/>
  <c r="AL65" i="7"/>
  <c r="AL73" i="7"/>
  <c r="AO63" i="6"/>
  <c r="AO63" i="7" s="1"/>
  <c r="AW63" i="6"/>
  <c r="AW63" i="7" s="1"/>
  <c r="AL63" i="7"/>
  <c r="BH16" i="6"/>
  <c r="BH30" i="6"/>
  <c r="BH12" i="6"/>
  <c r="BI12" i="6" s="1"/>
  <c r="BH22" i="6"/>
  <c r="AW22" i="6"/>
  <c r="AW22" i="7" s="1"/>
  <c r="BH26" i="6"/>
  <c r="BH25" i="6"/>
  <c r="BH18" i="6"/>
  <c r="AW14" i="6"/>
  <c r="BH28" i="6"/>
  <c r="BH20" i="6"/>
  <c r="BH14" i="6"/>
  <c r="AO22" i="6"/>
  <c r="AO22" i="7" s="1"/>
  <c r="BP12" i="6"/>
  <c r="BP15" i="6"/>
  <c r="BP12" i="9"/>
  <c r="BP13" i="6"/>
  <c r="BP15" i="9"/>
  <c r="BP14" i="6"/>
  <c r="BP14" i="9"/>
  <c r="BP13" i="9"/>
  <c r="AL61" i="9" l="1"/>
  <c r="AO61" i="9" s="1"/>
  <c r="AL16" i="9"/>
  <c r="AW16" i="9" s="1"/>
  <c r="BI18" i="9"/>
  <c r="AL18" i="9" s="1"/>
  <c r="AO18" i="9" s="1"/>
  <c r="AO12" i="9"/>
  <c r="AO14" i="9"/>
  <c r="D78" i="6"/>
  <c r="D33" i="7"/>
  <c r="BQ12" i="9"/>
  <c r="BH172" i="9"/>
  <c r="BI172" i="9"/>
  <c r="AW57" i="9"/>
  <c r="AO57" i="9"/>
  <c r="AW61" i="9"/>
  <c r="AO73" i="9"/>
  <c r="AW73" i="9"/>
  <c r="BH58" i="9"/>
  <c r="BH72" i="9"/>
  <c r="BH70" i="9"/>
  <c r="BH68" i="9"/>
  <c r="BH66" i="9"/>
  <c r="BH74" i="9"/>
  <c r="BH64" i="9"/>
  <c r="BH62" i="9"/>
  <c r="BH76" i="9"/>
  <c r="BH60" i="9"/>
  <c r="AL65" i="9"/>
  <c r="AL63" i="9"/>
  <c r="BI117" i="9"/>
  <c r="BJ115" i="9"/>
  <c r="BI114" i="9"/>
  <c r="BK113" i="9"/>
  <c r="BJ112" i="9"/>
  <c r="BK110" i="9"/>
  <c r="BI115" i="9"/>
  <c r="BJ113" i="9"/>
  <c r="BI112" i="9"/>
  <c r="BK111" i="9"/>
  <c r="BJ110" i="9"/>
  <c r="BK108" i="9"/>
  <c r="BI113" i="9"/>
  <c r="BJ111" i="9"/>
  <c r="BI110" i="9"/>
  <c r="BK109" i="9"/>
  <c r="BJ108" i="9"/>
  <c r="BK106" i="9"/>
  <c r="BK120" i="9"/>
  <c r="BI111" i="9"/>
  <c r="BJ109" i="9"/>
  <c r="BI108" i="9"/>
  <c r="BK107" i="9"/>
  <c r="BJ106" i="9"/>
  <c r="BK104" i="9"/>
  <c r="BK121" i="9"/>
  <c r="BJ120" i="9"/>
  <c r="BK118" i="9"/>
  <c r="BI109" i="9"/>
  <c r="BJ107" i="9"/>
  <c r="BI106" i="9"/>
  <c r="AL106" i="9" s="1"/>
  <c r="BK105" i="9"/>
  <c r="BJ104" i="9"/>
  <c r="BK102" i="9"/>
  <c r="X141" i="9"/>
  <c r="BJ121" i="9"/>
  <c r="BI120" i="9"/>
  <c r="AL120" i="9" s="1"/>
  <c r="BK119" i="9"/>
  <c r="BJ118" i="9"/>
  <c r="BK116" i="9"/>
  <c r="BI107" i="9"/>
  <c r="BJ105" i="9"/>
  <c r="BI104" i="9"/>
  <c r="BK103" i="9"/>
  <c r="BJ102" i="9"/>
  <c r="BI121" i="9"/>
  <c r="BJ119" i="9"/>
  <c r="BI118" i="9"/>
  <c r="BK117" i="9"/>
  <c r="BJ116" i="9"/>
  <c r="BK114" i="9"/>
  <c r="BI105" i="9"/>
  <c r="BJ103" i="9"/>
  <c r="BI102" i="9"/>
  <c r="BI95" i="9"/>
  <c r="BI119" i="9"/>
  <c r="BJ117" i="9"/>
  <c r="BI116" i="9"/>
  <c r="BK115" i="9"/>
  <c r="BJ114" i="9"/>
  <c r="BK112" i="9"/>
  <c r="BI103" i="9"/>
  <c r="BH95" i="9"/>
  <c r="AW67" i="9"/>
  <c r="AO67" i="9"/>
  <c r="AL59" i="9"/>
  <c r="AL75" i="9"/>
  <c r="BI117" i="6"/>
  <c r="BI112" i="6"/>
  <c r="BI110" i="6"/>
  <c r="BJ120" i="6"/>
  <c r="BK117" i="6"/>
  <c r="BH59" i="6"/>
  <c r="BH57" i="6"/>
  <c r="BI57" i="6" s="1"/>
  <c r="AL57" i="6" s="1"/>
  <c r="AL57" i="7" s="1"/>
  <c r="BK120" i="6"/>
  <c r="X141" i="6"/>
  <c r="BI116" i="6"/>
  <c r="BJ111" i="6"/>
  <c r="BJ118" i="6"/>
  <c r="AL59" i="6"/>
  <c r="BK106" i="6"/>
  <c r="BJ114" i="6"/>
  <c r="BK103" i="6"/>
  <c r="BK107" i="6"/>
  <c r="AL16" i="7"/>
  <c r="AW26" i="6"/>
  <c r="AW26" i="7" s="1"/>
  <c r="AL75" i="6"/>
  <c r="BI102" i="6"/>
  <c r="BI109" i="6"/>
  <c r="BI108" i="6"/>
  <c r="AL108" i="6" s="1"/>
  <c r="BJ110" i="6"/>
  <c r="BI159" i="6"/>
  <c r="BI107" i="6"/>
  <c r="BJ105" i="6"/>
  <c r="BI103" i="6"/>
  <c r="BI115" i="6"/>
  <c r="BK119" i="6"/>
  <c r="AL26" i="7"/>
  <c r="BJ106" i="6"/>
  <c r="BI164" i="6"/>
  <c r="BK118" i="6"/>
  <c r="BK115" i="6"/>
  <c r="BK121" i="6"/>
  <c r="BK113" i="6"/>
  <c r="BI114" i="6"/>
  <c r="AL114" i="6" s="1"/>
  <c r="AL114" i="7" s="1"/>
  <c r="AW61" i="6"/>
  <c r="AW61" i="7" s="1"/>
  <c r="BK116" i="6"/>
  <c r="BI156" i="6"/>
  <c r="BK111" i="6"/>
  <c r="BI120" i="6"/>
  <c r="BK109" i="6"/>
  <c r="BJ115" i="6"/>
  <c r="BJ107" i="6"/>
  <c r="BJ121" i="6"/>
  <c r="AW16" i="6"/>
  <c r="AW16" i="7" s="1"/>
  <c r="BJ116" i="6"/>
  <c r="BJ102" i="6"/>
  <c r="AW18" i="6"/>
  <c r="AW18" i="7" s="1"/>
  <c r="AW73" i="6"/>
  <c r="AW73" i="7" s="1"/>
  <c r="AO61" i="6"/>
  <c r="AO61" i="7" s="1"/>
  <c r="BK112" i="6"/>
  <c r="BJ112" i="6"/>
  <c r="BI121" i="6"/>
  <c r="AL120" i="6" s="1"/>
  <c r="AO120" i="6" s="1"/>
  <c r="AO120" i="7" s="1"/>
  <c r="BI111" i="6"/>
  <c r="AL110" i="6" s="1"/>
  <c r="BK105" i="6"/>
  <c r="BI104" i="6"/>
  <c r="BJ103" i="6"/>
  <c r="BJ109" i="6"/>
  <c r="BH95" i="6"/>
  <c r="BH112" i="6" s="1"/>
  <c r="AL12" i="6"/>
  <c r="AW12" i="6" s="1"/>
  <c r="AW12" i="7" s="1"/>
  <c r="BK108" i="6"/>
  <c r="BJ108" i="6"/>
  <c r="BI113" i="6"/>
  <c r="AL112" i="6" s="1"/>
  <c r="BJ119" i="6"/>
  <c r="BJ117" i="6"/>
  <c r="BK102" i="6"/>
  <c r="BK114" i="6"/>
  <c r="BK104" i="6"/>
  <c r="BJ104" i="6"/>
  <c r="BI105" i="6"/>
  <c r="BJ113" i="6"/>
  <c r="BI106" i="6"/>
  <c r="AL106" i="6" s="1"/>
  <c r="AO106" i="6" s="1"/>
  <c r="AO106" i="7" s="1"/>
  <c r="BK110" i="6"/>
  <c r="X96" i="7"/>
  <c r="BI95" i="6"/>
  <c r="AW114" i="6"/>
  <c r="AW114" i="7" s="1"/>
  <c r="AO114" i="6"/>
  <c r="AO114" i="7" s="1"/>
  <c r="AL71" i="7"/>
  <c r="AW71" i="6"/>
  <c r="AW71" i="7" s="1"/>
  <c r="BI151" i="6"/>
  <c r="AL69" i="7"/>
  <c r="AW69" i="6"/>
  <c r="AW69" i="7" s="1"/>
  <c r="AO99" i="7"/>
  <c r="AO144" i="7"/>
  <c r="AO112" i="6"/>
  <c r="AO112" i="7" s="1"/>
  <c r="AW112" i="6"/>
  <c r="AW112" i="7" s="1"/>
  <c r="AL75" i="7"/>
  <c r="AW75" i="6"/>
  <c r="AW75" i="7" s="1"/>
  <c r="AO75" i="6"/>
  <c r="AO75" i="7" s="1"/>
  <c r="AL118" i="7"/>
  <c r="AO118" i="6"/>
  <c r="AO118" i="7" s="1"/>
  <c r="AW118" i="6"/>
  <c r="AW118" i="7" s="1"/>
  <c r="AW14" i="7"/>
  <c r="AO30" i="6"/>
  <c r="AO30" i="7" s="1"/>
  <c r="BA128" i="7"/>
  <c r="BA173" i="6"/>
  <c r="BA173" i="7" s="1"/>
  <c r="BJ172" i="6"/>
  <c r="I172" i="7"/>
  <c r="BA144" i="7"/>
  <c r="BA99" i="7"/>
  <c r="BI172" i="6"/>
  <c r="BH172" i="6"/>
  <c r="E172" i="7"/>
  <c r="AO67" i="6"/>
  <c r="AO67" i="7" s="1"/>
  <c r="AO18" i="6"/>
  <c r="AO18" i="7" s="1"/>
  <c r="BI162" i="6"/>
  <c r="BI152" i="6"/>
  <c r="BJ165" i="6"/>
  <c r="BJ161" i="6"/>
  <c r="BJ157" i="6"/>
  <c r="BJ153" i="6"/>
  <c r="BJ149" i="6"/>
  <c r="X141" i="7"/>
  <c r="BI148" i="6"/>
  <c r="BK164" i="6"/>
  <c r="BK160" i="6"/>
  <c r="BK156" i="6"/>
  <c r="BK152" i="6"/>
  <c r="BK148" i="6"/>
  <c r="BI165" i="6"/>
  <c r="BI149" i="6"/>
  <c r="BI163" i="6"/>
  <c r="BI147" i="6"/>
  <c r="BJ164" i="6"/>
  <c r="BJ160" i="6"/>
  <c r="BJ156" i="6"/>
  <c r="BJ152" i="6"/>
  <c r="BJ148" i="6"/>
  <c r="BI158" i="6"/>
  <c r="BK163" i="6"/>
  <c r="BK159" i="6"/>
  <c r="BK155" i="6"/>
  <c r="BK151" i="6"/>
  <c r="BK147" i="6"/>
  <c r="BI140" i="6"/>
  <c r="BJ162" i="6"/>
  <c r="BJ150" i="6"/>
  <c r="BI157" i="6"/>
  <c r="BJ163" i="6"/>
  <c r="BJ159" i="6"/>
  <c r="BJ155" i="6"/>
  <c r="BJ151" i="6"/>
  <c r="BJ147" i="6"/>
  <c r="BI166" i="6"/>
  <c r="BJ158" i="6"/>
  <c r="BI155" i="6"/>
  <c r="BK166" i="6"/>
  <c r="BK162" i="6"/>
  <c r="BK158" i="6"/>
  <c r="BK154" i="6"/>
  <c r="BK150" i="6"/>
  <c r="BH140" i="6"/>
  <c r="BI150" i="6"/>
  <c r="BI154" i="6"/>
  <c r="BJ166" i="6"/>
  <c r="BJ154" i="6"/>
  <c r="BI153" i="6"/>
  <c r="BK165" i="6"/>
  <c r="BK161" i="6"/>
  <c r="BK157" i="6"/>
  <c r="BK153" i="6"/>
  <c r="BK149" i="6"/>
  <c r="AC144" i="7"/>
  <c r="AL30" i="7"/>
  <c r="AQ99" i="7"/>
  <c r="AQ144" i="7"/>
  <c r="AL112" i="7"/>
  <c r="AL116" i="6"/>
  <c r="AO71" i="6"/>
  <c r="AO71" i="7" s="1"/>
  <c r="AL67" i="7"/>
  <c r="AO20" i="6"/>
  <c r="AO20" i="7" s="1"/>
  <c r="AL20" i="7"/>
  <c r="AW65" i="6"/>
  <c r="AW65" i="7" s="1"/>
  <c r="AL24" i="7"/>
  <c r="AO24" i="6"/>
  <c r="AO24" i="7" s="1"/>
  <c r="BQ12" i="6"/>
  <c r="AO16" i="9" l="1"/>
  <c r="AW18" i="9"/>
  <c r="AW32" i="9" s="1"/>
  <c r="AW33" i="9" s="1"/>
  <c r="AW57" i="6"/>
  <c r="AW57" i="7" s="1"/>
  <c r="AO57" i="6"/>
  <c r="AO57" i="7" s="1"/>
  <c r="D123" i="6"/>
  <c r="D78" i="7"/>
  <c r="AO59" i="9"/>
  <c r="AW59" i="9"/>
  <c r="AL116" i="9"/>
  <c r="AO120" i="9"/>
  <c r="AW120" i="9"/>
  <c r="AL104" i="9"/>
  <c r="BI162" i="9"/>
  <c r="BJ160" i="9"/>
  <c r="BI159" i="9"/>
  <c r="BK158" i="9"/>
  <c r="BJ157" i="9"/>
  <c r="BK155" i="9"/>
  <c r="BI160" i="9"/>
  <c r="BJ158" i="9"/>
  <c r="BI157" i="9"/>
  <c r="BK156" i="9"/>
  <c r="BJ155" i="9"/>
  <c r="BK153" i="9"/>
  <c r="BI158" i="9"/>
  <c r="BJ156" i="9"/>
  <c r="BI155" i="9"/>
  <c r="AL155" i="9" s="1"/>
  <c r="BK154" i="9"/>
  <c r="BJ153" i="9"/>
  <c r="BK151" i="9"/>
  <c r="BK165" i="9"/>
  <c r="BI156" i="9"/>
  <c r="BJ154" i="9"/>
  <c r="BI153" i="9"/>
  <c r="AL153" i="9" s="1"/>
  <c r="BK152" i="9"/>
  <c r="BJ151" i="9"/>
  <c r="BK149" i="9"/>
  <c r="BK166" i="9"/>
  <c r="BJ165" i="9"/>
  <c r="BK163" i="9"/>
  <c r="BI154" i="9"/>
  <c r="BJ152" i="9"/>
  <c r="BI151" i="9"/>
  <c r="AL151" i="9" s="1"/>
  <c r="BK150" i="9"/>
  <c r="BJ149" i="9"/>
  <c r="BK147" i="9"/>
  <c r="BJ166" i="9"/>
  <c r="BI165" i="9"/>
  <c r="BK164" i="9"/>
  <c r="BJ163" i="9"/>
  <c r="BK161" i="9"/>
  <c r="BI152" i="9"/>
  <c r="BJ150" i="9"/>
  <c r="BI149" i="9"/>
  <c r="BK148" i="9"/>
  <c r="BJ147" i="9"/>
  <c r="BI166" i="9"/>
  <c r="BJ164" i="9"/>
  <c r="BI163" i="9"/>
  <c r="AL163" i="9" s="1"/>
  <c r="BK162" i="9"/>
  <c r="BJ161" i="9"/>
  <c r="BK159" i="9"/>
  <c r="BI150" i="9"/>
  <c r="BJ148" i="9"/>
  <c r="BI147" i="9"/>
  <c r="BI140" i="9"/>
  <c r="BI164" i="9"/>
  <c r="BJ162" i="9"/>
  <c r="BI161" i="9"/>
  <c r="AL161" i="9" s="1"/>
  <c r="BK160" i="9"/>
  <c r="BJ159" i="9"/>
  <c r="BK157" i="9"/>
  <c r="BI148" i="9"/>
  <c r="BH140" i="9"/>
  <c r="AL112" i="9"/>
  <c r="AO75" i="9"/>
  <c r="AW75" i="9"/>
  <c r="AL114" i="9"/>
  <c r="AL118" i="9"/>
  <c r="AW63" i="9"/>
  <c r="AO63" i="9"/>
  <c r="BH119" i="9"/>
  <c r="BH103" i="9"/>
  <c r="BH117" i="9"/>
  <c r="BH115" i="9"/>
  <c r="BH113" i="9"/>
  <c r="BH111" i="9"/>
  <c r="BH109" i="9"/>
  <c r="BH107" i="9"/>
  <c r="BH121" i="9"/>
  <c r="BH105" i="9"/>
  <c r="BH116" i="9"/>
  <c r="BH114" i="9"/>
  <c r="BH112" i="9"/>
  <c r="BH110" i="9"/>
  <c r="BH108" i="9"/>
  <c r="BH106" i="9"/>
  <c r="BH120" i="9"/>
  <c r="BH104" i="9"/>
  <c r="BH118" i="9"/>
  <c r="BH102" i="9"/>
  <c r="AW106" i="9"/>
  <c r="AO106" i="9"/>
  <c r="AL110" i="9"/>
  <c r="AW65" i="9"/>
  <c r="AW77" i="9" s="1"/>
  <c r="AO65" i="9"/>
  <c r="AL102" i="9"/>
  <c r="AL108" i="9"/>
  <c r="AO108" i="6"/>
  <c r="AO108" i="7" s="1"/>
  <c r="AL108" i="7"/>
  <c r="AW108" i="6"/>
  <c r="AW108" i="7" s="1"/>
  <c r="AL102" i="6"/>
  <c r="AO59" i="6"/>
  <c r="AO59" i="7" s="1"/>
  <c r="AL59" i="7"/>
  <c r="AW59" i="6"/>
  <c r="AW59" i="7" s="1"/>
  <c r="AL161" i="6"/>
  <c r="AL161" i="7" s="1"/>
  <c r="AL12" i="7"/>
  <c r="AO12" i="6"/>
  <c r="AO12" i="7" s="1"/>
  <c r="BI160" i="6"/>
  <c r="AL159" i="6" s="1"/>
  <c r="BI161" i="6"/>
  <c r="AW120" i="6"/>
  <c r="AW120" i="7" s="1"/>
  <c r="AW32" i="6"/>
  <c r="AL155" i="6"/>
  <c r="AW155" i="6" s="1"/>
  <c r="AW155" i="7" s="1"/>
  <c r="BH117" i="6"/>
  <c r="BH119" i="6"/>
  <c r="BH109" i="6"/>
  <c r="BH121" i="6"/>
  <c r="BH107" i="6"/>
  <c r="BH113" i="6"/>
  <c r="BH103" i="6"/>
  <c r="BH115" i="6"/>
  <c r="BH116" i="6"/>
  <c r="AW110" i="6"/>
  <c r="AW110" i="7" s="1"/>
  <c r="AO110" i="6"/>
  <c r="AO110" i="7" s="1"/>
  <c r="BH111" i="6"/>
  <c r="BH114" i="6"/>
  <c r="BH120" i="6"/>
  <c r="BH118" i="6"/>
  <c r="BH110" i="6"/>
  <c r="BH108" i="6"/>
  <c r="BH102" i="6"/>
  <c r="BH104" i="6"/>
  <c r="BH106" i="6"/>
  <c r="BH105" i="6"/>
  <c r="AW106" i="6"/>
  <c r="AW106" i="7" s="1"/>
  <c r="AL106" i="7"/>
  <c r="AL104" i="6"/>
  <c r="AL163" i="6"/>
  <c r="AL120" i="7"/>
  <c r="AL110" i="7"/>
  <c r="AL151" i="6"/>
  <c r="AW151" i="6" s="1"/>
  <c r="AW151" i="7" s="1"/>
  <c r="AL157" i="6"/>
  <c r="AO157" i="6" s="1"/>
  <c r="AO157" i="7" s="1"/>
  <c r="AO163" i="6"/>
  <c r="AO163" i="7" s="1"/>
  <c r="AW163" i="6"/>
  <c r="AW163" i="7" s="1"/>
  <c r="AL163" i="7"/>
  <c r="AL147" i="6"/>
  <c r="AL149" i="6"/>
  <c r="BH159" i="6"/>
  <c r="BH147" i="6"/>
  <c r="BH153" i="6"/>
  <c r="BH161" i="6"/>
  <c r="BH155" i="6"/>
  <c r="BH163" i="6"/>
  <c r="BH151" i="6"/>
  <c r="BH149" i="6"/>
  <c r="BH165" i="6"/>
  <c r="BH157" i="6"/>
  <c r="AL165" i="6"/>
  <c r="BH164" i="6"/>
  <c r="BH156" i="6"/>
  <c r="BH150" i="6"/>
  <c r="BH158" i="6"/>
  <c r="BH152" i="6"/>
  <c r="BH162" i="6"/>
  <c r="BH154" i="6"/>
  <c r="BH160" i="6"/>
  <c r="BH148" i="6"/>
  <c r="BH166" i="6"/>
  <c r="AL153" i="6"/>
  <c r="AW116" i="6"/>
  <c r="AW116" i="7" s="1"/>
  <c r="AO116" i="6"/>
  <c r="AO116" i="7" s="1"/>
  <c r="AL116" i="7"/>
  <c r="AL165" i="9" l="1"/>
  <c r="AL149" i="9"/>
  <c r="AO149" i="9" s="1"/>
  <c r="AL157" i="9"/>
  <c r="AW78" i="9"/>
  <c r="D168" i="6"/>
  <c r="D168" i="7" s="1"/>
  <c r="D123" i="7"/>
  <c r="AW161" i="9"/>
  <c r="AO161" i="9"/>
  <c r="AW157" i="9"/>
  <c r="AO157" i="9"/>
  <c r="AW102" i="9"/>
  <c r="AO102" i="9"/>
  <c r="AO104" i="9"/>
  <c r="AW104" i="9"/>
  <c r="BH164" i="9"/>
  <c r="BH148" i="9"/>
  <c r="BH162" i="9"/>
  <c r="BH160" i="9"/>
  <c r="BH158" i="9"/>
  <c r="BH156" i="9"/>
  <c r="BH154" i="9"/>
  <c r="BH152" i="9"/>
  <c r="BH166" i="9"/>
  <c r="BH150" i="9"/>
  <c r="AW153" i="9"/>
  <c r="AO153" i="9"/>
  <c r="AW114" i="9"/>
  <c r="AO114" i="9"/>
  <c r="AW112" i="9"/>
  <c r="AO112" i="9"/>
  <c r="AW155" i="9"/>
  <c r="AO155" i="9"/>
  <c r="AW110" i="9"/>
  <c r="AO110" i="9"/>
  <c r="AL147" i="9"/>
  <c r="AW116" i="9"/>
  <c r="AO116" i="9"/>
  <c r="AW151" i="9"/>
  <c r="AO151" i="9"/>
  <c r="BH161" i="9"/>
  <c r="BH159" i="9"/>
  <c r="BH157" i="9"/>
  <c r="BH155" i="9"/>
  <c r="BH153" i="9"/>
  <c r="BH151" i="9"/>
  <c r="BH165" i="9"/>
  <c r="BH149" i="9"/>
  <c r="BH163" i="9"/>
  <c r="BH147" i="9"/>
  <c r="AO165" i="9"/>
  <c r="AW165" i="9"/>
  <c r="AW108" i="9"/>
  <c r="AO108" i="9"/>
  <c r="AW163" i="9"/>
  <c r="AO163" i="9"/>
  <c r="AW118" i="9"/>
  <c r="AO118" i="9"/>
  <c r="AL159" i="9"/>
  <c r="AW159" i="6"/>
  <c r="AO159" i="6"/>
  <c r="AO159" i="7" s="1"/>
  <c r="AL159" i="7"/>
  <c r="AW77" i="6"/>
  <c r="AW77" i="7" s="1"/>
  <c r="AW161" i="6"/>
  <c r="AW161" i="7" s="1"/>
  <c r="AO161" i="6"/>
  <c r="AO161" i="7" s="1"/>
  <c r="AL102" i="7"/>
  <c r="AW102" i="6"/>
  <c r="AW102" i="7" s="1"/>
  <c r="AO102" i="6"/>
  <c r="AO102" i="7" s="1"/>
  <c r="AO155" i="6"/>
  <c r="AO155" i="7" s="1"/>
  <c r="AL155" i="7"/>
  <c r="AL157" i="7"/>
  <c r="AO104" i="6"/>
  <c r="AO104" i="7" s="1"/>
  <c r="AW104" i="6"/>
  <c r="AW104" i="7" s="1"/>
  <c r="AL104" i="7"/>
  <c r="AW157" i="6"/>
  <c r="AW157" i="7" s="1"/>
  <c r="AW33" i="6"/>
  <c r="AW33" i="7" s="1"/>
  <c r="AW32" i="7"/>
  <c r="AL151" i="7"/>
  <c r="AO151" i="6"/>
  <c r="AO151" i="7" s="1"/>
  <c r="AW149" i="6"/>
  <c r="AW149" i="7" s="1"/>
  <c r="AL149" i="7"/>
  <c r="AO149" i="6"/>
  <c r="AO149" i="7" s="1"/>
  <c r="AW147" i="6"/>
  <c r="AW147" i="7" s="1"/>
  <c r="AL147" i="7"/>
  <c r="AO147" i="6"/>
  <c r="AO147" i="7" s="1"/>
  <c r="AO153" i="6"/>
  <c r="AO153" i="7" s="1"/>
  <c r="AW153" i="6"/>
  <c r="AW153" i="7" s="1"/>
  <c r="AL153" i="7"/>
  <c r="AL165" i="7"/>
  <c r="AO165" i="6"/>
  <c r="AO165" i="7" s="1"/>
  <c r="AW165" i="6"/>
  <c r="AW165" i="7" s="1"/>
  <c r="AW159" i="7"/>
  <c r="AW149" i="9" l="1"/>
  <c r="AW122" i="9"/>
  <c r="AW123" i="9"/>
  <c r="AW78" i="6"/>
  <c r="AW78" i="7" s="1"/>
  <c r="AW147" i="9"/>
  <c r="AO147" i="9"/>
  <c r="AW159" i="9"/>
  <c r="AO159" i="9"/>
  <c r="AW122" i="6"/>
  <c r="AW122" i="7" s="1"/>
  <c r="AW167" i="6"/>
  <c r="AW167" i="7" s="1"/>
  <c r="AW167" i="9" l="1"/>
  <c r="AW168" i="9" s="1"/>
  <c r="AW123" i="6"/>
  <c r="AW123" i="7" s="1"/>
  <c r="AW168" i="6" l="1"/>
  <c r="AW168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Administrator</author>
  </authors>
  <commentList>
    <comment ref="X6" authorId="0" shapeId="0" xr:uid="{F4D7900C-241F-45B7-B1BE-1BAF9CFB9941}">
      <text>
        <r>
          <rPr>
            <sz val="9"/>
            <color indexed="10"/>
            <rFont val="ＭＳ Ｐゴシック"/>
            <family val="3"/>
            <charset val="128"/>
          </rPr>
          <t>確定年度</t>
        </r>
      </text>
    </comment>
    <comment ref="L11" authorId="1" shapeId="0" xr:uid="{CEB069BF-3BE8-4A91-91E5-3D6FD7931AD7}">
      <text>
        <r>
          <rPr>
            <sz val="9"/>
            <color indexed="10"/>
            <rFont val="MS P ゴシック"/>
            <family val="3"/>
            <charset val="128"/>
          </rPr>
          <t>ドロップダウンメニューより選択してください。</t>
        </r>
      </text>
    </comment>
    <comment ref="AD11" authorId="1" shapeId="0" xr:uid="{54259348-FEC1-482D-906E-2CB0BBB4A98C}">
      <text>
        <r>
          <rPr>
            <sz val="9"/>
            <color indexed="10"/>
            <rFont val="MS P ゴシック"/>
            <family val="3"/>
            <charset val="128"/>
          </rPr>
          <t>ドロップダウンメニューより
　１or① 加入
　２or② 脱退、自動消滅等
を選択してください。</t>
        </r>
      </text>
    </comment>
    <comment ref="AD56" authorId="0" shapeId="0" xr:uid="{42D005D2-E919-43B8-B0FB-D6741B0FFB01}">
      <text>
        <r>
          <rPr>
            <sz val="9"/>
            <color indexed="81"/>
            <rFont val="ＭＳ Ｐゴシック"/>
            <family val="3"/>
            <charset val="128"/>
          </rPr>
          <t>1 加入
2 脱退、自動消滅等</t>
        </r>
      </text>
    </comment>
    <comment ref="AD101" authorId="0" shapeId="0" xr:uid="{D315E1E8-54FF-4C72-81FF-AE07C179AA0A}">
      <text>
        <r>
          <rPr>
            <sz val="9"/>
            <color indexed="81"/>
            <rFont val="ＭＳ Ｐゴシック"/>
            <family val="3"/>
            <charset val="128"/>
          </rPr>
          <t>1 加入
2 脱退、自動消滅等</t>
        </r>
      </text>
    </comment>
    <comment ref="AD146" authorId="0" shapeId="0" xr:uid="{3539E74C-CFCE-432D-BD00-2FC3440A18AC}">
      <text>
        <r>
          <rPr>
            <sz val="9"/>
            <color indexed="81"/>
            <rFont val="ＭＳ Ｐゴシック"/>
            <family val="3"/>
            <charset val="128"/>
          </rPr>
          <t>1 加入
2 脱退、自動消滅等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X6" authorId="0" shapeId="0" xr:uid="{5D201438-D530-4209-BA6D-F0EB28491C45}">
      <text>
        <r>
          <rPr>
            <sz val="9"/>
            <color indexed="81"/>
            <rFont val="ＭＳ Ｐゴシック"/>
            <family val="3"/>
            <charset val="128"/>
          </rPr>
          <t>入力した年度が
「当該保険料算定期間における特別加入期間」に
入力する期間になります。</t>
        </r>
      </text>
    </comment>
    <comment ref="AD11" authorId="0" shapeId="0" xr:uid="{458F52F3-AA79-43EC-B558-542C005AE71F}">
      <text>
        <r>
          <rPr>
            <sz val="9"/>
            <color indexed="81"/>
            <rFont val="ＭＳ Ｐゴシック"/>
            <family val="3"/>
            <charset val="128"/>
          </rPr>
          <t>1 加入
2 脱退、自動消滅等</t>
        </r>
      </text>
    </comment>
    <comment ref="AD56" authorId="0" shapeId="0" xr:uid="{B558875D-126A-466B-9D1B-7AC4B0CE4EDD}">
      <text>
        <r>
          <rPr>
            <sz val="9"/>
            <color indexed="81"/>
            <rFont val="ＭＳ Ｐゴシック"/>
            <family val="3"/>
            <charset val="128"/>
          </rPr>
          <t>1 加入
2 脱退、自動消滅等</t>
        </r>
      </text>
    </comment>
    <comment ref="AD101" authorId="0" shapeId="0" xr:uid="{BEE5364D-6548-4B0F-A9D0-BDC056A04E14}">
      <text>
        <r>
          <rPr>
            <sz val="9"/>
            <color indexed="81"/>
            <rFont val="ＭＳ Ｐゴシック"/>
            <family val="3"/>
            <charset val="128"/>
          </rPr>
          <t>1 加入
2 脱退、自動消滅等</t>
        </r>
      </text>
    </comment>
    <comment ref="AD146" authorId="0" shapeId="0" xr:uid="{84F1F655-A45A-4456-B5F1-8AC0625EEE00}">
      <text>
        <r>
          <rPr>
            <sz val="9"/>
            <color indexed="81"/>
            <rFont val="ＭＳ Ｐゴシック"/>
            <family val="3"/>
            <charset val="128"/>
          </rPr>
          <t>1 加入
2 脱退、自動消滅等</t>
        </r>
      </text>
    </comment>
  </commentList>
</comments>
</file>

<file path=xl/sharedStrings.xml><?xml version="1.0" encoding="utf-8"?>
<sst xmlns="http://schemas.openxmlformats.org/spreadsheetml/2006/main" count="1470" uniqueCount="80">
  <si>
    <t>年</t>
    <rPh sb="0" eb="1">
      <t>ネン</t>
    </rPh>
    <phoneticPr fontId="2"/>
  </si>
  <si>
    <t>府 県</t>
    <rPh sb="0" eb="1">
      <t>フ</t>
    </rPh>
    <rPh sb="2" eb="3">
      <t>ケン</t>
    </rPh>
    <phoneticPr fontId="2"/>
  </si>
  <si>
    <t>所掌</t>
    <rPh sb="0" eb="1">
      <t>ショ</t>
    </rPh>
    <rPh sb="1" eb="2">
      <t>テノヒラ</t>
    </rPh>
    <phoneticPr fontId="2"/>
  </si>
  <si>
    <t>管 轄</t>
    <rPh sb="0" eb="1">
      <t>カン</t>
    </rPh>
    <rPh sb="2" eb="3">
      <t>カツ</t>
    </rPh>
    <phoneticPr fontId="2"/>
  </si>
  <si>
    <t>基　　幹　　番　　号</t>
    <rPh sb="0" eb="1">
      <t>モト</t>
    </rPh>
    <rPh sb="3" eb="4">
      <t>ミキ</t>
    </rPh>
    <rPh sb="6" eb="7">
      <t>バン</t>
    </rPh>
    <rPh sb="9" eb="10">
      <t>ゴウ</t>
    </rPh>
    <phoneticPr fontId="2"/>
  </si>
  <si>
    <t>枝番号</t>
    <rPh sb="0" eb="3">
      <t>エダバンゴウ</t>
    </rPh>
    <phoneticPr fontId="2"/>
  </si>
  <si>
    <t>月</t>
    <rPh sb="0" eb="1">
      <t>ツキ</t>
    </rPh>
    <phoneticPr fontId="2"/>
  </si>
  <si>
    <t>枚目</t>
    <rPh sb="0" eb="2">
      <t>マイメ</t>
    </rPh>
    <phoneticPr fontId="2"/>
  </si>
  <si>
    <t>郵便番号（</t>
    <rPh sb="0" eb="2">
      <t>ユウビン</t>
    </rPh>
    <rPh sb="2" eb="4">
      <t>バンゴウ</t>
    </rPh>
    <phoneticPr fontId="2"/>
  </si>
  <si>
    <t>-</t>
    <phoneticPr fontId="2"/>
  </si>
  <si>
    <t>）</t>
    <phoneticPr fontId="2"/>
  </si>
  <si>
    <t>電話番号（</t>
    <rPh sb="0" eb="2">
      <t>デンワ</t>
    </rPh>
    <rPh sb="2" eb="4">
      <t>バンゴウ</t>
    </rPh>
    <phoneticPr fontId="2"/>
  </si>
  <si>
    <t>事 業 主</t>
    <rPh sb="0" eb="1">
      <t>コト</t>
    </rPh>
    <rPh sb="2" eb="3">
      <t>ギョウ</t>
    </rPh>
    <rPh sb="4" eb="5">
      <t>シュ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</si>
  <si>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</si>
  <si>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メイ</t>
    </rPh>
    <phoneticPr fontId="2"/>
  </si>
  <si>
    <t>（法人のときはその名称及び代表者の氏名）</t>
    <rPh sb="1" eb="3">
      <t>ホウジン</t>
    </rPh>
    <rPh sb="9" eb="11">
      <t>メイショウ</t>
    </rPh>
    <rPh sb="11" eb="12">
      <t>オヨ</t>
    </rPh>
    <rPh sb="13" eb="16">
      <t>ダイヒョウシャ</t>
    </rPh>
    <rPh sb="17" eb="19">
      <t>シメイ</t>
    </rPh>
    <phoneticPr fontId="2"/>
  </si>
  <si>
    <t>日</t>
    <rPh sb="0" eb="1">
      <t>ヒ</t>
    </rPh>
    <phoneticPr fontId="2"/>
  </si>
  <si>
    <t>別紙様式第１号</t>
    <rPh sb="0" eb="2">
      <t>ベッシ</t>
    </rPh>
    <rPh sb="2" eb="4">
      <t>ヨウシキ</t>
    </rPh>
    <rPh sb="4" eb="5">
      <t>ダイ</t>
    </rPh>
    <rPh sb="6" eb="7">
      <t>ゴウ</t>
    </rPh>
    <phoneticPr fontId="2"/>
  </si>
  <si>
    <t>特別加入保険料算定基礎額特例計算対象者内訳</t>
    <rPh sb="0" eb="2">
      <t>トクベツ</t>
    </rPh>
    <rPh sb="2" eb="4">
      <t>カニュウ</t>
    </rPh>
    <rPh sb="4" eb="7">
      <t>ホケンリョウ</t>
    </rPh>
    <rPh sb="7" eb="9">
      <t>サンテイ</t>
    </rPh>
    <rPh sb="9" eb="12">
      <t>キソガク</t>
    </rPh>
    <rPh sb="12" eb="14">
      <t>トクレイ</t>
    </rPh>
    <rPh sb="14" eb="16">
      <t>ケイサン</t>
    </rPh>
    <rPh sb="16" eb="19">
      <t>タイショウシャ</t>
    </rPh>
    <rPh sb="19" eb="21">
      <t>ウチワケ</t>
    </rPh>
    <phoneticPr fontId="2"/>
  </si>
  <si>
    <t>枚のうち</t>
    <rPh sb="0" eb="1">
      <t>マイ</t>
    </rPh>
    <phoneticPr fontId="2"/>
  </si>
  <si>
    <t>～</t>
    <phoneticPr fontId="2"/>
  </si>
  <si>
    <t>特別加入者
氏　　　　名</t>
    <rPh sb="0" eb="2">
      <t>トクベツ</t>
    </rPh>
    <rPh sb="2" eb="5">
      <t>カニュウシャ</t>
    </rPh>
    <rPh sb="6" eb="7">
      <t>シ</t>
    </rPh>
    <rPh sb="11" eb="12">
      <t>メイ</t>
    </rPh>
    <phoneticPr fontId="2"/>
  </si>
  <si>
    <t>給付基礎
日　　　額</t>
    <rPh sb="0" eb="2">
      <t>キュウフ</t>
    </rPh>
    <rPh sb="2" eb="4">
      <t>キソ</t>
    </rPh>
    <rPh sb="5" eb="6">
      <t>ニチ</t>
    </rPh>
    <rPh sb="9" eb="10">
      <t>ガク</t>
    </rPh>
    <phoneticPr fontId="2"/>
  </si>
  <si>
    <t>加入
月数</t>
    <rPh sb="0" eb="2">
      <t>カニュウ</t>
    </rPh>
    <rPh sb="3" eb="5">
      <t>ツキスウ</t>
    </rPh>
    <phoneticPr fontId="2"/>
  </si>
  <si>
    <t>１月分の保険
料算定基礎額</t>
    <rPh sb="1" eb="2">
      <t>ツキ</t>
    </rPh>
    <rPh sb="2" eb="3">
      <t>ブン</t>
    </rPh>
    <rPh sb="4" eb="6">
      <t>ホケン</t>
    </rPh>
    <rPh sb="7" eb="8">
      <t>リョウ</t>
    </rPh>
    <rPh sb="8" eb="10">
      <t>サンテイ</t>
    </rPh>
    <rPh sb="10" eb="12">
      <t>キソ</t>
    </rPh>
    <rPh sb="12" eb="13">
      <t>ガク</t>
    </rPh>
    <phoneticPr fontId="2"/>
  </si>
  <si>
    <t>特例による保険
料算定基礎額</t>
    <rPh sb="0" eb="2">
      <t>トクレイ</t>
    </rPh>
    <rPh sb="5" eb="7">
      <t>ホケン</t>
    </rPh>
    <rPh sb="8" eb="9">
      <t>リョウ</t>
    </rPh>
    <rPh sb="9" eb="11">
      <t>サンテイ</t>
    </rPh>
    <rPh sb="11" eb="14">
      <t>キソガク</t>
    </rPh>
    <phoneticPr fontId="2"/>
  </si>
  <si>
    <t>労働保険
番　　　号</t>
    <rPh sb="0" eb="1">
      <t>ロウ</t>
    </rPh>
    <rPh sb="1" eb="2">
      <t>ハタラ</t>
    </rPh>
    <rPh sb="2" eb="3">
      <t>タモツ</t>
    </rPh>
    <rPh sb="3" eb="4">
      <t>ケン</t>
    </rPh>
    <rPh sb="5" eb="6">
      <t>バン</t>
    </rPh>
    <rPh sb="9" eb="10">
      <t>ゴウ</t>
    </rPh>
    <phoneticPr fontId="2"/>
  </si>
  <si>
    <t>計</t>
    <rPh sb="0" eb="1">
      <t>ケイ</t>
    </rPh>
    <phoneticPr fontId="2"/>
  </si>
  <si>
    <t>上記のとおり報告します。</t>
    <rPh sb="0" eb="2">
      <t>ジョウキ</t>
    </rPh>
    <rPh sb="6" eb="8">
      <t>ホウコク</t>
    </rPh>
    <phoneticPr fontId="2"/>
  </si>
  <si>
    <t>労働局労働保険特別会計歳入徴収官　殿</t>
    <rPh sb="0" eb="2">
      <t>ロウドウ</t>
    </rPh>
    <rPh sb="2" eb="3">
      <t>キョク</t>
    </rPh>
    <rPh sb="3" eb="5">
      <t>ロウドウ</t>
    </rPh>
    <rPh sb="5" eb="7">
      <t>ホケン</t>
    </rPh>
    <rPh sb="7" eb="9">
      <t>トクベツ</t>
    </rPh>
    <rPh sb="9" eb="11">
      <t>カイケイ</t>
    </rPh>
    <rPh sb="11" eb="13">
      <t>サイニュウ</t>
    </rPh>
    <rPh sb="13" eb="16">
      <t>チョウシュウカン</t>
    </rPh>
    <rPh sb="17" eb="18">
      <t>ドノ</t>
    </rPh>
    <phoneticPr fontId="2"/>
  </si>
  <si>
    <t>年度分</t>
    <rPh sb="0" eb="2">
      <t>ネンド</t>
    </rPh>
    <rPh sb="2" eb="3">
      <t>ブン</t>
    </rPh>
    <phoneticPr fontId="2"/>
  </si>
  <si>
    <t>特　例　に
よ る 理 由</t>
    <rPh sb="0" eb="1">
      <t>トク</t>
    </rPh>
    <rPh sb="2" eb="3">
      <t>レイ</t>
    </rPh>
    <rPh sb="10" eb="11">
      <t>リ</t>
    </rPh>
    <rPh sb="12" eb="13">
      <t>ヨシ</t>
    </rPh>
    <phoneticPr fontId="2"/>
  </si>
  <si>
    <t>特別加入保険料算定基礎月割早見表</t>
    <phoneticPr fontId="2"/>
  </si>
  <si>
    <t>給付基
礎日額</t>
    <rPh sb="0" eb="2">
      <t>キュウフ</t>
    </rPh>
    <rPh sb="2" eb="3">
      <t>モト</t>
    </rPh>
    <rPh sb="4" eb="5">
      <t>イシズエ</t>
    </rPh>
    <rPh sb="5" eb="7">
      <t>ニチガク</t>
    </rPh>
    <phoneticPr fontId="2"/>
  </si>
  <si>
    <t>保険料算
定基礎額</t>
    <rPh sb="0" eb="3">
      <t>ホケンリョウ</t>
    </rPh>
    <rPh sb="3" eb="4">
      <t>サン</t>
    </rPh>
    <rPh sb="5" eb="6">
      <t>サダム</t>
    </rPh>
    <rPh sb="6" eb="8">
      <t>キソ</t>
    </rPh>
    <rPh sb="8" eb="9">
      <t>ガク</t>
    </rPh>
    <phoneticPr fontId="2"/>
  </si>
  <si>
    <t>1か月</t>
    <rPh sb="2" eb="3">
      <t>ツキ</t>
    </rPh>
    <phoneticPr fontId="2"/>
  </si>
  <si>
    <t>2か月</t>
    <rPh sb="2" eb="3">
      <t>ツキ</t>
    </rPh>
    <phoneticPr fontId="2"/>
  </si>
  <si>
    <t>3か月</t>
    <rPh sb="2" eb="3">
      <t>ツキ</t>
    </rPh>
    <phoneticPr fontId="2"/>
  </si>
  <si>
    <t>4か月</t>
    <rPh sb="2" eb="3">
      <t>ツキ</t>
    </rPh>
    <phoneticPr fontId="2"/>
  </si>
  <si>
    <t>5か月</t>
    <rPh sb="2" eb="3">
      <t>ツキ</t>
    </rPh>
    <phoneticPr fontId="2"/>
  </si>
  <si>
    <t>6か月</t>
    <rPh sb="2" eb="3">
      <t>ツキ</t>
    </rPh>
    <phoneticPr fontId="2"/>
  </si>
  <si>
    <t>7か月</t>
    <rPh sb="2" eb="3">
      <t>ツキ</t>
    </rPh>
    <phoneticPr fontId="2"/>
  </si>
  <si>
    <t>8か月</t>
    <rPh sb="2" eb="3">
      <t>ツキ</t>
    </rPh>
    <phoneticPr fontId="2"/>
  </si>
  <si>
    <t>9か月</t>
    <rPh sb="2" eb="3">
      <t>ツキ</t>
    </rPh>
    <phoneticPr fontId="2"/>
  </si>
  <si>
    <t>10か月</t>
    <rPh sb="3" eb="4">
      <t>ツキ</t>
    </rPh>
    <phoneticPr fontId="2"/>
  </si>
  <si>
    <t>11か月</t>
    <rPh sb="3" eb="4">
      <t>ツキ</t>
    </rPh>
    <phoneticPr fontId="2"/>
  </si>
  <si>
    <t>加入期間
６桁</t>
    <rPh sb="0" eb="2">
      <t>カニュウ</t>
    </rPh>
    <rPh sb="2" eb="4">
      <t>キカン</t>
    </rPh>
    <rPh sb="6" eb="7">
      <t>ケタ</t>
    </rPh>
    <phoneticPr fontId="2"/>
  </si>
  <si>
    <t>期間範囲
チェック</t>
    <rPh sb="0" eb="2">
      <t>キカン</t>
    </rPh>
    <rPh sb="2" eb="4">
      <t>ハンイ</t>
    </rPh>
    <phoneticPr fontId="2"/>
  </si>
  <si>
    <t>期間月
最小値</t>
    <rPh sb="0" eb="2">
      <t>キカン</t>
    </rPh>
    <rPh sb="2" eb="3">
      <t>ツキ</t>
    </rPh>
    <rPh sb="4" eb="7">
      <t>サイショウチ</t>
    </rPh>
    <phoneticPr fontId="2"/>
  </si>
  <si>
    <t>期間月
最大値</t>
    <rPh sb="0" eb="2">
      <t>キカン</t>
    </rPh>
    <rPh sb="2" eb="3">
      <t>ツキ</t>
    </rPh>
    <rPh sb="4" eb="7">
      <t>サイダイチ</t>
    </rPh>
    <phoneticPr fontId="2"/>
  </si>
  <si>
    <t>年度</t>
    <rPh sb="0" eb="2">
      <t>ネンド</t>
    </rPh>
    <phoneticPr fontId="2"/>
  </si>
  <si>
    <t>開始日</t>
    <rPh sb="0" eb="2">
      <t>カイシ</t>
    </rPh>
    <rPh sb="2" eb="3">
      <t>ヒ</t>
    </rPh>
    <phoneticPr fontId="2"/>
  </si>
  <si>
    <t>終了日</t>
    <rPh sb="0" eb="2">
      <t>シュウリョウ</t>
    </rPh>
    <rPh sb="2" eb="3">
      <t>ヒ</t>
    </rPh>
    <phoneticPr fontId="2"/>
  </si>
  <si>
    <t>～</t>
    <phoneticPr fontId="2"/>
  </si>
  <si>
    <t>人数計</t>
    <rPh sb="0" eb="2">
      <t>ニンズウ</t>
    </rPh>
    <rPh sb="2" eb="3">
      <t>ケイ</t>
    </rPh>
    <phoneticPr fontId="2"/>
  </si>
  <si>
    <t>用紙
No</t>
    <rPh sb="0" eb="2">
      <t>ヨウシ</t>
    </rPh>
    <phoneticPr fontId="2"/>
  </si>
  <si>
    <t>行数</t>
  </si>
  <si>
    <t>計行</t>
    <rPh sb="0" eb="1">
      <t>ケイ</t>
    </rPh>
    <rPh sb="1" eb="2">
      <t>ギョウ</t>
    </rPh>
    <phoneticPr fontId="2"/>
  </si>
  <si>
    <t>最終
用紙</t>
    <rPh sb="0" eb="2">
      <t>サイシュウ</t>
    </rPh>
    <rPh sb="3" eb="5">
      <t>ヨウシ</t>
    </rPh>
    <phoneticPr fontId="2"/>
  </si>
  <si>
    <t>府県１桁目
最小</t>
    <rPh sb="0" eb="2">
      <t>フケン</t>
    </rPh>
    <rPh sb="3" eb="4">
      <t>ケタ</t>
    </rPh>
    <rPh sb="4" eb="5">
      <t>メ</t>
    </rPh>
    <rPh sb="6" eb="8">
      <t>サイショウ</t>
    </rPh>
    <phoneticPr fontId="2"/>
  </si>
  <si>
    <t>府県１桁目
最大</t>
    <rPh sb="0" eb="2">
      <t>フケン</t>
    </rPh>
    <rPh sb="3" eb="4">
      <t>ケタ</t>
    </rPh>
    <rPh sb="4" eb="5">
      <t>メ</t>
    </rPh>
    <rPh sb="6" eb="8">
      <t>サイダイ</t>
    </rPh>
    <phoneticPr fontId="2"/>
  </si>
  <si>
    <t>月末</t>
    <rPh sb="0" eb="2">
      <t>ゲツマツ</t>
    </rPh>
    <phoneticPr fontId="2"/>
  </si>
  <si>
    <t>用紙</t>
  </si>
  <si>
    <t>特例理由</t>
    <phoneticPr fontId="2"/>
  </si>
  <si>
    <t>特例理由
区分</t>
    <rPh sb="5" eb="7">
      <t>クブン</t>
    </rPh>
    <phoneticPr fontId="2"/>
  </si>
  <si>
    <t>リストボックス値</t>
    <phoneticPr fontId="2"/>
  </si>
  <si>
    <t>区分</t>
    <rPh sb="0" eb="2">
      <t>クブン</t>
    </rPh>
    <phoneticPr fontId="2"/>
  </si>
  <si>
    <t>特例理由
リストボックス表示</t>
    <rPh sb="12" eb="14">
      <t>ヒョウジ</t>
    </rPh>
    <phoneticPr fontId="2"/>
  </si>
  <si>
    <t>報告日</t>
    <rPh sb="0" eb="2">
      <t>ホウコク</t>
    </rPh>
    <rPh sb="2" eb="3">
      <t>ビ</t>
    </rPh>
    <phoneticPr fontId="2"/>
  </si>
  <si>
    <t>報告日
チェック</t>
    <rPh sb="0" eb="2">
      <t>ホウコク</t>
    </rPh>
    <rPh sb="2" eb="3">
      <t>ヒ</t>
    </rPh>
    <phoneticPr fontId="2"/>
  </si>
  <si>
    <t>　　 当該保険料算定期間に
　　 おける特別加入期間</t>
    <rPh sb="3" eb="5">
      <t>トウガイ</t>
    </rPh>
    <rPh sb="5" eb="8">
      <t>ホケンリョウ</t>
    </rPh>
    <rPh sb="8" eb="10">
      <t>サンテイ</t>
    </rPh>
    <rPh sb="10" eb="12">
      <t>キカン</t>
    </rPh>
    <rPh sb="20" eb="22">
      <t>トクベツ</t>
    </rPh>
    <rPh sb="22" eb="24">
      <t>カニュウ</t>
    </rPh>
    <rPh sb="24" eb="26">
      <t>キカン</t>
    </rPh>
    <phoneticPr fontId="2"/>
  </si>
  <si>
    <t>整理
番号</t>
    <rPh sb="0" eb="2">
      <t>セイリ</t>
    </rPh>
    <rPh sb="3" eb="5">
      <t>バンゴウ</t>
    </rPh>
    <phoneticPr fontId="2"/>
  </si>
  <si>
    <t>記名又は署名</t>
    <rPh sb="0" eb="2">
      <t>キメイ</t>
    </rPh>
    <rPh sb="2" eb="3">
      <t>マタ</t>
    </rPh>
    <rPh sb="4" eb="6">
      <t>ショメイ</t>
    </rPh>
    <phoneticPr fontId="2"/>
  </si>
  <si>
    <t>令和</t>
    <rPh sb="0" eb="2">
      <t>レイワ</t>
    </rPh>
    <phoneticPr fontId="2"/>
  </si>
  <si>
    <t>鳥取</t>
    <rPh sb="0" eb="2">
      <t>トットリ</t>
    </rPh>
    <phoneticPr fontId="2"/>
  </si>
  <si>
    <t>合計</t>
    <rPh sb="0" eb="2">
      <t>ゴウケイ</t>
    </rPh>
    <phoneticPr fontId="2"/>
  </si>
  <si>
    <t>●●　●●</t>
    <phoneticPr fontId="2"/>
  </si>
  <si>
    <t>▲▲　▲▲</t>
    <phoneticPr fontId="2"/>
  </si>
  <si>
    <t>3</t>
    <phoneticPr fontId="2"/>
  </si>
  <si>
    <t>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</si>
</sst>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#"/>
    <numFmt numFmtId="177" formatCode="#"/>
    <numFmt numFmtId="178" formatCode="#,##0_);[Red]\(#,##0\)"/>
    <numFmt numFmtId="179" formatCode="####"/>
    <numFmt numFmtId="180" formatCode="0_);[Red]\(0\)"/>
    <numFmt numFmtId="181" formatCode="#,##0_ 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3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7.5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20"/>
      <name val="ＭＳ Ｐ明朝"/>
      <family val="1"/>
      <charset val="128"/>
    </font>
    <font>
      <sz val="7"/>
      <name val="ＭＳ Ｐ明朝"/>
      <family val="1"/>
      <charset val="128"/>
    </font>
    <font>
      <sz val="1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sz val="9"/>
      <color indexed="10"/>
      <name val="ＭＳ Ｐゴシック"/>
      <family val="3"/>
      <charset val="128"/>
    </font>
    <font>
      <sz val="9"/>
      <color indexed="10"/>
      <name val="MS P ゴシック"/>
      <family val="3"/>
      <charset val="128"/>
    </font>
    <font>
      <b/>
      <sz val="12"/>
      <color rgb="FFFF000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5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3" fillId="0" borderId="0" xfId="0" applyFont="1" applyFill="1" applyBorder="1" applyAlignment="1">
      <alignment vertical="center" textRotation="255"/>
    </xf>
    <xf numFmtId="0" fontId="12" fillId="0" borderId="0" xfId="0" applyFo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49" fontId="9" fillId="0" borderId="0" xfId="0" applyNumberFormat="1" applyFont="1" applyBorder="1">
      <alignment vertical="center"/>
    </xf>
    <xf numFmtId="0" fontId="13" fillId="0" borderId="0" xfId="0" applyFont="1" applyBorder="1">
      <alignment vertical="center"/>
    </xf>
    <xf numFmtId="0" fontId="13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3" fillId="0" borderId="0" xfId="0" applyFont="1" applyFill="1" applyBorder="1">
      <alignment vertical="center"/>
    </xf>
    <xf numFmtId="176" fontId="13" fillId="0" borderId="0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49" fontId="13" fillId="0" borderId="0" xfId="0" applyNumberFormat="1" applyFont="1" applyBorder="1" applyAlignment="1">
      <alignment vertical="center"/>
    </xf>
    <xf numFmtId="0" fontId="16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8" fillId="0" borderId="0" xfId="0" applyFo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4" borderId="6" xfId="0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4" borderId="6" xfId="0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 applyProtection="1">
      <alignment horizontal="centerContinuous" vertical="center"/>
      <protection locked="0"/>
    </xf>
    <xf numFmtId="0" fontId="8" fillId="4" borderId="9" xfId="0" applyFont="1" applyFill="1" applyBorder="1" applyAlignment="1" applyProtection="1">
      <alignment horizontal="centerContinuous" vertical="center"/>
      <protection locked="0"/>
    </xf>
    <xf numFmtId="0" fontId="18" fillId="4" borderId="6" xfId="0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 applyProtection="1">
      <alignment horizontal="center" vertical="center"/>
      <protection locked="0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Protection="1">
      <alignment vertical="center"/>
      <protection locked="0"/>
    </xf>
    <xf numFmtId="177" fontId="8" fillId="0" borderId="6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18" fillId="4" borderId="10" xfId="0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Border="1" applyProtection="1">
      <alignment vertical="center"/>
      <protection locked="0"/>
    </xf>
    <xf numFmtId="0" fontId="8" fillId="0" borderId="10" xfId="0" applyFont="1" applyBorder="1" applyProtection="1">
      <alignment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Protection="1">
      <alignment vertical="center"/>
    </xf>
    <xf numFmtId="0" fontId="8" fillId="0" borderId="4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Border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4" borderId="8" xfId="0" applyFont="1" applyFill="1" applyBorder="1" applyAlignment="1" applyProtection="1">
      <alignment horizontal="center" vertical="center" wrapText="1"/>
      <protection locked="0"/>
    </xf>
    <xf numFmtId="0" fontId="8" fillId="4" borderId="9" xfId="0" applyFont="1" applyFill="1" applyBorder="1" applyAlignment="1" applyProtection="1">
      <alignment horizontal="center" vertical="center"/>
      <protection locked="0"/>
    </xf>
    <xf numFmtId="181" fontId="0" fillId="0" borderId="6" xfId="0" applyNumberFormat="1" applyBorder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4" borderId="8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Protection="1">
      <alignment vertical="center"/>
    </xf>
    <xf numFmtId="0" fontId="13" fillId="3" borderId="0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vertical="center"/>
    </xf>
    <xf numFmtId="0" fontId="13" fillId="0" borderId="1" xfId="0" applyFont="1" applyBorder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7" xfId="0" applyFont="1" applyFill="1" applyBorder="1" applyAlignment="1">
      <alignment vertical="center"/>
    </xf>
    <xf numFmtId="0" fontId="13" fillId="3" borderId="2" xfId="0" applyFont="1" applyFill="1" applyBorder="1" applyAlignment="1">
      <alignment horizontal="center" vertical="center"/>
    </xf>
    <xf numFmtId="0" fontId="13" fillId="0" borderId="2" xfId="0" applyFont="1" applyBorder="1">
      <alignment vertical="center"/>
    </xf>
    <xf numFmtId="0" fontId="13" fillId="0" borderId="2" xfId="0" applyFont="1" applyFill="1" applyBorder="1" applyAlignment="1">
      <alignment vertical="center"/>
    </xf>
    <xf numFmtId="0" fontId="13" fillId="0" borderId="3" xfId="0" applyFont="1" applyFill="1" applyBorder="1" applyAlignment="1">
      <alignment vertical="center"/>
    </xf>
    <xf numFmtId="176" fontId="13" fillId="0" borderId="0" xfId="0" applyNumberFormat="1" applyFont="1" applyFill="1" applyBorder="1">
      <alignment vertical="center"/>
    </xf>
    <xf numFmtId="176" fontId="13" fillId="0" borderId="2" xfId="0" applyNumberFormat="1" applyFont="1" applyFill="1" applyBorder="1">
      <alignment vertical="center"/>
    </xf>
    <xf numFmtId="176" fontId="13" fillId="0" borderId="2" xfId="0" applyNumberFormat="1" applyFont="1" applyFill="1" applyBorder="1" applyAlignment="1">
      <alignment vertical="center"/>
    </xf>
    <xf numFmtId="176" fontId="13" fillId="0" borderId="3" xfId="0" applyNumberFormat="1" applyFont="1" applyFill="1" applyBorder="1" applyAlignment="1">
      <alignment vertical="center"/>
    </xf>
    <xf numFmtId="176" fontId="13" fillId="0" borderId="1" xfId="0" applyNumberFormat="1" applyFont="1" applyFill="1" applyBorder="1">
      <alignment vertical="center"/>
    </xf>
    <xf numFmtId="176" fontId="13" fillId="0" borderId="1" xfId="0" applyNumberFormat="1" applyFont="1" applyFill="1" applyBorder="1" applyAlignment="1">
      <alignment vertical="center"/>
    </xf>
    <xf numFmtId="176" fontId="13" fillId="0" borderId="5" xfId="0" applyNumberFormat="1" applyFont="1" applyFill="1" applyBorder="1" applyAlignment="1">
      <alignment vertical="center"/>
    </xf>
    <xf numFmtId="0" fontId="22" fillId="0" borderId="0" xfId="0" applyFont="1">
      <alignment vertical="center"/>
    </xf>
    <xf numFmtId="3" fontId="0" fillId="0" borderId="9" xfId="0" applyNumberFormat="1" applyBorder="1">
      <alignment vertical="center"/>
    </xf>
    <xf numFmtId="181" fontId="0" fillId="0" borderId="8" xfId="0" applyNumberFormat="1" applyBorder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3" fontId="0" fillId="0" borderId="7" xfId="0" applyNumberFormat="1" applyBorder="1">
      <alignment vertical="center"/>
    </xf>
    <xf numFmtId="181" fontId="0" fillId="0" borderId="11" xfId="0" applyNumberFormat="1" applyBorder="1">
      <alignment vertical="center"/>
    </xf>
    <xf numFmtId="181" fontId="0" fillId="0" borderId="14" xfId="0" applyNumberFormat="1" applyBorder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179" fontId="13" fillId="0" borderId="0" xfId="0" applyNumberFormat="1" applyFont="1" applyFill="1" applyBorder="1" applyAlignment="1" applyProtection="1">
      <alignment horizontal="center" vertical="center"/>
    </xf>
    <xf numFmtId="0" fontId="8" fillId="4" borderId="11" xfId="0" applyFont="1" applyFill="1" applyBorder="1" applyAlignment="1" applyProtection="1">
      <alignment horizontal="center" vertical="center" wrapText="1"/>
      <protection locked="0"/>
    </xf>
    <xf numFmtId="0" fontId="8" fillId="4" borderId="10" xfId="0" applyFont="1" applyFill="1" applyBorder="1" applyAlignment="1" applyProtection="1">
      <alignment horizontal="center" vertical="center" wrapText="1"/>
      <protection locked="0"/>
    </xf>
    <xf numFmtId="0" fontId="0" fillId="4" borderId="10" xfId="0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77" fontId="5" fillId="0" borderId="2" xfId="0" applyNumberFormat="1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176" fontId="3" fillId="0" borderId="17" xfId="1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77" fontId="3" fillId="0" borderId="10" xfId="0" applyNumberFormat="1" applyFont="1" applyFill="1" applyBorder="1" applyAlignment="1" applyProtection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15" fillId="0" borderId="37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176" fontId="3" fillId="0" borderId="10" xfId="1" applyNumberFormat="1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177" fontId="3" fillId="0" borderId="17" xfId="0" applyNumberFormat="1" applyFont="1" applyFill="1" applyBorder="1" applyAlignment="1" applyProtection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19" fillId="0" borderId="14" xfId="0" applyFont="1" applyFill="1" applyBorder="1" applyAlignment="1" applyProtection="1">
      <alignment horizontal="left" vertical="center"/>
    </xf>
    <xf numFmtId="0" fontId="19" fillId="0" borderId="1" xfId="0" applyFont="1" applyFill="1" applyBorder="1" applyAlignment="1" applyProtection="1">
      <alignment horizontal="left" vertical="center"/>
    </xf>
    <xf numFmtId="0" fontId="19" fillId="0" borderId="7" xfId="0" applyFont="1" applyFill="1" applyBorder="1" applyAlignment="1" applyProtection="1">
      <alignment horizontal="left" vertical="center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178" fontId="3" fillId="0" borderId="14" xfId="0" applyNumberFormat="1" applyFont="1" applyFill="1" applyBorder="1" applyAlignment="1" applyProtection="1">
      <alignment horizontal="center" vertical="center"/>
    </xf>
    <xf numFmtId="178" fontId="3" fillId="0" borderId="1" xfId="0" applyNumberFormat="1" applyFont="1" applyFill="1" applyBorder="1" applyAlignment="1" applyProtection="1">
      <alignment horizontal="center" vertical="center"/>
    </xf>
    <xf numFmtId="178" fontId="3" fillId="0" borderId="7" xfId="0" applyNumberFormat="1" applyFont="1" applyFill="1" applyBorder="1" applyAlignment="1" applyProtection="1">
      <alignment horizontal="center" vertical="center"/>
    </xf>
    <xf numFmtId="178" fontId="3" fillId="0" borderId="4" xfId="0" applyNumberFormat="1" applyFont="1" applyFill="1" applyBorder="1" applyAlignment="1" applyProtection="1">
      <alignment horizontal="center" vertical="center"/>
    </xf>
    <xf numFmtId="178" fontId="3" fillId="0" borderId="0" xfId="0" applyNumberFormat="1" applyFont="1" applyFill="1" applyBorder="1" applyAlignment="1" applyProtection="1">
      <alignment horizontal="center" vertical="center"/>
    </xf>
    <xf numFmtId="178" fontId="3" fillId="0" borderId="5" xfId="0" applyNumberFormat="1" applyFont="1" applyFill="1" applyBorder="1" applyAlignment="1" applyProtection="1">
      <alignment horizontal="center" vertical="center"/>
    </xf>
    <xf numFmtId="178" fontId="3" fillId="0" borderId="14" xfId="1" applyNumberFormat="1" applyFont="1" applyFill="1" applyBorder="1" applyAlignment="1" applyProtection="1">
      <alignment horizontal="center" vertical="center"/>
    </xf>
    <xf numFmtId="178" fontId="3" fillId="0" borderId="1" xfId="1" applyNumberFormat="1" applyFont="1" applyFill="1" applyBorder="1" applyAlignment="1" applyProtection="1">
      <alignment horizontal="center" vertical="center"/>
    </xf>
    <xf numFmtId="178" fontId="3" fillId="0" borderId="7" xfId="1" applyNumberFormat="1" applyFont="1" applyFill="1" applyBorder="1" applyAlignment="1" applyProtection="1">
      <alignment horizontal="center" vertical="center"/>
    </xf>
    <xf numFmtId="178" fontId="3" fillId="0" borderId="4" xfId="1" applyNumberFormat="1" applyFont="1" applyFill="1" applyBorder="1" applyAlignment="1" applyProtection="1">
      <alignment horizontal="center" vertical="center"/>
    </xf>
    <xf numFmtId="178" fontId="3" fillId="0" borderId="0" xfId="1" applyNumberFormat="1" applyFont="1" applyFill="1" applyBorder="1" applyAlignment="1" applyProtection="1">
      <alignment horizontal="center" vertical="center"/>
    </xf>
    <xf numFmtId="178" fontId="3" fillId="0" borderId="5" xfId="1" applyNumberFormat="1" applyFont="1" applyFill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13" fillId="5" borderId="0" xfId="0" applyFont="1" applyFill="1" applyBorder="1" applyAlignment="1" applyProtection="1">
      <alignment horizontal="center" vertical="center"/>
      <protection locked="0"/>
    </xf>
    <xf numFmtId="0" fontId="19" fillId="0" borderId="15" xfId="0" applyFont="1" applyFill="1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49" fontId="3" fillId="5" borderId="14" xfId="0" applyNumberFormat="1" applyFont="1" applyFill="1" applyBorder="1" applyAlignment="1" applyProtection="1">
      <alignment horizontal="center" vertical="center"/>
      <protection locked="0"/>
    </xf>
    <xf numFmtId="49" fontId="3" fillId="5" borderId="1" xfId="0" applyNumberFormat="1" applyFont="1" applyFill="1" applyBorder="1" applyAlignment="1" applyProtection="1">
      <alignment horizontal="center" vertical="center"/>
      <protection locked="0"/>
    </xf>
    <xf numFmtId="49" fontId="3" fillId="5" borderId="7" xfId="0" applyNumberFormat="1" applyFont="1" applyFill="1" applyBorder="1" applyAlignment="1" applyProtection="1">
      <alignment horizontal="center" vertical="center"/>
      <protection locked="0"/>
    </xf>
    <xf numFmtId="49" fontId="3" fillId="5" borderId="15" xfId="0" applyNumberFormat="1" applyFont="1" applyFill="1" applyBorder="1" applyAlignment="1" applyProtection="1">
      <alignment horizontal="center" vertical="center"/>
      <protection locked="0"/>
    </xf>
    <xf numFmtId="49" fontId="3" fillId="5" borderId="2" xfId="0" applyNumberFormat="1" applyFont="1" applyFill="1" applyBorder="1" applyAlignment="1" applyProtection="1">
      <alignment horizontal="center" vertical="center"/>
      <protection locked="0"/>
    </xf>
    <xf numFmtId="49" fontId="3" fillId="5" borderId="3" xfId="0" applyNumberFormat="1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 shrinkToFit="1"/>
      <protection locked="0"/>
    </xf>
    <xf numFmtId="0" fontId="3" fillId="5" borderId="1" xfId="0" applyFont="1" applyFill="1" applyBorder="1" applyAlignment="1" applyProtection="1">
      <alignment horizontal="center" vertical="center" shrinkToFit="1"/>
      <protection locked="0"/>
    </xf>
    <xf numFmtId="0" fontId="3" fillId="5" borderId="7" xfId="0" applyFont="1" applyFill="1" applyBorder="1" applyAlignment="1" applyProtection="1">
      <alignment horizontal="center" vertical="center" shrinkToFit="1"/>
      <protection locked="0"/>
    </xf>
    <xf numFmtId="0" fontId="3" fillId="5" borderId="15" xfId="0" applyFont="1" applyFill="1" applyBorder="1" applyAlignment="1" applyProtection="1">
      <alignment horizontal="center" vertical="center" shrinkToFit="1"/>
      <protection locked="0"/>
    </xf>
    <xf numFmtId="0" fontId="3" fillId="5" borderId="2" xfId="0" applyFont="1" applyFill="1" applyBorder="1" applyAlignment="1" applyProtection="1">
      <alignment horizontal="center" vertical="center" shrinkToFit="1"/>
      <protection locked="0"/>
    </xf>
    <xf numFmtId="0" fontId="3" fillId="5" borderId="3" xfId="0" applyFont="1" applyFill="1" applyBorder="1" applyAlignment="1" applyProtection="1">
      <alignment horizontal="center" vertical="center" shrinkToFit="1"/>
      <protection locked="0"/>
    </xf>
    <xf numFmtId="178" fontId="3" fillId="5" borderId="14" xfId="0" applyNumberFormat="1" applyFont="1" applyFill="1" applyBorder="1" applyAlignment="1" applyProtection="1">
      <alignment horizontal="center" vertical="center"/>
      <protection locked="0"/>
    </xf>
    <xf numFmtId="178" fontId="3" fillId="5" borderId="1" xfId="0" applyNumberFormat="1" applyFont="1" applyFill="1" applyBorder="1" applyAlignment="1" applyProtection="1">
      <alignment horizontal="center" vertical="center"/>
      <protection locked="0"/>
    </xf>
    <xf numFmtId="178" fontId="3" fillId="5" borderId="7" xfId="0" applyNumberFormat="1" applyFont="1" applyFill="1" applyBorder="1" applyAlignment="1" applyProtection="1">
      <alignment horizontal="center" vertical="center"/>
      <protection locked="0"/>
    </xf>
    <xf numFmtId="178" fontId="3" fillId="5" borderId="15" xfId="0" applyNumberFormat="1" applyFont="1" applyFill="1" applyBorder="1" applyAlignment="1" applyProtection="1">
      <alignment horizontal="center" vertical="center"/>
      <protection locked="0"/>
    </xf>
    <xf numFmtId="178" fontId="3" fillId="5" borderId="2" xfId="0" applyNumberFormat="1" applyFont="1" applyFill="1" applyBorder="1" applyAlignment="1" applyProtection="1">
      <alignment horizontal="center" vertical="center"/>
      <protection locked="0"/>
    </xf>
    <xf numFmtId="178" fontId="3" fillId="5" borderId="3" xfId="0" applyNumberFormat="1" applyFont="1" applyFill="1" applyBorder="1" applyAlignment="1" applyProtection="1">
      <alignment horizontal="center" vertical="center"/>
      <protection locked="0"/>
    </xf>
    <xf numFmtId="0" fontId="13" fillId="5" borderId="14" xfId="0" applyFont="1" applyFill="1" applyBorder="1" applyAlignment="1" applyProtection="1">
      <alignment horizontal="center"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49" fontId="3" fillId="5" borderId="4" xfId="0" applyNumberFormat="1" applyFont="1" applyFill="1" applyBorder="1" applyAlignment="1" applyProtection="1">
      <alignment horizontal="center" vertical="center"/>
      <protection locked="0"/>
    </xf>
    <xf numFmtId="49" fontId="3" fillId="5" borderId="0" xfId="0" applyNumberFormat="1" applyFont="1" applyFill="1" applyBorder="1" applyAlignment="1" applyProtection="1">
      <alignment horizontal="center" vertical="center"/>
      <protection locked="0"/>
    </xf>
    <xf numFmtId="49" fontId="3" fillId="5" borderId="5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 shrinkToFit="1"/>
      <protection locked="0"/>
    </xf>
    <xf numFmtId="0" fontId="3" fillId="5" borderId="0" xfId="0" applyFont="1" applyFill="1" applyBorder="1" applyAlignment="1" applyProtection="1">
      <alignment horizontal="center" vertical="center" shrinkToFit="1"/>
      <protection locked="0"/>
    </xf>
    <xf numFmtId="0" fontId="3" fillId="5" borderId="5" xfId="0" applyFont="1" applyFill="1" applyBorder="1" applyAlignment="1" applyProtection="1">
      <alignment horizontal="center" vertical="center" shrinkToFit="1"/>
      <protection locked="0"/>
    </xf>
    <xf numFmtId="178" fontId="3" fillId="5" borderId="4" xfId="0" applyNumberFormat="1" applyFont="1" applyFill="1" applyBorder="1" applyAlignment="1" applyProtection="1">
      <alignment horizontal="center" vertical="center"/>
      <protection locked="0"/>
    </xf>
    <xf numFmtId="178" fontId="3" fillId="5" borderId="0" xfId="0" applyNumberFormat="1" applyFont="1" applyFill="1" applyBorder="1" applyAlignment="1" applyProtection="1">
      <alignment horizontal="center" vertical="center"/>
      <protection locked="0"/>
    </xf>
    <xf numFmtId="178" fontId="3" fillId="5" borderId="5" xfId="0" applyNumberFormat="1" applyFont="1" applyFill="1" applyBorder="1" applyAlignment="1" applyProtection="1">
      <alignment horizontal="center" vertical="center"/>
      <protection locked="0"/>
    </xf>
    <xf numFmtId="178" fontId="3" fillId="0" borderId="15" xfId="1" applyNumberFormat="1" applyFont="1" applyFill="1" applyBorder="1" applyAlignment="1" applyProtection="1">
      <alignment horizontal="center" vertical="center"/>
    </xf>
    <xf numFmtId="178" fontId="3" fillId="0" borderId="2" xfId="1" applyNumberFormat="1" applyFont="1" applyFill="1" applyBorder="1" applyAlignment="1" applyProtection="1">
      <alignment horizontal="center" vertical="center"/>
    </xf>
    <xf numFmtId="178" fontId="3" fillId="0" borderId="3" xfId="1" applyNumberFormat="1" applyFont="1" applyFill="1" applyBorder="1" applyAlignment="1" applyProtection="1">
      <alignment horizontal="center" vertical="center"/>
    </xf>
    <xf numFmtId="0" fontId="13" fillId="5" borderId="2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178" fontId="3" fillId="0" borderId="15" xfId="0" applyNumberFormat="1" applyFont="1" applyFill="1" applyBorder="1" applyAlignment="1" applyProtection="1">
      <alignment horizontal="center" vertical="center"/>
    </xf>
    <xf numFmtId="178" fontId="3" fillId="0" borderId="2" xfId="0" applyNumberFormat="1" applyFont="1" applyFill="1" applyBorder="1" applyAlignment="1" applyProtection="1">
      <alignment horizontal="center" vertical="center"/>
    </xf>
    <xf numFmtId="178" fontId="3" fillId="0" borderId="3" xfId="0" applyNumberFormat="1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13" fillId="5" borderId="4" xfId="0" applyFont="1" applyFill="1" applyBorder="1" applyAlignment="1" applyProtection="1">
      <alignment horizontal="center" vertical="center"/>
      <protection locked="0"/>
    </xf>
    <xf numFmtId="0" fontId="13" fillId="5" borderId="21" xfId="0" applyFont="1" applyFill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center" vertical="center"/>
    </xf>
    <xf numFmtId="180" fontId="3" fillId="0" borderId="22" xfId="0" applyNumberFormat="1" applyFont="1" applyFill="1" applyBorder="1" applyAlignment="1" applyProtection="1">
      <alignment horizontal="center" vertical="center"/>
    </xf>
    <xf numFmtId="180" fontId="3" fillId="0" borderId="30" xfId="0" applyNumberFormat="1" applyFont="1" applyFill="1" applyBorder="1" applyAlignment="1" applyProtection="1">
      <alignment horizontal="center" vertical="center"/>
    </xf>
    <xf numFmtId="180" fontId="3" fillId="0" borderId="23" xfId="0" applyNumberFormat="1" applyFont="1" applyFill="1" applyBorder="1" applyAlignment="1" applyProtection="1">
      <alignment horizontal="center" vertical="center"/>
    </xf>
    <xf numFmtId="180" fontId="3" fillId="0" borderId="31" xfId="0" applyNumberFormat="1" applyFont="1" applyFill="1" applyBorder="1" applyAlignment="1" applyProtection="1">
      <alignment horizontal="center" vertical="center"/>
    </xf>
    <xf numFmtId="180" fontId="3" fillId="0" borderId="26" xfId="0" applyNumberFormat="1" applyFont="1" applyFill="1" applyBorder="1" applyAlignment="1" applyProtection="1">
      <alignment horizontal="center" vertical="center"/>
    </xf>
    <xf numFmtId="180" fontId="3" fillId="0" borderId="29" xfId="0" applyNumberFormat="1" applyFont="1" applyFill="1" applyBorder="1" applyAlignment="1" applyProtection="1">
      <alignment horizontal="center" vertical="center"/>
    </xf>
    <xf numFmtId="180" fontId="3" fillId="0" borderId="27" xfId="0" applyNumberFormat="1" applyFont="1" applyFill="1" applyBorder="1" applyAlignment="1" applyProtection="1">
      <alignment horizontal="center" vertical="center"/>
    </xf>
    <xf numFmtId="180" fontId="3" fillId="0" borderId="24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177" fontId="7" fillId="0" borderId="8" xfId="0" applyNumberFormat="1" applyFont="1" applyFill="1" applyBorder="1" applyAlignment="1" applyProtection="1">
      <alignment horizontal="center" vertical="center"/>
    </xf>
    <xf numFmtId="177" fontId="7" fillId="0" borderId="28" xfId="0" applyNumberFormat="1" applyFont="1" applyFill="1" applyBorder="1" applyAlignment="1" applyProtection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28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3" fillId="5" borderId="2" xfId="0" applyFont="1" applyFill="1" applyBorder="1" applyAlignment="1" applyProtection="1">
      <alignment horizontal="left" vertical="center" wrapText="1"/>
      <protection locked="0"/>
    </xf>
    <xf numFmtId="0" fontId="3" fillId="5" borderId="0" xfId="0" applyFont="1" applyFill="1" applyBorder="1" applyAlignment="1" applyProtection="1">
      <alignment horizontal="left" vertical="center" wrapText="1"/>
      <protection locked="0"/>
    </xf>
    <xf numFmtId="49" fontId="13" fillId="5" borderId="0" xfId="0" applyNumberFormat="1" applyFont="1" applyFill="1" applyBorder="1" applyAlignment="1" applyProtection="1">
      <alignment horizontal="center" vertical="center"/>
      <protection locked="0"/>
    </xf>
    <xf numFmtId="49" fontId="13" fillId="5" borderId="0" xfId="0" applyNumberFormat="1" applyFont="1" applyFill="1" applyBorder="1" applyAlignment="1" applyProtection="1">
      <alignment horizontal="left" vertical="center"/>
      <protection locked="0"/>
    </xf>
    <xf numFmtId="0" fontId="5" fillId="5" borderId="2" xfId="0" applyFont="1" applyFill="1" applyBorder="1" applyAlignment="1" applyProtection="1">
      <alignment horizontal="center" vertical="center"/>
      <protection locked="0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180" fontId="7" fillId="2" borderId="22" xfId="0" applyNumberFormat="1" applyFont="1" applyFill="1" applyBorder="1" applyAlignment="1" applyProtection="1">
      <alignment horizontal="center" vertical="center"/>
      <protection locked="0"/>
    </xf>
    <xf numFmtId="180" fontId="7" fillId="2" borderId="24" xfId="0" applyNumberFormat="1" applyFont="1" applyFill="1" applyBorder="1" applyAlignment="1" applyProtection="1">
      <alignment horizontal="center" vertical="center"/>
      <protection locked="0"/>
    </xf>
    <xf numFmtId="180" fontId="7" fillId="2" borderId="23" xfId="0" applyNumberFormat="1" applyFont="1" applyFill="1" applyBorder="1" applyAlignment="1" applyProtection="1">
      <alignment horizontal="center" vertical="center"/>
      <protection locked="0"/>
    </xf>
    <xf numFmtId="180" fontId="7" fillId="2" borderId="25" xfId="0" applyNumberFormat="1" applyFont="1" applyFill="1" applyBorder="1" applyAlignment="1" applyProtection="1">
      <alignment horizontal="center" vertical="center"/>
      <protection locked="0"/>
    </xf>
    <xf numFmtId="180" fontId="7" fillId="0" borderId="26" xfId="0" applyNumberFormat="1" applyFont="1" applyFill="1" applyBorder="1" applyAlignment="1" applyProtection="1">
      <alignment horizontal="center" vertical="center"/>
    </xf>
    <xf numFmtId="180" fontId="7" fillId="0" borderId="22" xfId="0" applyNumberFormat="1" applyFont="1" applyFill="1" applyBorder="1" applyAlignment="1" applyProtection="1">
      <alignment horizontal="center" vertical="center"/>
    </xf>
    <xf numFmtId="180" fontId="7" fillId="0" borderId="29" xfId="0" applyNumberFormat="1" applyFont="1" applyFill="1" applyBorder="1" applyAlignment="1" applyProtection="1">
      <alignment horizontal="center" vertical="center"/>
    </xf>
    <xf numFmtId="180" fontId="7" fillId="0" borderId="30" xfId="0" applyNumberFormat="1" applyFont="1" applyFill="1" applyBorder="1" applyAlignment="1" applyProtection="1">
      <alignment horizontal="center" vertical="center"/>
    </xf>
    <xf numFmtId="180" fontId="7" fillId="2" borderId="30" xfId="0" applyNumberFormat="1" applyFont="1" applyFill="1" applyBorder="1" applyAlignment="1" applyProtection="1">
      <alignment horizontal="center" vertical="center"/>
      <protection locked="0"/>
    </xf>
    <xf numFmtId="180" fontId="7" fillId="0" borderId="23" xfId="0" applyNumberFormat="1" applyFont="1" applyFill="1" applyBorder="1" applyAlignment="1" applyProtection="1">
      <alignment horizontal="center" vertical="center"/>
    </xf>
    <xf numFmtId="180" fontId="7" fillId="0" borderId="24" xfId="0" applyNumberFormat="1" applyFont="1" applyFill="1" applyBorder="1" applyAlignment="1" applyProtection="1">
      <alignment horizontal="center" vertical="center"/>
    </xf>
    <xf numFmtId="180" fontId="7" fillId="0" borderId="25" xfId="0" applyNumberFormat="1" applyFont="1" applyFill="1" applyBorder="1" applyAlignment="1" applyProtection="1">
      <alignment horizontal="center" vertical="center"/>
    </xf>
    <xf numFmtId="180" fontId="7" fillId="0" borderId="14" xfId="0" applyNumberFormat="1" applyFont="1" applyFill="1" applyBorder="1" applyAlignment="1" applyProtection="1">
      <alignment horizontal="center" vertical="center"/>
    </xf>
    <xf numFmtId="180" fontId="7" fillId="0" borderId="7" xfId="0" applyNumberFormat="1" applyFont="1" applyFill="1" applyBorder="1" applyAlignment="1" applyProtection="1">
      <alignment horizontal="center" vertical="center"/>
    </xf>
    <xf numFmtId="180" fontId="7" fillId="0" borderId="4" xfId="0" applyNumberFormat="1" applyFont="1" applyFill="1" applyBorder="1" applyAlignment="1" applyProtection="1">
      <alignment horizontal="center" vertical="center"/>
    </xf>
    <xf numFmtId="180" fontId="7" fillId="0" borderId="5" xfId="0" applyNumberFormat="1" applyFont="1" applyFill="1" applyBorder="1" applyAlignment="1" applyProtection="1">
      <alignment horizontal="center" vertical="center"/>
    </xf>
    <xf numFmtId="180" fontId="7" fillId="2" borderId="26" xfId="0" applyNumberFormat="1" applyFont="1" applyFill="1" applyBorder="1" applyAlignment="1" applyProtection="1">
      <alignment horizontal="center" vertical="center"/>
      <protection locked="0"/>
    </xf>
    <xf numFmtId="180" fontId="7" fillId="2" borderId="27" xfId="0" applyNumberFormat="1" applyFont="1" applyFill="1" applyBorder="1" applyAlignment="1" applyProtection="1">
      <alignment horizontal="center" vertical="center"/>
      <protection locked="0"/>
    </xf>
    <xf numFmtId="180" fontId="7" fillId="0" borderId="27" xfId="0" applyNumberFormat="1" applyFont="1" applyFill="1" applyBorder="1" applyAlignment="1" applyProtection="1">
      <alignment horizontal="center" vertical="center"/>
    </xf>
    <xf numFmtId="180" fontId="7" fillId="2" borderId="31" xfId="0" applyNumberFormat="1" applyFont="1" applyFill="1" applyBorder="1" applyAlignment="1" applyProtection="1">
      <alignment horizontal="center" vertical="center"/>
      <protection locked="0"/>
    </xf>
    <xf numFmtId="0" fontId="8" fillId="4" borderId="8" xfId="0" applyFont="1" applyFill="1" applyBorder="1" applyAlignment="1" applyProtection="1">
      <alignment horizontal="center" vertical="center" wrapText="1"/>
      <protection locked="0"/>
    </xf>
    <xf numFmtId="0" fontId="8" fillId="4" borderId="9" xfId="0" applyFont="1" applyFill="1" applyBorder="1" applyAlignment="1" applyProtection="1">
      <alignment horizontal="center" vertical="center" wrapText="1"/>
      <protection locked="0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7" fillId="5" borderId="28" xfId="0" applyFont="1" applyFill="1" applyBorder="1" applyAlignment="1" applyProtection="1">
      <alignment horizontal="center" vertical="center"/>
      <protection locked="0"/>
    </xf>
    <xf numFmtId="0" fontId="7" fillId="0" borderId="28" xfId="0" applyFont="1" applyFill="1" applyBorder="1" applyAlignment="1" applyProtection="1">
      <alignment horizontal="center" vertical="center"/>
      <protection locked="0"/>
    </xf>
    <xf numFmtId="178" fontId="7" fillId="0" borderId="14" xfId="1" applyNumberFormat="1" applyFont="1" applyFill="1" applyBorder="1" applyAlignment="1" applyProtection="1">
      <alignment horizontal="center" vertical="center"/>
    </xf>
    <xf numFmtId="178" fontId="7" fillId="0" borderId="1" xfId="1" applyNumberFormat="1" applyFont="1" applyFill="1" applyBorder="1" applyAlignment="1" applyProtection="1">
      <alignment horizontal="center" vertical="center"/>
    </xf>
    <xf numFmtId="178" fontId="7" fillId="0" borderId="7" xfId="1" applyNumberFormat="1" applyFont="1" applyFill="1" applyBorder="1" applyAlignment="1" applyProtection="1">
      <alignment horizontal="center" vertical="center"/>
    </xf>
    <xf numFmtId="178" fontId="7" fillId="0" borderId="4" xfId="1" applyNumberFormat="1" applyFont="1" applyFill="1" applyBorder="1" applyAlignment="1" applyProtection="1">
      <alignment horizontal="center" vertical="center"/>
    </xf>
    <xf numFmtId="178" fontId="7" fillId="0" borderId="0" xfId="1" applyNumberFormat="1" applyFont="1" applyFill="1" applyBorder="1" applyAlignment="1" applyProtection="1">
      <alignment horizontal="center" vertical="center"/>
    </xf>
    <xf numFmtId="178" fontId="7" fillId="0" borderId="5" xfId="1" applyNumberFormat="1" applyFont="1" applyFill="1" applyBorder="1" applyAlignment="1" applyProtection="1">
      <alignment horizontal="center" vertical="center"/>
    </xf>
    <xf numFmtId="178" fontId="7" fillId="0" borderId="15" xfId="1" applyNumberFormat="1" applyFont="1" applyFill="1" applyBorder="1" applyAlignment="1" applyProtection="1">
      <alignment horizontal="center" vertical="center"/>
    </xf>
    <xf numFmtId="178" fontId="7" fillId="0" borderId="2" xfId="1" applyNumberFormat="1" applyFont="1" applyFill="1" applyBorder="1" applyAlignment="1" applyProtection="1">
      <alignment horizontal="center" vertical="center"/>
    </xf>
    <xf numFmtId="178" fontId="7" fillId="0" borderId="3" xfId="1" applyNumberFormat="1" applyFont="1" applyFill="1" applyBorder="1" applyAlignment="1" applyProtection="1">
      <alignment horizontal="center" vertical="center"/>
    </xf>
    <xf numFmtId="176" fontId="7" fillId="0" borderId="17" xfId="1" applyNumberFormat="1" applyFont="1" applyFill="1" applyBorder="1" applyAlignment="1" applyProtection="1">
      <alignment horizontal="center" vertical="center"/>
    </xf>
    <xf numFmtId="177" fontId="3" fillId="0" borderId="8" xfId="0" applyNumberFormat="1" applyFont="1" applyFill="1" applyBorder="1" applyAlignment="1" applyProtection="1">
      <alignment horizontal="center" vertical="center"/>
    </xf>
    <xf numFmtId="177" fontId="3" fillId="0" borderId="28" xfId="0" applyNumberFormat="1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80" fontId="3" fillId="2" borderId="22" xfId="0" applyNumberFormat="1" applyFont="1" applyFill="1" applyBorder="1" applyAlignment="1" applyProtection="1">
      <alignment horizontal="center" vertical="center"/>
      <protection locked="0"/>
    </xf>
    <xf numFmtId="180" fontId="3" fillId="2" borderId="23" xfId="0" applyNumberFormat="1" applyFont="1" applyFill="1" applyBorder="1" applyAlignment="1" applyProtection="1">
      <alignment horizontal="center" vertical="center"/>
      <protection locked="0"/>
    </xf>
    <xf numFmtId="180" fontId="3" fillId="2" borderId="24" xfId="0" applyNumberFormat="1" applyFont="1" applyFill="1" applyBorder="1" applyAlignment="1" applyProtection="1">
      <alignment horizontal="center" vertical="center"/>
      <protection locked="0"/>
    </xf>
    <xf numFmtId="180" fontId="3" fillId="2" borderId="25" xfId="0" applyNumberFormat="1" applyFont="1" applyFill="1" applyBorder="1" applyAlignment="1" applyProtection="1">
      <alignment horizontal="center" vertical="center"/>
      <protection locked="0"/>
    </xf>
    <xf numFmtId="180" fontId="3" fillId="2" borderId="30" xfId="0" applyNumberFormat="1" applyFont="1" applyFill="1" applyBorder="1" applyAlignment="1" applyProtection="1">
      <alignment horizontal="center" vertical="center"/>
      <protection locked="0"/>
    </xf>
    <xf numFmtId="180" fontId="3" fillId="2" borderId="31" xfId="0" applyNumberFormat="1" applyFont="1" applyFill="1" applyBorder="1" applyAlignment="1" applyProtection="1">
      <alignment horizontal="center" vertical="center"/>
      <protection locked="0"/>
    </xf>
    <xf numFmtId="180" fontId="3" fillId="2" borderId="26" xfId="0" applyNumberFormat="1" applyFont="1" applyFill="1" applyBorder="1" applyAlignment="1" applyProtection="1">
      <alignment horizontal="center" vertical="center"/>
      <protection locked="0"/>
    </xf>
    <xf numFmtId="180" fontId="3" fillId="2" borderId="27" xfId="0" applyNumberFormat="1" applyFont="1" applyFill="1" applyBorder="1" applyAlignment="1" applyProtection="1">
      <alignment horizontal="center" vertical="center"/>
      <protection locked="0"/>
    </xf>
    <xf numFmtId="180" fontId="3" fillId="0" borderId="25" xfId="0" applyNumberFormat="1" applyFont="1" applyFill="1" applyBorder="1" applyAlignment="1" applyProtection="1">
      <alignment horizontal="center" vertical="center"/>
    </xf>
    <xf numFmtId="0" fontId="3" fillId="5" borderId="8" xfId="0" applyFont="1" applyFill="1" applyBorder="1" applyAlignment="1" applyProtection="1">
      <alignment horizontal="center" vertical="center"/>
      <protection locked="0"/>
    </xf>
    <xf numFmtId="0" fontId="3" fillId="5" borderId="28" xfId="0" applyFont="1" applyFill="1" applyBorder="1" applyAlignment="1" applyProtection="1">
      <alignment horizontal="center" vertical="center"/>
      <protection locked="0"/>
    </xf>
    <xf numFmtId="0" fontId="3" fillId="0" borderId="28" xfId="0" applyFont="1" applyFill="1" applyBorder="1" applyAlignment="1" applyProtection="1">
      <alignment horizontal="center" vertical="center"/>
      <protection locked="0"/>
    </xf>
    <xf numFmtId="180" fontId="3" fillId="0" borderId="14" xfId="0" applyNumberFormat="1" applyFont="1" applyFill="1" applyBorder="1" applyAlignment="1" applyProtection="1">
      <alignment horizontal="center" vertical="center"/>
    </xf>
    <xf numFmtId="180" fontId="3" fillId="0" borderId="7" xfId="0" applyNumberFormat="1" applyFont="1" applyFill="1" applyBorder="1" applyAlignment="1" applyProtection="1">
      <alignment horizontal="center" vertical="center"/>
    </xf>
    <xf numFmtId="180" fontId="3" fillId="0" borderId="4" xfId="0" applyNumberFormat="1" applyFont="1" applyFill="1" applyBorder="1" applyAlignment="1" applyProtection="1">
      <alignment horizontal="center" vertical="center"/>
    </xf>
    <xf numFmtId="180" fontId="3" fillId="0" borderId="5" xfId="0" applyNumberFormat="1" applyFont="1" applyFill="1" applyBorder="1" applyAlignment="1" applyProtection="1">
      <alignment horizontal="center" vertical="center"/>
    </xf>
    <xf numFmtId="176" fontId="7" fillId="0" borderId="10" xfId="1" applyNumberFormat="1" applyFont="1" applyFill="1" applyBorder="1" applyAlignment="1" applyProtection="1">
      <alignment horizontal="center" vertical="center"/>
    </xf>
    <xf numFmtId="176" fontId="3" fillId="0" borderId="10" xfId="1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176" fontId="3" fillId="0" borderId="15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17" xfId="0" applyNumberFormat="1" applyFont="1" applyFill="1" applyBorder="1" applyAlignment="1">
      <alignment horizontal="center" vertical="center"/>
    </xf>
    <xf numFmtId="176" fontId="3" fillId="0" borderId="4" xfId="1" applyNumberFormat="1" applyFont="1" applyFill="1" applyBorder="1" applyAlignment="1">
      <alignment horizontal="center" vertical="center"/>
    </xf>
    <xf numFmtId="176" fontId="3" fillId="0" borderId="0" xfId="1" applyNumberFormat="1" applyFont="1" applyFill="1" applyBorder="1" applyAlignment="1">
      <alignment horizontal="center" vertical="center"/>
    </xf>
    <xf numFmtId="176" fontId="3" fillId="0" borderId="5" xfId="1" applyNumberFormat="1" applyFont="1" applyFill="1" applyBorder="1" applyAlignment="1">
      <alignment horizontal="center" vertical="center"/>
    </xf>
    <xf numFmtId="176" fontId="3" fillId="0" borderId="15" xfId="1" applyNumberFormat="1" applyFont="1" applyFill="1" applyBorder="1" applyAlignment="1">
      <alignment horizontal="center" vertical="center"/>
    </xf>
    <xf numFmtId="176" fontId="3" fillId="0" borderId="2" xfId="1" applyNumberFormat="1" applyFont="1" applyFill="1" applyBorder="1" applyAlignment="1">
      <alignment horizontal="center" vertical="center"/>
    </xf>
    <xf numFmtId="176" fontId="3" fillId="0" borderId="3" xfId="1" applyNumberFormat="1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179" fontId="3" fillId="0" borderId="14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79" fontId="3" fillId="0" borderId="7" xfId="0" applyNumberFormat="1" applyFont="1" applyFill="1" applyBorder="1" applyAlignment="1">
      <alignment horizontal="center" vertical="center"/>
    </xf>
    <xf numFmtId="179" fontId="3" fillId="0" borderId="15" xfId="0" applyNumberFormat="1" applyFont="1" applyFill="1" applyBorder="1" applyAlignment="1">
      <alignment horizontal="center" vertical="center"/>
    </xf>
    <xf numFmtId="179" fontId="3" fillId="0" borderId="2" xfId="0" applyNumberFormat="1" applyFont="1" applyFill="1" applyBorder="1" applyAlignment="1">
      <alignment horizontal="center" vertical="center"/>
    </xf>
    <xf numFmtId="179" fontId="3" fillId="0" borderId="3" xfId="0" applyNumberFormat="1" applyFont="1" applyFill="1" applyBorder="1" applyAlignment="1">
      <alignment horizontal="center" vertical="center"/>
    </xf>
    <xf numFmtId="176" fontId="13" fillId="0" borderId="14" xfId="0" applyNumberFormat="1" applyFont="1" applyFill="1" applyBorder="1" applyAlignment="1">
      <alignment horizontal="center" vertical="center"/>
    </xf>
    <xf numFmtId="176" fontId="3" fillId="0" borderId="14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0" fontId="19" fillId="0" borderId="14" xfId="0" applyNumberFormat="1" applyFont="1" applyFill="1" applyBorder="1" applyAlignment="1">
      <alignment horizontal="left" vertical="center"/>
    </xf>
    <xf numFmtId="0" fontId="19" fillId="0" borderId="1" xfId="0" applyNumberFormat="1" applyFont="1" applyFill="1" applyBorder="1" applyAlignment="1">
      <alignment horizontal="left" vertical="center"/>
    </xf>
    <xf numFmtId="0" fontId="19" fillId="0" borderId="7" xfId="0" applyNumberFormat="1" applyFont="1" applyFill="1" applyBorder="1" applyAlignment="1">
      <alignment horizontal="left" vertical="center"/>
    </xf>
    <xf numFmtId="0" fontId="19" fillId="0" borderId="15" xfId="0" applyNumberFormat="1" applyFont="1" applyFill="1" applyBorder="1" applyAlignment="1">
      <alignment horizontal="left" vertical="center"/>
    </xf>
    <xf numFmtId="0" fontId="19" fillId="0" borderId="2" xfId="0" applyNumberFormat="1" applyFont="1" applyFill="1" applyBorder="1" applyAlignment="1">
      <alignment horizontal="left" vertical="center"/>
    </xf>
    <xf numFmtId="0" fontId="19" fillId="0" borderId="3" xfId="0" applyNumberFormat="1" applyFont="1" applyFill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  <xf numFmtId="176" fontId="3" fillId="0" borderId="28" xfId="0" applyNumberFormat="1" applyFont="1" applyFill="1" applyBorder="1" applyAlignment="1">
      <alignment horizontal="center" vertical="center"/>
    </xf>
    <xf numFmtId="180" fontId="3" fillId="0" borderId="22" xfId="0" applyNumberFormat="1" applyFont="1" applyFill="1" applyBorder="1" applyAlignment="1">
      <alignment horizontal="center" vertical="center"/>
    </xf>
    <xf numFmtId="180" fontId="3" fillId="0" borderId="23" xfId="0" applyNumberFormat="1" applyFont="1" applyFill="1" applyBorder="1" applyAlignment="1">
      <alignment horizontal="center" vertical="center"/>
    </xf>
    <xf numFmtId="180" fontId="3" fillId="0" borderId="24" xfId="0" applyNumberFormat="1" applyFont="1" applyFill="1" applyBorder="1" applyAlignment="1">
      <alignment horizontal="center" vertical="center"/>
    </xf>
    <xf numFmtId="180" fontId="3" fillId="0" borderId="25" xfId="0" applyNumberFormat="1" applyFont="1" applyFill="1" applyBorder="1" applyAlignment="1">
      <alignment horizontal="center" vertical="center"/>
    </xf>
    <xf numFmtId="180" fontId="3" fillId="0" borderId="14" xfId="0" applyNumberFormat="1" applyFont="1" applyFill="1" applyBorder="1" applyAlignment="1">
      <alignment horizontal="center" vertical="center"/>
    </xf>
    <xf numFmtId="180" fontId="3" fillId="0" borderId="7" xfId="0" applyNumberFormat="1" applyFont="1" applyFill="1" applyBorder="1" applyAlignment="1">
      <alignment horizontal="center" vertical="center"/>
    </xf>
    <xf numFmtId="180" fontId="3" fillId="0" borderId="4" xfId="0" applyNumberFormat="1" applyFont="1" applyFill="1" applyBorder="1" applyAlignment="1">
      <alignment horizontal="center" vertical="center"/>
    </xf>
    <xf numFmtId="180" fontId="3" fillId="0" borderId="5" xfId="0" applyNumberFormat="1" applyFont="1" applyFill="1" applyBorder="1" applyAlignment="1">
      <alignment horizontal="center" vertical="center"/>
    </xf>
    <xf numFmtId="180" fontId="3" fillId="0" borderId="26" xfId="0" applyNumberFormat="1" applyFont="1" applyFill="1" applyBorder="1" applyAlignment="1">
      <alignment horizontal="center" vertical="center"/>
    </xf>
    <xf numFmtId="180" fontId="3" fillId="0" borderId="27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3" fillId="0" borderId="4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3" fillId="0" borderId="5" xfId="0" applyNumberFormat="1" applyFont="1" applyFill="1" applyBorder="1" applyAlignment="1">
      <alignment horizontal="center" vertical="center"/>
    </xf>
    <xf numFmtId="176" fontId="13" fillId="0" borderId="4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center" vertical="center"/>
    </xf>
    <xf numFmtId="176" fontId="3" fillId="0" borderId="17" xfId="1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left" vertical="center" wrapText="1"/>
    </xf>
    <xf numFmtId="176" fontId="3" fillId="0" borderId="0" xfId="0" applyNumberFormat="1" applyFont="1" applyFill="1" applyBorder="1" applyAlignment="1">
      <alignment horizontal="left" vertical="center" wrapText="1"/>
    </xf>
    <xf numFmtId="176" fontId="3" fillId="0" borderId="10" xfId="0" applyNumberFormat="1" applyFont="1" applyFill="1" applyBorder="1" applyAlignment="1">
      <alignment horizontal="center" vertical="center"/>
    </xf>
    <xf numFmtId="0" fontId="19" fillId="0" borderId="35" xfId="0" applyNumberFormat="1" applyFont="1" applyFill="1" applyBorder="1" applyAlignment="1">
      <alignment horizontal="left" vertical="center"/>
    </xf>
    <xf numFmtId="0" fontId="19" fillId="0" borderId="21" xfId="0" applyNumberFormat="1" applyFont="1" applyFill="1" applyBorder="1" applyAlignment="1">
      <alignment horizontal="left" vertical="center"/>
    </xf>
    <xf numFmtId="0" fontId="19" fillId="0" borderId="36" xfId="0" applyNumberFormat="1" applyFont="1" applyFill="1" applyBorder="1" applyAlignment="1">
      <alignment horizontal="left" vertical="center"/>
    </xf>
    <xf numFmtId="0" fontId="19" fillId="0" borderId="32" xfId="0" applyNumberFormat="1" applyFont="1" applyFill="1" applyBorder="1" applyAlignment="1">
      <alignment horizontal="left" vertical="center"/>
    </xf>
    <xf numFmtId="0" fontId="19" fillId="0" borderId="33" xfId="0" applyNumberFormat="1" applyFont="1" applyFill="1" applyBorder="1" applyAlignment="1">
      <alignment horizontal="left" vertical="center"/>
    </xf>
    <xf numFmtId="0" fontId="19" fillId="0" borderId="34" xfId="0" applyNumberFormat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2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81" formatCode="#,##0_ 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81" formatCode="#,##0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81" formatCode="#,##0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81" formatCode="#,##0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81" formatCode="#,##0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81" formatCode="#,##0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81" formatCode="#,##0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81" formatCode="#,##0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81" formatCode="#,##0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81" formatCode="#,##0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81" formatCode="#,##0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81" formatCode="#,##0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2.xml" Type="http://schemas.openxmlformats.org/officeDocument/2006/relationships/customXml"/><Relationship Id="rId11" Target="../customXml/item3.xml" Type="http://schemas.openxmlformats.org/officeDocument/2006/relationships/customXml"/><Relationship Id="rId12" Target="../customXml/item4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Relationship Id="rId9" Target="../customXml/item1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Drop" dropLines="3" dropStyle="combo" dx="22" fmlaLink="$BM20" fmlaRange="$BN$5:$BN$7" noThreeD="1" sel="1" val="0"/>
</file>

<file path=xl/ctrlProps/ctrlProp10.xml><?xml version="1.0" encoding="utf-8"?>
<formControlPr xmlns="http://schemas.microsoft.com/office/spreadsheetml/2009/9/main" objectType="Drop" dropLines="3" dropStyle="combo" dx="22" fmlaLink="$BM18" fmlaRange="$BN$5:$BN$7" noThreeD="1" sel="1" val="0"/>
</file>

<file path=xl/ctrlProps/ctrlProp11.xml><?xml version="1.0" encoding="utf-8"?>
<formControlPr xmlns="http://schemas.microsoft.com/office/spreadsheetml/2009/9/main" objectType="Drop" dropLines="3" dropStyle="combo" dx="22" fmlaLink="$BM57" fmlaRange="$BN$5:$BN$7" noThreeD="1" sel="1" val="0"/>
</file>

<file path=xl/ctrlProps/ctrlProp12.xml><?xml version="1.0" encoding="utf-8"?>
<formControlPr xmlns="http://schemas.microsoft.com/office/spreadsheetml/2009/9/main" objectType="Drop" dropLines="3" dropStyle="combo" dx="22" fmlaLink="$BM59" fmlaRange="$BN$5:$BN$7" noThreeD="1" sel="1" val="0"/>
</file>

<file path=xl/ctrlProps/ctrlProp13.xml><?xml version="1.0" encoding="utf-8"?>
<formControlPr xmlns="http://schemas.microsoft.com/office/spreadsheetml/2009/9/main" objectType="Drop" dropLines="3" dropStyle="combo" dx="22" fmlaLink="$BM61" fmlaRange="$BN$5:$BN$7" noThreeD="1" sel="1" val="0"/>
</file>

<file path=xl/ctrlProps/ctrlProp14.xml><?xml version="1.0" encoding="utf-8"?>
<formControlPr xmlns="http://schemas.microsoft.com/office/spreadsheetml/2009/9/main" objectType="Drop" dropLines="3" dropStyle="combo" dx="22" fmlaLink="$BM63" fmlaRange="$BN$5:$BN$7" noThreeD="1" sel="1" val="0"/>
</file>

<file path=xl/ctrlProps/ctrlProp15.xml><?xml version="1.0" encoding="utf-8"?>
<formControlPr xmlns="http://schemas.microsoft.com/office/spreadsheetml/2009/9/main" objectType="Drop" dropLines="3" dropStyle="combo" dx="22" fmlaLink="$BM65" fmlaRange="$BN$5:$BN$7" noThreeD="1" sel="1" val="0"/>
</file>

<file path=xl/ctrlProps/ctrlProp16.xml><?xml version="1.0" encoding="utf-8"?>
<formControlPr xmlns="http://schemas.microsoft.com/office/spreadsheetml/2009/9/main" objectType="Drop" dropLines="3" dropStyle="combo" dx="22" fmlaLink="$BM67" fmlaRange="$BN$5:$BN$7" noThreeD="1" sel="1" val="0"/>
</file>

<file path=xl/ctrlProps/ctrlProp17.xml><?xml version="1.0" encoding="utf-8"?>
<formControlPr xmlns="http://schemas.microsoft.com/office/spreadsheetml/2009/9/main" objectType="Drop" dropLines="3" dropStyle="combo" dx="22" fmlaLink="$BM69" fmlaRange="$BN$5:$BN$7" noThreeD="1" sel="1" val="0"/>
</file>

<file path=xl/ctrlProps/ctrlProp18.xml><?xml version="1.0" encoding="utf-8"?>
<formControlPr xmlns="http://schemas.microsoft.com/office/spreadsheetml/2009/9/main" objectType="Drop" dropLines="3" dropStyle="combo" dx="22" fmlaLink="$BM71" fmlaRange="$BN$5:$BN$7" noThreeD="1" sel="1" val="0"/>
</file>

<file path=xl/ctrlProps/ctrlProp19.xml><?xml version="1.0" encoding="utf-8"?>
<formControlPr xmlns="http://schemas.microsoft.com/office/spreadsheetml/2009/9/main" objectType="Drop" dropLines="3" dropStyle="combo" dx="22" fmlaLink="$BM73" fmlaRange="$BN$5:$BN$7" noThreeD="1" sel="1" val="0"/>
</file>

<file path=xl/ctrlProps/ctrlProp2.xml><?xml version="1.0" encoding="utf-8"?>
<formControlPr xmlns="http://schemas.microsoft.com/office/spreadsheetml/2009/9/main" objectType="Drop" dropLines="3" dropStyle="combo" dx="22" fmlaLink="$BM22" fmlaRange="$BN$5:$BN$7" noThreeD="1" sel="1" val="0"/>
</file>

<file path=xl/ctrlProps/ctrlProp20.xml><?xml version="1.0" encoding="utf-8"?>
<formControlPr xmlns="http://schemas.microsoft.com/office/spreadsheetml/2009/9/main" objectType="Drop" dropLines="3" dropStyle="combo" dx="22" fmlaLink="$BM75" fmlaRange="$BN$5:$BN$7" noThreeD="1" sel="1" val="0"/>
</file>

<file path=xl/ctrlProps/ctrlProp21.xml><?xml version="1.0" encoding="utf-8"?>
<formControlPr xmlns="http://schemas.microsoft.com/office/spreadsheetml/2009/9/main" objectType="Drop" dropLines="3" dropStyle="combo" dx="22" fmlaLink="$BM102" fmlaRange="$BN$5:$BN$7" noThreeD="1" sel="1" val="0"/>
</file>

<file path=xl/ctrlProps/ctrlProp22.xml><?xml version="1.0" encoding="utf-8"?>
<formControlPr xmlns="http://schemas.microsoft.com/office/spreadsheetml/2009/9/main" objectType="Drop" dropLines="3" dropStyle="combo" dx="22" fmlaLink="$BM104" fmlaRange="$BN$5:$BN$7" noThreeD="1" sel="1" val="0"/>
</file>

<file path=xl/ctrlProps/ctrlProp23.xml><?xml version="1.0" encoding="utf-8"?>
<formControlPr xmlns="http://schemas.microsoft.com/office/spreadsheetml/2009/9/main" objectType="Drop" dropLines="3" dropStyle="combo" dx="22" fmlaLink="$BM106" fmlaRange="$BN$5:$BN$7" noThreeD="1" sel="1" val="0"/>
</file>

<file path=xl/ctrlProps/ctrlProp24.xml><?xml version="1.0" encoding="utf-8"?>
<formControlPr xmlns="http://schemas.microsoft.com/office/spreadsheetml/2009/9/main" objectType="Drop" dropLines="3" dropStyle="combo" dx="22" fmlaLink="$BM108" fmlaRange="$BN$5:$BN$7" noThreeD="1" sel="1" val="0"/>
</file>

<file path=xl/ctrlProps/ctrlProp25.xml><?xml version="1.0" encoding="utf-8"?>
<formControlPr xmlns="http://schemas.microsoft.com/office/spreadsheetml/2009/9/main" objectType="Drop" dropLines="3" dropStyle="combo" dx="22" fmlaLink="$BM110" fmlaRange="$BN$5:$BN$7" noThreeD="1" sel="1" val="0"/>
</file>

<file path=xl/ctrlProps/ctrlProp26.xml><?xml version="1.0" encoding="utf-8"?>
<formControlPr xmlns="http://schemas.microsoft.com/office/spreadsheetml/2009/9/main" objectType="Drop" dropLines="3" dropStyle="combo" dx="22" fmlaLink="$BM112" fmlaRange="$BN$5:$BN$7" noThreeD="1" sel="1" val="0"/>
</file>

<file path=xl/ctrlProps/ctrlProp27.xml><?xml version="1.0" encoding="utf-8"?>
<formControlPr xmlns="http://schemas.microsoft.com/office/spreadsheetml/2009/9/main" objectType="Drop" dropLines="3" dropStyle="combo" dx="22" fmlaLink="$BM114" fmlaRange="$BN$5:$BN$7" noThreeD="1" sel="1" val="0"/>
</file>

<file path=xl/ctrlProps/ctrlProp28.xml><?xml version="1.0" encoding="utf-8"?>
<formControlPr xmlns="http://schemas.microsoft.com/office/spreadsheetml/2009/9/main" objectType="Drop" dropLines="3" dropStyle="combo" dx="22" fmlaLink="$BM116" fmlaRange="$BN$5:$BN$7" noThreeD="1" sel="1" val="0"/>
</file>

<file path=xl/ctrlProps/ctrlProp29.xml><?xml version="1.0" encoding="utf-8"?>
<formControlPr xmlns="http://schemas.microsoft.com/office/spreadsheetml/2009/9/main" objectType="Drop" dropLines="3" dropStyle="combo" dx="22" fmlaLink="$BM118" fmlaRange="$BN$5:$BN$7" noThreeD="1" sel="1" val="0"/>
</file>

<file path=xl/ctrlProps/ctrlProp3.xml><?xml version="1.0" encoding="utf-8"?>
<formControlPr xmlns="http://schemas.microsoft.com/office/spreadsheetml/2009/9/main" objectType="Drop" dropLines="3" dropStyle="combo" dx="22" fmlaLink="$BM24" fmlaRange="$BN$5:$BN$7" noThreeD="1" sel="1" val="0"/>
</file>

<file path=xl/ctrlProps/ctrlProp30.xml><?xml version="1.0" encoding="utf-8"?>
<formControlPr xmlns="http://schemas.microsoft.com/office/spreadsheetml/2009/9/main" objectType="Drop" dropLines="3" dropStyle="combo" dx="22" fmlaLink="$BM120" fmlaRange="$BN$5:$BN$7" noThreeD="1" sel="1" val="0"/>
</file>

<file path=xl/ctrlProps/ctrlProp31.xml><?xml version="1.0" encoding="utf-8"?>
<formControlPr xmlns="http://schemas.microsoft.com/office/spreadsheetml/2009/9/main" objectType="Drop" dropLines="3" dropStyle="combo" dx="22" fmlaLink="$BM147" fmlaRange="$BN$5:$BN$7" noThreeD="1" sel="1" val="0"/>
</file>

<file path=xl/ctrlProps/ctrlProp32.xml><?xml version="1.0" encoding="utf-8"?>
<formControlPr xmlns="http://schemas.microsoft.com/office/spreadsheetml/2009/9/main" objectType="Drop" dropLines="3" dropStyle="combo" dx="22" fmlaLink="$BM149" fmlaRange="$BN$5:$BN$7" noThreeD="1" sel="1" val="0"/>
</file>

<file path=xl/ctrlProps/ctrlProp33.xml><?xml version="1.0" encoding="utf-8"?>
<formControlPr xmlns="http://schemas.microsoft.com/office/spreadsheetml/2009/9/main" objectType="Drop" dropLines="3" dropStyle="combo" dx="22" fmlaLink="$BM151" fmlaRange="$BN$5:$BN$7" noThreeD="1" sel="1" val="0"/>
</file>

<file path=xl/ctrlProps/ctrlProp34.xml><?xml version="1.0" encoding="utf-8"?>
<formControlPr xmlns="http://schemas.microsoft.com/office/spreadsheetml/2009/9/main" objectType="Drop" dropLines="3" dropStyle="combo" dx="22" fmlaLink="$BM153" fmlaRange="$BN$5:$BN$7" noThreeD="1" sel="1" val="0"/>
</file>

<file path=xl/ctrlProps/ctrlProp35.xml><?xml version="1.0" encoding="utf-8"?>
<formControlPr xmlns="http://schemas.microsoft.com/office/spreadsheetml/2009/9/main" objectType="Drop" dropLines="3" dropStyle="combo" dx="22" fmlaLink="$BM155" fmlaRange="$BN$5:$BN$7" noThreeD="1" sel="1" val="0"/>
</file>

<file path=xl/ctrlProps/ctrlProp36.xml><?xml version="1.0" encoding="utf-8"?>
<formControlPr xmlns="http://schemas.microsoft.com/office/spreadsheetml/2009/9/main" objectType="Drop" dropLines="3" dropStyle="combo" dx="22" fmlaLink="$BM157" fmlaRange="$BN$5:$BN$7" noThreeD="1" sel="1" val="0"/>
</file>

<file path=xl/ctrlProps/ctrlProp37.xml><?xml version="1.0" encoding="utf-8"?>
<formControlPr xmlns="http://schemas.microsoft.com/office/spreadsheetml/2009/9/main" objectType="Drop" dropLines="3" dropStyle="combo" dx="22" fmlaLink="$BM159" fmlaRange="$BN$5:$BN$7" noThreeD="1" sel="1" val="0"/>
</file>

<file path=xl/ctrlProps/ctrlProp38.xml><?xml version="1.0" encoding="utf-8"?>
<formControlPr xmlns="http://schemas.microsoft.com/office/spreadsheetml/2009/9/main" objectType="Drop" dropLines="3" dropStyle="combo" dx="22" fmlaLink="$BM161" fmlaRange="$BN$5:$BN$7" noThreeD="1" sel="1" val="0"/>
</file>

<file path=xl/ctrlProps/ctrlProp39.xml><?xml version="1.0" encoding="utf-8"?>
<formControlPr xmlns="http://schemas.microsoft.com/office/spreadsheetml/2009/9/main" objectType="Drop" dropLines="3" dropStyle="combo" dx="22" fmlaLink="$BM163" fmlaRange="$BN$5:$BN$7" noThreeD="1" sel="1" val="0"/>
</file>

<file path=xl/ctrlProps/ctrlProp4.xml><?xml version="1.0" encoding="utf-8"?>
<formControlPr xmlns="http://schemas.microsoft.com/office/spreadsheetml/2009/9/main" objectType="Drop" dropLines="3" dropStyle="combo" dx="22" fmlaLink="$BM26" fmlaRange="$BN$5:$BN$7" noThreeD="1" sel="1" val="0"/>
</file>

<file path=xl/ctrlProps/ctrlProp40.xml><?xml version="1.0" encoding="utf-8"?>
<formControlPr xmlns="http://schemas.microsoft.com/office/spreadsheetml/2009/9/main" objectType="Drop" dropLines="3" dropStyle="combo" dx="22" fmlaLink="$BM165" fmlaRange="$BN$5:$BN$7" noThreeD="1" sel="1" val="0"/>
</file>

<file path=xl/ctrlProps/ctrlProp41.xml><?xml version="1.0" encoding="utf-8"?>
<formControlPr xmlns="http://schemas.microsoft.com/office/spreadsheetml/2009/9/main" objectType="Drop" dropLines="3" dropStyle="combo" dx="22" fmlaLink="$BM20" fmlaRange="$BN$5:$BN$7" noThreeD="1" sel="1" val="0"/>
</file>

<file path=xl/ctrlProps/ctrlProp42.xml><?xml version="1.0" encoding="utf-8"?>
<formControlPr xmlns="http://schemas.microsoft.com/office/spreadsheetml/2009/9/main" objectType="Drop" dropLines="3" dropStyle="combo" dx="22" fmlaLink="$BM22" fmlaRange="$BN$5:$BN$7" noThreeD="1" sel="1" val="0"/>
</file>

<file path=xl/ctrlProps/ctrlProp43.xml><?xml version="1.0" encoding="utf-8"?>
<formControlPr xmlns="http://schemas.microsoft.com/office/spreadsheetml/2009/9/main" objectType="Drop" dropLines="3" dropStyle="combo" dx="22" fmlaLink="$BM24" fmlaRange="$BN$5:$BN$7" noThreeD="1" sel="1" val="0"/>
</file>

<file path=xl/ctrlProps/ctrlProp44.xml><?xml version="1.0" encoding="utf-8"?>
<formControlPr xmlns="http://schemas.microsoft.com/office/spreadsheetml/2009/9/main" objectType="Drop" dropLines="3" dropStyle="combo" dx="22" fmlaLink="$BM26" fmlaRange="$BN$5:$BN$7" noThreeD="1" sel="1" val="0"/>
</file>

<file path=xl/ctrlProps/ctrlProp45.xml><?xml version="1.0" encoding="utf-8"?>
<formControlPr xmlns="http://schemas.microsoft.com/office/spreadsheetml/2009/9/main" objectType="Drop" dropLines="3" dropStyle="combo" dx="22" fmlaLink="$BM28" fmlaRange="$BN$5:$BN$7" noThreeD="1" sel="1" val="0"/>
</file>

<file path=xl/ctrlProps/ctrlProp46.xml><?xml version="1.0" encoding="utf-8"?>
<formControlPr xmlns="http://schemas.microsoft.com/office/spreadsheetml/2009/9/main" objectType="Drop" dropLines="3" dropStyle="combo" dx="22" fmlaLink="$BM30" fmlaRange="$BN$5:$BN$7" noThreeD="1" sel="1" val="0"/>
</file>

<file path=xl/ctrlProps/ctrlProp47.xml><?xml version="1.0" encoding="utf-8"?>
<formControlPr xmlns="http://schemas.microsoft.com/office/spreadsheetml/2009/9/main" objectType="Drop" dropLines="3" dropStyle="combo" dx="22" fmlaLink="$BM12" fmlaRange="$BN$5:$BN$7" noThreeD="1" sel="1" val="0"/>
</file>

<file path=xl/ctrlProps/ctrlProp48.xml><?xml version="1.0" encoding="utf-8"?>
<formControlPr xmlns="http://schemas.microsoft.com/office/spreadsheetml/2009/9/main" objectType="Drop" dropLines="3" dropStyle="combo" dx="22" fmlaLink="$BM14" fmlaRange="$BN$5:$BN$7" noThreeD="1" sel="1" val="0"/>
</file>

<file path=xl/ctrlProps/ctrlProp49.xml><?xml version="1.0" encoding="utf-8"?>
<formControlPr xmlns="http://schemas.microsoft.com/office/spreadsheetml/2009/9/main" objectType="Drop" dropLines="3" dropStyle="combo" dx="22" fmlaLink="$BM16" fmlaRange="$BN$5:$BN$7" noThreeD="1" sel="1" val="0"/>
</file>

<file path=xl/ctrlProps/ctrlProp5.xml><?xml version="1.0" encoding="utf-8"?>
<formControlPr xmlns="http://schemas.microsoft.com/office/spreadsheetml/2009/9/main" objectType="Drop" dropLines="3" dropStyle="combo" dx="22" fmlaLink="$BM28" fmlaRange="$BN$5:$BN$7" noThreeD="1" sel="1" val="0"/>
</file>

<file path=xl/ctrlProps/ctrlProp50.xml><?xml version="1.0" encoding="utf-8"?>
<formControlPr xmlns="http://schemas.microsoft.com/office/spreadsheetml/2009/9/main" objectType="Drop" dropLines="3" dropStyle="combo" dx="22" fmlaLink="$BM18" fmlaRange="$BN$5:$BN$7" noThreeD="1" sel="1" val="0"/>
</file>

<file path=xl/ctrlProps/ctrlProp51.xml><?xml version="1.0" encoding="utf-8"?>
<formControlPr xmlns="http://schemas.microsoft.com/office/spreadsheetml/2009/9/main" objectType="Drop" dropLines="3" dropStyle="combo" dx="22" fmlaLink="$BM57" fmlaRange="$BN$5:$BN$7" noThreeD="1" sel="1" val="0"/>
</file>

<file path=xl/ctrlProps/ctrlProp52.xml><?xml version="1.0" encoding="utf-8"?>
<formControlPr xmlns="http://schemas.microsoft.com/office/spreadsheetml/2009/9/main" objectType="Drop" dropLines="3" dropStyle="combo" dx="22" fmlaLink="$BM59" fmlaRange="$BN$5:$BN$7" noThreeD="1" sel="1" val="0"/>
</file>

<file path=xl/ctrlProps/ctrlProp53.xml><?xml version="1.0" encoding="utf-8"?>
<formControlPr xmlns="http://schemas.microsoft.com/office/spreadsheetml/2009/9/main" objectType="Drop" dropLines="3" dropStyle="combo" dx="22" fmlaLink="$BM61" fmlaRange="$BN$5:$BN$7" noThreeD="1" sel="1" val="0"/>
</file>

<file path=xl/ctrlProps/ctrlProp54.xml><?xml version="1.0" encoding="utf-8"?>
<formControlPr xmlns="http://schemas.microsoft.com/office/spreadsheetml/2009/9/main" objectType="Drop" dropLines="3" dropStyle="combo" dx="22" fmlaLink="$BM63" fmlaRange="$BN$5:$BN$7" noThreeD="1" sel="1" val="0"/>
</file>

<file path=xl/ctrlProps/ctrlProp55.xml><?xml version="1.0" encoding="utf-8"?>
<formControlPr xmlns="http://schemas.microsoft.com/office/spreadsheetml/2009/9/main" objectType="Drop" dropLines="3" dropStyle="combo" dx="22" fmlaLink="$BM65" fmlaRange="$BN$5:$BN$7" noThreeD="1" sel="1" val="0"/>
</file>

<file path=xl/ctrlProps/ctrlProp56.xml><?xml version="1.0" encoding="utf-8"?>
<formControlPr xmlns="http://schemas.microsoft.com/office/spreadsheetml/2009/9/main" objectType="Drop" dropLines="3" dropStyle="combo" dx="22" fmlaLink="$BM67" fmlaRange="$BN$5:$BN$7" noThreeD="1" sel="1" val="0"/>
</file>

<file path=xl/ctrlProps/ctrlProp57.xml><?xml version="1.0" encoding="utf-8"?>
<formControlPr xmlns="http://schemas.microsoft.com/office/spreadsheetml/2009/9/main" objectType="Drop" dropLines="3" dropStyle="combo" dx="22" fmlaLink="$BM69" fmlaRange="$BN$5:$BN$7" noThreeD="1" sel="1" val="0"/>
</file>

<file path=xl/ctrlProps/ctrlProp58.xml><?xml version="1.0" encoding="utf-8"?>
<formControlPr xmlns="http://schemas.microsoft.com/office/spreadsheetml/2009/9/main" objectType="Drop" dropLines="3" dropStyle="combo" dx="22" fmlaLink="$BM71" fmlaRange="$BN$5:$BN$7" noThreeD="1" sel="1" val="0"/>
</file>

<file path=xl/ctrlProps/ctrlProp59.xml><?xml version="1.0" encoding="utf-8"?>
<formControlPr xmlns="http://schemas.microsoft.com/office/spreadsheetml/2009/9/main" objectType="Drop" dropLines="3" dropStyle="combo" dx="22" fmlaLink="$BM73" fmlaRange="$BN$5:$BN$7" noThreeD="1" sel="1" val="0"/>
</file>

<file path=xl/ctrlProps/ctrlProp6.xml><?xml version="1.0" encoding="utf-8"?>
<formControlPr xmlns="http://schemas.microsoft.com/office/spreadsheetml/2009/9/main" objectType="Drop" dropLines="3" dropStyle="combo" dx="22" fmlaLink="$BM30" fmlaRange="$BN$5:$BN$7" noThreeD="1" sel="1" val="0"/>
</file>

<file path=xl/ctrlProps/ctrlProp60.xml><?xml version="1.0" encoding="utf-8"?>
<formControlPr xmlns="http://schemas.microsoft.com/office/spreadsheetml/2009/9/main" objectType="Drop" dropLines="3" dropStyle="combo" dx="22" fmlaLink="$BM75" fmlaRange="$BN$5:$BN$7" noThreeD="1" sel="1" val="0"/>
</file>

<file path=xl/ctrlProps/ctrlProp61.xml><?xml version="1.0" encoding="utf-8"?>
<formControlPr xmlns="http://schemas.microsoft.com/office/spreadsheetml/2009/9/main" objectType="Drop" dropLines="3" dropStyle="combo" dx="22" fmlaLink="$BM102" fmlaRange="$BN$5:$BN$7" noThreeD="1" sel="1" val="0"/>
</file>

<file path=xl/ctrlProps/ctrlProp62.xml><?xml version="1.0" encoding="utf-8"?>
<formControlPr xmlns="http://schemas.microsoft.com/office/spreadsheetml/2009/9/main" objectType="Drop" dropLines="3" dropStyle="combo" dx="22" fmlaLink="$BM104" fmlaRange="$BN$5:$BN$7" noThreeD="1" sel="1" val="0"/>
</file>

<file path=xl/ctrlProps/ctrlProp63.xml><?xml version="1.0" encoding="utf-8"?>
<formControlPr xmlns="http://schemas.microsoft.com/office/spreadsheetml/2009/9/main" objectType="Drop" dropLines="3" dropStyle="combo" dx="22" fmlaLink="$BM106" fmlaRange="$BN$5:$BN$7" noThreeD="1" sel="1" val="0"/>
</file>

<file path=xl/ctrlProps/ctrlProp64.xml><?xml version="1.0" encoding="utf-8"?>
<formControlPr xmlns="http://schemas.microsoft.com/office/spreadsheetml/2009/9/main" objectType="Drop" dropLines="3" dropStyle="combo" dx="22" fmlaLink="$BM108" fmlaRange="$BN$5:$BN$7" noThreeD="1" sel="1" val="0"/>
</file>

<file path=xl/ctrlProps/ctrlProp65.xml><?xml version="1.0" encoding="utf-8"?>
<formControlPr xmlns="http://schemas.microsoft.com/office/spreadsheetml/2009/9/main" objectType="Drop" dropLines="3" dropStyle="combo" dx="22" fmlaLink="$BM110" fmlaRange="$BN$5:$BN$7" noThreeD="1" sel="1" val="0"/>
</file>

<file path=xl/ctrlProps/ctrlProp66.xml><?xml version="1.0" encoding="utf-8"?>
<formControlPr xmlns="http://schemas.microsoft.com/office/spreadsheetml/2009/9/main" objectType="Drop" dropLines="3" dropStyle="combo" dx="22" fmlaLink="$BM112" fmlaRange="$BN$5:$BN$7" noThreeD="1" sel="1" val="0"/>
</file>

<file path=xl/ctrlProps/ctrlProp67.xml><?xml version="1.0" encoding="utf-8"?>
<formControlPr xmlns="http://schemas.microsoft.com/office/spreadsheetml/2009/9/main" objectType="Drop" dropLines="3" dropStyle="combo" dx="22" fmlaLink="$BM114" fmlaRange="$BN$5:$BN$7" noThreeD="1" sel="1" val="0"/>
</file>

<file path=xl/ctrlProps/ctrlProp68.xml><?xml version="1.0" encoding="utf-8"?>
<formControlPr xmlns="http://schemas.microsoft.com/office/spreadsheetml/2009/9/main" objectType="Drop" dropLines="3" dropStyle="combo" dx="22" fmlaLink="$BM116" fmlaRange="$BN$5:$BN$7" noThreeD="1" sel="1" val="0"/>
</file>

<file path=xl/ctrlProps/ctrlProp69.xml><?xml version="1.0" encoding="utf-8"?>
<formControlPr xmlns="http://schemas.microsoft.com/office/spreadsheetml/2009/9/main" objectType="Drop" dropLines="3" dropStyle="combo" dx="22" fmlaLink="$BM118" fmlaRange="$BN$5:$BN$7" noThreeD="1" sel="1" val="0"/>
</file>

<file path=xl/ctrlProps/ctrlProp7.xml><?xml version="1.0" encoding="utf-8"?>
<formControlPr xmlns="http://schemas.microsoft.com/office/spreadsheetml/2009/9/main" objectType="Drop" dropLines="3" dropStyle="combo" dx="22" fmlaLink="$BM12" fmlaRange="$BN$5:$BN$7" noThreeD="1" sel="2" val="0"/>
</file>

<file path=xl/ctrlProps/ctrlProp70.xml><?xml version="1.0" encoding="utf-8"?>
<formControlPr xmlns="http://schemas.microsoft.com/office/spreadsheetml/2009/9/main" objectType="Drop" dropLines="3" dropStyle="combo" dx="22" fmlaLink="$BM120" fmlaRange="$BN$5:$BN$7" noThreeD="1" sel="1" val="0"/>
</file>

<file path=xl/ctrlProps/ctrlProp71.xml><?xml version="1.0" encoding="utf-8"?>
<formControlPr xmlns="http://schemas.microsoft.com/office/spreadsheetml/2009/9/main" objectType="Drop" dropLines="3" dropStyle="combo" dx="22" fmlaLink="$BM147" fmlaRange="$BN$5:$BN$7" noThreeD="1" sel="1" val="0"/>
</file>

<file path=xl/ctrlProps/ctrlProp72.xml><?xml version="1.0" encoding="utf-8"?>
<formControlPr xmlns="http://schemas.microsoft.com/office/spreadsheetml/2009/9/main" objectType="Drop" dropLines="3" dropStyle="combo" dx="22" fmlaLink="$BM149" fmlaRange="$BN$5:$BN$7" noThreeD="1" sel="1" val="0"/>
</file>

<file path=xl/ctrlProps/ctrlProp73.xml><?xml version="1.0" encoding="utf-8"?>
<formControlPr xmlns="http://schemas.microsoft.com/office/spreadsheetml/2009/9/main" objectType="Drop" dropLines="3" dropStyle="combo" dx="22" fmlaLink="$BM151" fmlaRange="$BN$5:$BN$7" noThreeD="1" sel="1" val="0"/>
</file>

<file path=xl/ctrlProps/ctrlProp74.xml><?xml version="1.0" encoding="utf-8"?>
<formControlPr xmlns="http://schemas.microsoft.com/office/spreadsheetml/2009/9/main" objectType="Drop" dropLines="3" dropStyle="combo" dx="22" fmlaLink="$BM153" fmlaRange="$BN$5:$BN$7" noThreeD="1" sel="1" val="0"/>
</file>

<file path=xl/ctrlProps/ctrlProp75.xml><?xml version="1.0" encoding="utf-8"?>
<formControlPr xmlns="http://schemas.microsoft.com/office/spreadsheetml/2009/9/main" objectType="Drop" dropLines="3" dropStyle="combo" dx="22" fmlaLink="$BM155" fmlaRange="$BN$5:$BN$7" noThreeD="1" sel="1" val="0"/>
</file>

<file path=xl/ctrlProps/ctrlProp76.xml><?xml version="1.0" encoding="utf-8"?>
<formControlPr xmlns="http://schemas.microsoft.com/office/spreadsheetml/2009/9/main" objectType="Drop" dropLines="3" dropStyle="combo" dx="22" fmlaLink="$BM157" fmlaRange="$BN$5:$BN$7" noThreeD="1" sel="1" val="0"/>
</file>

<file path=xl/ctrlProps/ctrlProp77.xml><?xml version="1.0" encoding="utf-8"?>
<formControlPr xmlns="http://schemas.microsoft.com/office/spreadsheetml/2009/9/main" objectType="Drop" dropLines="3" dropStyle="combo" dx="22" fmlaLink="$BM159" fmlaRange="$BN$5:$BN$7" noThreeD="1" sel="1" val="0"/>
</file>

<file path=xl/ctrlProps/ctrlProp78.xml><?xml version="1.0" encoding="utf-8"?>
<formControlPr xmlns="http://schemas.microsoft.com/office/spreadsheetml/2009/9/main" objectType="Drop" dropLines="3" dropStyle="combo" dx="22" fmlaLink="$BM161" fmlaRange="$BN$5:$BN$7" noThreeD="1" sel="1" val="0"/>
</file>

<file path=xl/ctrlProps/ctrlProp79.xml><?xml version="1.0" encoding="utf-8"?>
<formControlPr xmlns="http://schemas.microsoft.com/office/spreadsheetml/2009/9/main" objectType="Drop" dropLines="3" dropStyle="combo" dx="22" fmlaLink="$BM163" fmlaRange="$BN$5:$BN$7" noThreeD="1" sel="1" val="0"/>
</file>

<file path=xl/ctrlProps/ctrlProp8.xml><?xml version="1.0" encoding="utf-8"?>
<formControlPr xmlns="http://schemas.microsoft.com/office/spreadsheetml/2009/9/main" objectType="Drop" dropLines="3" dropStyle="combo" dx="22" fmlaLink="$BM14" fmlaRange="$BN$5:$BN$7" noThreeD="1" sel="2" val="0"/>
</file>

<file path=xl/ctrlProps/ctrlProp80.xml><?xml version="1.0" encoding="utf-8"?>
<formControlPr xmlns="http://schemas.microsoft.com/office/spreadsheetml/2009/9/main" objectType="Drop" dropLines="3" dropStyle="combo" dx="22" fmlaLink="$BM165" fmlaRange="$BN$5:$BN$7" noThreeD="1" sel="1" val="0"/>
</file>

<file path=xl/ctrlProps/ctrlProp9.xml><?xml version="1.0" encoding="utf-8"?>
<formControlPr xmlns="http://schemas.microsoft.com/office/spreadsheetml/2009/9/main" objectType="Drop" dropLines="3" dropStyle="combo" dx="22" fmlaLink="$BM16" fmlaRange="$BN$5:$BN$7" noThreeD="1" sel="1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122</xdr:col>
      <xdr:colOff>0</xdr:colOff>
      <xdr:row>66</xdr:row>
      <xdr:rowOff>200025</xdr:rowOff>
    </xdr:from>
    <xdr:to>
      <xdr:col>122</xdr:col>
      <xdr:colOff>0</xdr:colOff>
      <xdr:row>66</xdr:row>
      <xdr:rowOff>200025</xdr:rowOff>
    </xdr:to>
    <xdr:sp macro="" textlink="">
      <xdr:nvSpPr>
        <xdr:cNvPr id="2" name="Oval 3">
          <a:extLst>
            <a:ext uri="{FF2B5EF4-FFF2-40B4-BE49-F238E27FC236}">
              <a16:creationId xmlns:a16="http://schemas.microsoft.com/office/drawing/2014/main" id="{B9ABCC1F-B235-4069-8D79-1C47A26A4F5C}"/>
            </a:ext>
          </a:extLst>
        </xdr:cNvPr>
        <xdr:cNvSpPr>
          <a:spLocks noChangeArrowheads="1"/>
        </xdr:cNvSpPr>
      </xdr:nvSpPr>
      <xdr:spPr bwMode="auto">
        <a:xfrm>
          <a:off x="8124825" y="1720215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53</xdr:col>
      <xdr:colOff>85725</xdr:colOff>
      <xdr:row>11</xdr:row>
      <xdr:rowOff>9525</xdr:rowOff>
    </xdr:from>
    <xdr:to>
      <xdr:col>55</xdr:col>
      <xdr:colOff>76200</xdr:colOff>
      <xdr:row>11</xdr:row>
      <xdr:rowOff>219075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2DFAA3-1949-4BF7-9BA1-81FB07D5B218}"/>
            </a:ext>
          </a:extLst>
        </xdr:cNvPr>
        <xdr:cNvSpPr txBox="1"/>
      </xdr:nvSpPr>
      <xdr:spPr>
        <a:xfrm>
          <a:off x="7658100" y="27527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13</xdr:row>
      <xdr:rowOff>9525</xdr:rowOff>
    </xdr:from>
    <xdr:to>
      <xdr:col>55</xdr:col>
      <xdr:colOff>95250</xdr:colOff>
      <xdr:row>13</xdr:row>
      <xdr:rowOff>219075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D22D07A-5010-4625-BE65-4112C525C21F}"/>
            </a:ext>
          </a:extLst>
        </xdr:cNvPr>
        <xdr:cNvSpPr txBox="1"/>
      </xdr:nvSpPr>
      <xdr:spPr>
        <a:xfrm>
          <a:off x="7677150" y="33051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23</xdr:row>
      <xdr:rowOff>9525</xdr:rowOff>
    </xdr:from>
    <xdr:to>
      <xdr:col>55</xdr:col>
      <xdr:colOff>95250</xdr:colOff>
      <xdr:row>23</xdr:row>
      <xdr:rowOff>219075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9B17233-30C2-4917-8944-3FB2B88A1E94}"/>
            </a:ext>
          </a:extLst>
        </xdr:cNvPr>
        <xdr:cNvSpPr txBox="1"/>
      </xdr:nvSpPr>
      <xdr:spPr>
        <a:xfrm>
          <a:off x="7677150" y="60674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25</xdr:row>
      <xdr:rowOff>9525</xdr:rowOff>
    </xdr:from>
    <xdr:to>
      <xdr:col>55</xdr:col>
      <xdr:colOff>95250</xdr:colOff>
      <xdr:row>25</xdr:row>
      <xdr:rowOff>219075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1E0CC08-625E-42DB-A378-05528A9E3407}"/>
            </a:ext>
          </a:extLst>
        </xdr:cNvPr>
        <xdr:cNvSpPr txBox="1"/>
      </xdr:nvSpPr>
      <xdr:spPr>
        <a:xfrm>
          <a:off x="7677150" y="66198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</xdr:row>
      <xdr:rowOff>0</xdr:rowOff>
    </xdr:from>
    <xdr:to>
      <xdr:col>47</xdr:col>
      <xdr:colOff>95250</xdr:colOff>
      <xdr:row>11</xdr:row>
      <xdr:rowOff>209550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7E4656C-13D8-403F-8E66-D1C41AEDA192}"/>
            </a:ext>
          </a:extLst>
        </xdr:cNvPr>
        <xdr:cNvSpPr txBox="1"/>
      </xdr:nvSpPr>
      <xdr:spPr>
        <a:xfrm>
          <a:off x="6534150" y="27432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95250</xdr:colOff>
      <xdr:row>31</xdr:row>
      <xdr:rowOff>0</xdr:rowOff>
    </xdr:from>
    <xdr:to>
      <xdr:col>55</xdr:col>
      <xdr:colOff>85725</xdr:colOff>
      <xdr:row>31</xdr:row>
      <xdr:rowOff>209550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2B629B9-43F1-485C-ACA2-91E2E8EB0BDA}"/>
            </a:ext>
          </a:extLst>
        </xdr:cNvPr>
        <xdr:cNvSpPr txBox="1"/>
      </xdr:nvSpPr>
      <xdr:spPr>
        <a:xfrm>
          <a:off x="7667625" y="82677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27</xdr:row>
      <xdr:rowOff>9525</xdr:rowOff>
    </xdr:from>
    <xdr:to>
      <xdr:col>55</xdr:col>
      <xdr:colOff>95250</xdr:colOff>
      <xdr:row>27</xdr:row>
      <xdr:rowOff>219075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52FBD75-8D50-42BE-83C8-6DA586B27DC1}"/>
            </a:ext>
          </a:extLst>
        </xdr:cNvPr>
        <xdr:cNvSpPr txBox="1"/>
      </xdr:nvSpPr>
      <xdr:spPr>
        <a:xfrm>
          <a:off x="7677150" y="71723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29</xdr:row>
      <xdr:rowOff>9525</xdr:rowOff>
    </xdr:from>
    <xdr:to>
      <xdr:col>55</xdr:col>
      <xdr:colOff>95250</xdr:colOff>
      <xdr:row>29</xdr:row>
      <xdr:rowOff>219075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67DDCBC-62FB-433E-88EF-0AA3C3D6B9AB}"/>
            </a:ext>
          </a:extLst>
        </xdr:cNvPr>
        <xdr:cNvSpPr txBox="1"/>
      </xdr:nvSpPr>
      <xdr:spPr>
        <a:xfrm>
          <a:off x="7677150" y="77247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19</xdr:row>
      <xdr:rowOff>9525</xdr:rowOff>
    </xdr:from>
    <xdr:to>
      <xdr:col>55</xdr:col>
      <xdr:colOff>95250</xdr:colOff>
      <xdr:row>19</xdr:row>
      <xdr:rowOff>219075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3E9FB2B-5AD6-4903-B725-F64F5F436A61}"/>
            </a:ext>
          </a:extLst>
        </xdr:cNvPr>
        <xdr:cNvSpPr txBox="1"/>
      </xdr:nvSpPr>
      <xdr:spPr>
        <a:xfrm>
          <a:off x="7677150" y="49625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21</xdr:row>
      <xdr:rowOff>9525</xdr:rowOff>
    </xdr:from>
    <xdr:to>
      <xdr:col>55</xdr:col>
      <xdr:colOff>95250</xdr:colOff>
      <xdr:row>21</xdr:row>
      <xdr:rowOff>219075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952B2A3-CEB2-4137-8419-99F2C0B3DD6D}"/>
            </a:ext>
          </a:extLst>
        </xdr:cNvPr>
        <xdr:cNvSpPr txBox="1"/>
      </xdr:nvSpPr>
      <xdr:spPr>
        <a:xfrm>
          <a:off x="7677150" y="55149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</xdr:row>
      <xdr:rowOff>9525</xdr:rowOff>
    </xdr:from>
    <xdr:to>
      <xdr:col>55</xdr:col>
      <xdr:colOff>95250</xdr:colOff>
      <xdr:row>15</xdr:row>
      <xdr:rowOff>219075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3D18A750-5C94-4748-8913-526BB87E2C56}"/>
            </a:ext>
          </a:extLst>
        </xdr:cNvPr>
        <xdr:cNvSpPr txBox="1"/>
      </xdr:nvSpPr>
      <xdr:spPr>
        <a:xfrm>
          <a:off x="7677150" y="38576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17</xdr:row>
      <xdr:rowOff>9525</xdr:rowOff>
    </xdr:from>
    <xdr:to>
      <xdr:col>55</xdr:col>
      <xdr:colOff>95250</xdr:colOff>
      <xdr:row>17</xdr:row>
      <xdr:rowOff>219075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2B4B0D3-473B-4F50-AAB0-4C4C61EA1015}"/>
            </a:ext>
          </a:extLst>
        </xdr:cNvPr>
        <xdr:cNvSpPr txBox="1"/>
      </xdr:nvSpPr>
      <xdr:spPr>
        <a:xfrm>
          <a:off x="7677150" y="44100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13</xdr:row>
      <xdr:rowOff>0</xdr:rowOff>
    </xdr:from>
    <xdr:to>
      <xdr:col>47</xdr:col>
      <xdr:colOff>95250</xdr:colOff>
      <xdr:row>13</xdr:row>
      <xdr:rowOff>209550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789E3045-C2EE-4A0F-B368-BBDEADD6C080}"/>
            </a:ext>
          </a:extLst>
        </xdr:cNvPr>
        <xdr:cNvSpPr txBox="1"/>
      </xdr:nvSpPr>
      <xdr:spPr>
        <a:xfrm>
          <a:off x="6534150" y="32956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</xdr:row>
      <xdr:rowOff>0</xdr:rowOff>
    </xdr:from>
    <xdr:to>
      <xdr:col>47</xdr:col>
      <xdr:colOff>95250</xdr:colOff>
      <xdr:row>15</xdr:row>
      <xdr:rowOff>209550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53174ADA-917B-43EC-A560-A207CBF7E435}"/>
            </a:ext>
          </a:extLst>
        </xdr:cNvPr>
        <xdr:cNvSpPr txBox="1"/>
      </xdr:nvSpPr>
      <xdr:spPr>
        <a:xfrm>
          <a:off x="6534150" y="38481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17</xdr:row>
      <xdr:rowOff>0</xdr:rowOff>
    </xdr:from>
    <xdr:to>
      <xdr:col>47</xdr:col>
      <xdr:colOff>95250</xdr:colOff>
      <xdr:row>17</xdr:row>
      <xdr:rowOff>209550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3A88790-CEDA-4744-BDCF-04F2066B4819}"/>
            </a:ext>
          </a:extLst>
        </xdr:cNvPr>
        <xdr:cNvSpPr txBox="1"/>
      </xdr:nvSpPr>
      <xdr:spPr>
        <a:xfrm>
          <a:off x="6534150" y="44005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19</xdr:row>
      <xdr:rowOff>0</xdr:rowOff>
    </xdr:from>
    <xdr:to>
      <xdr:col>47</xdr:col>
      <xdr:colOff>95250</xdr:colOff>
      <xdr:row>19</xdr:row>
      <xdr:rowOff>209550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B07379C-44B1-4AA5-9B1A-9925D23E841E}"/>
            </a:ext>
          </a:extLst>
        </xdr:cNvPr>
        <xdr:cNvSpPr txBox="1"/>
      </xdr:nvSpPr>
      <xdr:spPr>
        <a:xfrm>
          <a:off x="6534150" y="49530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21</xdr:row>
      <xdr:rowOff>0</xdr:rowOff>
    </xdr:from>
    <xdr:to>
      <xdr:col>47</xdr:col>
      <xdr:colOff>95250</xdr:colOff>
      <xdr:row>21</xdr:row>
      <xdr:rowOff>209550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5C7CFED-A1D7-43BC-AE28-7ACDDDE01954}"/>
            </a:ext>
          </a:extLst>
        </xdr:cNvPr>
        <xdr:cNvSpPr txBox="1"/>
      </xdr:nvSpPr>
      <xdr:spPr>
        <a:xfrm>
          <a:off x="6534150" y="55054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23</xdr:row>
      <xdr:rowOff>0</xdr:rowOff>
    </xdr:from>
    <xdr:to>
      <xdr:col>47</xdr:col>
      <xdr:colOff>95250</xdr:colOff>
      <xdr:row>23</xdr:row>
      <xdr:rowOff>209550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32FC2947-3F63-4D5C-AF84-CDE9D03D227B}"/>
            </a:ext>
          </a:extLst>
        </xdr:cNvPr>
        <xdr:cNvSpPr txBox="1"/>
      </xdr:nvSpPr>
      <xdr:spPr>
        <a:xfrm>
          <a:off x="6534150" y="60579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25</xdr:row>
      <xdr:rowOff>0</xdr:rowOff>
    </xdr:from>
    <xdr:to>
      <xdr:col>47</xdr:col>
      <xdr:colOff>95250</xdr:colOff>
      <xdr:row>25</xdr:row>
      <xdr:rowOff>209550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B70217D0-D1FE-4768-8902-B03344584A7C}"/>
            </a:ext>
          </a:extLst>
        </xdr:cNvPr>
        <xdr:cNvSpPr txBox="1"/>
      </xdr:nvSpPr>
      <xdr:spPr>
        <a:xfrm>
          <a:off x="6534150" y="66103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27</xdr:row>
      <xdr:rowOff>0</xdr:rowOff>
    </xdr:from>
    <xdr:to>
      <xdr:col>47</xdr:col>
      <xdr:colOff>95250</xdr:colOff>
      <xdr:row>27</xdr:row>
      <xdr:rowOff>209550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1879804D-F36A-4B51-A9F6-E878912D584D}"/>
            </a:ext>
          </a:extLst>
        </xdr:cNvPr>
        <xdr:cNvSpPr txBox="1"/>
      </xdr:nvSpPr>
      <xdr:spPr>
        <a:xfrm>
          <a:off x="6534150" y="71628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29</xdr:row>
      <xdr:rowOff>0</xdr:rowOff>
    </xdr:from>
    <xdr:to>
      <xdr:col>47</xdr:col>
      <xdr:colOff>95250</xdr:colOff>
      <xdr:row>29</xdr:row>
      <xdr:rowOff>209550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BE38336F-E02E-41E7-8FC9-CE0BCD4824BB}"/>
            </a:ext>
          </a:extLst>
        </xdr:cNvPr>
        <xdr:cNvSpPr txBox="1"/>
      </xdr:nvSpPr>
      <xdr:spPr>
        <a:xfrm>
          <a:off x="6534150" y="77152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</xdr:row>
      <xdr:rowOff>0</xdr:rowOff>
    </xdr:from>
    <xdr:to>
      <xdr:col>18</xdr:col>
      <xdr:colOff>95250</xdr:colOff>
      <xdr:row>11</xdr:row>
      <xdr:rowOff>209550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34C13F3-1EE6-4EB3-A4C0-59430247A1F2}"/>
            </a:ext>
          </a:extLst>
        </xdr:cNvPr>
        <xdr:cNvSpPr txBox="1"/>
      </xdr:nvSpPr>
      <xdr:spPr>
        <a:xfrm>
          <a:off x="2390775" y="27432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13</xdr:row>
      <xdr:rowOff>0</xdr:rowOff>
    </xdr:from>
    <xdr:to>
      <xdr:col>18</xdr:col>
      <xdr:colOff>95250</xdr:colOff>
      <xdr:row>13</xdr:row>
      <xdr:rowOff>209550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3D56CE1B-7063-4EEC-A6A3-8904994BC753}"/>
            </a:ext>
          </a:extLst>
        </xdr:cNvPr>
        <xdr:cNvSpPr txBox="1"/>
      </xdr:nvSpPr>
      <xdr:spPr>
        <a:xfrm>
          <a:off x="2390775" y="32956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</xdr:row>
      <xdr:rowOff>0</xdr:rowOff>
    </xdr:from>
    <xdr:to>
      <xdr:col>18</xdr:col>
      <xdr:colOff>95250</xdr:colOff>
      <xdr:row>15</xdr:row>
      <xdr:rowOff>209550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74F609C7-C849-4C1F-9E71-AEEA301750D6}"/>
            </a:ext>
          </a:extLst>
        </xdr:cNvPr>
        <xdr:cNvSpPr txBox="1"/>
      </xdr:nvSpPr>
      <xdr:spPr>
        <a:xfrm>
          <a:off x="2390775" y="38481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17</xdr:row>
      <xdr:rowOff>0</xdr:rowOff>
    </xdr:from>
    <xdr:to>
      <xdr:col>18</xdr:col>
      <xdr:colOff>95250</xdr:colOff>
      <xdr:row>17</xdr:row>
      <xdr:rowOff>209550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B0CA6EC8-86C4-4E6E-9E18-0D12B1D4B498}"/>
            </a:ext>
          </a:extLst>
        </xdr:cNvPr>
        <xdr:cNvSpPr txBox="1"/>
      </xdr:nvSpPr>
      <xdr:spPr>
        <a:xfrm>
          <a:off x="2390775" y="44005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19</xdr:row>
      <xdr:rowOff>0</xdr:rowOff>
    </xdr:from>
    <xdr:to>
      <xdr:col>18</xdr:col>
      <xdr:colOff>95250</xdr:colOff>
      <xdr:row>19</xdr:row>
      <xdr:rowOff>209550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708B3F60-DFE4-4FB8-B86C-3C7692CF54A1}"/>
            </a:ext>
          </a:extLst>
        </xdr:cNvPr>
        <xdr:cNvSpPr txBox="1"/>
      </xdr:nvSpPr>
      <xdr:spPr>
        <a:xfrm>
          <a:off x="2390775" y="49530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21</xdr:row>
      <xdr:rowOff>0</xdr:rowOff>
    </xdr:from>
    <xdr:to>
      <xdr:col>18</xdr:col>
      <xdr:colOff>95250</xdr:colOff>
      <xdr:row>21</xdr:row>
      <xdr:rowOff>209550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4111DD15-E4F0-44BD-A872-D1E6DF299E5A}"/>
            </a:ext>
          </a:extLst>
        </xdr:cNvPr>
        <xdr:cNvSpPr txBox="1"/>
      </xdr:nvSpPr>
      <xdr:spPr>
        <a:xfrm>
          <a:off x="2390775" y="55054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23</xdr:row>
      <xdr:rowOff>0</xdr:rowOff>
    </xdr:from>
    <xdr:to>
      <xdr:col>18</xdr:col>
      <xdr:colOff>95250</xdr:colOff>
      <xdr:row>23</xdr:row>
      <xdr:rowOff>209550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8D01C029-B694-4736-B774-752170ADBD84}"/>
            </a:ext>
          </a:extLst>
        </xdr:cNvPr>
        <xdr:cNvSpPr txBox="1"/>
      </xdr:nvSpPr>
      <xdr:spPr>
        <a:xfrm>
          <a:off x="2390775" y="60579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25</xdr:row>
      <xdr:rowOff>0</xdr:rowOff>
    </xdr:from>
    <xdr:to>
      <xdr:col>18</xdr:col>
      <xdr:colOff>95250</xdr:colOff>
      <xdr:row>25</xdr:row>
      <xdr:rowOff>209550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20381F52-39BC-46C6-9F5A-EE1901625902}"/>
            </a:ext>
          </a:extLst>
        </xdr:cNvPr>
        <xdr:cNvSpPr txBox="1"/>
      </xdr:nvSpPr>
      <xdr:spPr>
        <a:xfrm>
          <a:off x="2390775" y="66103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27</xdr:row>
      <xdr:rowOff>0</xdr:rowOff>
    </xdr:from>
    <xdr:to>
      <xdr:col>18</xdr:col>
      <xdr:colOff>95250</xdr:colOff>
      <xdr:row>27</xdr:row>
      <xdr:rowOff>209550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B02DED56-7D34-48B7-A5A3-863A311CA6A9}"/>
            </a:ext>
          </a:extLst>
        </xdr:cNvPr>
        <xdr:cNvSpPr txBox="1"/>
      </xdr:nvSpPr>
      <xdr:spPr>
        <a:xfrm>
          <a:off x="2390775" y="71628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29</xdr:row>
      <xdr:rowOff>0</xdr:rowOff>
    </xdr:from>
    <xdr:to>
      <xdr:col>18</xdr:col>
      <xdr:colOff>95250</xdr:colOff>
      <xdr:row>29</xdr:row>
      <xdr:rowOff>209550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4904FD2A-81D6-4691-A7BA-9BCACCCBC6A4}"/>
            </a:ext>
          </a:extLst>
        </xdr:cNvPr>
        <xdr:cNvSpPr txBox="1"/>
      </xdr:nvSpPr>
      <xdr:spPr>
        <a:xfrm>
          <a:off x="2390775" y="77152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31</xdr:row>
      <xdr:rowOff>0</xdr:rowOff>
    </xdr:from>
    <xdr:to>
      <xdr:col>10</xdr:col>
      <xdr:colOff>95250</xdr:colOff>
      <xdr:row>31</xdr:row>
      <xdr:rowOff>209550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95E946AC-9723-4F58-AC44-64709D4C9D1A}"/>
            </a:ext>
          </a:extLst>
        </xdr:cNvPr>
        <xdr:cNvSpPr txBox="1"/>
      </xdr:nvSpPr>
      <xdr:spPr>
        <a:xfrm>
          <a:off x="1247775" y="82677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38</xdr:col>
      <xdr:colOff>9525</xdr:colOff>
      <xdr:row>11</xdr:row>
      <xdr:rowOff>0</xdr:rowOff>
    </xdr:from>
    <xdr:to>
      <xdr:col>40</xdr:col>
      <xdr:colOff>0</xdr:colOff>
      <xdr:row>11</xdr:row>
      <xdr:rowOff>209550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14205CB9-D098-4124-B513-7A424C591DB3}"/>
            </a:ext>
          </a:extLst>
        </xdr:cNvPr>
        <xdr:cNvSpPr txBox="1"/>
      </xdr:nvSpPr>
      <xdr:spPr>
        <a:xfrm>
          <a:off x="5438775" y="27432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13</xdr:row>
      <xdr:rowOff>0</xdr:rowOff>
    </xdr:from>
    <xdr:to>
      <xdr:col>40</xdr:col>
      <xdr:colOff>0</xdr:colOff>
      <xdr:row>13</xdr:row>
      <xdr:rowOff>209550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8BC2518A-FC0C-4BBA-BD55-E672FB4E4248}"/>
            </a:ext>
          </a:extLst>
        </xdr:cNvPr>
        <xdr:cNvSpPr txBox="1"/>
      </xdr:nvSpPr>
      <xdr:spPr>
        <a:xfrm>
          <a:off x="5438775" y="32956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</xdr:row>
      <xdr:rowOff>0</xdr:rowOff>
    </xdr:from>
    <xdr:to>
      <xdr:col>40</xdr:col>
      <xdr:colOff>0</xdr:colOff>
      <xdr:row>15</xdr:row>
      <xdr:rowOff>209550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BAF8ABCB-2E3E-492F-A012-3EF6745FCBEE}"/>
            </a:ext>
          </a:extLst>
        </xdr:cNvPr>
        <xdr:cNvSpPr txBox="1"/>
      </xdr:nvSpPr>
      <xdr:spPr>
        <a:xfrm>
          <a:off x="5438775" y="38481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17</xdr:row>
      <xdr:rowOff>0</xdr:rowOff>
    </xdr:from>
    <xdr:to>
      <xdr:col>40</xdr:col>
      <xdr:colOff>0</xdr:colOff>
      <xdr:row>17</xdr:row>
      <xdr:rowOff>209550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C3D30765-8589-4D4E-81EE-C96C7E91F2FD}"/>
            </a:ext>
          </a:extLst>
        </xdr:cNvPr>
        <xdr:cNvSpPr txBox="1"/>
      </xdr:nvSpPr>
      <xdr:spPr>
        <a:xfrm>
          <a:off x="5438775" y="44005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19</xdr:row>
      <xdr:rowOff>0</xdr:rowOff>
    </xdr:from>
    <xdr:to>
      <xdr:col>40</xdr:col>
      <xdr:colOff>0</xdr:colOff>
      <xdr:row>19</xdr:row>
      <xdr:rowOff>209550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1AA17314-F9B4-4C78-8012-A4BA5D4955A0}"/>
            </a:ext>
          </a:extLst>
        </xdr:cNvPr>
        <xdr:cNvSpPr txBox="1"/>
      </xdr:nvSpPr>
      <xdr:spPr>
        <a:xfrm>
          <a:off x="5438775" y="49530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21</xdr:row>
      <xdr:rowOff>0</xdr:rowOff>
    </xdr:from>
    <xdr:to>
      <xdr:col>40</xdr:col>
      <xdr:colOff>0</xdr:colOff>
      <xdr:row>21</xdr:row>
      <xdr:rowOff>209550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3FD53F92-93F6-4B3B-B504-945F95CED82B}"/>
            </a:ext>
          </a:extLst>
        </xdr:cNvPr>
        <xdr:cNvSpPr txBox="1"/>
      </xdr:nvSpPr>
      <xdr:spPr>
        <a:xfrm>
          <a:off x="5438775" y="55054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23</xdr:row>
      <xdr:rowOff>0</xdr:rowOff>
    </xdr:from>
    <xdr:to>
      <xdr:col>40</xdr:col>
      <xdr:colOff>0</xdr:colOff>
      <xdr:row>23</xdr:row>
      <xdr:rowOff>209550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C2D4AE04-7A50-4382-84DB-4A44931EC3BE}"/>
            </a:ext>
          </a:extLst>
        </xdr:cNvPr>
        <xdr:cNvSpPr txBox="1"/>
      </xdr:nvSpPr>
      <xdr:spPr>
        <a:xfrm>
          <a:off x="5438775" y="60579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25</xdr:row>
      <xdr:rowOff>0</xdr:rowOff>
    </xdr:from>
    <xdr:to>
      <xdr:col>40</xdr:col>
      <xdr:colOff>0</xdr:colOff>
      <xdr:row>25</xdr:row>
      <xdr:rowOff>209550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BCC0D894-D082-4DD9-8236-90325A23F675}"/>
            </a:ext>
          </a:extLst>
        </xdr:cNvPr>
        <xdr:cNvSpPr txBox="1"/>
      </xdr:nvSpPr>
      <xdr:spPr>
        <a:xfrm>
          <a:off x="5438775" y="66103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27</xdr:row>
      <xdr:rowOff>0</xdr:rowOff>
    </xdr:from>
    <xdr:to>
      <xdr:col>40</xdr:col>
      <xdr:colOff>0</xdr:colOff>
      <xdr:row>27</xdr:row>
      <xdr:rowOff>209550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B6D3077A-E725-450A-ACDB-B7AE7246DC37}"/>
            </a:ext>
          </a:extLst>
        </xdr:cNvPr>
        <xdr:cNvSpPr txBox="1"/>
      </xdr:nvSpPr>
      <xdr:spPr>
        <a:xfrm>
          <a:off x="5438775" y="71628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29</xdr:row>
      <xdr:rowOff>0</xdr:rowOff>
    </xdr:from>
    <xdr:to>
      <xdr:col>40</xdr:col>
      <xdr:colOff>0</xdr:colOff>
      <xdr:row>29</xdr:row>
      <xdr:rowOff>209550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E4DD6A8F-1F4B-4404-84BA-E00A5F4E7F65}"/>
            </a:ext>
          </a:extLst>
        </xdr:cNvPr>
        <xdr:cNvSpPr txBox="1"/>
      </xdr:nvSpPr>
      <xdr:spPr>
        <a:xfrm>
          <a:off x="5438775" y="77152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53</xdr:col>
      <xdr:colOff>85725</xdr:colOff>
      <xdr:row>56</xdr:row>
      <xdr:rowOff>9525</xdr:rowOff>
    </xdr:from>
    <xdr:to>
      <xdr:col>55</xdr:col>
      <xdr:colOff>76200</xdr:colOff>
      <xdr:row>56</xdr:row>
      <xdr:rowOff>219075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BFD7EC35-8854-4B70-9728-C9DE05FA9636}"/>
            </a:ext>
          </a:extLst>
        </xdr:cNvPr>
        <xdr:cNvSpPr txBox="1"/>
      </xdr:nvSpPr>
      <xdr:spPr>
        <a:xfrm>
          <a:off x="7658100" y="142494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58</xdr:row>
      <xdr:rowOff>9525</xdr:rowOff>
    </xdr:from>
    <xdr:to>
      <xdr:col>55</xdr:col>
      <xdr:colOff>95250</xdr:colOff>
      <xdr:row>58</xdr:row>
      <xdr:rowOff>219075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CD0E81FC-9E01-4CD5-8B1D-18A8510595A9}"/>
            </a:ext>
          </a:extLst>
        </xdr:cNvPr>
        <xdr:cNvSpPr txBox="1"/>
      </xdr:nvSpPr>
      <xdr:spPr>
        <a:xfrm>
          <a:off x="7677150" y="148018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68</xdr:row>
      <xdr:rowOff>9525</xdr:rowOff>
    </xdr:from>
    <xdr:to>
      <xdr:col>55</xdr:col>
      <xdr:colOff>95250</xdr:colOff>
      <xdr:row>68</xdr:row>
      <xdr:rowOff>219075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369F165A-E3CB-468F-8EF9-0EE41F7B5445}"/>
            </a:ext>
          </a:extLst>
        </xdr:cNvPr>
        <xdr:cNvSpPr txBox="1"/>
      </xdr:nvSpPr>
      <xdr:spPr>
        <a:xfrm>
          <a:off x="7677150" y="175641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70</xdr:row>
      <xdr:rowOff>9525</xdr:rowOff>
    </xdr:from>
    <xdr:to>
      <xdr:col>55</xdr:col>
      <xdr:colOff>95250</xdr:colOff>
      <xdr:row>70</xdr:row>
      <xdr:rowOff>219075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E959E81D-BEB0-4E89-A196-D2B2E0C0C790}"/>
            </a:ext>
          </a:extLst>
        </xdr:cNvPr>
        <xdr:cNvSpPr txBox="1"/>
      </xdr:nvSpPr>
      <xdr:spPr>
        <a:xfrm>
          <a:off x="7677150" y="181165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56</xdr:row>
      <xdr:rowOff>0</xdr:rowOff>
    </xdr:from>
    <xdr:to>
      <xdr:col>47</xdr:col>
      <xdr:colOff>95250</xdr:colOff>
      <xdr:row>56</xdr:row>
      <xdr:rowOff>209550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14D8968E-337D-45D2-B9CF-46FA27F07213}"/>
            </a:ext>
          </a:extLst>
        </xdr:cNvPr>
        <xdr:cNvSpPr txBox="1"/>
      </xdr:nvSpPr>
      <xdr:spPr>
        <a:xfrm>
          <a:off x="6534150" y="142398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95250</xdr:colOff>
      <xdr:row>76</xdr:row>
      <xdr:rowOff>0</xdr:rowOff>
    </xdr:from>
    <xdr:to>
      <xdr:col>55</xdr:col>
      <xdr:colOff>85725</xdr:colOff>
      <xdr:row>76</xdr:row>
      <xdr:rowOff>209550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92E2CB54-4AD3-467C-B880-1B248EFD3629}"/>
            </a:ext>
          </a:extLst>
        </xdr:cNvPr>
        <xdr:cNvSpPr txBox="1"/>
      </xdr:nvSpPr>
      <xdr:spPr>
        <a:xfrm>
          <a:off x="7667625" y="197643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72</xdr:row>
      <xdr:rowOff>9525</xdr:rowOff>
    </xdr:from>
    <xdr:to>
      <xdr:col>55</xdr:col>
      <xdr:colOff>95250</xdr:colOff>
      <xdr:row>72</xdr:row>
      <xdr:rowOff>219075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1A7B5EC8-C066-4644-BD24-26FA06C20CF7}"/>
            </a:ext>
          </a:extLst>
        </xdr:cNvPr>
        <xdr:cNvSpPr txBox="1"/>
      </xdr:nvSpPr>
      <xdr:spPr>
        <a:xfrm>
          <a:off x="7677150" y="186690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74</xdr:row>
      <xdr:rowOff>9525</xdr:rowOff>
    </xdr:from>
    <xdr:to>
      <xdr:col>55</xdr:col>
      <xdr:colOff>95250</xdr:colOff>
      <xdr:row>74</xdr:row>
      <xdr:rowOff>219075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98A57047-4397-4DF0-81D1-FFC81066EE08}"/>
            </a:ext>
          </a:extLst>
        </xdr:cNvPr>
        <xdr:cNvSpPr txBox="1"/>
      </xdr:nvSpPr>
      <xdr:spPr>
        <a:xfrm>
          <a:off x="7677150" y="192214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64</xdr:row>
      <xdr:rowOff>9525</xdr:rowOff>
    </xdr:from>
    <xdr:to>
      <xdr:col>55</xdr:col>
      <xdr:colOff>95250</xdr:colOff>
      <xdr:row>64</xdr:row>
      <xdr:rowOff>219075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4E4FCB12-441E-4E3C-A625-7FF1AF3CD4E2}"/>
            </a:ext>
          </a:extLst>
        </xdr:cNvPr>
        <xdr:cNvSpPr txBox="1"/>
      </xdr:nvSpPr>
      <xdr:spPr>
        <a:xfrm>
          <a:off x="7677150" y="164592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66</xdr:row>
      <xdr:rowOff>9525</xdr:rowOff>
    </xdr:from>
    <xdr:to>
      <xdr:col>55</xdr:col>
      <xdr:colOff>95250</xdr:colOff>
      <xdr:row>66</xdr:row>
      <xdr:rowOff>219075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E9771CFA-3893-4388-87CD-F5C59F4379E3}"/>
            </a:ext>
          </a:extLst>
        </xdr:cNvPr>
        <xdr:cNvSpPr txBox="1"/>
      </xdr:nvSpPr>
      <xdr:spPr>
        <a:xfrm>
          <a:off x="7677150" y="170116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60</xdr:row>
      <xdr:rowOff>9525</xdr:rowOff>
    </xdr:from>
    <xdr:to>
      <xdr:col>55</xdr:col>
      <xdr:colOff>95250</xdr:colOff>
      <xdr:row>60</xdr:row>
      <xdr:rowOff>219075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A0F88E7C-1960-494A-886D-4FB27A073463}"/>
            </a:ext>
          </a:extLst>
        </xdr:cNvPr>
        <xdr:cNvSpPr txBox="1"/>
      </xdr:nvSpPr>
      <xdr:spPr>
        <a:xfrm>
          <a:off x="7677150" y="153543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62</xdr:row>
      <xdr:rowOff>9525</xdr:rowOff>
    </xdr:from>
    <xdr:to>
      <xdr:col>55</xdr:col>
      <xdr:colOff>95250</xdr:colOff>
      <xdr:row>62</xdr:row>
      <xdr:rowOff>219075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B6E021BA-56CB-4734-93A1-44CC3B46F6E3}"/>
            </a:ext>
          </a:extLst>
        </xdr:cNvPr>
        <xdr:cNvSpPr txBox="1"/>
      </xdr:nvSpPr>
      <xdr:spPr>
        <a:xfrm>
          <a:off x="7677150" y="159067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58</xdr:row>
      <xdr:rowOff>0</xdr:rowOff>
    </xdr:from>
    <xdr:to>
      <xdr:col>47</xdr:col>
      <xdr:colOff>95250</xdr:colOff>
      <xdr:row>58</xdr:row>
      <xdr:rowOff>209550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48F3A93C-632A-481F-8F95-17A13E6B8EFE}"/>
            </a:ext>
          </a:extLst>
        </xdr:cNvPr>
        <xdr:cNvSpPr txBox="1"/>
      </xdr:nvSpPr>
      <xdr:spPr>
        <a:xfrm>
          <a:off x="6534150" y="147923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60</xdr:row>
      <xdr:rowOff>0</xdr:rowOff>
    </xdr:from>
    <xdr:to>
      <xdr:col>47</xdr:col>
      <xdr:colOff>95250</xdr:colOff>
      <xdr:row>60</xdr:row>
      <xdr:rowOff>209550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69044F53-E12D-4D15-B70F-F19FBA8C1DA6}"/>
            </a:ext>
          </a:extLst>
        </xdr:cNvPr>
        <xdr:cNvSpPr txBox="1"/>
      </xdr:nvSpPr>
      <xdr:spPr>
        <a:xfrm>
          <a:off x="6534150" y="153447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62</xdr:row>
      <xdr:rowOff>0</xdr:rowOff>
    </xdr:from>
    <xdr:to>
      <xdr:col>47</xdr:col>
      <xdr:colOff>95250</xdr:colOff>
      <xdr:row>62</xdr:row>
      <xdr:rowOff>209550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DDA59A51-13B9-42D7-B3A9-3E8B92F7006E}"/>
            </a:ext>
          </a:extLst>
        </xdr:cNvPr>
        <xdr:cNvSpPr txBox="1"/>
      </xdr:nvSpPr>
      <xdr:spPr>
        <a:xfrm>
          <a:off x="6534150" y="158972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64</xdr:row>
      <xdr:rowOff>0</xdr:rowOff>
    </xdr:from>
    <xdr:to>
      <xdr:col>47</xdr:col>
      <xdr:colOff>95250</xdr:colOff>
      <xdr:row>64</xdr:row>
      <xdr:rowOff>209550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574C0471-1C8D-4C2A-943F-2D4F3DF985C1}"/>
            </a:ext>
          </a:extLst>
        </xdr:cNvPr>
        <xdr:cNvSpPr txBox="1"/>
      </xdr:nvSpPr>
      <xdr:spPr>
        <a:xfrm>
          <a:off x="6534150" y="164496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66</xdr:row>
      <xdr:rowOff>0</xdr:rowOff>
    </xdr:from>
    <xdr:to>
      <xdr:col>47</xdr:col>
      <xdr:colOff>95250</xdr:colOff>
      <xdr:row>66</xdr:row>
      <xdr:rowOff>209550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D138DCB8-39F3-4656-ACCE-40DB75FF7197}"/>
            </a:ext>
          </a:extLst>
        </xdr:cNvPr>
        <xdr:cNvSpPr txBox="1"/>
      </xdr:nvSpPr>
      <xdr:spPr>
        <a:xfrm>
          <a:off x="6534150" y="170021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68</xdr:row>
      <xdr:rowOff>0</xdr:rowOff>
    </xdr:from>
    <xdr:to>
      <xdr:col>47</xdr:col>
      <xdr:colOff>95250</xdr:colOff>
      <xdr:row>68</xdr:row>
      <xdr:rowOff>209550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388EFB95-41EA-40C4-B023-BA6DC834D729}"/>
            </a:ext>
          </a:extLst>
        </xdr:cNvPr>
        <xdr:cNvSpPr txBox="1"/>
      </xdr:nvSpPr>
      <xdr:spPr>
        <a:xfrm>
          <a:off x="6534150" y="175545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70</xdr:row>
      <xdr:rowOff>0</xdr:rowOff>
    </xdr:from>
    <xdr:to>
      <xdr:col>47</xdr:col>
      <xdr:colOff>95250</xdr:colOff>
      <xdr:row>70</xdr:row>
      <xdr:rowOff>209550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03C8E2F2-F5ED-4624-89ED-019D106CDB26}"/>
            </a:ext>
          </a:extLst>
        </xdr:cNvPr>
        <xdr:cNvSpPr txBox="1"/>
      </xdr:nvSpPr>
      <xdr:spPr>
        <a:xfrm>
          <a:off x="6534150" y="181070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72</xdr:row>
      <xdr:rowOff>0</xdr:rowOff>
    </xdr:from>
    <xdr:to>
      <xdr:col>47</xdr:col>
      <xdr:colOff>95250</xdr:colOff>
      <xdr:row>72</xdr:row>
      <xdr:rowOff>209550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1069CF98-B10E-4B01-9D6D-C44E8D7FC718}"/>
            </a:ext>
          </a:extLst>
        </xdr:cNvPr>
        <xdr:cNvSpPr txBox="1"/>
      </xdr:nvSpPr>
      <xdr:spPr>
        <a:xfrm>
          <a:off x="6534150" y="186594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74</xdr:row>
      <xdr:rowOff>0</xdr:rowOff>
    </xdr:from>
    <xdr:to>
      <xdr:col>47</xdr:col>
      <xdr:colOff>95250</xdr:colOff>
      <xdr:row>74</xdr:row>
      <xdr:rowOff>209550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BF5E43B0-CBB8-4F10-BAA6-1409AA3322E8}"/>
            </a:ext>
          </a:extLst>
        </xdr:cNvPr>
        <xdr:cNvSpPr txBox="1"/>
      </xdr:nvSpPr>
      <xdr:spPr>
        <a:xfrm>
          <a:off x="6534150" y="192119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56</xdr:row>
      <xdr:rowOff>0</xdr:rowOff>
    </xdr:from>
    <xdr:to>
      <xdr:col>18</xdr:col>
      <xdr:colOff>95250</xdr:colOff>
      <xdr:row>56</xdr:row>
      <xdr:rowOff>209550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1FAEF383-6121-4A2D-998E-9A787A4C24BC}"/>
            </a:ext>
          </a:extLst>
        </xdr:cNvPr>
        <xdr:cNvSpPr txBox="1"/>
      </xdr:nvSpPr>
      <xdr:spPr>
        <a:xfrm>
          <a:off x="2390775" y="142398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58</xdr:row>
      <xdr:rowOff>0</xdr:rowOff>
    </xdr:from>
    <xdr:to>
      <xdr:col>18</xdr:col>
      <xdr:colOff>95250</xdr:colOff>
      <xdr:row>58</xdr:row>
      <xdr:rowOff>209550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42E91C48-C564-4B17-B123-82122CCC9947}"/>
            </a:ext>
          </a:extLst>
        </xdr:cNvPr>
        <xdr:cNvSpPr txBox="1"/>
      </xdr:nvSpPr>
      <xdr:spPr>
        <a:xfrm>
          <a:off x="2390775" y="147923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60</xdr:row>
      <xdr:rowOff>0</xdr:rowOff>
    </xdr:from>
    <xdr:to>
      <xdr:col>18</xdr:col>
      <xdr:colOff>95250</xdr:colOff>
      <xdr:row>60</xdr:row>
      <xdr:rowOff>209550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4F20163A-227D-4BC5-82CE-9F1DD1747EBF}"/>
            </a:ext>
          </a:extLst>
        </xdr:cNvPr>
        <xdr:cNvSpPr txBox="1"/>
      </xdr:nvSpPr>
      <xdr:spPr>
        <a:xfrm>
          <a:off x="2390775" y="153447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62</xdr:row>
      <xdr:rowOff>0</xdr:rowOff>
    </xdr:from>
    <xdr:to>
      <xdr:col>18</xdr:col>
      <xdr:colOff>95250</xdr:colOff>
      <xdr:row>62</xdr:row>
      <xdr:rowOff>209550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EEB5E4D2-547D-42AA-AD3C-805F658A0DAA}"/>
            </a:ext>
          </a:extLst>
        </xdr:cNvPr>
        <xdr:cNvSpPr txBox="1"/>
      </xdr:nvSpPr>
      <xdr:spPr>
        <a:xfrm>
          <a:off x="2390775" y="158972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64</xdr:row>
      <xdr:rowOff>0</xdr:rowOff>
    </xdr:from>
    <xdr:to>
      <xdr:col>18</xdr:col>
      <xdr:colOff>95250</xdr:colOff>
      <xdr:row>64</xdr:row>
      <xdr:rowOff>209550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BA9D67B1-6BEB-42F4-BCC9-3F4589F56B37}"/>
            </a:ext>
          </a:extLst>
        </xdr:cNvPr>
        <xdr:cNvSpPr txBox="1"/>
      </xdr:nvSpPr>
      <xdr:spPr>
        <a:xfrm>
          <a:off x="2390775" y="164496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66</xdr:row>
      <xdr:rowOff>0</xdr:rowOff>
    </xdr:from>
    <xdr:to>
      <xdr:col>18</xdr:col>
      <xdr:colOff>95250</xdr:colOff>
      <xdr:row>66</xdr:row>
      <xdr:rowOff>209550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FB3A6445-1565-411C-8F59-8E09F9175D10}"/>
            </a:ext>
          </a:extLst>
        </xdr:cNvPr>
        <xdr:cNvSpPr txBox="1"/>
      </xdr:nvSpPr>
      <xdr:spPr>
        <a:xfrm>
          <a:off x="2390775" y="170021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68</xdr:row>
      <xdr:rowOff>0</xdr:rowOff>
    </xdr:from>
    <xdr:to>
      <xdr:col>18</xdr:col>
      <xdr:colOff>95250</xdr:colOff>
      <xdr:row>68</xdr:row>
      <xdr:rowOff>209550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96DF7647-0528-4045-95A4-4A68F6CC0BF4}"/>
            </a:ext>
          </a:extLst>
        </xdr:cNvPr>
        <xdr:cNvSpPr txBox="1"/>
      </xdr:nvSpPr>
      <xdr:spPr>
        <a:xfrm>
          <a:off x="2390775" y="175545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70</xdr:row>
      <xdr:rowOff>0</xdr:rowOff>
    </xdr:from>
    <xdr:to>
      <xdr:col>18</xdr:col>
      <xdr:colOff>95250</xdr:colOff>
      <xdr:row>70</xdr:row>
      <xdr:rowOff>209550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6EA3BB3A-9FA2-402F-9FD5-0879B7096C25}"/>
            </a:ext>
          </a:extLst>
        </xdr:cNvPr>
        <xdr:cNvSpPr txBox="1"/>
      </xdr:nvSpPr>
      <xdr:spPr>
        <a:xfrm>
          <a:off x="2390775" y="181070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72</xdr:row>
      <xdr:rowOff>0</xdr:rowOff>
    </xdr:from>
    <xdr:to>
      <xdr:col>18</xdr:col>
      <xdr:colOff>95250</xdr:colOff>
      <xdr:row>72</xdr:row>
      <xdr:rowOff>209550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39FA9C1F-0EF9-4FF0-BEF3-76AACEBA63B3}"/>
            </a:ext>
          </a:extLst>
        </xdr:cNvPr>
        <xdr:cNvSpPr txBox="1"/>
      </xdr:nvSpPr>
      <xdr:spPr>
        <a:xfrm>
          <a:off x="2390775" y="186594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74</xdr:row>
      <xdr:rowOff>0</xdr:rowOff>
    </xdr:from>
    <xdr:to>
      <xdr:col>18</xdr:col>
      <xdr:colOff>95250</xdr:colOff>
      <xdr:row>74</xdr:row>
      <xdr:rowOff>209550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977DAD5E-B846-46FC-BDD2-FE944FF67233}"/>
            </a:ext>
          </a:extLst>
        </xdr:cNvPr>
        <xdr:cNvSpPr txBox="1"/>
      </xdr:nvSpPr>
      <xdr:spPr>
        <a:xfrm>
          <a:off x="2390775" y="192119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76</xdr:row>
      <xdr:rowOff>0</xdr:rowOff>
    </xdr:from>
    <xdr:to>
      <xdr:col>10</xdr:col>
      <xdr:colOff>95250</xdr:colOff>
      <xdr:row>76</xdr:row>
      <xdr:rowOff>209550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C5257345-59D1-4AEE-8EDA-3F56EB71305E}"/>
            </a:ext>
          </a:extLst>
        </xdr:cNvPr>
        <xdr:cNvSpPr txBox="1"/>
      </xdr:nvSpPr>
      <xdr:spPr>
        <a:xfrm>
          <a:off x="1247775" y="197643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38</xdr:col>
      <xdr:colOff>9525</xdr:colOff>
      <xdr:row>56</xdr:row>
      <xdr:rowOff>0</xdr:rowOff>
    </xdr:from>
    <xdr:to>
      <xdr:col>40</xdr:col>
      <xdr:colOff>0</xdr:colOff>
      <xdr:row>56</xdr:row>
      <xdr:rowOff>209550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D2C241CF-1CF1-405E-A179-3CA80F6DBA92}"/>
            </a:ext>
          </a:extLst>
        </xdr:cNvPr>
        <xdr:cNvSpPr txBox="1"/>
      </xdr:nvSpPr>
      <xdr:spPr>
        <a:xfrm>
          <a:off x="5438775" y="142398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58</xdr:row>
      <xdr:rowOff>0</xdr:rowOff>
    </xdr:from>
    <xdr:to>
      <xdr:col>40</xdr:col>
      <xdr:colOff>0</xdr:colOff>
      <xdr:row>58</xdr:row>
      <xdr:rowOff>209550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BAE8D663-16DD-41E4-82B2-B3FF15D50654}"/>
            </a:ext>
          </a:extLst>
        </xdr:cNvPr>
        <xdr:cNvSpPr txBox="1"/>
      </xdr:nvSpPr>
      <xdr:spPr>
        <a:xfrm>
          <a:off x="5438775" y="147923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60</xdr:row>
      <xdr:rowOff>0</xdr:rowOff>
    </xdr:from>
    <xdr:to>
      <xdr:col>40</xdr:col>
      <xdr:colOff>0</xdr:colOff>
      <xdr:row>60</xdr:row>
      <xdr:rowOff>209550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5EA76B02-D561-4301-8CAD-601C19513ABC}"/>
            </a:ext>
          </a:extLst>
        </xdr:cNvPr>
        <xdr:cNvSpPr txBox="1"/>
      </xdr:nvSpPr>
      <xdr:spPr>
        <a:xfrm>
          <a:off x="5438775" y="153447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62</xdr:row>
      <xdr:rowOff>0</xdr:rowOff>
    </xdr:from>
    <xdr:to>
      <xdr:col>40</xdr:col>
      <xdr:colOff>0</xdr:colOff>
      <xdr:row>62</xdr:row>
      <xdr:rowOff>209550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89735D8E-013E-4683-B6F9-59452A214F96}"/>
            </a:ext>
          </a:extLst>
        </xdr:cNvPr>
        <xdr:cNvSpPr txBox="1"/>
      </xdr:nvSpPr>
      <xdr:spPr>
        <a:xfrm>
          <a:off x="5438775" y="158972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64</xdr:row>
      <xdr:rowOff>0</xdr:rowOff>
    </xdr:from>
    <xdr:to>
      <xdr:col>40</xdr:col>
      <xdr:colOff>0</xdr:colOff>
      <xdr:row>64</xdr:row>
      <xdr:rowOff>209550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2A0349C1-E002-4914-AA12-63E97DBF9744}"/>
            </a:ext>
          </a:extLst>
        </xdr:cNvPr>
        <xdr:cNvSpPr txBox="1"/>
      </xdr:nvSpPr>
      <xdr:spPr>
        <a:xfrm>
          <a:off x="5438775" y="164496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66</xdr:row>
      <xdr:rowOff>0</xdr:rowOff>
    </xdr:from>
    <xdr:to>
      <xdr:col>40</xdr:col>
      <xdr:colOff>0</xdr:colOff>
      <xdr:row>66</xdr:row>
      <xdr:rowOff>209550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3A80AA96-FE7D-4DD8-AD63-63D46E30299E}"/>
            </a:ext>
          </a:extLst>
        </xdr:cNvPr>
        <xdr:cNvSpPr txBox="1"/>
      </xdr:nvSpPr>
      <xdr:spPr>
        <a:xfrm>
          <a:off x="5438775" y="170021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68</xdr:row>
      <xdr:rowOff>0</xdr:rowOff>
    </xdr:from>
    <xdr:to>
      <xdr:col>40</xdr:col>
      <xdr:colOff>0</xdr:colOff>
      <xdr:row>68</xdr:row>
      <xdr:rowOff>209550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AD570586-C507-4684-AF95-72C5581385B6}"/>
            </a:ext>
          </a:extLst>
        </xdr:cNvPr>
        <xdr:cNvSpPr txBox="1"/>
      </xdr:nvSpPr>
      <xdr:spPr>
        <a:xfrm>
          <a:off x="5438775" y="175545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70</xdr:row>
      <xdr:rowOff>0</xdr:rowOff>
    </xdr:from>
    <xdr:to>
      <xdr:col>40</xdr:col>
      <xdr:colOff>0</xdr:colOff>
      <xdr:row>70</xdr:row>
      <xdr:rowOff>209550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F05C18A4-2EB6-4A55-82DC-2403551A291C}"/>
            </a:ext>
          </a:extLst>
        </xdr:cNvPr>
        <xdr:cNvSpPr txBox="1"/>
      </xdr:nvSpPr>
      <xdr:spPr>
        <a:xfrm>
          <a:off x="5438775" y="181070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72</xdr:row>
      <xdr:rowOff>0</xdr:rowOff>
    </xdr:from>
    <xdr:to>
      <xdr:col>40</xdr:col>
      <xdr:colOff>0</xdr:colOff>
      <xdr:row>72</xdr:row>
      <xdr:rowOff>209550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A9E41D72-73FC-4511-A2A9-09489BF07ED0}"/>
            </a:ext>
          </a:extLst>
        </xdr:cNvPr>
        <xdr:cNvSpPr txBox="1"/>
      </xdr:nvSpPr>
      <xdr:spPr>
        <a:xfrm>
          <a:off x="5438775" y="186594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74</xdr:row>
      <xdr:rowOff>0</xdr:rowOff>
    </xdr:from>
    <xdr:to>
      <xdr:col>40</xdr:col>
      <xdr:colOff>0</xdr:colOff>
      <xdr:row>74</xdr:row>
      <xdr:rowOff>209550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C42C8924-0FF8-48B1-B74C-6C40D0924E24}"/>
            </a:ext>
          </a:extLst>
        </xdr:cNvPr>
        <xdr:cNvSpPr txBox="1"/>
      </xdr:nvSpPr>
      <xdr:spPr>
        <a:xfrm>
          <a:off x="5438775" y="192119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122</xdr:col>
      <xdr:colOff>0</xdr:colOff>
      <xdr:row>111</xdr:row>
      <xdr:rowOff>200025</xdr:rowOff>
    </xdr:from>
    <xdr:to>
      <xdr:col>122</xdr:col>
      <xdr:colOff>0</xdr:colOff>
      <xdr:row>111</xdr:row>
      <xdr:rowOff>200025</xdr:rowOff>
    </xdr:to>
    <xdr:sp macro="" textlink="">
      <xdr:nvSpPr>
        <xdr:cNvPr id="87" name="Oval 3">
          <a:extLst>
            <a:ext uri="{FF2B5EF4-FFF2-40B4-BE49-F238E27FC236}">
              <a16:creationId xmlns:a16="http://schemas.microsoft.com/office/drawing/2014/main" id="{6AA2A334-E874-4F0C-98C3-120D51F3675E}"/>
            </a:ext>
          </a:extLst>
        </xdr:cNvPr>
        <xdr:cNvSpPr>
          <a:spLocks noChangeArrowheads="1"/>
        </xdr:cNvSpPr>
      </xdr:nvSpPr>
      <xdr:spPr bwMode="auto">
        <a:xfrm>
          <a:off x="8124825" y="286988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53</xdr:col>
      <xdr:colOff>85725</xdr:colOff>
      <xdr:row>101</xdr:row>
      <xdr:rowOff>9525</xdr:rowOff>
    </xdr:from>
    <xdr:to>
      <xdr:col>55</xdr:col>
      <xdr:colOff>76200</xdr:colOff>
      <xdr:row>101</xdr:row>
      <xdr:rowOff>219075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6E72EA28-0541-4A56-A2B6-CCAE5C5262F8}"/>
            </a:ext>
          </a:extLst>
        </xdr:cNvPr>
        <xdr:cNvSpPr txBox="1"/>
      </xdr:nvSpPr>
      <xdr:spPr>
        <a:xfrm>
          <a:off x="7658100" y="257460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103</xdr:row>
      <xdr:rowOff>9525</xdr:rowOff>
    </xdr:from>
    <xdr:to>
      <xdr:col>55</xdr:col>
      <xdr:colOff>95250</xdr:colOff>
      <xdr:row>103</xdr:row>
      <xdr:rowOff>219075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3B081B9A-8E80-47A1-A222-9AB805C26BE4}"/>
            </a:ext>
          </a:extLst>
        </xdr:cNvPr>
        <xdr:cNvSpPr txBox="1"/>
      </xdr:nvSpPr>
      <xdr:spPr>
        <a:xfrm>
          <a:off x="7677150" y="262985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113</xdr:row>
      <xdr:rowOff>9525</xdr:rowOff>
    </xdr:from>
    <xdr:to>
      <xdr:col>55</xdr:col>
      <xdr:colOff>95250</xdr:colOff>
      <xdr:row>113</xdr:row>
      <xdr:rowOff>219075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EA184CF1-6FFB-4042-AB60-038AD033C270}"/>
            </a:ext>
          </a:extLst>
        </xdr:cNvPr>
        <xdr:cNvSpPr txBox="1"/>
      </xdr:nvSpPr>
      <xdr:spPr>
        <a:xfrm>
          <a:off x="7677150" y="290607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115</xdr:row>
      <xdr:rowOff>9525</xdr:rowOff>
    </xdr:from>
    <xdr:to>
      <xdr:col>55</xdr:col>
      <xdr:colOff>95250</xdr:colOff>
      <xdr:row>115</xdr:row>
      <xdr:rowOff>219075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2E897676-64C8-4ACF-A04A-9126DF0D8D16}"/>
            </a:ext>
          </a:extLst>
        </xdr:cNvPr>
        <xdr:cNvSpPr txBox="1"/>
      </xdr:nvSpPr>
      <xdr:spPr>
        <a:xfrm>
          <a:off x="7677150" y="296132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101</xdr:row>
      <xdr:rowOff>0</xdr:rowOff>
    </xdr:from>
    <xdr:to>
      <xdr:col>47</xdr:col>
      <xdr:colOff>95250</xdr:colOff>
      <xdr:row>101</xdr:row>
      <xdr:rowOff>209550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79C1B184-0D3B-40AE-A141-FF2B5D5DF722}"/>
            </a:ext>
          </a:extLst>
        </xdr:cNvPr>
        <xdr:cNvSpPr txBox="1"/>
      </xdr:nvSpPr>
      <xdr:spPr>
        <a:xfrm>
          <a:off x="6534150" y="257365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95250</xdr:colOff>
      <xdr:row>121</xdr:row>
      <xdr:rowOff>0</xdr:rowOff>
    </xdr:from>
    <xdr:to>
      <xdr:col>55</xdr:col>
      <xdr:colOff>85725</xdr:colOff>
      <xdr:row>121</xdr:row>
      <xdr:rowOff>209550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138DE51E-AAD6-4E15-8084-EC17D1A5E0EF}"/>
            </a:ext>
          </a:extLst>
        </xdr:cNvPr>
        <xdr:cNvSpPr txBox="1"/>
      </xdr:nvSpPr>
      <xdr:spPr>
        <a:xfrm>
          <a:off x="7667625" y="312610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117</xdr:row>
      <xdr:rowOff>9525</xdr:rowOff>
    </xdr:from>
    <xdr:to>
      <xdr:col>55</xdr:col>
      <xdr:colOff>95250</xdr:colOff>
      <xdr:row>117</xdr:row>
      <xdr:rowOff>219075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DACCFF84-686B-445E-8C1C-05C8EB7792AF}"/>
            </a:ext>
          </a:extLst>
        </xdr:cNvPr>
        <xdr:cNvSpPr txBox="1"/>
      </xdr:nvSpPr>
      <xdr:spPr>
        <a:xfrm>
          <a:off x="7677150" y="301656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119</xdr:row>
      <xdr:rowOff>9525</xdr:rowOff>
    </xdr:from>
    <xdr:to>
      <xdr:col>55</xdr:col>
      <xdr:colOff>95250</xdr:colOff>
      <xdr:row>119</xdr:row>
      <xdr:rowOff>219075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B932A5DD-7FD7-4239-88C0-83D9B56AA76D}"/>
            </a:ext>
          </a:extLst>
        </xdr:cNvPr>
        <xdr:cNvSpPr txBox="1"/>
      </xdr:nvSpPr>
      <xdr:spPr>
        <a:xfrm>
          <a:off x="7677150" y="307181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109</xdr:row>
      <xdr:rowOff>9525</xdr:rowOff>
    </xdr:from>
    <xdr:to>
      <xdr:col>55</xdr:col>
      <xdr:colOff>95250</xdr:colOff>
      <xdr:row>109</xdr:row>
      <xdr:rowOff>219075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09A6AFA9-BF4E-4052-9EC5-D3B8B89545E6}"/>
            </a:ext>
          </a:extLst>
        </xdr:cNvPr>
        <xdr:cNvSpPr txBox="1"/>
      </xdr:nvSpPr>
      <xdr:spPr>
        <a:xfrm>
          <a:off x="7677150" y="279558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111</xdr:row>
      <xdr:rowOff>9525</xdr:rowOff>
    </xdr:from>
    <xdr:to>
      <xdr:col>55</xdr:col>
      <xdr:colOff>95250</xdr:colOff>
      <xdr:row>111</xdr:row>
      <xdr:rowOff>219075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027AA263-82A1-4C28-B438-D4203E8749B6}"/>
            </a:ext>
          </a:extLst>
        </xdr:cNvPr>
        <xdr:cNvSpPr txBox="1"/>
      </xdr:nvSpPr>
      <xdr:spPr>
        <a:xfrm>
          <a:off x="7677150" y="285083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105</xdr:row>
      <xdr:rowOff>9525</xdr:rowOff>
    </xdr:from>
    <xdr:to>
      <xdr:col>55</xdr:col>
      <xdr:colOff>95250</xdr:colOff>
      <xdr:row>105</xdr:row>
      <xdr:rowOff>219075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CFB8C0FD-A037-4E88-8580-4CA8FF84B946}"/>
            </a:ext>
          </a:extLst>
        </xdr:cNvPr>
        <xdr:cNvSpPr txBox="1"/>
      </xdr:nvSpPr>
      <xdr:spPr>
        <a:xfrm>
          <a:off x="7677150" y="268509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107</xdr:row>
      <xdr:rowOff>9525</xdr:rowOff>
    </xdr:from>
    <xdr:to>
      <xdr:col>55</xdr:col>
      <xdr:colOff>95250</xdr:colOff>
      <xdr:row>107</xdr:row>
      <xdr:rowOff>219075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23F6C3DD-3241-4DC3-AFB1-279C61064F66}"/>
            </a:ext>
          </a:extLst>
        </xdr:cNvPr>
        <xdr:cNvSpPr txBox="1"/>
      </xdr:nvSpPr>
      <xdr:spPr>
        <a:xfrm>
          <a:off x="7677150" y="274034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103</xdr:row>
      <xdr:rowOff>0</xdr:rowOff>
    </xdr:from>
    <xdr:to>
      <xdr:col>47</xdr:col>
      <xdr:colOff>95250</xdr:colOff>
      <xdr:row>103</xdr:row>
      <xdr:rowOff>209550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94747691-AE1B-4C5F-BCFE-0E152C8B89DA}"/>
            </a:ext>
          </a:extLst>
        </xdr:cNvPr>
        <xdr:cNvSpPr txBox="1"/>
      </xdr:nvSpPr>
      <xdr:spPr>
        <a:xfrm>
          <a:off x="6534150" y="262890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105</xdr:row>
      <xdr:rowOff>0</xdr:rowOff>
    </xdr:from>
    <xdr:to>
      <xdr:col>47</xdr:col>
      <xdr:colOff>95250</xdr:colOff>
      <xdr:row>105</xdr:row>
      <xdr:rowOff>209550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5CEDE70E-756B-46CD-B5BD-729B60E0F56D}"/>
            </a:ext>
          </a:extLst>
        </xdr:cNvPr>
        <xdr:cNvSpPr txBox="1"/>
      </xdr:nvSpPr>
      <xdr:spPr>
        <a:xfrm>
          <a:off x="6534150" y="268414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107</xdr:row>
      <xdr:rowOff>0</xdr:rowOff>
    </xdr:from>
    <xdr:to>
      <xdr:col>47</xdr:col>
      <xdr:colOff>95250</xdr:colOff>
      <xdr:row>107</xdr:row>
      <xdr:rowOff>209550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4639A835-40EF-4138-8955-674B2B16AC88}"/>
            </a:ext>
          </a:extLst>
        </xdr:cNvPr>
        <xdr:cNvSpPr txBox="1"/>
      </xdr:nvSpPr>
      <xdr:spPr>
        <a:xfrm>
          <a:off x="6534150" y="273939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109</xdr:row>
      <xdr:rowOff>0</xdr:rowOff>
    </xdr:from>
    <xdr:to>
      <xdr:col>47</xdr:col>
      <xdr:colOff>95250</xdr:colOff>
      <xdr:row>109</xdr:row>
      <xdr:rowOff>209550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76CCDBE3-900B-4E3A-A6B9-9388FB39BCFE}"/>
            </a:ext>
          </a:extLst>
        </xdr:cNvPr>
        <xdr:cNvSpPr txBox="1"/>
      </xdr:nvSpPr>
      <xdr:spPr>
        <a:xfrm>
          <a:off x="6534150" y="279463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111</xdr:row>
      <xdr:rowOff>0</xdr:rowOff>
    </xdr:from>
    <xdr:to>
      <xdr:col>47</xdr:col>
      <xdr:colOff>95250</xdr:colOff>
      <xdr:row>111</xdr:row>
      <xdr:rowOff>209550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82F2564B-4A06-4AB6-93D6-8E538E4C6B13}"/>
            </a:ext>
          </a:extLst>
        </xdr:cNvPr>
        <xdr:cNvSpPr txBox="1"/>
      </xdr:nvSpPr>
      <xdr:spPr>
        <a:xfrm>
          <a:off x="6534150" y="284988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113</xdr:row>
      <xdr:rowOff>0</xdr:rowOff>
    </xdr:from>
    <xdr:to>
      <xdr:col>47</xdr:col>
      <xdr:colOff>95250</xdr:colOff>
      <xdr:row>113</xdr:row>
      <xdr:rowOff>209550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7588BE13-410D-49D3-ADF5-397B1A1C4349}"/>
            </a:ext>
          </a:extLst>
        </xdr:cNvPr>
        <xdr:cNvSpPr txBox="1"/>
      </xdr:nvSpPr>
      <xdr:spPr>
        <a:xfrm>
          <a:off x="6534150" y="290512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115</xdr:row>
      <xdr:rowOff>0</xdr:rowOff>
    </xdr:from>
    <xdr:to>
      <xdr:col>47</xdr:col>
      <xdr:colOff>95250</xdr:colOff>
      <xdr:row>115</xdr:row>
      <xdr:rowOff>209550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9671951C-79BF-4665-A696-944545921EBF}"/>
            </a:ext>
          </a:extLst>
        </xdr:cNvPr>
        <xdr:cNvSpPr txBox="1"/>
      </xdr:nvSpPr>
      <xdr:spPr>
        <a:xfrm>
          <a:off x="6534150" y="296037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117</xdr:row>
      <xdr:rowOff>0</xdr:rowOff>
    </xdr:from>
    <xdr:to>
      <xdr:col>47</xdr:col>
      <xdr:colOff>95250</xdr:colOff>
      <xdr:row>117</xdr:row>
      <xdr:rowOff>209550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5D0802D2-DFB7-4457-8215-DB4FD7E9768D}"/>
            </a:ext>
          </a:extLst>
        </xdr:cNvPr>
        <xdr:cNvSpPr txBox="1"/>
      </xdr:nvSpPr>
      <xdr:spPr>
        <a:xfrm>
          <a:off x="6534150" y="301561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119</xdr:row>
      <xdr:rowOff>0</xdr:rowOff>
    </xdr:from>
    <xdr:to>
      <xdr:col>47</xdr:col>
      <xdr:colOff>95250</xdr:colOff>
      <xdr:row>119</xdr:row>
      <xdr:rowOff>209550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0A1976C6-6B0B-4479-883D-70D19C211C76}"/>
            </a:ext>
          </a:extLst>
        </xdr:cNvPr>
        <xdr:cNvSpPr txBox="1"/>
      </xdr:nvSpPr>
      <xdr:spPr>
        <a:xfrm>
          <a:off x="6534150" y="307086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101</xdr:row>
      <xdr:rowOff>0</xdr:rowOff>
    </xdr:from>
    <xdr:to>
      <xdr:col>18</xdr:col>
      <xdr:colOff>95250</xdr:colOff>
      <xdr:row>101</xdr:row>
      <xdr:rowOff>209550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7611D9C0-77F0-4A1F-839E-68A7AF0677BF}"/>
            </a:ext>
          </a:extLst>
        </xdr:cNvPr>
        <xdr:cNvSpPr txBox="1"/>
      </xdr:nvSpPr>
      <xdr:spPr>
        <a:xfrm>
          <a:off x="2390775" y="257365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103</xdr:row>
      <xdr:rowOff>0</xdr:rowOff>
    </xdr:from>
    <xdr:to>
      <xdr:col>18</xdr:col>
      <xdr:colOff>95250</xdr:colOff>
      <xdr:row>103</xdr:row>
      <xdr:rowOff>209550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2D8C7597-7732-41AD-B932-2977195BFCB3}"/>
            </a:ext>
          </a:extLst>
        </xdr:cNvPr>
        <xdr:cNvSpPr txBox="1"/>
      </xdr:nvSpPr>
      <xdr:spPr>
        <a:xfrm>
          <a:off x="2390775" y="262890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105</xdr:row>
      <xdr:rowOff>0</xdr:rowOff>
    </xdr:from>
    <xdr:to>
      <xdr:col>18</xdr:col>
      <xdr:colOff>95250</xdr:colOff>
      <xdr:row>105</xdr:row>
      <xdr:rowOff>209550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88BC9BD1-0BC6-49A1-9D27-C50DA8B3EC4C}"/>
            </a:ext>
          </a:extLst>
        </xdr:cNvPr>
        <xdr:cNvSpPr txBox="1"/>
      </xdr:nvSpPr>
      <xdr:spPr>
        <a:xfrm>
          <a:off x="2390775" y="268414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107</xdr:row>
      <xdr:rowOff>0</xdr:rowOff>
    </xdr:from>
    <xdr:to>
      <xdr:col>18</xdr:col>
      <xdr:colOff>95250</xdr:colOff>
      <xdr:row>107</xdr:row>
      <xdr:rowOff>209550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1F1E3EC9-CB02-4BBF-8DF3-5C91FA01A005}"/>
            </a:ext>
          </a:extLst>
        </xdr:cNvPr>
        <xdr:cNvSpPr txBox="1"/>
      </xdr:nvSpPr>
      <xdr:spPr>
        <a:xfrm>
          <a:off x="2390775" y="273939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109</xdr:row>
      <xdr:rowOff>0</xdr:rowOff>
    </xdr:from>
    <xdr:to>
      <xdr:col>18</xdr:col>
      <xdr:colOff>95250</xdr:colOff>
      <xdr:row>109</xdr:row>
      <xdr:rowOff>209550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8D5E7510-C276-4B58-B651-519C51B89384}"/>
            </a:ext>
          </a:extLst>
        </xdr:cNvPr>
        <xdr:cNvSpPr txBox="1"/>
      </xdr:nvSpPr>
      <xdr:spPr>
        <a:xfrm>
          <a:off x="2390775" y="279463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111</xdr:row>
      <xdr:rowOff>0</xdr:rowOff>
    </xdr:from>
    <xdr:to>
      <xdr:col>18</xdr:col>
      <xdr:colOff>95250</xdr:colOff>
      <xdr:row>111</xdr:row>
      <xdr:rowOff>209550</xdr:rowOff>
    </xdr:to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FE8F52E1-6157-4230-B65F-AB0D0AEC74DD}"/>
            </a:ext>
          </a:extLst>
        </xdr:cNvPr>
        <xdr:cNvSpPr txBox="1"/>
      </xdr:nvSpPr>
      <xdr:spPr>
        <a:xfrm>
          <a:off x="2390775" y="284988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113</xdr:row>
      <xdr:rowOff>0</xdr:rowOff>
    </xdr:from>
    <xdr:to>
      <xdr:col>18</xdr:col>
      <xdr:colOff>95250</xdr:colOff>
      <xdr:row>113</xdr:row>
      <xdr:rowOff>209550</xdr:rowOff>
    </xdr:to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5C94094C-4F00-4238-B097-ED133BFF74BF}"/>
            </a:ext>
          </a:extLst>
        </xdr:cNvPr>
        <xdr:cNvSpPr txBox="1"/>
      </xdr:nvSpPr>
      <xdr:spPr>
        <a:xfrm>
          <a:off x="2390775" y="290512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115</xdr:row>
      <xdr:rowOff>0</xdr:rowOff>
    </xdr:from>
    <xdr:to>
      <xdr:col>18</xdr:col>
      <xdr:colOff>95250</xdr:colOff>
      <xdr:row>115</xdr:row>
      <xdr:rowOff>209550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A9138B25-6CF3-4092-90BD-2D32F5BAC9CE}"/>
            </a:ext>
          </a:extLst>
        </xdr:cNvPr>
        <xdr:cNvSpPr txBox="1"/>
      </xdr:nvSpPr>
      <xdr:spPr>
        <a:xfrm>
          <a:off x="2390775" y="296037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117</xdr:row>
      <xdr:rowOff>0</xdr:rowOff>
    </xdr:from>
    <xdr:to>
      <xdr:col>18</xdr:col>
      <xdr:colOff>95250</xdr:colOff>
      <xdr:row>117</xdr:row>
      <xdr:rowOff>209550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89FE16FE-0799-4017-9E02-9D5C3DD1FB19}"/>
            </a:ext>
          </a:extLst>
        </xdr:cNvPr>
        <xdr:cNvSpPr txBox="1"/>
      </xdr:nvSpPr>
      <xdr:spPr>
        <a:xfrm>
          <a:off x="2390775" y="301561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119</xdr:row>
      <xdr:rowOff>0</xdr:rowOff>
    </xdr:from>
    <xdr:to>
      <xdr:col>18</xdr:col>
      <xdr:colOff>95250</xdr:colOff>
      <xdr:row>119</xdr:row>
      <xdr:rowOff>209550</xdr:rowOff>
    </xdr:to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9D8C93D5-20B0-40AE-BAE4-745E4330BFBF}"/>
            </a:ext>
          </a:extLst>
        </xdr:cNvPr>
        <xdr:cNvSpPr txBox="1"/>
      </xdr:nvSpPr>
      <xdr:spPr>
        <a:xfrm>
          <a:off x="2390775" y="307086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121</xdr:row>
      <xdr:rowOff>0</xdr:rowOff>
    </xdr:from>
    <xdr:to>
      <xdr:col>10</xdr:col>
      <xdr:colOff>95250</xdr:colOff>
      <xdr:row>121</xdr:row>
      <xdr:rowOff>209550</xdr:rowOff>
    </xdr:to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3E94425C-96AC-4F8A-B0A8-CAFCBEF80948}"/>
            </a:ext>
          </a:extLst>
        </xdr:cNvPr>
        <xdr:cNvSpPr txBox="1"/>
      </xdr:nvSpPr>
      <xdr:spPr>
        <a:xfrm>
          <a:off x="1247775" y="312610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38</xdr:col>
      <xdr:colOff>9525</xdr:colOff>
      <xdr:row>101</xdr:row>
      <xdr:rowOff>0</xdr:rowOff>
    </xdr:from>
    <xdr:to>
      <xdr:col>40</xdr:col>
      <xdr:colOff>0</xdr:colOff>
      <xdr:row>101</xdr:row>
      <xdr:rowOff>209550</xdr:rowOff>
    </xdr:to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452F49AE-83C3-4429-A0BE-815B0F5190AD}"/>
            </a:ext>
          </a:extLst>
        </xdr:cNvPr>
        <xdr:cNvSpPr txBox="1"/>
      </xdr:nvSpPr>
      <xdr:spPr>
        <a:xfrm>
          <a:off x="5438775" y="257365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103</xdr:row>
      <xdr:rowOff>0</xdr:rowOff>
    </xdr:from>
    <xdr:to>
      <xdr:col>40</xdr:col>
      <xdr:colOff>0</xdr:colOff>
      <xdr:row>103</xdr:row>
      <xdr:rowOff>209550</xdr:rowOff>
    </xdr:to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0DB7361F-A2B5-4A3E-BEDD-ACE31B294131}"/>
            </a:ext>
          </a:extLst>
        </xdr:cNvPr>
        <xdr:cNvSpPr txBox="1"/>
      </xdr:nvSpPr>
      <xdr:spPr>
        <a:xfrm>
          <a:off x="5438775" y="262890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105</xdr:row>
      <xdr:rowOff>0</xdr:rowOff>
    </xdr:from>
    <xdr:to>
      <xdr:col>40</xdr:col>
      <xdr:colOff>0</xdr:colOff>
      <xdr:row>105</xdr:row>
      <xdr:rowOff>209550</xdr:rowOff>
    </xdr:to>
    <xdr:sp macro="" textlink="">
      <xdr:nvSpPr>
        <xdr:cNvPr id="122" name="テキスト ボックス 121">
          <a:extLst>
            <a:ext uri="{FF2B5EF4-FFF2-40B4-BE49-F238E27FC236}">
              <a16:creationId xmlns:a16="http://schemas.microsoft.com/office/drawing/2014/main" id="{781B3CD3-BF9B-4299-9F75-2C6777E9CB02}"/>
            </a:ext>
          </a:extLst>
        </xdr:cNvPr>
        <xdr:cNvSpPr txBox="1"/>
      </xdr:nvSpPr>
      <xdr:spPr>
        <a:xfrm>
          <a:off x="5438775" y="268414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107</xdr:row>
      <xdr:rowOff>0</xdr:rowOff>
    </xdr:from>
    <xdr:to>
      <xdr:col>40</xdr:col>
      <xdr:colOff>0</xdr:colOff>
      <xdr:row>107</xdr:row>
      <xdr:rowOff>209550</xdr:rowOff>
    </xdr:to>
    <xdr:sp macro="" textlink="">
      <xdr:nvSpPr>
        <xdr:cNvPr id="123" name="テキスト ボックス 122">
          <a:extLst>
            <a:ext uri="{FF2B5EF4-FFF2-40B4-BE49-F238E27FC236}">
              <a16:creationId xmlns:a16="http://schemas.microsoft.com/office/drawing/2014/main" id="{B934198F-2FE4-4FAB-ADD4-6C7170BDEA7B}"/>
            </a:ext>
          </a:extLst>
        </xdr:cNvPr>
        <xdr:cNvSpPr txBox="1"/>
      </xdr:nvSpPr>
      <xdr:spPr>
        <a:xfrm>
          <a:off x="5438775" y="273939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109</xdr:row>
      <xdr:rowOff>0</xdr:rowOff>
    </xdr:from>
    <xdr:to>
      <xdr:col>40</xdr:col>
      <xdr:colOff>0</xdr:colOff>
      <xdr:row>109</xdr:row>
      <xdr:rowOff>209550</xdr:rowOff>
    </xdr:to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1D8BAF84-CFFC-4BA2-897C-55E64145D18C}"/>
            </a:ext>
          </a:extLst>
        </xdr:cNvPr>
        <xdr:cNvSpPr txBox="1"/>
      </xdr:nvSpPr>
      <xdr:spPr>
        <a:xfrm>
          <a:off x="5438775" y="279463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111</xdr:row>
      <xdr:rowOff>0</xdr:rowOff>
    </xdr:from>
    <xdr:to>
      <xdr:col>40</xdr:col>
      <xdr:colOff>0</xdr:colOff>
      <xdr:row>111</xdr:row>
      <xdr:rowOff>209550</xdr:rowOff>
    </xdr:to>
    <xdr:sp macro="" textlink="">
      <xdr:nvSpPr>
        <xdr:cNvPr id="125" name="テキスト ボックス 124">
          <a:extLst>
            <a:ext uri="{FF2B5EF4-FFF2-40B4-BE49-F238E27FC236}">
              <a16:creationId xmlns:a16="http://schemas.microsoft.com/office/drawing/2014/main" id="{5EC343FD-222F-4276-9483-DD915C345C97}"/>
            </a:ext>
          </a:extLst>
        </xdr:cNvPr>
        <xdr:cNvSpPr txBox="1"/>
      </xdr:nvSpPr>
      <xdr:spPr>
        <a:xfrm>
          <a:off x="5438775" y="284988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113</xdr:row>
      <xdr:rowOff>0</xdr:rowOff>
    </xdr:from>
    <xdr:to>
      <xdr:col>40</xdr:col>
      <xdr:colOff>0</xdr:colOff>
      <xdr:row>113</xdr:row>
      <xdr:rowOff>209550</xdr:rowOff>
    </xdr:to>
    <xdr:sp macro="" textlink="">
      <xdr:nvSpPr>
        <xdr:cNvPr id="126" name="テキスト ボックス 125">
          <a:extLst>
            <a:ext uri="{FF2B5EF4-FFF2-40B4-BE49-F238E27FC236}">
              <a16:creationId xmlns:a16="http://schemas.microsoft.com/office/drawing/2014/main" id="{1A4EF8A5-A0E8-4A79-BA35-3BB023AF6C78}"/>
            </a:ext>
          </a:extLst>
        </xdr:cNvPr>
        <xdr:cNvSpPr txBox="1"/>
      </xdr:nvSpPr>
      <xdr:spPr>
        <a:xfrm>
          <a:off x="5438775" y="290512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115</xdr:row>
      <xdr:rowOff>0</xdr:rowOff>
    </xdr:from>
    <xdr:to>
      <xdr:col>40</xdr:col>
      <xdr:colOff>0</xdr:colOff>
      <xdr:row>115</xdr:row>
      <xdr:rowOff>209550</xdr:rowOff>
    </xdr:to>
    <xdr:sp macro="" textlink="">
      <xdr:nvSpPr>
        <xdr:cNvPr id="127" name="テキスト ボックス 126">
          <a:extLst>
            <a:ext uri="{FF2B5EF4-FFF2-40B4-BE49-F238E27FC236}">
              <a16:creationId xmlns:a16="http://schemas.microsoft.com/office/drawing/2014/main" id="{46870ECF-7B21-4EF8-A404-3538A9134299}"/>
            </a:ext>
          </a:extLst>
        </xdr:cNvPr>
        <xdr:cNvSpPr txBox="1"/>
      </xdr:nvSpPr>
      <xdr:spPr>
        <a:xfrm>
          <a:off x="5438775" y="296037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117</xdr:row>
      <xdr:rowOff>0</xdr:rowOff>
    </xdr:from>
    <xdr:to>
      <xdr:col>40</xdr:col>
      <xdr:colOff>0</xdr:colOff>
      <xdr:row>117</xdr:row>
      <xdr:rowOff>209550</xdr:rowOff>
    </xdr:to>
    <xdr:sp macro="" textlink="">
      <xdr:nvSpPr>
        <xdr:cNvPr id="128" name="テキスト ボックス 127">
          <a:extLst>
            <a:ext uri="{FF2B5EF4-FFF2-40B4-BE49-F238E27FC236}">
              <a16:creationId xmlns:a16="http://schemas.microsoft.com/office/drawing/2014/main" id="{250193D6-05C5-47B5-ACB2-82E70F8DA58C}"/>
            </a:ext>
          </a:extLst>
        </xdr:cNvPr>
        <xdr:cNvSpPr txBox="1"/>
      </xdr:nvSpPr>
      <xdr:spPr>
        <a:xfrm>
          <a:off x="5438775" y="301561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119</xdr:row>
      <xdr:rowOff>0</xdr:rowOff>
    </xdr:from>
    <xdr:to>
      <xdr:col>40</xdr:col>
      <xdr:colOff>0</xdr:colOff>
      <xdr:row>119</xdr:row>
      <xdr:rowOff>209550</xdr:rowOff>
    </xdr:to>
    <xdr:sp macro="" textlink="">
      <xdr:nvSpPr>
        <xdr:cNvPr id="129" name="テキスト ボックス 128">
          <a:extLst>
            <a:ext uri="{FF2B5EF4-FFF2-40B4-BE49-F238E27FC236}">
              <a16:creationId xmlns:a16="http://schemas.microsoft.com/office/drawing/2014/main" id="{00C393FC-F4E5-48D6-BFF9-34D135374417}"/>
            </a:ext>
          </a:extLst>
        </xdr:cNvPr>
        <xdr:cNvSpPr txBox="1"/>
      </xdr:nvSpPr>
      <xdr:spPr>
        <a:xfrm>
          <a:off x="5438775" y="307086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122</xdr:col>
      <xdr:colOff>0</xdr:colOff>
      <xdr:row>156</xdr:row>
      <xdr:rowOff>200025</xdr:rowOff>
    </xdr:from>
    <xdr:to>
      <xdr:col>122</xdr:col>
      <xdr:colOff>0</xdr:colOff>
      <xdr:row>156</xdr:row>
      <xdr:rowOff>200025</xdr:rowOff>
    </xdr:to>
    <xdr:sp macro="" textlink="">
      <xdr:nvSpPr>
        <xdr:cNvPr id="130" name="Oval 3">
          <a:extLst>
            <a:ext uri="{FF2B5EF4-FFF2-40B4-BE49-F238E27FC236}">
              <a16:creationId xmlns:a16="http://schemas.microsoft.com/office/drawing/2014/main" id="{5C86EC33-98A1-488B-80F8-4F9FE0FAE91A}"/>
            </a:ext>
          </a:extLst>
        </xdr:cNvPr>
        <xdr:cNvSpPr>
          <a:spLocks noChangeArrowheads="1"/>
        </xdr:cNvSpPr>
      </xdr:nvSpPr>
      <xdr:spPr bwMode="auto">
        <a:xfrm>
          <a:off x="8124825" y="401955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53</xdr:col>
      <xdr:colOff>85725</xdr:colOff>
      <xdr:row>146</xdr:row>
      <xdr:rowOff>9525</xdr:rowOff>
    </xdr:from>
    <xdr:to>
      <xdr:col>55</xdr:col>
      <xdr:colOff>76200</xdr:colOff>
      <xdr:row>146</xdr:row>
      <xdr:rowOff>219075</xdr:rowOff>
    </xdr:to>
    <xdr:sp macro="" textlink="">
      <xdr:nvSpPr>
        <xdr:cNvPr id="131" name="テキスト ボックス 130">
          <a:extLst>
            <a:ext uri="{FF2B5EF4-FFF2-40B4-BE49-F238E27FC236}">
              <a16:creationId xmlns:a16="http://schemas.microsoft.com/office/drawing/2014/main" id="{E17E97C6-E1C4-46E8-AA89-D3D8EEB188D0}"/>
            </a:ext>
          </a:extLst>
        </xdr:cNvPr>
        <xdr:cNvSpPr txBox="1"/>
      </xdr:nvSpPr>
      <xdr:spPr>
        <a:xfrm>
          <a:off x="7658100" y="372427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148</xdr:row>
      <xdr:rowOff>9525</xdr:rowOff>
    </xdr:from>
    <xdr:to>
      <xdr:col>55</xdr:col>
      <xdr:colOff>95250</xdr:colOff>
      <xdr:row>148</xdr:row>
      <xdr:rowOff>219075</xdr:rowOff>
    </xdr:to>
    <xdr:sp macro="" textlink="">
      <xdr:nvSpPr>
        <xdr:cNvPr id="132" name="テキスト ボックス 131">
          <a:extLst>
            <a:ext uri="{FF2B5EF4-FFF2-40B4-BE49-F238E27FC236}">
              <a16:creationId xmlns:a16="http://schemas.microsoft.com/office/drawing/2014/main" id="{BD513070-695B-4D57-BCDE-04B6CB76D8C6}"/>
            </a:ext>
          </a:extLst>
        </xdr:cNvPr>
        <xdr:cNvSpPr txBox="1"/>
      </xdr:nvSpPr>
      <xdr:spPr>
        <a:xfrm>
          <a:off x="7677150" y="377952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158</xdr:row>
      <xdr:rowOff>9525</xdr:rowOff>
    </xdr:from>
    <xdr:to>
      <xdr:col>55</xdr:col>
      <xdr:colOff>95250</xdr:colOff>
      <xdr:row>158</xdr:row>
      <xdr:rowOff>219075</xdr:rowOff>
    </xdr:to>
    <xdr:sp macro="" textlink="">
      <xdr:nvSpPr>
        <xdr:cNvPr id="133" name="テキスト ボックス 132">
          <a:extLst>
            <a:ext uri="{FF2B5EF4-FFF2-40B4-BE49-F238E27FC236}">
              <a16:creationId xmlns:a16="http://schemas.microsoft.com/office/drawing/2014/main" id="{519F0E08-C89D-42D6-8604-D87F0992A56F}"/>
            </a:ext>
          </a:extLst>
        </xdr:cNvPr>
        <xdr:cNvSpPr txBox="1"/>
      </xdr:nvSpPr>
      <xdr:spPr>
        <a:xfrm>
          <a:off x="7677150" y="405574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160</xdr:row>
      <xdr:rowOff>9525</xdr:rowOff>
    </xdr:from>
    <xdr:to>
      <xdr:col>55</xdr:col>
      <xdr:colOff>95250</xdr:colOff>
      <xdr:row>160</xdr:row>
      <xdr:rowOff>219075</xdr:rowOff>
    </xdr:to>
    <xdr:sp macro="" textlink="">
      <xdr:nvSpPr>
        <xdr:cNvPr id="134" name="テキスト ボックス 133">
          <a:extLst>
            <a:ext uri="{FF2B5EF4-FFF2-40B4-BE49-F238E27FC236}">
              <a16:creationId xmlns:a16="http://schemas.microsoft.com/office/drawing/2014/main" id="{3359692A-B42A-40BB-A451-4F5ED6372C44}"/>
            </a:ext>
          </a:extLst>
        </xdr:cNvPr>
        <xdr:cNvSpPr txBox="1"/>
      </xdr:nvSpPr>
      <xdr:spPr>
        <a:xfrm>
          <a:off x="7677150" y="411099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146</xdr:row>
      <xdr:rowOff>0</xdr:rowOff>
    </xdr:from>
    <xdr:to>
      <xdr:col>47</xdr:col>
      <xdr:colOff>95250</xdr:colOff>
      <xdr:row>146</xdr:row>
      <xdr:rowOff>209550</xdr:rowOff>
    </xdr:to>
    <xdr:sp macro="" textlink="">
      <xdr:nvSpPr>
        <xdr:cNvPr id="135" name="テキスト ボックス 134">
          <a:extLst>
            <a:ext uri="{FF2B5EF4-FFF2-40B4-BE49-F238E27FC236}">
              <a16:creationId xmlns:a16="http://schemas.microsoft.com/office/drawing/2014/main" id="{AA5A9472-5609-4D77-B816-80A5B00F37FD}"/>
            </a:ext>
          </a:extLst>
        </xdr:cNvPr>
        <xdr:cNvSpPr txBox="1"/>
      </xdr:nvSpPr>
      <xdr:spPr>
        <a:xfrm>
          <a:off x="6534150" y="372332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95250</xdr:colOff>
      <xdr:row>166</xdr:row>
      <xdr:rowOff>0</xdr:rowOff>
    </xdr:from>
    <xdr:to>
      <xdr:col>55</xdr:col>
      <xdr:colOff>85725</xdr:colOff>
      <xdr:row>166</xdr:row>
      <xdr:rowOff>209550</xdr:rowOff>
    </xdr:to>
    <xdr:sp macro="" textlink="">
      <xdr:nvSpPr>
        <xdr:cNvPr id="136" name="テキスト ボックス 135">
          <a:extLst>
            <a:ext uri="{FF2B5EF4-FFF2-40B4-BE49-F238E27FC236}">
              <a16:creationId xmlns:a16="http://schemas.microsoft.com/office/drawing/2014/main" id="{1C0DCFB6-0056-42BB-A928-116C9230363C}"/>
            </a:ext>
          </a:extLst>
        </xdr:cNvPr>
        <xdr:cNvSpPr txBox="1"/>
      </xdr:nvSpPr>
      <xdr:spPr>
        <a:xfrm>
          <a:off x="7667625" y="427577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162</xdr:row>
      <xdr:rowOff>9525</xdr:rowOff>
    </xdr:from>
    <xdr:to>
      <xdr:col>55</xdr:col>
      <xdr:colOff>95250</xdr:colOff>
      <xdr:row>162</xdr:row>
      <xdr:rowOff>219075</xdr:rowOff>
    </xdr:to>
    <xdr:sp macro="" textlink="">
      <xdr:nvSpPr>
        <xdr:cNvPr id="137" name="テキスト ボックス 136">
          <a:extLst>
            <a:ext uri="{FF2B5EF4-FFF2-40B4-BE49-F238E27FC236}">
              <a16:creationId xmlns:a16="http://schemas.microsoft.com/office/drawing/2014/main" id="{75CC9F54-7D7F-48D9-B208-02100D16E82E}"/>
            </a:ext>
          </a:extLst>
        </xdr:cNvPr>
        <xdr:cNvSpPr txBox="1"/>
      </xdr:nvSpPr>
      <xdr:spPr>
        <a:xfrm>
          <a:off x="7677150" y="416623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164</xdr:row>
      <xdr:rowOff>9525</xdr:rowOff>
    </xdr:from>
    <xdr:to>
      <xdr:col>55</xdr:col>
      <xdr:colOff>95250</xdr:colOff>
      <xdr:row>164</xdr:row>
      <xdr:rowOff>219075</xdr:rowOff>
    </xdr:to>
    <xdr:sp macro="" textlink="">
      <xdr:nvSpPr>
        <xdr:cNvPr id="138" name="テキスト ボックス 137">
          <a:extLst>
            <a:ext uri="{FF2B5EF4-FFF2-40B4-BE49-F238E27FC236}">
              <a16:creationId xmlns:a16="http://schemas.microsoft.com/office/drawing/2014/main" id="{845AEE71-B950-4857-8AB5-308C8B54F1F4}"/>
            </a:ext>
          </a:extLst>
        </xdr:cNvPr>
        <xdr:cNvSpPr txBox="1"/>
      </xdr:nvSpPr>
      <xdr:spPr>
        <a:xfrm>
          <a:off x="7677150" y="422148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154</xdr:row>
      <xdr:rowOff>9525</xdr:rowOff>
    </xdr:from>
    <xdr:to>
      <xdr:col>55</xdr:col>
      <xdr:colOff>95250</xdr:colOff>
      <xdr:row>154</xdr:row>
      <xdr:rowOff>219075</xdr:rowOff>
    </xdr:to>
    <xdr:sp macro="" textlink="">
      <xdr:nvSpPr>
        <xdr:cNvPr id="139" name="テキスト ボックス 138">
          <a:extLst>
            <a:ext uri="{FF2B5EF4-FFF2-40B4-BE49-F238E27FC236}">
              <a16:creationId xmlns:a16="http://schemas.microsoft.com/office/drawing/2014/main" id="{0E6B34AA-42A7-4BFC-85F5-BD3C6A67F5E8}"/>
            </a:ext>
          </a:extLst>
        </xdr:cNvPr>
        <xdr:cNvSpPr txBox="1"/>
      </xdr:nvSpPr>
      <xdr:spPr>
        <a:xfrm>
          <a:off x="7677150" y="394525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156</xdr:row>
      <xdr:rowOff>9525</xdr:rowOff>
    </xdr:from>
    <xdr:to>
      <xdr:col>55</xdr:col>
      <xdr:colOff>95250</xdr:colOff>
      <xdr:row>156</xdr:row>
      <xdr:rowOff>219075</xdr:rowOff>
    </xdr:to>
    <xdr:sp macro="" textlink="">
      <xdr:nvSpPr>
        <xdr:cNvPr id="140" name="テキスト ボックス 139">
          <a:extLst>
            <a:ext uri="{FF2B5EF4-FFF2-40B4-BE49-F238E27FC236}">
              <a16:creationId xmlns:a16="http://schemas.microsoft.com/office/drawing/2014/main" id="{EE8101E8-A247-47DF-8152-83F194257CDD}"/>
            </a:ext>
          </a:extLst>
        </xdr:cNvPr>
        <xdr:cNvSpPr txBox="1"/>
      </xdr:nvSpPr>
      <xdr:spPr>
        <a:xfrm>
          <a:off x="7677150" y="400050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150</xdr:row>
      <xdr:rowOff>9525</xdr:rowOff>
    </xdr:from>
    <xdr:to>
      <xdr:col>55</xdr:col>
      <xdr:colOff>95250</xdr:colOff>
      <xdr:row>150</xdr:row>
      <xdr:rowOff>219075</xdr:rowOff>
    </xdr:to>
    <xdr:sp macro="" textlink="">
      <xdr:nvSpPr>
        <xdr:cNvPr id="141" name="テキスト ボックス 140">
          <a:extLst>
            <a:ext uri="{FF2B5EF4-FFF2-40B4-BE49-F238E27FC236}">
              <a16:creationId xmlns:a16="http://schemas.microsoft.com/office/drawing/2014/main" id="{01583DB0-F7FB-4A7F-A0FC-5FA0C296501D}"/>
            </a:ext>
          </a:extLst>
        </xdr:cNvPr>
        <xdr:cNvSpPr txBox="1"/>
      </xdr:nvSpPr>
      <xdr:spPr>
        <a:xfrm>
          <a:off x="7677150" y="383476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152</xdr:row>
      <xdr:rowOff>9525</xdr:rowOff>
    </xdr:from>
    <xdr:to>
      <xdr:col>55</xdr:col>
      <xdr:colOff>95250</xdr:colOff>
      <xdr:row>152</xdr:row>
      <xdr:rowOff>219075</xdr:rowOff>
    </xdr:to>
    <xdr:sp macro="" textlink="">
      <xdr:nvSpPr>
        <xdr:cNvPr id="142" name="テキスト ボックス 141">
          <a:extLst>
            <a:ext uri="{FF2B5EF4-FFF2-40B4-BE49-F238E27FC236}">
              <a16:creationId xmlns:a16="http://schemas.microsoft.com/office/drawing/2014/main" id="{ECB9C7B0-2921-46BC-B5B7-40E6C4FFFF8A}"/>
            </a:ext>
          </a:extLst>
        </xdr:cNvPr>
        <xdr:cNvSpPr txBox="1"/>
      </xdr:nvSpPr>
      <xdr:spPr>
        <a:xfrm>
          <a:off x="7677150" y="389001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148</xdr:row>
      <xdr:rowOff>0</xdr:rowOff>
    </xdr:from>
    <xdr:to>
      <xdr:col>47</xdr:col>
      <xdr:colOff>95250</xdr:colOff>
      <xdr:row>148</xdr:row>
      <xdr:rowOff>209550</xdr:rowOff>
    </xdr:to>
    <xdr:sp macro="" textlink="">
      <xdr:nvSpPr>
        <xdr:cNvPr id="143" name="テキスト ボックス 142">
          <a:extLst>
            <a:ext uri="{FF2B5EF4-FFF2-40B4-BE49-F238E27FC236}">
              <a16:creationId xmlns:a16="http://schemas.microsoft.com/office/drawing/2014/main" id="{A72C5AA8-384A-4C64-9C18-69F886F5D39D}"/>
            </a:ext>
          </a:extLst>
        </xdr:cNvPr>
        <xdr:cNvSpPr txBox="1"/>
      </xdr:nvSpPr>
      <xdr:spPr>
        <a:xfrm>
          <a:off x="6534150" y="377856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150</xdr:row>
      <xdr:rowOff>0</xdr:rowOff>
    </xdr:from>
    <xdr:to>
      <xdr:col>47</xdr:col>
      <xdr:colOff>95250</xdr:colOff>
      <xdr:row>150</xdr:row>
      <xdr:rowOff>209550</xdr:rowOff>
    </xdr:to>
    <xdr:sp macro="" textlink="">
      <xdr:nvSpPr>
        <xdr:cNvPr id="144" name="テキスト ボックス 143">
          <a:extLst>
            <a:ext uri="{FF2B5EF4-FFF2-40B4-BE49-F238E27FC236}">
              <a16:creationId xmlns:a16="http://schemas.microsoft.com/office/drawing/2014/main" id="{EBC88712-3BEA-46CB-AA9D-04556C6E1503}"/>
            </a:ext>
          </a:extLst>
        </xdr:cNvPr>
        <xdr:cNvSpPr txBox="1"/>
      </xdr:nvSpPr>
      <xdr:spPr>
        <a:xfrm>
          <a:off x="6534150" y="383381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152</xdr:row>
      <xdr:rowOff>0</xdr:rowOff>
    </xdr:from>
    <xdr:to>
      <xdr:col>47</xdr:col>
      <xdr:colOff>95250</xdr:colOff>
      <xdr:row>152</xdr:row>
      <xdr:rowOff>209550</xdr:rowOff>
    </xdr:to>
    <xdr:sp macro="" textlink="">
      <xdr:nvSpPr>
        <xdr:cNvPr id="145" name="テキスト ボックス 144">
          <a:extLst>
            <a:ext uri="{FF2B5EF4-FFF2-40B4-BE49-F238E27FC236}">
              <a16:creationId xmlns:a16="http://schemas.microsoft.com/office/drawing/2014/main" id="{C33FCC5B-9618-4766-BA56-E1224DDB7BDA}"/>
            </a:ext>
          </a:extLst>
        </xdr:cNvPr>
        <xdr:cNvSpPr txBox="1"/>
      </xdr:nvSpPr>
      <xdr:spPr>
        <a:xfrm>
          <a:off x="6534150" y="388905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154</xdr:row>
      <xdr:rowOff>0</xdr:rowOff>
    </xdr:from>
    <xdr:to>
      <xdr:col>47</xdr:col>
      <xdr:colOff>95250</xdr:colOff>
      <xdr:row>154</xdr:row>
      <xdr:rowOff>209550</xdr:rowOff>
    </xdr:to>
    <xdr:sp macro="" textlink="">
      <xdr:nvSpPr>
        <xdr:cNvPr id="146" name="テキスト ボックス 145">
          <a:extLst>
            <a:ext uri="{FF2B5EF4-FFF2-40B4-BE49-F238E27FC236}">
              <a16:creationId xmlns:a16="http://schemas.microsoft.com/office/drawing/2014/main" id="{E3AEC6F5-D453-49B4-A69C-6BBCBD442F39}"/>
            </a:ext>
          </a:extLst>
        </xdr:cNvPr>
        <xdr:cNvSpPr txBox="1"/>
      </xdr:nvSpPr>
      <xdr:spPr>
        <a:xfrm>
          <a:off x="6534150" y="394430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156</xdr:row>
      <xdr:rowOff>0</xdr:rowOff>
    </xdr:from>
    <xdr:to>
      <xdr:col>47</xdr:col>
      <xdr:colOff>95250</xdr:colOff>
      <xdr:row>156</xdr:row>
      <xdr:rowOff>209550</xdr:rowOff>
    </xdr:to>
    <xdr:sp macro="" textlink="">
      <xdr:nvSpPr>
        <xdr:cNvPr id="147" name="テキスト ボックス 146">
          <a:extLst>
            <a:ext uri="{FF2B5EF4-FFF2-40B4-BE49-F238E27FC236}">
              <a16:creationId xmlns:a16="http://schemas.microsoft.com/office/drawing/2014/main" id="{D9E34F14-534D-4F20-8E2E-862CCCD60762}"/>
            </a:ext>
          </a:extLst>
        </xdr:cNvPr>
        <xdr:cNvSpPr txBox="1"/>
      </xdr:nvSpPr>
      <xdr:spPr>
        <a:xfrm>
          <a:off x="6534150" y="399954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158</xdr:row>
      <xdr:rowOff>0</xdr:rowOff>
    </xdr:from>
    <xdr:to>
      <xdr:col>47</xdr:col>
      <xdr:colOff>95250</xdr:colOff>
      <xdr:row>158</xdr:row>
      <xdr:rowOff>209550</xdr:rowOff>
    </xdr:to>
    <xdr:sp macro="" textlink="">
      <xdr:nvSpPr>
        <xdr:cNvPr id="148" name="テキスト ボックス 147">
          <a:extLst>
            <a:ext uri="{FF2B5EF4-FFF2-40B4-BE49-F238E27FC236}">
              <a16:creationId xmlns:a16="http://schemas.microsoft.com/office/drawing/2014/main" id="{C334346D-5FC1-49C4-B6B5-FF55FF74C013}"/>
            </a:ext>
          </a:extLst>
        </xdr:cNvPr>
        <xdr:cNvSpPr txBox="1"/>
      </xdr:nvSpPr>
      <xdr:spPr>
        <a:xfrm>
          <a:off x="6534150" y="405479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160</xdr:row>
      <xdr:rowOff>0</xdr:rowOff>
    </xdr:from>
    <xdr:to>
      <xdr:col>47</xdr:col>
      <xdr:colOff>95250</xdr:colOff>
      <xdr:row>160</xdr:row>
      <xdr:rowOff>209550</xdr:rowOff>
    </xdr:to>
    <xdr:sp macro="" textlink="">
      <xdr:nvSpPr>
        <xdr:cNvPr id="149" name="テキスト ボックス 148">
          <a:extLst>
            <a:ext uri="{FF2B5EF4-FFF2-40B4-BE49-F238E27FC236}">
              <a16:creationId xmlns:a16="http://schemas.microsoft.com/office/drawing/2014/main" id="{0D8A64C1-F0E8-4F30-85CE-44DEBAF6FFA3}"/>
            </a:ext>
          </a:extLst>
        </xdr:cNvPr>
        <xdr:cNvSpPr txBox="1"/>
      </xdr:nvSpPr>
      <xdr:spPr>
        <a:xfrm>
          <a:off x="6534150" y="411003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162</xdr:row>
      <xdr:rowOff>0</xdr:rowOff>
    </xdr:from>
    <xdr:to>
      <xdr:col>47</xdr:col>
      <xdr:colOff>95250</xdr:colOff>
      <xdr:row>162</xdr:row>
      <xdr:rowOff>209550</xdr:rowOff>
    </xdr:to>
    <xdr:sp macro="" textlink="">
      <xdr:nvSpPr>
        <xdr:cNvPr id="150" name="テキスト ボックス 149">
          <a:extLst>
            <a:ext uri="{FF2B5EF4-FFF2-40B4-BE49-F238E27FC236}">
              <a16:creationId xmlns:a16="http://schemas.microsoft.com/office/drawing/2014/main" id="{78D8C481-0B4F-4471-95EF-0500ED9F3017}"/>
            </a:ext>
          </a:extLst>
        </xdr:cNvPr>
        <xdr:cNvSpPr txBox="1"/>
      </xdr:nvSpPr>
      <xdr:spPr>
        <a:xfrm>
          <a:off x="6534150" y="416528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164</xdr:row>
      <xdr:rowOff>0</xdr:rowOff>
    </xdr:from>
    <xdr:to>
      <xdr:col>47</xdr:col>
      <xdr:colOff>95250</xdr:colOff>
      <xdr:row>164</xdr:row>
      <xdr:rowOff>209550</xdr:rowOff>
    </xdr:to>
    <xdr:sp macro="" textlink="">
      <xdr:nvSpPr>
        <xdr:cNvPr id="151" name="テキスト ボックス 150">
          <a:extLst>
            <a:ext uri="{FF2B5EF4-FFF2-40B4-BE49-F238E27FC236}">
              <a16:creationId xmlns:a16="http://schemas.microsoft.com/office/drawing/2014/main" id="{8D8018A7-9F27-4323-97CE-F483746598AD}"/>
            </a:ext>
          </a:extLst>
        </xdr:cNvPr>
        <xdr:cNvSpPr txBox="1"/>
      </xdr:nvSpPr>
      <xdr:spPr>
        <a:xfrm>
          <a:off x="6534150" y="422052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146</xdr:row>
      <xdr:rowOff>0</xdr:rowOff>
    </xdr:from>
    <xdr:to>
      <xdr:col>18</xdr:col>
      <xdr:colOff>95250</xdr:colOff>
      <xdr:row>146</xdr:row>
      <xdr:rowOff>209550</xdr:rowOff>
    </xdr:to>
    <xdr:sp macro="" textlink="">
      <xdr:nvSpPr>
        <xdr:cNvPr id="152" name="テキスト ボックス 151">
          <a:extLst>
            <a:ext uri="{FF2B5EF4-FFF2-40B4-BE49-F238E27FC236}">
              <a16:creationId xmlns:a16="http://schemas.microsoft.com/office/drawing/2014/main" id="{C9E92685-1ED5-4094-8AC8-E1F738066763}"/>
            </a:ext>
          </a:extLst>
        </xdr:cNvPr>
        <xdr:cNvSpPr txBox="1"/>
      </xdr:nvSpPr>
      <xdr:spPr>
        <a:xfrm>
          <a:off x="2390775" y="372332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148</xdr:row>
      <xdr:rowOff>0</xdr:rowOff>
    </xdr:from>
    <xdr:to>
      <xdr:col>18</xdr:col>
      <xdr:colOff>95250</xdr:colOff>
      <xdr:row>148</xdr:row>
      <xdr:rowOff>209550</xdr:rowOff>
    </xdr:to>
    <xdr:sp macro="" textlink="">
      <xdr:nvSpPr>
        <xdr:cNvPr id="153" name="テキスト ボックス 152">
          <a:extLst>
            <a:ext uri="{FF2B5EF4-FFF2-40B4-BE49-F238E27FC236}">
              <a16:creationId xmlns:a16="http://schemas.microsoft.com/office/drawing/2014/main" id="{44478FF3-B8CA-4501-9C01-B78376B45CE7}"/>
            </a:ext>
          </a:extLst>
        </xdr:cNvPr>
        <xdr:cNvSpPr txBox="1"/>
      </xdr:nvSpPr>
      <xdr:spPr>
        <a:xfrm>
          <a:off x="2390775" y="377856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150</xdr:row>
      <xdr:rowOff>0</xdr:rowOff>
    </xdr:from>
    <xdr:to>
      <xdr:col>18</xdr:col>
      <xdr:colOff>95250</xdr:colOff>
      <xdr:row>150</xdr:row>
      <xdr:rowOff>209550</xdr:rowOff>
    </xdr:to>
    <xdr:sp macro="" textlink="">
      <xdr:nvSpPr>
        <xdr:cNvPr id="154" name="テキスト ボックス 153">
          <a:extLst>
            <a:ext uri="{FF2B5EF4-FFF2-40B4-BE49-F238E27FC236}">
              <a16:creationId xmlns:a16="http://schemas.microsoft.com/office/drawing/2014/main" id="{0BA7154D-696D-4A6F-9F44-71C6D75BF29A}"/>
            </a:ext>
          </a:extLst>
        </xdr:cNvPr>
        <xdr:cNvSpPr txBox="1"/>
      </xdr:nvSpPr>
      <xdr:spPr>
        <a:xfrm>
          <a:off x="2390775" y="383381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152</xdr:row>
      <xdr:rowOff>0</xdr:rowOff>
    </xdr:from>
    <xdr:to>
      <xdr:col>18</xdr:col>
      <xdr:colOff>95250</xdr:colOff>
      <xdr:row>152</xdr:row>
      <xdr:rowOff>209550</xdr:rowOff>
    </xdr:to>
    <xdr:sp macro="" textlink="">
      <xdr:nvSpPr>
        <xdr:cNvPr id="155" name="テキスト ボックス 154">
          <a:extLst>
            <a:ext uri="{FF2B5EF4-FFF2-40B4-BE49-F238E27FC236}">
              <a16:creationId xmlns:a16="http://schemas.microsoft.com/office/drawing/2014/main" id="{35550DD4-CB63-4FFE-A36B-BE3AC4C9F320}"/>
            </a:ext>
          </a:extLst>
        </xdr:cNvPr>
        <xdr:cNvSpPr txBox="1"/>
      </xdr:nvSpPr>
      <xdr:spPr>
        <a:xfrm>
          <a:off x="2390775" y="388905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154</xdr:row>
      <xdr:rowOff>0</xdr:rowOff>
    </xdr:from>
    <xdr:to>
      <xdr:col>18</xdr:col>
      <xdr:colOff>95250</xdr:colOff>
      <xdr:row>154</xdr:row>
      <xdr:rowOff>209550</xdr:rowOff>
    </xdr:to>
    <xdr:sp macro="" textlink="">
      <xdr:nvSpPr>
        <xdr:cNvPr id="156" name="テキスト ボックス 155">
          <a:extLst>
            <a:ext uri="{FF2B5EF4-FFF2-40B4-BE49-F238E27FC236}">
              <a16:creationId xmlns:a16="http://schemas.microsoft.com/office/drawing/2014/main" id="{CFC5D8DC-46D3-40AE-A090-4F5860C9E1B1}"/>
            </a:ext>
          </a:extLst>
        </xdr:cNvPr>
        <xdr:cNvSpPr txBox="1"/>
      </xdr:nvSpPr>
      <xdr:spPr>
        <a:xfrm>
          <a:off x="2390775" y="394430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156</xdr:row>
      <xdr:rowOff>0</xdr:rowOff>
    </xdr:from>
    <xdr:to>
      <xdr:col>18</xdr:col>
      <xdr:colOff>95250</xdr:colOff>
      <xdr:row>156</xdr:row>
      <xdr:rowOff>209550</xdr:rowOff>
    </xdr:to>
    <xdr:sp macro="" textlink="">
      <xdr:nvSpPr>
        <xdr:cNvPr id="157" name="テキスト ボックス 156">
          <a:extLst>
            <a:ext uri="{FF2B5EF4-FFF2-40B4-BE49-F238E27FC236}">
              <a16:creationId xmlns:a16="http://schemas.microsoft.com/office/drawing/2014/main" id="{8197AE0A-68BE-41C8-8FCD-53796060F8B0}"/>
            </a:ext>
          </a:extLst>
        </xdr:cNvPr>
        <xdr:cNvSpPr txBox="1"/>
      </xdr:nvSpPr>
      <xdr:spPr>
        <a:xfrm>
          <a:off x="2390775" y="399954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158</xdr:row>
      <xdr:rowOff>0</xdr:rowOff>
    </xdr:from>
    <xdr:to>
      <xdr:col>18</xdr:col>
      <xdr:colOff>95250</xdr:colOff>
      <xdr:row>158</xdr:row>
      <xdr:rowOff>209550</xdr:rowOff>
    </xdr:to>
    <xdr:sp macro="" textlink="">
      <xdr:nvSpPr>
        <xdr:cNvPr id="158" name="テキスト ボックス 157">
          <a:extLst>
            <a:ext uri="{FF2B5EF4-FFF2-40B4-BE49-F238E27FC236}">
              <a16:creationId xmlns:a16="http://schemas.microsoft.com/office/drawing/2014/main" id="{9F4FDC03-6E44-43E5-B644-684A4532EF79}"/>
            </a:ext>
          </a:extLst>
        </xdr:cNvPr>
        <xdr:cNvSpPr txBox="1"/>
      </xdr:nvSpPr>
      <xdr:spPr>
        <a:xfrm>
          <a:off x="2390775" y="405479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160</xdr:row>
      <xdr:rowOff>0</xdr:rowOff>
    </xdr:from>
    <xdr:to>
      <xdr:col>18</xdr:col>
      <xdr:colOff>95250</xdr:colOff>
      <xdr:row>160</xdr:row>
      <xdr:rowOff>209550</xdr:rowOff>
    </xdr:to>
    <xdr:sp macro="" textlink="">
      <xdr:nvSpPr>
        <xdr:cNvPr id="159" name="テキスト ボックス 158">
          <a:extLst>
            <a:ext uri="{FF2B5EF4-FFF2-40B4-BE49-F238E27FC236}">
              <a16:creationId xmlns:a16="http://schemas.microsoft.com/office/drawing/2014/main" id="{6B204681-0BCB-47E5-99EA-E646B987C108}"/>
            </a:ext>
          </a:extLst>
        </xdr:cNvPr>
        <xdr:cNvSpPr txBox="1"/>
      </xdr:nvSpPr>
      <xdr:spPr>
        <a:xfrm>
          <a:off x="2390775" y="411003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162</xdr:row>
      <xdr:rowOff>0</xdr:rowOff>
    </xdr:from>
    <xdr:to>
      <xdr:col>18</xdr:col>
      <xdr:colOff>95250</xdr:colOff>
      <xdr:row>162</xdr:row>
      <xdr:rowOff>209550</xdr:rowOff>
    </xdr:to>
    <xdr:sp macro="" textlink="">
      <xdr:nvSpPr>
        <xdr:cNvPr id="160" name="テキスト ボックス 159">
          <a:extLst>
            <a:ext uri="{FF2B5EF4-FFF2-40B4-BE49-F238E27FC236}">
              <a16:creationId xmlns:a16="http://schemas.microsoft.com/office/drawing/2014/main" id="{712E8324-5972-4530-843A-A3A12AA992CA}"/>
            </a:ext>
          </a:extLst>
        </xdr:cNvPr>
        <xdr:cNvSpPr txBox="1"/>
      </xdr:nvSpPr>
      <xdr:spPr>
        <a:xfrm>
          <a:off x="2390775" y="416528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164</xdr:row>
      <xdr:rowOff>0</xdr:rowOff>
    </xdr:from>
    <xdr:to>
      <xdr:col>18</xdr:col>
      <xdr:colOff>95250</xdr:colOff>
      <xdr:row>164</xdr:row>
      <xdr:rowOff>209550</xdr:rowOff>
    </xdr:to>
    <xdr:sp macro="" textlink="">
      <xdr:nvSpPr>
        <xdr:cNvPr id="161" name="テキスト ボックス 160">
          <a:extLst>
            <a:ext uri="{FF2B5EF4-FFF2-40B4-BE49-F238E27FC236}">
              <a16:creationId xmlns:a16="http://schemas.microsoft.com/office/drawing/2014/main" id="{886E78A3-BA0C-467C-9C6F-91374006D1FE}"/>
            </a:ext>
          </a:extLst>
        </xdr:cNvPr>
        <xdr:cNvSpPr txBox="1"/>
      </xdr:nvSpPr>
      <xdr:spPr>
        <a:xfrm>
          <a:off x="2390775" y="422052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166</xdr:row>
      <xdr:rowOff>0</xdr:rowOff>
    </xdr:from>
    <xdr:to>
      <xdr:col>10</xdr:col>
      <xdr:colOff>95250</xdr:colOff>
      <xdr:row>166</xdr:row>
      <xdr:rowOff>209550</xdr:rowOff>
    </xdr:to>
    <xdr:sp macro="" textlink="">
      <xdr:nvSpPr>
        <xdr:cNvPr id="162" name="テキスト ボックス 161">
          <a:extLst>
            <a:ext uri="{FF2B5EF4-FFF2-40B4-BE49-F238E27FC236}">
              <a16:creationId xmlns:a16="http://schemas.microsoft.com/office/drawing/2014/main" id="{59231259-A657-4441-AB61-B174B3452203}"/>
            </a:ext>
          </a:extLst>
        </xdr:cNvPr>
        <xdr:cNvSpPr txBox="1"/>
      </xdr:nvSpPr>
      <xdr:spPr>
        <a:xfrm>
          <a:off x="1247775" y="427577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38</xdr:col>
      <xdr:colOff>9525</xdr:colOff>
      <xdr:row>146</xdr:row>
      <xdr:rowOff>0</xdr:rowOff>
    </xdr:from>
    <xdr:to>
      <xdr:col>40</xdr:col>
      <xdr:colOff>0</xdr:colOff>
      <xdr:row>146</xdr:row>
      <xdr:rowOff>209550</xdr:rowOff>
    </xdr:to>
    <xdr:sp macro="" textlink="">
      <xdr:nvSpPr>
        <xdr:cNvPr id="163" name="テキスト ボックス 162">
          <a:extLst>
            <a:ext uri="{FF2B5EF4-FFF2-40B4-BE49-F238E27FC236}">
              <a16:creationId xmlns:a16="http://schemas.microsoft.com/office/drawing/2014/main" id="{C399E24E-70E6-4DF0-97F0-EF4FBEC650A6}"/>
            </a:ext>
          </a:extLst>
        </xdr:cNvPr>
        <xdr:cNvSpPr txBox="1"/>
      </xdr:nvSpPr>
      <xdr:spPr>
        <a:xfrm>
          <a:off x="5438775" y="372332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148</xdr:row>
      <xdr:rowOff>0</xdr:rowOff>
    </xdr:from>
    <xdr:to>
      <xdr:col>40</xdr:col>
      <xdr:colOff>0</xdr:colOff>
      <xdr:row>148</xdr:row>
      <xdr:rowOff>209550</xdr:rowOff>
    </xdr:to>
    <xdr:sp macro="" textlink="">
      <xdr:nvSpPr>
        <xdr:cNvPr id="164" name="テキスト ボックス 163">
          <a:extLst>
            <a:ext uri="{FF2B5EF4-FFF2-40B4-BE49-F238E27FC236}">
              <a16:creationId xmlns:a16="http://schemas.microsoft.com/office/drawing/2014/main" id="{5163F08A-7C5E-4B73-804D-68110598268F}"/>
            </a:ext>
          </a:extLst>
        </xdr:cNvPr>
        <xdr:cNvSpPr txBox="1"/>
      </xdr:nvSpPr>
      <xdr:spPr>
        <a:xfrm>
          <a:off x="5438775" y="377856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150</xdr:row>
      <xdr:rowOff>0</xdr:rowOff>
    </xdr:from>
    <xdr:to>
      <xdr:col>40</xdr:col>
      <xdr:colOff>0</xdr:colOff>
      <xdr:row>150</xdr:row>
      <xdr:rowOff>209550</xdr:rowOff>
    </xdr:to>
    <xdr:sp macro="" textlink="">
      <xdr:nvSpPr>
        <xdr:cNvPr id="165" name="テキスト ボックス 164">
          <a:extLst>
            <a:ext uri="{FF2B5EF4-FFF2-40B4-BE49-F238E27FC236}">
              <a16:creationId xmlns:a16="http://schemas.microsoft.com/office/drawing/2014/main" id="{DA402BC0-5862-4B7C-A058-21A1658332BA}"/>
            </a:ext>
          </a:extLst>
        </xdr:cNvPr>
        <xdr:cNvSpPr txBox="1"/>
      </xdr:nvSpPr>
      <xdr:spPr>
        <a:xfrm>
          <a:off x="5438775" y="383381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152</xdr:row>
      <xdr:rowOff>0</xdr:rowOff>
    </xdr:from>
    <xdr:to>
      <xdr:col>40</xdr:col>
      <xdr:colOff>0</xdr:colOff>
      <xdr:row>152</xdr:row>
      <xdr:rowOff>209550</xdr:rowOff>
    </xdr:to>
    <xdr:sp macro="" textlink="">
      <xdr:nvSpPr>
        <xdr:cNvPr id="166" name="テキスト ボックス 165">
          <a:extLst>
            <a:ext uri="{FF2B5EF4-FFF2-40B4-BE49-F238E27FC236}">
              <a16:creationId xmlns:a16="http://schemas.microsoft.com/office/drawing/2014/main" id="{49917A76-0FFD-486D-AE9A-80407AC8D18D}"/>
            </a:ext>
          </a:extLst>
        </xdr:cNvPr>
        <xdr:cNvSpPr txBox="1"/>
      </xdr:nvSpPr>
      <xdr:spPr>
        <a:xfrm>
          <a:off x="5438775" y="388905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154</xdr:row>
      <xdr:rowOff>0</xdr:rowOff>
    </xdr:from>
    <xdr:to>
      <xdr:col>40</xdr:col>
      <xdr:colOff>0</xdr:colOff>
      <xdr:row>154</xdr:row>
      <xdr:rowOff>209550</xdr:rowOff>
    </xdr:to>
    <xdr:sp macro="" textlink="">
      <xdr:nvSpPr>
        <xdr:cNvPr id="167" name="テキスト ボックス 166">
          <a:extLst>
            <a:ext uri="{FF2B5EF4-FFF2-40B4-BE49-F238E27FC236}">
              <a16:creationId xmlns:a16="http://schemas.microsoft.com/office/drawing/2014/main" id="{DEFBE017-8CEA-4FB9-A5ED-E5D0B7DEDC7B}"/>
            </a:ext>
          </a:extLst>
        </xdr:cNvPr>
        <xdr:cNvSpPr txBox="1"/>
      </xdr:nvSpPr>
      <xdr:spPr>
        <a:xfrm>
          <a:off x="5438775" y="394430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156</xdr:row>
      <xdr:rowOff>0</xdr:rowOff>
    </xdr:from>
    <xdr:to>
      <xdr:col>40</xdr:col>
      <xdr:colOff>0</xdr:colOff>
      <xdr:row>156</xdr:row>
      <xdr:rowOff>209550</xdr:rowOff>
    </xdr:to>
    <xdr:sp macro="" textlink="">
      <xdr:nvSpPr>
        <xdr:cNvPr id="168" name="テキスト ボックス 167">
          <a:extLst>
            <a:ext uri="{FF2B5EF4-FFF2-40B4-BE49-F238E27FC236}">
              <a16:creationId xmlns:a16="http://schemas.microsoft.com/office/drawing/2014/main" id="{79405F0D-6F56-4F74-B3E4-F2FB11759567}"/>
            </a:ext>
          </a:extLst>
        </xdr:cNvPr>
        <xdr:cNvSpPr txBox="1"/>
      </xdr:nvSpPr>
      <xdr:spPr>
        <a:xfrm>
          <a:off x="5438775" y="399954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158</xdr:row>
      <xdr:rowOff>0</xdr:rowOff>
    </xdr:from>
    <xdr:to>
      <xdr:col>40</xdr:col>
      <xdr:colOff>0</xdr:colOff>
      <xdr:row>158</xdr:row>
      <xdr:rowOff>209550</xdr:rowOff>
    </xdr:to>
    <xdr:sp macro="" textlink="">
      <xdr:nvSpPr>
        <xdr:cNvPr id="169" name="テキスト ボックス 168">
          <a:extLst>
            <a:ext uri="{FF2B5EF4-FFF2-40B4-BE49-F238E27FC236}">
              <a16:creationId xmlns:a16="http://schemas.microsoft.com/office/drawing/2014/main" id="{C3EF7657-92D7-44FA-AA5C-5D1D7A617977}"/>
            </a:ext>
          </a:extLst>
        </xdr:cNvPr>
        <xdr:cNvSpPr txBox="1"/>
      </xdr:nvSpPr>
      <xdr:spPr>
        <a:xfrm>
          <a:off x="5438775" y="405479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160</xdr:row>
      <xdr:rowOff>0</xdr:rowOff>
    </xdr:from>
    <xdr:to>
      <xdr:col>40</xdr:col>
      <xdr:colOff>0</xdr:colOff>
      <xdr:row>160</xdr:row>
      <xdr:rowOff>209550</xdr:rowOff>
    </xdr:to>
    <xdr:sp macro="" textlink="">
      <xdr:nvSpPr>
        <xdr:cNvPr id="170" name="テキスト ボックス 169">
          <a:extLst>
            <a:ext uri="{FF2B5EF4-FFF2-40B4-BE49-F238E27FC236}">
              <a16:creationId xmlns:a16="http://schemas.microsoft.com/office/drawing/2014/main" id="{A34D21AE-9856-4743-9C67-2E1D43B551D1}"/>
            </a:ext>
          </a:extLst>
        </xdr:cNvPr>
        <xdr:cNvSpPr txBox="1"/>
      </xdr:nvSpPr>
      <xdr:spPr>
        <a:xfrm>
          <a:off x="5438775" y="411003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162</xdr:row>
      <xdr:rowOff>0</xdr:rowOff>
    </xdr:from>
    <xdr:to>
      <xdr:col>40</xdr:col>
      <xdr:colOff>0</xdr:colOff>
      <xdr:row>162</xdr:row>
      <xdr:rowOff>209550</xdr:rowOff>
    </xdr:to>
    <xdr:sp macro="" textlink="">
      <xdr:nvSpPr>
        <xdr:cNvPr id="171" name="テキスト ボックス 170">
          <a:extLst>
            <a:ext uri="{FF2B5EF4-FFF2-40B4-BE49-F238E27FC236}">
              <a16:creationId xmlns:a16="http://schemas.microsoft.com/office/drawing/2014/main" id="{7BE173FC-72F8-43DD-AE53-BE7231C3841A}"/>
            </a:ext>
          </a:extLst>
        </xdr:cNvPr>
        <xdr:cNvSpPr txBox="1"/>
      </xdr:nvSpPr>
      <xdr:spPr>
        <a:xfrm>
          <a:off x="5438775" y="416528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164</xdr:row>
      <xdr:rowOff>0</xdr:rowOff>
    </xdr:from>
    <xdr:to>
      <xdr:col>40</xdr:col>
      <xdr:colOff>0</xdr:colOff>
      <xdr:row>164</xdr:row>
      <xdr:rowOff>209550</xdr:rowOff>
    </xdr:to>
    <xdr:sp macro="" textlink="">
      <xdr:nvSpPr>
        <xdr:cNvPr id="172" name="テキスト ボックス 171">
          <a:extLst>
            <a:ext uri="{FF2B5EF4-FFF2-40B4-BE49-F238E27FC236}">
              <a16:creationId xmlns:a16="http://schemas.microsoft.com/office/drawing/2014/main" id="{8F382527-815E-4519-B1B0-80D0CC8B0500}"/>
            </a:ext>
          </a:extLst>
        </xdr:cNvPr>
        <xdr:cNvSpPr txBox="1"/>
      </xdr:nvSpPr>
      <xdr:spPr>
        <a:xfrm>
          <a:off x="5438775" y="422052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53</xdr:col>
      <xdr:colOff>85725</xdr:colOff>
      <xdr:row>56</xdr:row>
      <xdr:rowOff>9525</xdr:rowOff>
    </xdr:from>
    <xdr:to>
      <xdr:col>55</xdr:col>
      <xdr:colOff>76200</xdr:colOff>
      <xdr:row>56</xdr:row>
      <xdr:rowOff>219075</xdr:rowOff>
    </xdr:to>
    <xdr:sp macro="" textlink="">
      <xdr:nvSpPr>
        <xdr:cNvPr id="173" name="テキスト ボックス 172">
          <a:extLst>
            <a:ext uri="{FF2B5EF4-FFF2-40B4-BE49-F238E27FC236}">
              <a16:creationId xmlns:a16="http://schemas.microsoft.com/office/drawing/2014/main" id="{9189316B-8443-4D1A-88A5-789DF163BD6D}"/>
            </a:ext>
          </a:extLst>
        </xdr:cNvPr>
        <xdr:cNvSpPr txBox="1"/>
      </xdr:nvSpPr>
      <xdr:spPr>
        <a:xfrm>
          <a:off x="7658100" y="142494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58</xdr:row>
      <xdr:rowOff>9525</xdr:rowOff>
    </xdr:from>
    <xdr:to>
      <xdr:col>55</xdr:col>
      <xdr:colOff>95250</xdr:colOff>
      <xdr:row>58</xdr:row>
      <xdr:rowOff>219075</xdr:rowOff>
    </xdr:to>
    <xdr:sp macro="" textlink="">
      <xdr:nvSpPr>
        <xdr:cNvPr id="174" name="テキスト ボックス 173">
          <a:extLst>
            <a:ext uri="{FF2B5EF4-FFF2-40B4-BE49-F238E27FC236}">
              <a16:creationId xmlns:a16="http://schemas.microsoft.com/office/drawing/2014/main" id="{5FA155D8-34BF-4F2B-B6B8-6049C33934C8}"/>
            </a:ext>
          </a:extLst>
        </xdr:cNvPr>
        <xdr:cNvSpPr txBox="1"/>
      </xdr:nvSpPr>
      <xdr:spPr>
        <a:xfrm>
          <a:off x="7677150" y="148018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68</xdr:row>
      <xdr:rowOff>9525</xdr:rowOff>
    </xdr:from>
    <xdr:to>
      <xdr:col>55</xdr:col>
      <xdr:colOff>95250</xdr:colOff>
      <xdr:row>68</xdr:row>
      <xdr:rowOff>219075</xdr:rowOff>
    </xdr:to>
    <xdr:sp macro="" textlink="">
      <xdr:nvSpPr>
        <xdr:cNvPr id="175" name="テキスト ボックス 174">
          <a:extLst>
            <a:ext uri="{FF2B5EF4-FFF2-40B4-BE49-F238E27FC236}">
              <a16:creationId xmlns:a16="http://schemas.microsoft.com/office/drawing/2014/main" id="{0C5BA60D-C96C-4BCC-858F-AD551C7ABC5F}"/>
            </a:ext>
          </a:extLst>
        </xdr:cNvPr>
        <xdr:cNvSpPr txBox="1"/>
      </xdr:nvSpPr>
      <xdr:spPr>
        <a:xfrm>
          <a:off x="7677150" y="175641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70</xdr:row>
      <xdr:rowOff>9525</xdr:rowOff>
    </xdr:from>
    <xdr:to>
      <xdr:col>55</xdr:col>
      <xdr:colOff>95250</xdr:colOff>
      <xdr:row>70</xdr:row>
      <xdr:rowOff>219075</xdr:rowOff>
    </xdr:to>
    <xdr:sp macro="" textlink="">
      <xdr:nvSpPr>
        <xdr:cNvPr id="176" name="テキスト ボックス 175">
          <a:extLst>
            <a:ext uri="{FF2B5EF4-FFF2-40B4-BE49-F238E27FC236}">
              <a16:creationId xmlns:a16="http://schemas.microsoft.com/office/drawing/2014/main" id="{309E3F49-A90E-4362-898C-6521B77A3E49}"/>
            </a:ext>
          </a:extLst>
        </xdr:cNvPr>
        <xdr:cNvSpPr txBox="1"/>
      </xdr:nvSpPr>
      <xdr:spPr>
        <a:xfrm>
          <a:off x="7677150" y="181165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56</xdr:row>
      <xdr:rowOff>0</xdr:rowOff>
    </xdr:from>
    <xdr:to>
      <xdr:col>47</xdr:col>
      <xdr:colOff>95250</xdr:colOff>
      <xdr:row>56</xdr:row>
      <xdr:rowOff>209550</xdr:rowOff>
    </xdr:to>
    <xdr:sp macro="" textlink="">
      <xdr:nvSpPr>
        <xdr:cNvPr id="177" name="テキスト ボックス 176">
          <a:extLst>
            <a:ext uri="{FF2B5EF4-FFF2-40B4-BE49-F238E27FC236}">
              <a16:creationId xmlns:a16="http://schemas.microsoft.com/office/drawing/2014/main" id="{7218B158-25D2-4ED8-997F-FBA6A88C191D}"/>
            </a:ext>
          </a:extLst>
        </xdr:cNvPr>
        <xdr:cNvSpPr txBox="1"/>
      </xdr:nvSpPr>
      <xdr:spPr>
        <a:xfrm>
          <a:off x="6534150" y="142398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95250</xdr:colOff>
      <xdr:row>76</xdr:row>
      <xdr:rowOff>0</xdr:rowOff>
    </xdr:from>
    <xdr:to>
      <xdr:col>55</xdr:col>
      <xdr:colOff>85725</xdr:colOff>
      <xdr:row>76</xdr:row>
      <xdr:rowOff>209550</xdr:rowOff>
    </xdr:to>
    <xdr:sp macro="" textlink="">
      <xdr:nvSpPr>
        <xdr:cNvPr id="178" name="テキスト ボックス 177">
          <a:extLst>
            <a:ext uri="{FF2B5EF4-FFF2-40B4-BE49-F238E27FC236}">
              <a16:creationId xmlns:a16="http://schemas.microsoft.com/office/drawing/2014/main" id="{48A8FB0F-76D1-429A-AA31-A6114BD352A6}"/>
            </a:ext>
          </a:extLst>
        </xdr:cNvPr>
        <xdr:cNvSpPr txBox="1"/>
      </xdr:nvSpPr>
      <xdr:spPr>
        <a:xfrm>
          <a:off x="7667625" y="197643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72</xdr:row>
      <xdr:rowOff>9525</xdr:rowOff>
    </xdr:from>
    <xdr:to>
      <xdr:col>55</xdr:col>
      <xdr:colOff>95250</xdr:colOff>
      <xdr:row>72</xdr:row>
      <xdr:rowOff>219075</xdr:rowOff>
    </xdr:to>
    <xdr:sp macro="" textlink="">
      <xdr:nvSpPr>
        <xdr:cNvPr id="179" name="テキスト ボックス 178">
          <a:extLst>
            <a:ext uri="{FF2B5EF4-FFF2-40B4-BE49-F238E27FC236}">
              <a16:creationId xmlns:a16="http://schemas.microsoft.com/office/drawing/2014/main" id="{130ACFB3-941A-4E49-A692-2E6D5B023F02}"/>
            </a:ext>
          </a:extLst>
        </xdr:cNvPr>
        <xdr:cNvSpPr txBox="1"/>
      </xdr:nvSpPr>
      <xdr:spPr>
        <a:xfrm>
          <a:off x="7677150" y="186690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74</xdr:row>
      <xdr:rowOff>9525</xdr:rowOff>
    </xdr:from>
    <xdr:to>
      <xdr:col>55</xdr:col>
      <xdr:colOff>95250</xdr:colOff>
      <xdr:row>74</xdr:row>
      <xdr:rowOff>219075</xdr:rowOff>
    </xdr:to>
    <xdr:sp macro="" textlink="">
      <xdr:nvSpPr>
        <xdr:cNvPr id="180" name="テキスト ボックス 179">
          <a:extLst>
            <a:ext uri="{FF2B5EF4-FFF2-40B4-BE49-F238E27FC236}">
              <a16:creationId xmlns:a16="http://schemas.microsoft.com/office/drawing/2014/main" id="{7DE15477-E165-4BA7-98FD-1CE989F99B6F}"/>
            </a:ext>
          </a:extLst>
        </xdr:cNvPr>
        <xdr:cNvSpPr txBox="1"/>
      </xdr:nvSpPr>
      <xdr:spPr>
        <a:xfrm>
          <a:off x="7677150" y="192214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64</xdr:row>
      <xdr:rowOff>9525</xdr:rowOff>
    </xdr:from>
    <xdr:to>
      <xdr:col>55</xdr:col>
      <xdr:colOff>95250</xdr:colOff>
      <xdr:row>64</xdr:row>
      <xdr:rowOff>219075</xdr:rowOff>
    </xdr:to>
    <xdr:sp macro="" textlink="">
      <xdr:nvSpPr>
        <xdr:cNvPr id="181" name="テキスト ボックス 180">
          <a:extLst>
            <a:ext uri="{FF2B5EF4-FFF2-40B4-BE49-F238E27FC236}">
              <a16:creationId xmlns:a16="http://schemas.microsoft.com/office/drawing/2014/main" id="{020FC43C-64AC-4B72-BDF3-2E979E47A656}"/>
            </a:ext>
          </a:extLst>
        </xdr:cNvPr>
        <xdr:cNvSpPr txBox="1"/>
      </xdr:nvSpPr>
      <xdr:spPr>
        <a:xfrm>
          <a:off x="7677150" y="164592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66</xdr:row>
      <xdr:rowOff>9525</xdr:rowOff>
    </xdr:from>
    <xdr:to>
      <xdr:col>55</xdr:col>
      <xdr:colOff>95250</xdr:colOff>
      <xdr:row>66</xdr:row>
      <xdr:rowOff>219075</xdr:rowOff>
    </xdr:to>
    <xdr:sp macro="" textlink="">
      <xdr:nvSpPr>
        <xdr:cNvPr id="182" name="テキスト ボックス 181">
          <a:extLst>
            <a:ext uri="{FF2B5EF4-FFF2-40B4-BE49-F238E27FC236}">
              <a16:creationId xmlns:a16="http://schemas.microsoft.com/office/drawing/2014/main" id="{718B7152-CF54-4966-9D59-4B6715B252FF}"/>
            </a:ext>
          </a:extLst>
        </xdr:cNvPr>
        <xdr:cNvSpPr txBox="1"/>
      </xdr:nvSpPr>
      <xdr:spPr>
        <a:xfrm>
          <a:off x="7677150" y="170116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60</xdr:row>
      <xdr:rowOff>9525</xdr:rowOff>
    </xdr:from>
    <xdr:to>
      <xdr:col>55</xdr:col>
      <xdr:colOff>95250</xdr:colOff>
      <xdr:row>60</xdr:row>
      <xdr:rowOff>219075</xdr:rowOff>
    </xdr:to>
    <xdr:sp macro="" textlink="">
      <xdr:nvSpPr>
        <xdr:cNvPr id="183" name="テキスト ボックス 182">
          <a:extLst>
            <a:ext uri="{FF2B5EF4-FFF2-40B4-BE49-F238E27FC236}">
              <a16:creationId xmlns:a16="http://schemas.microsoft.com/office/drawing/2014/main" id="{F9958EF1-7744-436A-9929-91F8C09D29F4}"/>
            </a:ext>
          </a:extLst>
        </xdr:cNvPr>
        <xdr:cNvSpPr txBox="1"/>
      </xdr:nvSpPr>
      <xdr:spPr>
        <a:xfrm>
          <a:off x="7677150" y="153543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62</xdr:row>
      <xdr:rowOff>9525</xdr:rowOff>
    </xdr:from>
    <xdr:to>
      <xdr:col>55</xdr:col>
      <xdr:colOff>95250</xdr:colOff>
      <xdr:row>62</xdr:row>
      <xdr:rowOff>219075</xdr:rowOff>
    </xdr:to>
    <xdr:sp macro="" textlink="">
      <xdr:nvSpPr>
        <xdr:cNvPr id="184" name="テキスト ボックス 183">
          <a:extLst>
            <a:ext uri="{FF2B5EF4-FFF2-40B4-BE49-F238E27FC236}">
              <a16:creationId xmlns:a16="http://schemas.microsoft.com/office/drawing/2014/main" id="{A9C22735-E63A-46DF-9971-A17349499727}"/>
            </a:ext>
          </a:extLst>
        </xdr:cNvPr>
        <xdr:cNvSpPr txBox="1"/>
      </xdr:nvSpPr>
      <xdr:spPr>
        <a:xfrm>
          <a:off x="7677150" y="159067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58</xdr:row>
      <xdr:rowOff>0</xdr:rowOff>
    </xdr:from>
    <xdr:to>
      <xdr:col>47</xdr:col>
      <xdr:colOff>95250</xdr:colOff>
      <xdr:row>58</xdr:row>
      <xdr:rowOff>209550</xdr:rowOff>
    </xdr:to>
    <xdr:sp macro="" textlink="">
      <xdr:nvSpPr>
        <xdr:cNvPr id="185" name="テキスト ボックス 184">
          <a:extLst>
            <a:ext uri="{FF2B5EF4-FFF2-40B4-BE49-F238E27FC236}">
              <a16:creationId xmlns:a16="http://schemas.microsoft.com/office/drawing/2014/main" id="{3AA352BB-46BD-4E1F-AF84-2A9A84FB195F}"/>
            </a:ext>
          </a:extLst>
        </xdr:cNvPr>
        <xdr:cNvSpPr txBox="1"/>
      </xdr:nvSpPr>
      <xdr:spPr>
        <a:xfrm>
          <a:off x="6534150" y="147923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60</xdr:row>
      <xdr:rowOff>0</xdr:rowOff>
    </xdr:from>
    <xdr:to>
      <xdr:col>47</xdr:col>
      <xdr:colOff>95250</xdr:colOff>
      <xdr:row>60</xdr:row>
      <xdr:rowOff>209550</xdr:rowOff>
    </xdr:to>
    <xdr:sp macro="" textlink="">
      <xdr:nvSpPr>
        <xdr:cNvPr id="186" name="テキスト ボックス 185">
          <a:extLst>
            <a:ext uri="{FF2B5EF4-FFF2-40B4-BE49-F238E27FC236}">
              <a16:creationId xmlns:a16="http://schemas.microsoft.com/office/drawing/2014/main" id="{F9B2A8C4-3235-4C78-8698-8691E10F7001}"/>
            </a:ext>
          </a:extLst>
        </xdr:cNvPr>
        <xdr:cNvSpPr txBox="1"/>
      </xdr:nvSpPr>
      <xdr:spPr>
        <a:xfrm>
          <a:off x="6534150" y="153447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62</xdr:row>
      <xdr:rowOff>0</xdr:rowOff>
    </xdr:from>
    <xdr:to>
      <xdr:col>47</xdr:col>
      <xdr:colOff>95250</xdr:colOff>
      <xdr:row>62</xdr:row>
      <xdr:rowOff>209550</xdr:rowOff>
    </xdr:to>
    <xdr:sp macro="" textlink="">
      <xdr:nvSpPr>
        <xdr:cNvPr id="187" name="テキスト ボックス 186">
          <a:extLst>
            <a:ext uri="{FF2B5EF4-FFF2-40B4-BE49-F238E27FC236}">
              <a16:creationId xmlns:a16="http://schemas.microsoft.com/office/drawing/2014/main" id="{9F2F5694-AE23-4BDE-8061-BAF77E5BA048}"/>
            </a:ext>
          </a:extLst>
        </xdr:cNvPr>
        <xdr:cNvSpPr txBox="1"/>
      </xdr:nvSpPr>
      <xdr:spPr>
        <a:xfrm>
          <a:off x="6534150" y="158972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64</xdr:row>
      <xdr:rowOff>0</xdr:rowOff>
    </xdr:from>
    <xdr:to>
      <xdr:col>47</xdr:col>
      <xdr:colOff>95250</xdr:colOff>
      <xdr:row>64</xdr:row>
      <xdr:rowOff>209550</xdr:rowOff>
    </xdr:to>
    <xdr:sp macro="" textlink="">
      <xdr:nvSpPr>
        <xdr:cNvPr id="188" name="テキスト ボックス 187">
          <a:extLst>
            <a:ext uri="{FF2B5EF4-FFF2-40B4-BE49-F238E27FC236}">
              <a16:creationId xmlns:a16="http://schemas.microsoft.com/office/drawing/2014/main" id="{A6621888-DEF1-4745-AFD2-5B2D62CD1B50}"/>
            </a:ext>
          </a:extLst>
        </xdr:cNvPr>
        <xdr:cNvSpPr txBox="1"/>
      </xdr:nvSpPr>
      <xdr:spPr>
        <a:xfrm>
          <a:off x="6534150" y="164496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66</xdr:row>
      <xdr:rowOff>0</xdr:rowOff>
    </xdr:from>
    <xdr:to>
      <xdr:col>47</xdr:col>
      <xdr:colOff>95250</xdr:colOff>
      <xdr:row>66</xdr:row>
      <xdr:rowOff>209550</xdr:rowOff>
    </xdr:to>
    <xdr:sp macro="" textlink="">
      <xdr:nvSpPr>
        <xdr:cNvPr id="189" name="テキスト ボックス 188">
          <a:extLst>
            <a:ext uri="{FF2B5EF4-FFF2-40B4-BE49-F238E27FC236}">
              <a16:creationId xmlns:a16="http://schemas.microsoft.com/office/drawing/2014/main" id="{5960CA70-DE56-428E-8B96-619BDC28B7C4}"/>
            </a:ext>
          </a:extLst>
        </xdr:cNvPr>
        <xdr:cNvSpPr txBox="1"/>
      </xdr:nvSpPr>
      <xdr:spPr>
        <a:xfrm>
          <a:off x="6534150" y="170021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68</xdr:row>
      <xdr:rowOff>0</xdr:rowOff>
    </xdr:from>
    <xdr:to>
      <xdr:col>47</xdr:col>
      <xdr:colOff>95250</xdr:colOff>
      <xdr:row>68</xdr:row>
      <xdr:rowOff>209550</xdr:rowOff>
    </xdr:to>
    <xdr:sp macro="" textlink="">
      <xdr:nvSpPr>
        <xdr:cNvPr id="190" name="テキスト ボックス 189">
          <a:extLst>
            <a:ext uri="{FF2B5EF4-FFF2-40B4-BE49-F238E27FC236}">
              <a16:creationId xmlns:a16="http://schemas.microsoft.com/office/drawing/2014/main" id="{E45FB345-33BE-4E89-BD90-F30CB533AFBD}"/>
            </a:ext>
          </a:extLst>
        </xdr:cNvPr>
        <xdr:cNvSpPr txBox="1"/>
      </xdr:nvSpPr>
      <xdr:spPr>
        <a:xfrm>
          <a:off x="6534150" y="175545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70</xdr:row>
      <xdr:rowOff>0</xdr:rowOff>
    </xdr:from>
    <xdr:to>
      <xdr:col>47</xdr:col>
      <xdr:colOff>95250</xdr:colOff>
      <xdr:row>70</xdr:row>
      <xdr:rowOff>209550</xdr:rowOff>
    </xdr:to>
    <xdr:sp macro="" textlink="">
      <xdr:nvSpPr>
        <xdr:cNvPr id="191" name="テキスト ボックス 190">
          <a:extLst>
            <a:ext uri="{FF2B5EF4-FFF2-40B4-BE49-F238E27FC236}">
              <a16:creationId xmlns:a16="http://schemas.microsoft.com/office/drawing/2014/main" id="{B3194EF8-E699-4B7E-8BD2-98153355B34E}"/>
            </a:ext>
          </a:extLst>
        </xdr:cNvPr>
        <xdr:cNvSpPr txBox="1"/>
      </xdr:nvSpPr>
      <xdr:spPr>
        <a:xfrm>
          <a:off x="6534150" y="181070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72</xdr:row>
      <xdr:rowOff>0</xdr:rowOff>
    </xdr:from>
    <xdr:to>
      <xdr:col>47</xdr:col>
      <xdr:colOff>95250</xdr:colOff>
      <xdr:row>72</xdr:row>
      <xdr:rowOff>209550</xdr:rowOff>
    </xdr:to>
    <xdr:sp macro="" textlink="">
      <xdr:nvSpPr>
        <xdr:cNvPr id="192" name="テキスト ボックス 191">
          <a:extLst>
            <a:ext uri="{FF2B5EF4-FFF2-40B4-BE49-F238E27FC236}">
              <a16:creationId xmlns:a16="http://schemas.microsoft.com/office/drawing/2014/main" id="{14E25D9C-6576-48F4-AF0B-4708B43098D6}"/>
            </a:ext>
          </a:extLst>
        </xdr:cNvPr>
        <xdr:cNvSpPr txBox="1"/>
      </xdr:nvSpPr>
      <xdr:spPr>
        <a:xfrm>
          <a:off x="6534150" y="186594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74</xdr:row>
      <xdr:rowOff>0</xdr:rowOff>
    </xdr:from>
    <xdr:to>
      <xdr:col>47</xdr:col>
      <xdr:colOff>95250</xdr:colOff>
      <xdr:row>74</xdr:row>
      <xdr:rowOff>209550</xdr:rowOff>
    </xdr:to>
    <xdr:sp macro="" textlink="">
      <xdr:nvSpPr>
        <xdr:cNvPr id="193" name="テキスト ボックス 192">
          <a:extLst>
            <a:ext uri="{FF2B5EF4-FFF2-40B4-BE49-F238E27FC236}">
              <a16:creationId xmlns:a16="http://schemas.microsoft.com/office/drawing/2014/main" id="{7FCDB2C3-3E4D-473C-B15D-014929E671C6}"/>
            </a:ext>
          </a:extLst>
        </xdr:cNvPr>
        <xdr:cNvSpPr txBox="1"/>
      </xdr:nvSpPr>
      <xdr:spPr>
        <a:xfrm>
          <a:off x="6534150" y="192119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56</xdr:row>
      <xdr:rowOff>0</xdr:rowOff>
    </xdr:from>
    <xdr:to>
      <xdr:col>18</xdr:col>
      <xdr:colOff>95250</xdr:colOff>
      <xdr:row>56</xdr:row>
      <xdr:rowOff>209550</xdr:rowOff>
    </xdr:to>
    <xdr:sp macro="" textlink="">
      <xdr:nvSpPr>
        <xdr:cNvPr id="194" name="テキスト ボックス 193">
          <a:extLst>
            <a:ext uri="{FF2B5EF4-FFF2-40B4-BE49-F238E27FC236}">
              <a16:creationId xmlns:a16="http://schemas.microsoft.com/office/drawing/2014/main" id="{49D6E425-9A3D-4C2B-8CD0-D501393C7FAD}"/>
            </a:ext>
          </a:extLst>
        </xdr:cNvPr>
        <xdr:cNvSpPr txBox="1"/>
      </xdr:nvSpPr>
      <xdr:spPr>
        <a:xfrm>
          <a:off x="2390775" y="142398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58</xdr:row>
      <xdr:rowOff>0</xdr:rowOff>
    </xdr:from>
    <xdr:to>
      <xdr:col>18</xdr:col>
      <xdr:colOff>95250</xdr:colOff>
      <xdr:row>58</xdr:row>
      <xdr:rowOff>209550</xdr:rowOff>
    </xdr:to>
    <xdr:sp macro="" textlink="">
      <xdr:nvSpPr>
        <xdr:cNvPr id="195" name="テキスト ボックス 194">
          <a:extLst>
            <a:ext uri="{FF2B5EF4-FFF2-40B4-BE49-F238E27FC236}">
              <a16:creationId xmlns:a16="http://schemas.microsoft.com/office/drawing/2014/main" id="{F407DFD9-2867-4BDC-ABE8-D2BBCD289E56}"/>
            </a:ext>
          </a:extLst>
        </xdr:cNvPr>
        <xdr:cNvSpPr txBox="1"/>
      </xdr:nvSpPr>
      <xdr:spPr>
        <a:xfrm>
          <a:off x="2390775" y="147923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60</xdr:row>
      <xdr:rowOff>0</xdr:rowOff>
    </xdr:from>
    <xdr:to>
      <xdr:col>18</xdr:col>
      <xdr:colOff>95250</xdr:colOff>
      <xdr:row>60</xdr:row>
      <xdr:rowOff>209550</xdr:rowOff>
    </xdr:to>
    <xdr:sp macro="" textlink="">
      <xdr:nvSpPr>
        <xdr:cNvPr id="196" name="テキスト ボックス 195">
          <a:extLst>
            <a:ext uri="{FF2B5EF4-FFF2-40B4-BE49-F238E27FC236}">
              <a16:creationId xmlns:a16="http://schemas.microsoft.com/office/drawing/2014/main" id="{3F96793D-949C-4A64-8550-0039AAF15778}"/>
            </a:ext>
          </a:extLst>
        </xdr:cNvPr>
        <xdr:cNvSpPr txBox="1"/>
      </xdr:nvSpPr>
      <xdr:spPr>
        <a:xfrm>
          <a:off x="2390775" y="153447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62</xdr:row>
      <xdr:rowOff>0</xdr:rowOff>
    </xdr:from>
    <xdr:to>
      <xdr:col>18</xdr:col>
      <xdr:colOff>95250</xdr:colOff>
      <xdr:row>62</xdr:row>
      <xdr:rowOff>209550</xdr:rowOff>
    </xdr:to>
    <xdr:sp macro="" textlink="">
      <xdr:nvSpPr>
        <xdr:cNvPr id="197" name="テキスト ボックス 196">
          <a:extLst>
            <a:ext uri="{FF2B5EF4-FFF2-40B4-BE49-F238E27FC236}">
              <a16:creationId xmlns:a16="http://schemas.microsoft.com/office/drawing/2014/main" id="{82BC311F-89EF-45C5-95CC-3C13B388DEFD}"/>
            </a:ext>
          </a:extLst>
        </xdr:cNvPr>
        <xdr:cNvSpPr txBox="1"/>
      </xdr:nvSpPr>
      <xdr:spPr>
        <a:xfrm>
          <a:off x="2390775" y="158972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64</xdr:row>
      <xdr:rowOff>0</xdr:rowOff>
    </xdr:from>
    <xdr:to>
      <xdr:col>18</xdr:col>
      <xdr:colOff>95250</xdr:colOff>
      <xdr:row>64</xdr:row>
      <xdr:rowOff>209550</xdr:rowOff>
    </xdr:to>
    <xdr:sp macro="" textlink="">
      <xdr:nvSpPr>
        <xdr:cNvPr id="198" name="テキスト ボックス 197">
          <a:extLst>
            <a:ext uri="{FF2B5EF4-FFF2-40B4-BE49-F238E27FC236}">
              <a16:creationId xmlns:a16="http://schemas.microsoft.com/office/drawing/2014/main" id="{1802B5A6-605C-48FB-B63B-92ECBBF299C6}"/>
            </a:ext>
          </a:extLst>
        </xdr:cNvPr>
        <xdr:cNvSpPr txBox="1"/>
      </xdr:nvSpPr>
      <xdr:spPr>
        <a:xfrm>
          <a:off x="2390775" y="164496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66</xdr:row>
      <xdr:rowOff>0</xdr:rowOff>
    </xdr:from>
    <xdr:to>
      <xdr:col>18</xdr:col>
      <xdr:colOff>95250</xdr:colOff>
      <xdr:row>66</xdr:row>
      <xdr:rowOff>209550</xdr:rowOff>
    </xdr:to>
    <xdr:sp macro="" textlink="">
      <xdr:nvSpPr>
        <xdr:cNvPr id="199" name="テキスト ボックス 198">
          <a:extLst>
            <a:ext uri="{FF2B5EF4-FFF2-40B4-BE49-F238E27FC236}">
              <a16:creationId xmlns:a16="http://schemas.microsoft.com/office/drawing/2014/main" id="{E5874898-14B2-4A02-9A98-770290B736B7}"/>
            </a:ext>
          </a:extLst>
        </xdr:cNvPr>
        <xdr:cNvSpPr txBox="1"/>
      </xdr:nvSpPr>
      <xdr:spPr>
        <a:xfrm>
          <a:off x="2390775" y="170021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68</xdr:row>
      <xdr:rowOff>0</xdr:rowOff>
    </xdr:from>
    <xdr:to>
      <xdr:col>18</xdr:col>
      <xdr:colOff>95250</xdr:colOff>
      <xdr:row>68</xdr:row>
      <xdr:rowOff>209550</xdr:rowOff>
    </xdr:to>
    <xdr:sp macro="" textlink="">
      <xdr:nvSpPr>
        <xdr:cNvPr id="200" name="テキスト ボックス 199">
          <a:extLst>
            <a:ext uri="{FF2B5EF4-FFF2-40B4-BE49-F238E27FC236}">
              <a16:creationId xmlns:a16="http://schemas.microsoft.com/office/drawing/2014/main" id="{EAD1EC99-5110-49DC-9A6D-05CB77BF6104}"/>
            </a:ext>
          </a:extLst>
        </xdr:cNvPr>
        <xdr:cNvSpPr txBox="1"/>
      </xdr:nvSpPr>
      <xdr:spPr>
        <a:xfrm>
          <a:off x="2390775" y="175545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70</xdr:row>
      <xdr:rowOff>0</xdr:rowOff>
    </xdr:from>
    <xdr:to>
      <xdr:col>18</xdr:col>
      <xdr:colOff>95250</xdr:colOff>
      <xdr:row>70</xdr:row>
      <xdr:rowOff>209550</xdr:rowOff>
    </xdr:to>
    <xdr:sp macro="" textlink="">
      <xdr:nvSpPr>
        <xdr:cNvPr id="201" name="テキスト ボックス 200">
          <a:extLst>
            <a:ext uri="{FF2B5EF4-FFF2-40B4-BE49-F238E27FC236}">
              <a16:creationId xmlns:a16="http://schemas.microsoft.com/office/drawing/2014/main" id="{718C4BA9-DF11-484A-A8F7-2FFB04D78C27}"/>
            </a:ext>
          </a:extLst>
        </xdr:cNvPr>
        <xdr:cNvSpPr txBox="1"/>
      </xdr:nvSpPr>
      <xdr:spPr>
        <a:xfrm>
          <a:off x="2390775" y="181070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72</xdr:row>
      <xdr:rowOff>0</xdr:rowOff>
    </xdr:from>
    <xdr:to>
      <xdr:col>18</xdr:col>
      <xdr:colOff>95250</xdr:colOff>
      <xdr:row>72</xdr:row>
      <xdr:rowOff>209550</xdr:rowOff>
    </xdr:to>
    <xdr:sp macro="" textlink="">
      <xdr:nvSpPr>
        <xdr:cNvPr id="202" name="テキスト ボックス 201">
          <a:extLst>
            <a:ext uri="{FF2B5EF4-FFF2-40B4-BE49-F238E27FC236}">
              <a16:creationId xmlns:a16="http://schemas.microsoft.com/office/drawing/2014/main" id="{B02CB361-25B9-4651-910C-83AF8ACCCCCB}"/>
            </a:ext>
          </a:extLst>
        </xdr:cNvPr>
        <xdr:cNvSpPr txBox="1"/>
      </xdr:nvSpPr>
      <xdr:spPr>
        <a:xfrm>
          <a:off x="2390775" y="186594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74</xdr:row>
      <xdr:rowOff>0</xdr:rowOff>
    </xdr:from>
    <xdr:to>
      <xdr:col>18</xdr:col>
      <xdr:colOff>95250</xdr:colOff>
      <xdr:row>74</xdr:row>
      <xdr:rowOff>209550</xdr:rowOff>
    </xdr:to>
    <xdr:sp macro="" textlink="">
      <xdr:nvSpPr>
        <xdr:cNvPr id="203" name="テキスト ボックス 202">
          <a:extLst>
            <a:ext uri="{FF2B5EF4-FFF2-40B4-BE49-F238E27FC236}">
              <a16:creationId xmlns:a16="http://schemas.microsoft.com/office/drawing/2014/main" id="{78D239DE-6247-4A1D-BECA-6CF5B7027636}"/>
            </a:ext>
          </a:extLst>
        </xdr:cNvPr>
        <xdr:cNvSpPr txBox="1"/>
      </xdr:nvSpPr>
      <xdr:spPr>
        <a:xfrm>
          <a:off x="2390775" y="192119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76</xdr:row>
      <xdr:rowOff>0</xdr:rowOff>
    </xdr:from>
    <xdr:to>
      <xdr:col>10</xdr:col>
      <xdr:colOff>95250</xdr:colOff>
      <xdr:row>76</xdr:row>
      <xdr:rowOff>209550</xdr:rowOff>
    </xdr:to>
    <xdr:sp macro="" textlink="">
      <xdr:nvSpPr>
        <xdr:cNvPr id="204" name="テキスト ボックス 203">
          <a:extLst>
            <a:ext uri="{FF2B5EF4-FFF2-40B4-BE49-F238E27FC236}">
              <a16:creationId xmlns:a16="http://schemas.microsoft.com/office/drawing/2014/main" id="{93B16D0D-FBAF-4F26-B187-CA04AD72093A}"/>
            </a:ext>
          </a:extLst>
        </xdr:cNvPr>
        <xdr:cNvSpPr txBox="1"/>
      </xdr:nvSpPr>
      <xdr:spPr>
        <a:xfrm>
          <a:off x="1247775" y="197643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38</xdr:col>
      <xdr:colOff>9525</xdr:colOff>
      <xdr:row>56</xdr:row>
      <xdr:rowOff>0</xdr:rowOff>
    </xdr:from>
    <xdr:to>
      <xdr:col>40</xdr:col>
      <xdr:colOff>0</xdr:colOff>
      <xdr:row>56</xdr:row>
      <xdr:rowOff>209550</xdr:rowOff>
    </xdr:to>
    <xdr:sp macro="" textlink="">
      <xdr:nvSpPr>
        <xdr:cNvPr id="205" name="テキスト ボックス 204">
          <a:extLst>
            <a:ext uri="{FF2B5EF4-FFF2-40B4-BE49-F238E27FC236}">
              <a16:creationId xmlns:a16="http://schemas.microsoft.com/office/drawing/2014/main" id="{9FCD8C97-AFF5-43BB-AE8F-6DC8675305A6}"/>
            </a:ext>
          </a:extLst>
        </xdr:cNvPr>
        <xdr:cNvSpPr txBox="1"/>
      </xdr:nvSpPr>
      <xdr:spPr>
        <a:xfrm>
          <a:off x="5438775" y="142398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58</xdr:row>
      <xdr:rowOff>0</xdr:rowOff>
    </xdr:from>
    <xdr:to>
      <xdr:col>40</xdr:col>
      <xdr:colOff>0</xdr:colOff>
      <xdr:row>58</xdr:row>
      <xdr:rowOff>209550</xdr:rowOff>
    </xdr:to>
    <xdr:sp macro="" textlink="">
      <xdr:nvSpPr>
        <xdr:cNvPr id="206" name="テキスト ボックス 205">
          <a:extLst>
            <a:ext uri="{FF2B5EF4-FFF2-40B4-BE49-F238E27FC236}">
              <a16:creationId xmlns:a16="http://schemas.microsoft.com/office/drawing/2014/main" id="{FE6310F1-E57A-4F32-A948-B2FD3AD3010C}"/>
            </a:ext>
          </a:extLst>
        </xdr:cNvPr>
        <xdr:cNvSpPr txBox="1"/>
      </xdr:nvSpPr>
      <xdr:spPr>
        <a:xfrm>
          <a:off x="5438775" y="147923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60</xdr:row>
      <xdr:rowOff>0</xdr:rowOff>
    </xdr:from>
    <xdr:to>
      <xdr:col>40</xdr:col>
      <xdr:colOff>0</xdr:colOff>
      <xdr:row>60</xdr:row>
      <xdr:rowOff>209550</xdr:rowOff>
    </xdr:to>
    <xdr:sp macro="" textlink="">
      <xdr:nvSpPr>
        <xdr:cNvPr id="207" name="テキスト ボックス 206">
          <a:extLst>
            <a:ext uri="{FF2B5EF4-FFF2-40B4-BE49-F238E27FC236}">
              <a16:creationId xmlns:a16="http://schemas.microsoft.com/office/drawing/2014/main" id="{89131DB6-932D-4925-8D6F-5E2F3AACC13F}"/>
            </a:ext>
          </a:extLst>
        </xdr:cNvPr>
        <xdr:cNvSpPr txBox="1"/>
      </xdr:nvSpPr>
      <xdr:spPr>
        <a:xfrm>
          <a:off x="5438775" y="153447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62</xdr:row>
      <xdr:rowOff>0</xdr:rowOff>
    </xdr:from>
    <xdr:to>
      <xdr:col>40</xdr:col>
      <xdr:colOff>0</xdr:colOff>
      <xdr:row>62</xdr:row>
      <xdr:rowOff>209550</xdr:rowOff>
    </xdr:to>
    <xdr:sp macro="" textlink="">
      <xdr:nvSpPr>
        <xdr:cNvPr id="208" name="テキスト ボックス 207">
          <a:extLst>
            <a:ext uri="{FF2B5EF4-FFF2-40B4-BE49-F238E27FC236}">
              <a16:creationId xmlns:a16="http://schemas.microsoft.com/office/drawing/2014/main" id="{FE581B7F-A191-48D5-BEEE-76A46A6227AB}"/>
            </a:ext>
          </a:extLst>
        </xdr:cNvPr>
        <xdr:cNvSpPr txBox="1"/>
      </xdr:nvSpPr>
      <xdr:spPr>
        <a:xfrm>
          <a:off x="5438775" y="158972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64</xdr:row>
      <xdr:rowOff>0</xdr:rowOff>
    </xdr:from>
    <xdr:to>
      <xdr:col>40</xdr:col>
      <xdr:colOff>0</xdr:colOff>
      <xdr:row>64</xdr:row>
      <xdr:rowOff>209550</xdr:rowOff>
    </xdr:to>
    <xdr:sp macro="" textlink="">
      <xdr:nvSpPr>
        <xdr:cNvPr id="209" name="テキスト ボックス 208">
          <a:extLst>
            <a:ext uri="{FF2B5EF4-FFF2-40B4-BE49-F238E27FC236}">
              <a16:creationId xmlns:a16="http://schemas.microsoft.com/office/drawing/2014/main" id="{7FAB2697-6EC7-4F8C-B14A-715DBE327D45}"/>
            </a:ext>
          </a:extLst>
        </xdr:cNvPr>
        <xdr:cNvSpPr txBox="1"/>
      </xdr:nvSpPr>
      <xdr:spPr>
        <a:xfrm>
          <a:off x="5438775" y="164496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66</xdr:row>
      <xdr:rowOff>0</xdr:rowOff>
    </xdr:from>
    <xdr:to>
      <xdr:col>40</xdr:col>
      <xdr:colOff>0</xdr:colOff>
      <xdr:row>66</xdr:row>
      <xdr:rowOff>209550</xdr:rowOff>
    </xdr:to>
    <xdr:sp macro="" textlink="">
      <xdr:nvSpPr>
        <xdr:cNvPr id="210" name="テキスト ボックス 209">
          <a:extLst>
            <a:ext uri="{FF2B5EF4-FFF2-40B4-BE49-F238E27FC236}">
              <a16:creationId xmlns:a16="http://schemas.microsoft.com/office/drawing/2014/main" id="{6CB5CE80-2027-4D94-90C2-EDE594D754FF}"/>
            </a:ext>
          </a:extLst>
        </xdr:cNvPr>
        <xdr:cNvSpPr txBox="1"/>
      </xdr:nvSpPr>
      <xdr:spPr>
        <a:xfrm>
          <a:off x="5438775" y="170021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68</xdr:row>
      <xdr:rowOff>0</xdr:rowOff>
    </xdr:from>
    <xdr:to>
      <xdr:col>40</xdr:col>
      <xdr:colOff>0</xdr:colOff>
      <xdr:row>68</xdr:row>
      <xdr:rowOff>209550</xdr:rowOff>
    </xdr:to>
    <xdr:sp macro="" textlink="">
      <xdr:nvSpPr>
        <xdr:cNvPr id="211" name="テキスト ボックス 210">
          <a:extLst>
            <a:ext uri="{FF2B5EF4-FFF2-40B4-BE49-F238E27FC236}">
              <a16:creationId xmlns:a16="http://schemas.microsoft.com/office/drawing/2014/main" id="{4D5B0E64-E5CC-490D-A7FD-AD31DA6CDB1A}"/>
            </a:ext>
          </a:extLst>
        </xdr:cNvPr>
        <xdr:cNvSpPr txBox="1"/>
      </xdr:nvSpPr>
      <xdr:spPr>
        <a:xfrm>
          <a:off x="5438775" y="175545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70</xdr:row>
      <xdr:rowOff>0</xdr:rowOff>
    </xdr:from>
    <xdr:to>
      <xdr:col>40</xdr:col>
      <xdr:colOff>0</xdr:colOff>
      <xdr:row>70</xdr:row>
      <xdr:rowOff>209550</xdr:rowOff>
    </xdr:to>
    <xdr:sp macro="" textlink="">
      <xdr:nvSpPr>
        <xdr:cNvPr id="212" name="テキスト ボックス 211">
          <a:extLst>
            <a:ext uri="{FF2B5EF4-FFF2-40B4-BE49-F238E27FC236}">
              <a16:creationId xmlns:a16="http://schemas.microsoft.com/office/drawing/2014/main" id="{1825D702-9F17-4127-A8A0-DAD2ADB3967F}"/>
            </a:ext>
          </a:extLst>
        </xdr:cNvPr>
        <xdr:cNvSpPr txBox="1"/>
      </xdr:nvSpPr>
      <xdr:spPr>
        <a:xfrm>
          <a:off x="5438775" y="181070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72</xdr:row>
      <xdr:rowOff>0</xdr:rowOff>
    </xdr:from>
    <xdr:to>
      <xdr:col>40</xdr:col>
      <xdr:colOff>0</xdr:colOff>
      <xdr:row>72</xdr:row>
      <xdr:rowOff>209550</xdr:rowOff>
    </xdr:to>
    <xdr:sp macro="" textlink="">
      <xdr:nvSpPr>
        <xdr:cNvPr id="213" name="テキスト ボックス 212">
          <a:extLst>
            <a:ext uri="{FF2B5EF4-FFF2-40B4-BE49-F238E27FC236}">
              <a16:creationId xmlns:a16="http://schemas.microsoft.com/office/drawing/2014/main" id="{13DEAA3F-0C44-450C-83EB-DE6E2C9435E0}"/>
            </a:ext>
          </a:extLst>
        </xdr:cNvPr>
        <xdr:cNvSpPr txBox="1"/>
      </xdr:nvSpPr>
      <xdr:spPr>
        <a:xfrm>
          <a:off x="5438775" y="186594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74</xdr:row>
      <xdr:rowOff>0</xdr:rowOff>
    </xdr:from>
    <xdr:to>
      <xdr:col>40</xdr:col>
      <xdr:colOff>0</xdr:colOff>
      <xdr:row>74</xdr:row>
      <xdr:rowOff>209550</xdr:rowOff>
    </xdr:to>
    <xdr:sp macro="" textlink="">
      <xdr:nvSpPr>
        <xdr:cNvPr id="214" name="テキスト ボックス 213">
          <a:extLst>
            <a:ext uri="{FF2B5EF4-FFF2-40B4-BE49-F238E27FC236}">
              <a16:creationId xmlns:a16="http://schemas.microsoft.com/office/drawing/2014/main" id="{1890F4FE-FE70-48EC-A288-F8C94F82A97E}"/>
            </a:ext>
          </a:extLst>
        </xdr:cNvPr>
        <xdr:cNvSpPr txBox="1"/>
      </xdr:nvSpPr>
      <xdr:spPr>
        <a:xfrm>
          <a:off x="5438775" y="192119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53</xdr:col>
      <xdr:colOff>85725</xdr:colOff>
      <xdr:row>101</xdr:row>
      <xdr:rowOff>9525</xdr:rowOff>
    </xdr:from>
    <xdr:to>
      <xdr:col>55</xdr:col>
      <xdr:colOff>76200</xdr:colOff>
      <xdr:row>101</xdr:row>
      <xdr:rowOff>219075</xdr:rowOff>
    </xdr:to>
    <xdr:sp macro="" textlink="">
      <xdr:nvSpPr>
        <xdr:cNvPr id="215" name="テキスト ボックス 214">
          <a:extLst>
            <a:ext uri="{FF2B5EF4-FFF2-40B4-BE49-F238E27FC236}">
              <a16:creationId xmlns:a16="http://schemas.microsoft.com/office/drawing/2014/main" id="{A0B9012F-E3CE-4A1C-A7FD-6776B9400DE8}"/>
            </a:ext>
          </a:extLst>
        </xdr:cNvPr>
        <xdr:cNvSpPr txBox="1"/>
      </xdr:nvSpPr>
      <xdr:spPr>
        <a:xfrm>
          <a:off x="7658100" y="257460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103</xdr:row>
      <xdr:rowOff>9525</xdr:rowOff>
    </xdr:from>
    <xdr:to>
      <xdr:col>55</xdr:col>
      <xdr:colOff>95250</xdr:colOff>
      <xdr:row>103</xdr:row>
      <xdr:rowOff>219075</xdr:rowOff>
    </xdr:to>
    <xdr:sp macro="" textlink="">
      <xdr:nvSpPr>
        <xdr:cNvPr id="216" name="テキスト ボックス 215">
          <a:extLst>
            <a:ext uri="{FF2B5EF4-FFF2-40B4-BE49-F238E27FC236}">
              <a16:creationId xmlns:a16="http://schemas.microsoft.com/office/drawing/2014/main" id="{4B744698-DE87-44EF-9CDA-7D7D940E1ADE}"/>
            </a:ext>
          </a:extLst>
        </xdr:cNvPr>
        <xdr:cNvSpPr txBox="1"/>
      </xdr:nvSpPr>
      <xdr:spPr>
        <a:xfrm>
          <a:off x="7677150" y="262985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113</xdr:row>
      <xdr:rowOff>9525</xdr:rowOff>
    </xdr:from>
    <xdr:to>
      <xdr:col>55</xdr:col>
      <xdr:colOff>95250</xdr:colOff>
      <xdr:row>113</xdr:row>
      <xdr:rowOff>219075</xdr:rowOff>
    </xdr:to>
    <xdr:sp macro="" textlink="">
      <xdr:nvSpPr>
        <xdr:cNvPr id="217" name="テキスト ボックス 216">
          <a:extLst>
            <a:ext uri="{FF2B5EF4-FFF2-40B4-BE49-F238E27FC236}">
              <a16:creationId xmlns:a16="http://schemas.microsoft.com/office/drawing/2014/main" id="{690177D3-01FC-4C76-BEED-FEA52D18E89E}"/>
            </a:ext>
          </a:extLst>
        </xdr:cNvPr>
        <xdr:cNvSpPr txBox="1"/>
      </xdr:nvSpPr>
      <xdr:spPr>
        <a:xfrm>
          <a:off x="7677150" y="290607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115</xdr:row>
      <xdr:rowOff>9525</xdr:rowOff>
    </xdr:from>
    <xdr:to>
      <xdr:col>55</xdr:col>
      <xdr:colOff>95250</xdr:colOff>
      <xdr:row>115</xdr:row>
      <xdr:rowOff>219075</xdr:rowOff>
    </xdr:to>
    <xdr:sp macro="" textlink="">
      <xdr:nvSpPr>
        <xdr:cNvPr id="218" name="テキスト ボックス 217">
          <a:extLst>
            <a:ext uri="{FF2B5EF4-FFF2-40B4-BE49-F238E27FC236}">
              <a16:creationId xmlns:a16="http://schemas.microsoft.com/office/drawing/2014/main" id="{23CABC3E-6FC1-40C5-9357-56883386377C}"/>
            </a:ext>
          </a:extLst>
        </xdr:cNvPr>
        <xdr:cNvSpPr txBox="1"/>
      </xdr:nvSpPr>
      <xdr:spPr>
        <a:xfrm>
          <a:off x="7677150" y="296132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101</xdr:row>
      <xdr:rowOff>0</xdr:rowOff>
    </xdr:from>
    <xdr:to>
      <xdr:col>47</xdr:col>
      <xdr:colOff>95250</xdr:colOff>
      <xdr:row>101</xdr:row>
      <xdr:rowOff>209550</xdr:rowOff>
    </xdr:to>
    <xdr:sp macro="" textlink="">
      <xdr:nvSpPr>
        <xdr:cNvPr id="219" name="テキスト ボックス 218">
          <a:extLst>
            <a:ext uri="{FF2B5EF4-FFF2-40B4-BE49-F238E27FC236}">
              <a16:creationId xmlns:a16="http://schemas.microsoft.com/office/drawing/2014/main" id="{3CBB4AD5-9CBD-46CC-A30D-9BEFF4BB6ED5}"/>
            </a:ext>
          </a:extLst>
        </xdr:cNvPr>
        <xdr:cNvSpPr txBox="1"/>
      </xdr:nvSpPr>
      <xdr:spPr>
        <a:xfrm>
          <a:off x="6534150" y="257365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95250</xdr:colOff>
      <xdr:row>121</xdr:row>
      <xdr:rowOff>0</xdr:rowOff>
    </xdr:from>
    <xdr:to>
      <xdr:col>55</xdr:col>
      <xdr:colOff>85725</xdr:colOff>
      <xdr:row>121</xdr:row>
      <xdr:rowOff>209550</xdr:rowOff>
    </xdr:to>
    <xdr:sp macro="" textlink="">
      <xdr:nvSpPr>
        <xdr:cNvPr id="220" name="テキスト ボックス 219">
          <a:extLst>
            <a:ext uri="{FF2B5EF4-FFF2-40B4-BE49-F238E27FC236}">
              <a16:creationId xmlns:a16="http://schemas.microsoft.com/office/drawing/2014/main" id="{034662F4-3172-4155-AB74-65BED1B29F10}"/>
            </a:ext>
          </a:extLst>
        </xdr:cNvPr>
        <xdr:cNvSpPr txBox="1"/>
      </xdr:nvSpPr>
      <xdr:spPr>
        <a:xfrm>
          <a:off x="7667625" y="312610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117</xdr:row>
      <xdr:rowOff>9525</xdr:rowOff>
    </xdr:from>
    <xdr:to>
      <xdr:col>55</xdr:col>
      <xdr:colOff>95250</xdr:colOff>
      <xdr:row>117</xdr:row>
      <xdr:rowOff>219075</xdr:rowOff>
    </xdr:to>
    <xdr:sp macro="" textlink="">
      <xdr:nvSpPr>
        <xdr:cNvPr id="221" name="テキスト ボックス 220">
          <a:extLst>
            <a:ext uri="{FF2B5EF4-FFF2-40B4-BE49-F238E27FC236}">
              <a16:creationId xmlns:a16="http://schemas.microsoft.com/office/drawing/2014/main" id="{BCD3C66F-7B5D-40D7-9A01-543D25C71631}"/>
            </a:ext>
          </a:extLst>
        </xdr:cNvPr>
        <xdr:cNvSpPr txBox="1"/>
      </xdr:nvSpPr>
      <xdr:spPr>
        <a:xfrm>
          <a:off x="7677150" y="301656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119</xdr:row>
      <xdr:rowOff>9525</xdr:rowOff>
    </xdr:from>
    <xdr:to>
      <xdr:col>55</xdr:col>
      <xdr:colOff>95250</xdr:colOff>
      <xdr:row>119</xdr:row>
      <xdr:rowOff>219075</xdr:rowOff>
    </xdr:to>
    <xdr:sp macro="" textlink="">
      <xdr:nvSpPr>
        <xdr:cNvPr id="222" name="テキスト ボックス 221">
          <a:extLst>
            <a:ext uri="{FF2B5EF4-FFF2-40B4-BE49-F238E27FC236}">
              <a16:creationId xmlns:a16="http://schemas.microsoft.com/office/drawing/2014/main" id="{1519021A-E79C-4066-94D7-408F2678EFC3}"/>
            </a:ext>
          </a:extLst>
        </xdr:cNvPr>
        <xdr:cNvSpPr txBox="1"/>
      </xdr:nvSpPr>
      <xdr:spPr>
        <a:xfrm>
          <a:off x="7677150" y="307181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109</xdr:row>
      <xdr:rowOff>9525</xdr:rowOff>
    </xdr:from>
    <xdr:to>
      <xdr:col>55</xdr:col>
      <xdr:colOff>95250</xdr:colOff>
      <xdr:row>109</xdr:row>
      <xdr:rowOff>219075</xdr:rowOff>
    </xdr:to>
    <xdr:sp macro="" textlink="">
      <xdr:nvSpPr>
        <xdr:cNvPr id="223" name="テキスト ボックス 222">
          <a:extLst>
            <a:ext uri="{FF2B5EF4-FFF2-40B4-BE49-F238E27FC236}">
              <a16:creationId xmlns:a16="http://schemas.microsoft.com/office/drawing/2014/main" id="{6E679652-EAB3-4D2C-B9B3-2D5F17B01754}"/>
            </a:ext>
          </a:extLst>
        </xdr:cNvPr>
        <xdr:cNvSpPr txBox="1"/>
      </xdr:nvSpPr>
      <xdr:spPr>
        <a:xfrm>
          <a:off x="7677150" y="279558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111</xdr:row>
      <xdr:rowOff>9525</xdr:rowOff>
    </xdr:from>
    <xdr:to>
      <xdr:col>55</xdr:col>
      <xdr:colOff>95250</xdr:colOff>
      <xdr:row>111</xdr:row>
      <xdr:rowOff>219075</xdr:rowOff>
    </xdr:to>
    <xdr:sp macro="" textlink="">
      <xdr:nvSpPr>
        <xdr:cNvPr id="224" name="テキスト ボックス 223">
          <a:extLst>
            <a:ext uri="{FF2B5EF4-FFF2-40B4-BE49-F238E27FC236}">
              <a16:creationId xmlns:a16="http://schemas.microsoft.com/office/drawing/2014/main" id="{8310012E-91F9-4EF7-BA00-BAF22D997CE0}"/>
            </a:ext>
          </a:extLst>
        </xdr:cNvPr>
        <xdr:cNvSpPr txBox="1"/>
      </xdr:nvSpPr>
      <xdr:spPr>
        <a:xfrm>
          <a:off x="7677150" y="285083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105</xdr:row>
      <xdr:rowOff>9525</xdr:rowOff>
    </xdr:from>
    <xdr:to>
      <xdr:col>55</xdr:col>
      <xdr:colOff>95250</xdr:colOff>
      <xdr:row>105</xdr:row>
      <xdr:rowOff>219075</xdr:rowOff>
    </xdr:to>
    <xdr:sp macro="" textlink="">
      <xdr:nvSpPr>
        <xdr:cNvPr id="225" name="テキスト ボックス 224">
          <a:extLst>
            <a:ext uri="{FF2B5EF4-FFF2-40B4-BE49-F238E27FC236}">
              <a16:creationId xmlns:a16="http://schemas.microsoft.com/office/drawing/2014/main" id="{D897D3B1-5DB9-45BD-9CA0-200923DCDC15}"/>
            </a:ext>
          </a:extLst>
        </xdr:cNvPr>
        <xdr:cNvSpPr txBox="1"/>
      </xdr:nvSpPr>
      <xdr:spPr>
        <a:xfrm>
          <a:off x="7677150" y="268509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107</xdr:row>
      <xdr:rowOff>9525</xdr:rowOff>
    </xdr:from>
    <xdr:to>
      <xdr:col>55</xdr:col>
      <xdr:colOff>95250</xdr:colOff>
      <xdr:row>107</xdr:row>
      <xdr:rowOff>219075</xdr:rowOff>
    </xdr:to>
    <xdr:sp macro="" textlink="">
      <xdr:nvSpPr>
        <xdr:cNvPr id="226" name="テキスト ボックス 225">
          <a:extLst>
            <a:ext uri="{FF2B5EF4-FFF2-40B4-BE49-F238E27FC236}">
              <a16:creationId xmlns:a16="http://schemas.microsoft.com/office/drawing/2014/main" id="{01F4A834-8C13-4CB5-8C78-61CDA94DFE68}"/>
            </a:ext>
          </a:extLst>
        </xdr:cNvPr>
        <xdr:cNvSpPr txBox="1"/>
      </xdr:nvSpPr>
      <xdr:spPr>
        <a:xfrm>
          <a:off x="7677150" y="274034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103</xdr:row>
      <xdr:rowOff>0</xdr:rowOff>
    </xdr:from>
    <xdr:to>
      <xdr:col>47</xdr:col>
      <xdr:colOff>95250</xdr:colOff>
      <xdr:row>103</xdr:row>
      <xdr:rowOff>209550</xdr:rowOff>
    </xdr:to>
    <xdr:sp macro="" textlink="">
      <xdr:nvSpPr>
        <xdr:cNvPr id="227" name="テキスト ボックス 226">
          <a:extLst>
            <a:ext uri="{FF2B5EF4-FFF2-40B4-BE49-F238E27FC236}">
              <a16:creationId xmlns:a16="http://schemas.microsoft.com/office/drawing/2014/main" id="{6E7903F6-4423-4CB4-841A-185F2120A144}"/>
            </a:ext>
          </a:extLst>
        </xdr:cNvPr>
        <xdr:cNvSpPr txBox="1"/>
      </xdr:nvSpPr>
      <xdr:spPr>
        <a:xfrm>
          <a:off x="6534150" y="262890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105</xdr:row>
      <xdr:rowOff>0</xdr:rowOff>
    </xdr:from>
    <xdr:to>
      <xdr:col>47</xdr:col>
      <xdr:colOff>95250</xdr:colOff>
      <xdr:row>105</xdr:row>
      <xdr:rowOff>209550</xdr:rowOff>
    </xdr:to>
    <xdr:sp macro="" textlink="">
      <xdr:nvSpPr>
        <xdr:cNvPr id="228" name="テキスト ボックス 227">
          <a:extLst>
            <a:ext uri="{FF2B5EF4-FFF2-40B4-BE49-F238E27FC236}">
              <a16:creationId xmlns:a16="http://schemas.microsoft.com/office/drawing/2014/main" id="{523CA9EC-F14A-4CAC-9CA4-28DCED6447B3}"/>
            </a:ext>
          </a:extLst>
        </xdr:cNvPr>
        <xdr:cNvSpPr txBox="1"/>
      </xdr:nvSpPr>
      <xdr:spPr>
        <a:xfrm>
          <a:off x="6534150" y="268414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107</xdr:row>
      <xdr:rowOff>0</xdr:rowOff>
    </xdr:from>
    <xdr:to>
      <xdr:col>47</xdr:col>
      <xdr:colOff>95250</xdr:colOff>
      <xdr:row>107</xdr:row>
      <xdr:rowOff>209550</xdr:rowOff>
    </xdr:to>
    <xdr:sp macro="" textlink="">
      <xdr:nvSpPr>
        <xdr:cNvPr id="229" name="テキスト ボックス 228">
          <a:extLst>
            <a:ext uri="{FF2B5EF4-FFF2-40B4-BE49-F238E27FC236}">
              <a16:creationId xmlns:a16="http://schemas.microsoft.com/office/drawing/2014/main" id="{BCD90CA5-A208-4444-B8F0-A64CE7A33901}"/>
            </a:ext>
          </a:extLst>
        </xdr:cNvPr>
        <xdr:cNvSpPr txBox="1"/>
      </xdr:nvSpPr>
      <xdr:spPr>
        <a:xfrm>
          <a:off x="6534150" y="273939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109</xdr:row>
      <xdr:rowOff>0</xdr:rowOff>
    </xdr:from>
    <xdr:to>
      <xdr:col>47</xdr:col>
      <xdr:colOff>95250</xdr:colOff>
      <xdr:row>109</xdr:row>
      <xdr:rowOff>209550</xdr:rowOff>
    </xdr:to>
    <xdr:sp macro="" textlink="">
      <xdr:nvSpPr>
        <xdr:cNvPr id="230" name="テキスト ボックス 229">
          <a:extLst>
            <a:ext uri="{FF2B5EF4-FFF2-40B4-BE49-F238E27FC236}">
              <a16:creationId xmlns:a16="http://schemas.microsoft.com/office/drawing/2014/main" id="{4E4A3072-2ADD-43A5-BDCC-E0D7B1432311}"/>
            </a:ext>
          </a:extLst>
        </xdr:cNvPr>
        <xdr:cNvSpPr txBox="1"/>
      </xdr:nvSpPr>
      <xdr:spPr>
        <a:xfrm>
          <a:off x="6534150" y="279463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111</xdr:row>
      <xdr:rowOff>0</xdr:rowOff>
    </xdr:from>
    <xdr:to>
      <xdr:col>47</xdr:col>
      <xdr:colOff>95250</xdr:colOff>
      <xdr:row>111</xdr:row>
      <xdr:rowOff>209550</xdr:rowOff>
    </xdr:to>
    <xdr:sp macro="" textlink="">
      <xdr:nvSpPr>
        <xdr:cNvPr id="231" name="テキスト ボックス 230">
          <a:extLst>
            <a:ext uri="{FF2B5EF4-FFF2-40B4-BE49-F238E27FC236}">
              <a16:creationId xmlns:a16="http://schemas.microsoft.com/office/drawing/2014/main" id="{278C0618-F287-4C1D-8D55-E07F4B75B274}"/>
            </a:ext>
          </a:extLst>
        </xdr:cNvPr>
        <xdr:cNvSpPr txBox="1"/>
      </xdr:nvSpPr>
      <xdr:spPr>
        <a:xfrm>
          <a:off x="6534150" y="284988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113</xdr:row>
      <xdr:rowOff>0</xdr:rowOff>
    </xdr:from>
    <xdr:to>
      <xdr:col>47</xdr:col>
      <xdr:colOff>95250</xdr:colOff>
      <xdr:row>113</xdr:row>
      <xdr:rowOff>209550</xdr:rowOff>
    </xdr:to>
    <xdr:sp macro="" textlink="">
      <xdr:nvSpPr>
        <xdr:cNvPr id="232" name="テキスト ボックス 231">
          <a:extLst>
            <a:ext uri="{FF2B5EF4-FFF2-40B4-BE49-F238E27FC236}">
              <a16:creationId xmlns:a16="http://schemas.microsoft.com/office/drawing/2014/main" id="{7532453E-9723-4B41-A527-34E524FB671F}"/>
            </a:ext>
          </a:extLst>
        </xdr:cNvPr>
        <xdr:cNvSpPr txBox="1"/>
      </xdr:nvSpPr>
      <xdr:spPr>
        <a:xfrm>
          <a:off x="6534150" y="290512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115</xdr:row>
      <xdr:rowOff>0</xdr:rowOff>
    </xdr:from>
    <xdr:to>
      <xdr:col>47</xdr:col>
      <xdr:colOff>95250</xdr:colOff>
      <xdr:row>115</xdr:row>
      <xdr:rowOff>209550</xdr:rowOff>
    </xdr:to>
    <xdr:sp macro="" textlink="">
      <xdr:nvSpPr>
        <xdr:cNvPr id="233" name="テキスト ボックス 232">
          <a:extLst>
            <a:ext uri="{FF2B5EF4-FFF2-40B4-BE49-F238E27FC236}">
              <a16:creationId xmlns:a16="http://schemas.microsoft.com/office/drawing/2014/main" id="{850151C0-825F-4AB1-A7AD-5F18AFC38EA2}"/>
            </a:ext>
          </a:extLst>
        </xdr:cNvPr>
        <xdr:cNvSpPr txBox="1"/>
      </xdr:nvSpPr>
      <xdr:spPr>
        <a:xfrm>
          <a:off x="6534150" y="296037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117</xdr:row>
      <xdr:rowOff>0</xdr:rowOff>
    </xdr:from>
    <xdr:to>
      <xdr:col>47</xdr:col>
      <xdr:colOff>95250</xdr:colOff>
      <xdr:row>117</xdr:row>
      <xdr:rowOff>209550</xdr:rowOff>
    </xdr:to>
    <xdr:sp macro="" textlink="">
      <xdr:nvSpPr>
        <xdr:cNvPr id="234" name="テキスト ボックス 233">
          <a:extLst>
            <a:ext uri="{FF2B5EF4-FFF2-40B4-BE49-F238E27FC236}">
              <a16:creationId xmlns:a16="http://schemas.microsoft.com/office/drawing/2014/main" id="{1B2D1169-7E72-4B04-BCF5-6317029B5B9C}"/>
            </a:ext>
          </a:extLst>
        </xdr:cNvPr>
        <xdr:cNvSpPr txBox="1"/>
      </xdr:nvSpPr>
      <xdr:spPr>
        <a:xfrm>
          <a:off x="6534150" y="301561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119</xdr:row>
      <xdr:rowOff>0</xdr:rowOff>
    </xdr:from>
    <xdr:to>
      <xdr:col>47</xdr:col>
      <xdr:colOff>95250</xdr:colOff>
      <xdr:row>119</xdr:row>
      <xdr:rowOff>209550</xdr:rowOff>
    </xdr:to>
    <xdr:sp macro="" textlink="">
      <xdr:nvSpPr>
        <xdr:cNvPr id="235" name="テキスト ボックス 234">
          <a:extLst>
            <a:ext uri="{FF2B5EF4-FFF2-40B4-BE49-F238E27FC236}">
              <a16:creationId xmlns:a16="http://schemas.microsoft.com/office/drawing/2014/main" id="{4DF02982-8F37-43FA-85A5-3C2D7EC45BE2}"/>
            </a:ext>
          </a:extLst>
        </xdr:cNvPr>
        <xdr:cNvSpPr txBox="1"/>
      </xdr:nvSpPr>
      <xdr:spPr>
        <a:xfrm>
          <a:off x="6534150" y="307086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101</xdr:row>
      <xdr:rowOff>0</xdr:rowOff>
    </xdr:from>
    <xdr:to>
      <xdr:col>18</xdr:col>
      <xdr:colOff>95250</xdr:colOff>
      <xdr:row>101</xdr:row>
      <xdr:rowOff>209550</xdr:rowOff>
    </xdr:to>
    <xdr:sp macro="" textlink="">
      <xdr:nvSpPr>
        <xdr:cNvPr id="236" name="テキスト ボックス 235">
          <a:extLst>
            <a:ext uri="{FF2B5EF4-FFF2-40B4-BE49-F238E27FC236}">
              <a16:creationId xmlns:a16="http://schemas.microsoft.com/office/drawing/2014/main" id="{A89BE1E4-C89A-4124-AA5F-BDC105687879}"/>
            </a:ext>
          </a:extLst>
        </xdr:cNvPr>
        <xdr:cNvSpPr txBox="1"/>
      </xdr:nvSpPr>
      <xdr:spPr>
        <a:xfrm>
          <a:off x="2390775" y="257365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103</xdr:row>
      <xdr:rowOff>0</xdr:rowOff>
    </xdr:from>
    <xdr:to>
      <xdr:col>18</xdr:col>
      <xdr:colOff>95250</xdr:colOff>
      <xdr:row>103</xdr:row>
      <xdr:rowOff>209550</xdr:rowOff>
    </xdr:to>
    <xdr:sp macro="" textlink="">
      <xdr:nvSpPr>
        <xdr:cNvPr id="237" name="テキスト ボックス 236">
          <a:extLst>
            <a:ext uri="{FF2B5EF4-FFF2-40B4-BE49-F238E27FC236}">
              <a16:creationId xmlns:a16="http://schemas.microsoft.com/office/drawing/2014/main" id="{65CE4302-85C0-49AB-992C-793F7D6A1731}"/>
            </a:ext>
          </a:extLst>
        </xdr:cNvPr>
        <xdr:cNvSpPr txBox="1"/>
      </xdr:nvSpPr>
      <xdr:spPr>
        <a:xfrm>
          <a:off x="2390775" y="262890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105</xdr:row>
      <xdr:rowOff>0</xdr:rowOff>
    </xdr:from>
    <xdr:to>
      <xdr:col>18</xdr:col>
      <xdr:colOff>95250</xdr:colOff>
      <xdr:row>105</xdr:row>
      <xdr:rowOff>209550</xdr:rowOff>
    </xdr:to>
    <xdr:sp macro="" textlink="">
      <xdr:nvSpPr>
        <xdr:cNvPr id="238" name="テキスト ボックス 237">
          <a:extLst>
            <a:ext uri="{FF2B5EF4-FFF2-40B4-BE49-F238E27FC236}">
              <a16:creationId xmlns:a16="http://schemas.microsoft.com/office/drawing/2014/main" id="{71C04BC2-FC4B-4848-A3B6-991ADC0EEFBF}"/>
            </a:ext>
          </a:extLst>
        </xdr:cNvPr>
        <xdr:cNvSpPr txBox="1"/>
      </xdr:nvSpPr>
      <xdr:spPr>
        <a:xfrm>
          <a:off x="2390775" y="268414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107</xdr:row>
      <xdr:rowOff>0</xdr:rowOff>
    </xdr:from>
    <xdr:to>
      <xdr:col>18</xdr:col>
      <xdr:colOff>95250</xdr:colOff>
      <xdr:row>107</xdr:row>
      <xdr:rowOff>209550</xdr:rowOff>
    </xdr:to>
    <xdr:sp macro="" textlink="">
      <xdr:nvSpPr>
        <xdr:cNvPr id="239" name="テキスト ボックス 238">
          <a:extLst>
            <a:ext uri="{FF2B5EF4-FFF2-40B4-BE49-F238E27FC236}">
              <a16:creationId xmlns:a16="http://schemas.microsoft.com/office/drawing/2014/main" id="{0458F257-7F90-4477-A443-AE170CE1E458}"/>
            </a:ext>
          </a:extLst>
        </xdr:cNvPr>
        <xdr:cNvSpPr txBox="1"/>
      </xdr:nvSpPr>
      <xdr:spPr>
        <a:xfrm>
          <a:off x="2390775" y="273939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109</xdr:row>
      <xdr:rowOff>0</xdr:rowOff>
    </xdr:from>
    <xdr:to>
      <xdr:col>18</xdr:col>
      <xdr:colOff>95250</xdr:colOff>
      <xdr:row>109</xdr:row>
      <xdr:rowOff>209550</xdr:rowOff>
    </xdr:to>
    <xdr:sp macro="" textlink="">
      <xdr:nvSpPr>
        <xdr:cNvPr id="240" name="テキスト ボックス 239">
          <a:extLst>
            <a:ext uri="{FF2B5EF4-FFF2-40B4-BE49-F238E27FC236}">
              <a16:creationId xmlns:a16="http://schemas.microsoft.com/office/drawing/2014/main" id="{91816A37-207E-4C38-B266-BBC1D64BB2F5}"/>
            </a:ext>
          </a:extLst>
        </xdr:cNvPr>
        <xdr:cNvSpPr txBox="1"/>
      </xdr:nvSpPr>
      <xdr:spPr>
        <a:xfrm>
          <a:off x="2390775" y="279463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111</xdr:row>
      <xdr:rowOff>0</xdr:rowOff>
    </xdr:from>
    <xdr:to>
      <xdr:col>18</xdr:col>
      <xdr:colOff>95250</xdr:colOff>
      <xdr:row>111</xdr:row>
      <xdr:rowOff>209550</xdr:rowOff>
    </xdr:to>
    <xdr:sp macro="" textlink="">
      <xdr:nvSpPr>
        <xdr:cNvPr id="241" name="テキスト ボックス 240">
          <a:extLst>
            <a:ext uri="{FF2B5EF4-FFF2-40B4-BE49-F238E27FC236}">
              <a16:creationId xmlns:a16="http://schemas.microsoft.com/office/drawing/2014/main" id="{4092406E-D913-460F-BAC4-A90E82A75FB2}"/>
            </a:ext>
          </a:extLst>
        </xdr:cNvPr>
        <xdr:cNvSpPr txBox="1"/>
      </xdr:nvSpPr>
      <xdr:spPr>
        <a:xfrm>
          <a:off x="2390775" y="284988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113</xdr:row>
      <xdr:rowOff>0</xdr:rowOff>
    </xdr:from>
    <xdr:to>
      <xdr:col>18</xdr:col>
      <xdr:colOff>95250</xdr:colOff>
      <xdr:row>113</xdr:row>
      <xdr:rowOff>209550</xdr:rowOff>
    </xdr:to>
    <xdr:sp macro="" textlink="">
      <xdr:nvSpPr>
        <xdr:cNvPr id="242" name="テキスト ボックス 241">
          <a:extLst>
            <a:ext uri="{FF2B5EF4-FFF2-40B4-BE49-F238E27FC236}">
              <a16:creationId xmlns:a16="http://schemas.microsoft.com/office/drawing/2014/main" id="{9DBE7344-A0BA-415F-B33C-8E67718B7F57}"/>
            </a:ext>
          </a:extLst>
        </xdr:cNvPr>
        <xdr:cNvSpPr txBox="1"/>
      </xdr:nvSpPr>
      <xdr:spPr>
        <a:xfrm>
          <a:off x="2390775" y="290512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115</xdr:row>
      <xdr:rowOff>0</xdr:rowOff>
    </xdr:from>
    <xdr:to>
      <xdr:col>18</xdr:col>
      <xdr:colOff>95250</xdr:colOff>
      <xdr:row>115</xdr:row>
      <xdr:rowOff>209550</xdr:rowOff>
    </xdr:to>
    <xdr:sp macro="" textlink="">
      <xdr:nvSpPr>
        <xdr:cNvPr id="243" name="テキスト ボックス 242">
          <a:extLst>
            <a:ext uri="{FF2B5EF4-FFF2-40B4-BE49-F238E27FC236}">
              <a16:creationId xmlns:a16="http://schemas.microsoft.com/office/drawing/2014/main" id="{D5912C14-6399-4E91-80F6-596EC0E0CC0F}"/>
            </a:ext>
          </a:extLst>
        </xdr:cNvPr>
        <xdr:cNvSpPr txBox="1"/>
      </xdr:nvSpPr>
      <xdr:spPr>
        <a:xfrm>
          <a:off x="2390775" y="296037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117</xdr:row>
      <xdr:rowOff>0</xdr:rowOff>
    </xdr:from>
    <xdr:to>
      <xdr:col>18</xdr:col>
      <xdr:colOff>95250</xdr:colOff>
      <xdr:row>117</xdr:row>
      <xdr:rowOff>209550</xdr:rowOff>
    </xdr:to>
    <xdr:sp macro="" textlink="">
      <xdr:nvSpPr>
        <xdr:cNvPr id="244" name="テキスト ボックス 243">
          <a:extLst>
            <a:ext uri="{FF2B5EF4-FFF2-40B4-BE49-F238E27FC236}">
              <a16:creationId xmlns:a16="http://schemas.microsoft.com/office/drawing/2014/main" id="{9DCDBFD9-24B8-4AB7-B480-AAAEA40C85F1}"/>
            </a:ext>
          </a:extLst>
        </xdr:cNvPr>
        <xdr:cNvSpPr txBox="1"/>
      </xdr:nvSpPr>
      <xdr:spPr>
        <a:xfrm>
          <a:off x="2390775" y="301561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119</xdr:row>
      <xdr:rowOff>0</xdr:rowOff>
    </xdr:from>
    <xdr:to>
      <xdr:col>18</xdr:col>
      <xdr:colOff>95250</xdr:colOff>
      <xdr:row>119</xdr:row>
      <xdr:rowOff>209550</xdr:rowOff>
    </xdr:to>
    <xdr:sp macro="" textlink="">
      <xdr:nvSpPr>
        <xdr:cNvPr id="245" name="テキスト ボックス 244">
          <a:extLst>
            <a:ext uri="{FF2B5EF4-FFF2-40B4-BE49-F238E27FC236}">
              <a16:creationId xmlns:a16="http://schemas.microsoft.com/office/drawing/2014/main" id="{8B7CAE3B-E3F8-4867-BACA-D9642F73744B}"/>
            </a:ext>
          </a:extLst>
        </xdr:cNvPr>
        <xdr:cNvSpPr txBox="1"/>
      </xdr:nvSpPr>
      <xdr:spPr>
        <a:xfrm>
          <a:off x="2390775" y="307086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121</xdr:row>
      <xdr:rowOff>0</xdr:rowOff>
    </xdr:from>
    <xdr:to>
      <xdr:col>10</xdr:col>
      <xdr:colOff>95250</xdr:colOff>
      <xdr:row>121</xdr:row>
      <xdr:rowOff>209550</xdr:rowOff>
    </xdr:to>
    <xdr:sp macro="" textlink="">
      <xdr:nvSpPr>
        <xdr:cNvPr id="246" name="テキスト ボックス 245">
          <a:extLst>
            <a:ext uri="{FF2B5EF4-FFF2-40B4-BE49-F238E27FC236}">
              <a16:creationId xmlns:a16="http://schemas.microsoft.com/office/drawing/2014/main" id="{94F39225-A3EE-4054-BD34-FFEB27816AC2}"/>
            </a:ext>
          </a:extLst>
        </xdr:cNvPr>
        <xdr:cNvSpPr txBox="1"/>
      </xdr:nvSpPr>
      <xdr:spPr>
        <a:xfrm>
          <a:off x="1247775" y="312610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38</xdr:col>
      <xdr:colOff>9525</xdr:colOff>
      <xdr:row>101</xdr:row>
      <xdr:rowOff>0</xdr:rowOff>
    </xdr:from>
    <xdr:to>
      <xdr:col>40</xdr:col>
      <xdr:colOff>0</xdr:colOff>
      <xdr:row>101</xdr:row>
      <xdr:rowOff>209550</xdr:rowOff>
    </xdr:to>
    <xdr:sp macro="" textlink="">
      <xdr:nvSpPr>
        <xdr:cNvPr id="247" name="テキスト ボックス 246">
          <a:extLst>
            <a:ext uri="{FF2B5EF4-FFF2-40B4-BE49-F238E27FC236}">
              <a16:creationId xmlns:a16="http://schemas.microsoft.com/office/drawing/2014/main" id="{3B11C636-34D5-48E0-A479-62FC2907F73F}"/>
            </a:ext>
          </a:extLst>
        </xdr:cNvPr>
        <xdr:cNvSpPr txBox="1"/>
      </xdr:nvSpPr>
      <xdr:spPr>
        <a:xfrm>
          <a:off x="5438775" y="257365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103</xdr:row>
      <xdr:rowOff>0</xdr:rowOff>
    </xdr:from>
    <xdr:to>
      <xdr:col>40</xdr:col>
      <xdr:colOff>0</xdr:colOff>
      <xdr:row>103</xdr:row>
      <xdr:rowOff>209550</xdr:rowOff>
    </xdr:to>
    <xdr:sp macro="" textlink="">
      <xdr:nvSpPr>
        <xdr:cNvPr id="248" name="テキスト ボックス 247">
          <a:extLst>
            <a:ext uri="{FF2B5EF4-FFF2-40B4-BE49-F238E27FC236}">
              <a16:creationId xmlns:a16="http://schemas.microsoft.com/office/drawing/2014/main" id="{0218B515-4A01-4CE9-9FFB-9C87C27574ED}"/>
            </a:ext>
          </a:extLst>
        </xdr:cNvPr>
        <xdr:cNvSpPr txBox="1"/>
      </xdr:nvSpPr>
      <xdr:spPr>
        <a:xfrm>
          <a:off x="5438775" y="262890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105</xdr:row>
      <xdr:rowOff>0</xdr:rowOff>
    </xdr:from>
    <xdr:to>
      <xdr:col>40</xdr:col>
      <xdr:colOff>0</xdr:colOff>
      <xdr:row>105</xdr:row>
      <xdr:rowOff>209550</xdr:rowOff>
    </xdr:to>
    <xdr:sp macro="" textlink="">
      <xdr:nvSpPr>
        <xdr:cNvPr id="249" name="テキスト ボックス 248">
          <a:extLst>
            <a:ext uri="{FF2B5EF4-FFF2-40B4-BE49-F238E27FC236}">
              <a16:creationId xmlns:a16="http://schemas.microsoft.com/office/drawing/2014/main" id="{74D2BC3C-E464-49CA-A680-887ABA29CE63}"/>
            </a:ext>
          </a:extLst>
        </xdr:cNvPr>
        <xdr:cNvSpPr txBox="1"/>
      </xdr:nvSpPr>
      <xdr:spPr>
        <a:xfrm>
          <a:off x="5438775" y="268414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107</xdr:row>
      <xdr:rowOff>0</xdr:rowOff>
    </xdr:from>
    <xdr:to>
      <xdr:col>40</xdr:col>
      <xdr:colOff>0</xdr:colOff>
      <xdr:row>107</xdr:row>
      <xdr:rowOff>209550</xdr:rowOff>
    </xdr:to>
    <xdr:sp macro="" textlink="">
      <xdr:nvSpPr>
        <xdr:cNvPr id="250" name="テキスト ボックス 249">
          <a:extLst>
            <a:ext uri="{FF2B5EF4-FFF2-40B4-BE49-F238E27FC236}">
              <a16:creationId xmlns:a16="http://schemas.microsoft.com/office/drawing/2014/main" id="{932FA7FC-FD10-4E7A-985A-156C52757B6D}"/>
            </a:ext>
          </a:extLst>
        </xdr:cNvPr>
        <xdr:cNvSpPr txBox="1"/>
      </xdr:nvSpPr>
      <xdr:spPr>
        <a:xfrm>
          <a:off x="5438775" y="273939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109</xdr:row>
      <xdr:rowOff>0</xdr:rowOff>
    </xdr:from>
    <xdr:to>
      <xdr:col>40</xdr:col>
      <xdr:colOff>0</xdr:colOff>
      <xdr:row>109</xdr:row>
      <xdr:rowOff>209550</xdr:rowOff>
    </xdr:to>
    <xdr:sp macro="" textlink="">
      <xdr:nvSpPr>
        <xdr:cNvPr id="251" name="テキスト ボックス 250">
          <a:extLst>
            <a:ext uri="{FF2B5EF4-FFF2-40B4-BE49-F238E27FC236}">
              <a16:creationId xmlns:a16="http://schemas.microsoft.com/office/drawing/2014/main" id="{FD8C459E-DD9F-4C72-A66F-4433DFF12DC7}"/>
            </a:ext>
          </a:extLst>
        </xdr:cNvPr>
        <xdr:cNvSpPr txBox="1"/>
      </xdr:nvSpPr>
      <xdr:spPr>
        <a:xfrm>
          <a:off x="5438775" y="279463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111</xdr:row>
      <xdr:rowOff>0</xdr:rowOff>
    </xdr:from>
    <xdr:to>
      <xdr:col>40</xdr:col>
      <xdr:colOff>0</xdr:colOff>
      <xdr:row>111</xdr:row>
      <xdr:rowOff>209550</xdr:rowOff>
    </xdr:to>
    <xdr:sp macro="" textlink="">
      <xdr:nvSpPr>
        <xdr:cNvPr id="252" name="テキスト ボックス 251">
          <a:extLst>
            <a:ext uri="{FF2B5EF4-FFF2-40B4-BE49-F238E27FC236}">
              <a16:creationId xmlns:a16="http://schemas.microsoft.com/office/drawing/2014/main" id="{09A16625-FE98-4330-999B-79789669C803}"/>
            </a:ext>
          </a:extLst>
        </xdr:cNvPr>
        <xdr:cNvSpPr txBox="1"/>
      </xdr:nvSpPr>
      <xdr:spPr>
        <a:xfrm>
          <a:off x="5438775" y="284988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113</xdr:row>
      <xdr:rowOff>0</xdr:rowOff>
    </xdr:from>
    <xdr:to>
      <xdr:col>40</xdr:col>
      <xdr:colOff>0</xdr:colOff>
      <xdr:row>113</xdr:row>
      <xdr:rowOff>209550</xdr:rowOff>
    </xdr:to>
    <xdr:sp macro="" textlink="">
      <xdr:nvSpPr>
        <xdr:cNvPr id="253" name="テキスト ボックス 252">
          <a:extLst>
            <a:ext uri="{FF2B5EF4-FFF2-40B4-BE49-F238E27FC236}">
              <a16:creationId xmlns:a16="http://schemas.microsoft.com/office/drawing/2014/main" id="{92BF895F-1962-4E0A-BC6A-B134E1E0503F}"/>
            </a:ext>
          </a:extLst>
        </xdr:cNvPr>
        <xdr:cNvSpPr txBox="1"/>
      </xdr:nvSpPr>
      <xdr:spPr>
        <a:xfrm>
          <a:off x="5438775" y="290512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115</xdr:row>
      <xdr:rowOff>0</xdr:rowOff>
    </xdr:from>
    <xdr:to>
      <xdr:col>40</xdr:col>
      <xdr:colOff>0</xdr:colOff>
      <xdr:row>115</xdr:row>
      <xdr:rowOff>209550</xdr:rowOff>
    </xdr:to>
    <xdr:sp macro="" textlink="">
      <xdr:nvSpPr>
        <xdr:cNvPr id="254" name="テキスト ボックス 253">
          <a:extLst>
            <a:ext uri="{FF2B5EF4-FFF2-40B4-BE49-F238E27FC236}">
              <a16:creationId xmlns:a16="http://schemas.microsoft.com/office/drawing/2014/main" id="{C1EC0976-7F24-4692-A49B-145C049FD9E7}"/>
            </a:ext>
          </a:extLst>
        </xdr:cNvPr>
        <xdr:cNvSpPr txBox="1"/>
      </xdr:nvSpPr>
      <xdr:spPr>
        <a:xfrm>
          <a:off x="5438775" y="296037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117</xdr:row>
      <xdr:rowOff>0</xdr:rowOff>
    </xdr:from>
    <xdr:to>
      <xdr:col>40</xdr:col>
      <xdr:colOff>0</xdr:colOff>
      <xdr:row>117</xdr:row>
      <xdr:rowOff>209550</xdr:rowOff>
    </xdr:to>
    <xdr:sp macro="" textlink="">
      <xdr:nvSpPr>
        <xdr:cNvPr id="255" name="テキスト ボックス 254">
          <a:extLst>
            <a:ext uri="{FF2B5EF4-FFF2-40B4-BE49-F238E27FC236}">
              <a16:creationId xmlns:a16="http://schemas.microsoft.com/office/drawing/2014/main" id="{EEEAB00E-7D5C-430E-9027-8629E51E8DA4}"/>
            </a:ext>
          </a:extLst>
        </xdr:cNvPr>
        <xdr:cNvSpPr txBox="1"/>
      </xdr:nvSpPr>
      <xdr:spPr>
        <a:xfrm>
          <a:off x="5438775" y="301561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119</xdr:row>
      <xdr:rowOff>0</xdr:rowOff>
    </xdr:from>
    <xdr:to>
      <xdr:col>40</xdr:col>
      <xdr:colOff>0</xdr:colOff>
      <xdr:row>119</xdr:row>
      <xdr:rowOff>209550</xdr:rowOff>
    </xdr:to>
    <xdr:sp macro="" textlink="">
      <xdr:nvSpPr>
        <xdr:cNvPr id="256" name="テキスト ボックス 255">
          <a:extLst>
            <a:ext uri="{FF2B5EF4-FFF2-40B4-BE49-F238E27FC236}">
              <a16:creationId xmlns:a16="http://schemas.microsoft.com/office/drawing/2014/main" id="{15EF690A-784C-4C98-85E9-DAC419142824}"/>
            </a:ext>
          </a:extLst>
        </xdr:cNvPr>
        <xdr:cNvSpPr txBox="1"/>
      </xdr:nvSpPr>
      <xdr:spPr>
        <a:xfrm>
          <a:off x="5438775" y="307086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53</xdr:col>
      <xdr:colOff>85725</xdr:colOff>
      <xdr:row>146</xdr:row>
      <xdr:rowOff>9525</xdr:rowOff>
    </xdr:from>
    <xdr:to>
      <xdr:col>55</xdr:col>
      <xdr:colOff>76200</xdr:colOff>
      <xdr:row>146</xdr:row>
      <xdr:rowOff>219075</xdr:rowOff>
    </xdr:to>
    <xdr:sp macro="" textlink="">
      <xdr:nvSpPr>
        <xdr:cNvPr id="257" name="テキスト ボックス 256">
          <a:extLst>
            <a:ext uri="{FF2B5EF4-FFF2-40B4-BE49-F238E27FC236}">
              <a16:creationId xmlns:a16="http://schemas.microsoft.com/office/drawing/2014/main" id="{17247EA6-23B2-4434-BECF-BF863C4E117D}"/>
            </a:ext>
          </a:extLst>
        </xdr:cNvPr>
        <xdr:cNvSpPr txBox="1"/>
      </xdr:nvSpPr>
      <xdr:spPr>
        <a:xfrm>
          <a:off x="7658100" y="372427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148</xdr:row>
      <xdr:rowOff>9525</xdr:rowOff>
    </xdr:from>
    <xdr:to>
      <xdr:col>55</xdr:col>
      <xdr:colOff>95250</xdr:colOff>
      <xdr:row>148</xdr:row>
      <xdr:rowOff>219075</xdr:rowOff>
    </xdr:to>
    <xdr:sp macro="" textlink="">
      <xdr:nvSpPr>
        <xdr:cNvPr id="258" name="テキスト ボックス 257">
          <a:extLst>
            <a:ext uri="{FF2B5EF4-FFF2-40B4-BE49-F238E27FC236}">
              <a16:creationId xmlns:a16="http://schemas.microsoft.com/office/drawing/2014/main" id="{B8801008-BEC0-4F89-83A2-809578738147}"/>
            </a:ext>
          </a:extLst>
        </xdr:cNvPr>
        <xdr:cNvSpPr txBox="1"/>
      </xdr:nvSpPr>
      <xdr:spPr>
        <a:xfrm>
          <a:off x="7677150" y="377952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158</xdr:row>
      <xdr:rowOff>9525</xdr:rowOff>
    </xdr:from>
    <xdr:to>
      <xdr:col>55</xdr:col>
      <xdr:colOff>95250</xdr:colOff>
      <xdr:row>158</xdr:row>
      <xdr:rowOff>219075</xdr:rowOff>
    </xdr:to>
    <xdr:sp macro="" textlink="">
      <xdr:nvSpPr>
        <xdr:cNvPr id="259" name="テキスト ボックス 258">
          <a:extLst>
            <a:ext uri="{FF2B5EF4-FFF2-40B4-BE49-F238E27FC236}">
              <a16:creationId xmlns:a16="http://schemas.microsoft.com/office/drawing/2014/main" id="{F8CEC3BF-D83C-4773-89BC-E684D4D20AC7}"/>
            </a:ext>
          </a:extLst>
        </xdr:cNvPr>
        <xdr:cNvSpPr txBox="1"/>
      </xdr:nvSpPr>
      <xdr:spPr>
        <a:xfrm>
          <a:off x="7677150" y="405574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160</xdr:row>
      <xdr:rowOff>9525</xdr:rowOff>
    </xdr:from>
    <xdr:to>
      <xdr:col>55</xdr:col>
      <xdr:colOff>95250</xdr:colOff>
      <xdr:row>160</xdr:row>
      <xdr:rowOff>219075</xdr:rowOff>
    </xdr:to>
    <xdr:sp macro="" textlink="">
      <xdr:nvSpPr>
        <xdr:cNvPr id="260" name="テキスト ボックス 259">
          <a:extLst>
            <a:ext uri="{FF2B5EF4-FFF2-40B4-BE49-F238E27FC236}">
              <a16:creationId xmlns:a16="http://schemas.microsoft.com/office/drawing/2014/main" id="{E158E1B5-8EB6-4F98-A446-64F0BCF59448}"/>
            </a:ext>
          </a:extLst>
        </xdr:cNvPr>
        <xdr:cNvSpPr txBox="1"/>
      </xdr:nvSpPr>
      <xdr:spPr>
        <a:xfrm>
          <a:off x="7677150" y="411099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146</xdr:row>
      <xdr:rowOff>0</xdr:rowOff>
    </xdr:from>
    <xdr:to>
      <xdr:col>47</xdr:col>
      <xdr:colOff>95250</xdr:colOff>
      <xdr:row>146</xdr:row>
      <xdr:rowOff>209550</xdr:rowOff>
    </xdr:to>
    <xdr:sp macro="" textlink="">
      <xdr:nvSpPr>
        <xdr:cNvPr id="261" name="テキスト ボックス 260">
          <a:extLst>
            <a:ext uri="{FF2B5EF4-FFF2-40B4-BE49-F238E27FC236}">
              <a16:creationId xmlns:a16="http://schemas.microsoft.com/office/drawing/2014/main" id="{B35392CC-FACF-47DA-9F1E-D9B1E1C81E6F}"/>
            </a:ext>
          </a:extLst>
        </xdr:cNvPr>
        <xdr:cNvSpPr txBox="1"/>
      </xdr:nvSpPr>
      <xdr:spPr>
        <a:xfrm>
          <a:off x="6534150" y="372332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95250</xdr:colOff>
      <xdr:row>166</xdr:row>
      <xdr:rowOff>0</xdr:rowOff>
    </xdr:from>
    <xdr:to>
      <xdr:col>55</xdr:col>
      <xdr:colOff>85725</xdr:colOff>
      <xdr:row>166</xdr:row>
      <xdr:rowOff>209550</xdr:rowOff>
    </xdr:to>
    <xdr:sp macro="" textlink="">
      <xdr:nvSpPr>
        <xdr:cNvPr id="262" name="テキスト ボックス 261">
          <a:extLst>
            <a:ext uri="{FF2B5EF4-FFF2-40B4-BE49-F238E27FC236}">
              <a16:creationId xmlns:a16="http://schemas.microsoft.com/office/drawing/2014/main" id="{F9D1D65D-80FC-4F59-B89D-2F1AEDCD9A10}"/>
            </a:ext>
          </a:extLst>
        </xdr:cNvPr>
        <xdr:cNvSpPr txBox="1"/>
      </xdr:nvSpPr>
      <xdr:spPr>
        <a:xfrm>
          <a:off x="7667625" y="427577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162</xdr:row>
      <xdr:rowOff>9525</xdr:rowOff>
    </xdr:from>
    <xdr:to>
      <xdr:col>55</xdr:col>
      <xdr:colOff>95250</xdr:colOff>
      <xdr:row>162</xdr:row>
      <xdr:rowOff>219075</xdr:rowOff>
    </xdr:to>
    <xdr:sp macro="" textlink="">
      <xdr:nvSpPr>
        <xdr:cNvPr id="263" name="テキスト ボックス 262">
          <a:extLst>
            <a:ext uri="{FF2B5EF4-FFF2-40B4-BE49-F238E27FC236}">
              <a16:creationId xmlns:a16="http://schemas.microsoft.com/office/drawing/2014/main" id="{EF36A790-2546-4BC6-B4F4-7F6E3F84BECD}"/>
            </a:ext>
          </a:extLst>
        </xdr:cNvPr>
        <xdr:cNvSpPr txBox="1"/>
      </xdr:nvSpPr>
      <xdr:spPr>
        <a:xfrm>
          <a:off x="7677150" y="416623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164</xdr:row>
      <xdr:rowOff>9525</xdr:rowOff>
    </xdr:from>
    <xdr:to>
      <xdr:col>55</xdr:col>
      <xdr:colOff>95250</xdr:colOff>
      <xdr:row>164</xdr:row>
      <xdr:rowOff>219075</xdr:rowOff>
    </xdr:to>
    <xdr:sp macro="" textlink="">
      <xdr:nvSpPr>
        <xdr:cNvPr id="264" name="テキスト ボックス 263">
          <a:extLst>
            <a:ext uri="{FF2B5EF4-FFF2-40B4-BE49-F238E27FC236}">
              <a16:creationId xmlns:a16="http://schemas.microsoft.com/office/drawing/2014/main" id="{8F078280-ACAF-4579-B84A-29ECA6DF37A5}"/>
            </a:ext>
          </a:extLst>
        </xdr:cNvPr>
        <xdr:cNvSpPr txBox="1"/>
      </xdr:nvSpPr>
      <xdr:spPr>
        <a:xfrm>
          <a:off x="7677150" y="422148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154</xdr:row>
      <xdr:rowOff>9525</xdr:rowOff>
    </xdr:from>
    <xdr:to>
      <xdr:col>55</xdr:col>
      <xdr:colOff>95250</xdr:colOff>
      <xdr:row>154</xdr:row>
      <xdr:rowOff>219075</xdr:rowOff>
    </xdr:to>
    <xdr:sp macro="" textlink="">
      <xdr:nvSpPr>
        <xdr:cNvPr id="265" name="テキスト ボックス 264">
          <a:extLst>
            <a:ext uri="{FF2B5EF4-FFF2-40B4-BE49-F238E27FC236}">
              <a16:creationId xmlns:a16="http://schemas.microsoft.com/office/drawing/2014/main" id="{6FBC0DFD-DFBA-407E-AB44-12D8475A062B}"/>
            </a:ext>
          </a:extLst>
        </xdr:cNvPr>
        <xdr:cNvSpPr txBox="1"/>
      </xdr:nvSpPr>
      <xdr:spPr>
        <a:xfrm>
          <a:off x="7677150" y="394525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156</xdr:row>
      <xdr:rowOff>9525</xdr:rowOff>
    </xdr:from>
    <xdr:to>
      <xdr:col>55</xdr:col>
      <xdr:colOff>95250</xdr:colOff>
      <xdr:row>156</xdr:row>
      <xdr:rowOff>219075</xdr:rowOff>
    </xdr:to>
    <xdr:sp macro="" textlink="">
      <xdr:nvSpPr>
        <xdr:cNvPr id="266" name="テキスト ボックス 265">
          <a:extLst>
            <a:ext uri="{FF2B5EF4-FFF2-40B4-BE49-F238E27FC236}">
              <a16:creationId xmlns:a16="http://schemas.microsoft.com/office/drawing/2014/main" id="{34E31DB5-5827-48E4-A9D8-B62252642CF4}"/>
            </a:ext>
          </a:extLst>
        </xdr:cNvPr>
        <xdr:cNvSpPr txBox="1"/>
      </xdr:nvSpPr>
      <xdr:spPr>
        <a:xfrm>
          <a:off x="7677150" y="400050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150</xdr:row>
      <xdr:rowOff>9525</xdr:rowOff>
    </xdr:from>
    <xdr:to>
      <xdr:col>55</xdr:col>
      <xdr:colOff>95250</xdr:colOff>
      <xdr:row>150</xdr:row>
      <xdr:rowOff>219075</xdr:rowOff>
    </xdr:to>
    <xdr:sp macro="" textlink="">
      <xdr:nvSpPr>
        <xdr:cNvPr id="267" name="テキスト ボックス 266">
          <a:extLst>
            <a:ext uri="{FF2B5EF4-FFF2-40B4-BE49-F238E27FC236}">
              <a16:creationId xmlns:a16="http://schemas.microsoft.com/office/drawing/2014/main" id="{B978771F-8325-4B41-92B3-81ABBB96E4B5}"/>
            </a:ext>
          </a:extLst>
        </xdr:cNvPr>
        <xdr:cNvSpPr txBox="1"/>
      </xdr:nvSpPr>
      <xdr:spPr>
        <a:xfrm>
          <a:off x="7677150" y="383476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152</xdr:row>
      <xdr:rowOff>9525</xdr:rowOff>
    </xdr:from>
    <xdr:to>
      <xdr:col>55</xdr:col>
      <xdr:colOff>95250</xdr:colOff>
      <xdr:row>152</xdr:row>
      <xdr:rowOff>219075</xdr:rowOff>
    </xdr:to>
    <xdr:sp macro="" textlink="">
      <xdr:nvSpPr>
        <xdr:cNvPr id="268" name="テキスト ボックス 267">
          <a:extLst>
            <a:ext uri="{FF2B5EF4-FFF2-40B4-BE49-F238E27FC236}">
              <a16:creationId xmlns:a16="http://schemas.microsoft.com/office/drawing/2014/main" id="{2B77BA2B-43C8-4E7F-9FC8-6645011B50FD}"/>
            </a:ext>
          </a:extLst>
        </xdr:cNvPr>
        <xdr:cNvSpPr txBox="1"/>
      </xdr:nvSpPr>
      <xdr:spPr>
        <a:xfrm>
          <a:off x="7677150" y="389001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148</xdr:row>
      <xdr:rowOff>0</xdr:rowOff>
    </xdr:from>
    <xdr:to>
      <xdr:col>47</xdr:col>
      <xdr:colOff>95250</xdr:colOff>
      <xdr:row>148</xdr:row>
      <xdr:rowOff>209550</xdr:rowOff>
    </xdr:to>
    <xdr:sp macro="" textlink="">
      <xdr:nvSpPr>
        <xdr:cNvPr id="269" name="テキスト ボックス 268">
          <a:extLst>
            <a:ext uri="{FF2B5EF4-FFF2-40B4-BE49-F238E27FC236}">
              <a16:creationId xmlns:a16="http://schemas.microsoft.com/office/drawing/2014/main" id="{98B3ADFC-A4A0-42FE-AD53-E111A26CC6F8}"/>
            </a:ext>
          </a:extLst>
        </xdr:cNvPr>
        <xdr:cNvSpPr txBox="1"/>
      </xdr:nvSpPr>
      <xdr:spPr>
        <a:xfrm>
          <a:off x="6534150" y="377856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150</xdr:row>
      <xdr:rowOff>0</xdr:rowOff>
    </xdr:from>
    <xdr:to>
      <xdr:col>47</xdr:col>
      <xdr:colOff>95250</xdr:colOff>
      <xdr:row>150</xdr:row>
      <xdr:rowOff>209550</xdr:rowOff>
    </xdr:to>
    <xdr:sp macro="" textlink="">
      <xdr:nvSpPr>
        <xdr:cNvPr id="270" name="テキスト ボックス 269">
          <a:extLst>
            <a:ext uri="{FF2B5EF4-FFF2-40B4-BE49-F238E27FC236}">
              <a16:creationId xmlns:a16="http://schemas.microsoft.com/office/drawing/2014/main" id="{302FEEED-8CF7-4208-B318-0540DF23B500}"/>
            </a:ext>
          </a:extLst>
        </xdr:cNvPr>
        <xdr:cNvSpPr txBox="1"/>
      </xdr:nvSpPr>
      <xdr:spPr>
        <a:xfrm>
          <a:off x="6534150" y="383381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152</xdr:row>
      <xdr:rowOff>0</xdr:rowOff>
    </xdr:from>
    <xdr:to>
      <xdr:col>47</xdr:col>
      <xdr:colOff>95250</xdr:colOff>
      <xdr:row>152</xdr:row>
      <xdr:rowOff>209550</xdr:rowOff>
    </xdr:to>
    <xdr:sp macro="" textlink="">
      <xdr:nvSpPr>
        <xdr:cNvPr id="271" name="テキスト ボックス 270">
          <a:extLst>
            <a:ext uri="{FF2B5EF4-FFF2-40B4-BE49-F238E27FC236}">
              <a16:creationId xmlns:a16="http://schemas.microsoft.com/office/drawing/2014/main" id="{284575A1-7BAD-4434-9C06-2FABA3345763}"/>
            </a:ext>
          </a:extLst>
        </xdr:cNvPr>
        <xdr:cNvSpPr txBox="1"/>
      </xdr:nvSpPr>
      <xdr:spPr>
        <a:xfrm>
          <a:off x="6534150" y="388905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154</xdr:row>
      <xdr:rowOff>0</xdr:rowOff>
    </xdr:from>
    <xdr:to>
      <xdr:col>47</xdr:col>
      <xdr:colOff>95250</xdr:colOff>
      <xdr:row>154</xdr:row>
      <xdr:rowOff>209550</xdr:rowOff>
    </xdr:to>
    <xdr:sp macro="" textlink="">
      <xdr:nvSpPr>
        <xdr:cNvPr id="272" name="テキスト ボックス 271">
          <a:extLst>
            <a:ext uri="{FF2B5EF4-FFF2-40B4-BE49-F238E27FC236}">
              <a16:creationId xmlns:a16="http://schemas.microsoft.com/office/drawing/2014/main" id="{86EDE2CD-FD14-4FBD-A4B4-6D25770C9F88}"/>
            </a:ext>
          </a:extLst>
        </xdr:cNvPr>
        <xdr:cNvSpPr txBox="1"/>
      </xdr:nvSpPr>
      <xdr:spPr>
        <a:xfrm>
          <a:off x="6534150" y="394430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156</xdr:row>
      <xdr:rowOff>0</xdr:rowOff>
    </xdr:from>
    <xdr:to>
      <xdr:col>47</xdr:col>
      <xdr:colOff>95250</xdr:colOff>
      <xdr:row>156</xdr:row>
      <xdr:rowOff>209550</xdr:rowOff>
    </xdr:to>
    <xdr:sp macro="" textlink="">
      <xdr:nvSpPr>
        <xdr:cNvPr id="273" name="テキスト ボックス 272">
          <a:extLst>
            <a:ext uri="{FF2B5EF4-FFF2-40B4-BE49-F238E27FC236}">
              <a16:creationId xmlns:a16="http://schemas.microsoft.com/office/drawing/2014/main" id="{EB22978D-18A3-467D-9B16-52DEF317E78E}"/>
            </a:ext>
          </a:extLst>
        </xdr:cNvPr>
        <xdr:cNvSpPr txBox="1"/>
      </xdr:nvSpPr>
      <xdr:spPr>
        <a:xfrm>
          <a:off x="6534150" y="399954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158</xdr:row>
      <xdr:rowOff>0</xdr:rowOff>
    </xdr:from>
    <xdr:to>
      <xdr:col>47</xdr:col>
      <xdr:colOff>95250</xdr:colOff>
      <xdr:row>158</xdr:row>
      <xdr:rowOff>209550</xdr:rowOff>
    </xdr:to>
    <xdr:sp macro="" textlink="">
      <xdr:nvSpPr>
        <xdr:cNvPr id="274" name="テキスト ボックス 273">
          <a:extLst>
            <a:ext uri="{FF2B5EF4-FFF2-40B4-BE49-F238E27FC236}">
              <a16:creationId xmlns:a16="http://schemas.microsoft.com/office/drawing/2014/main" id="{B6D8683C-7276-4889-9A1C-43A9071C8D12}"/>
            </a:ext>
          </a:extLst>
        </xdr:cNvPr>
        <xdr:cNvSpPr txBox="1"/>
      </xdr:nvSpPr>
      <xdr:spPr>
        <a:xfrm>
          <a:off x="6534150" y="405479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160</xdr:row>
      <xdr:rowOff>0</xdr:rowOff>
    </xdr:from>
    <xdr:to>
      <xdr:col>47</xdr:col>
      <xdr:colOff>95250</xdr:colOff>
      <xdr:row>160</xdr:row>
      <xdr:rowOff>209550</xdr:rowOff>
    </xdr:to>
    <xdr:sp macro="" textlink="">
      <xdr:nvSpPr>
        <xdr:cNvPr id="275" name="テキスト ボックス 274">
          <a:extLst>
            <a:ext uri="{FF2B5EF4-FFF2-40B4-BE49-F238E27FC236}">
              <a16:creationId xmlns:a16="http://schemas.microsoft.com/office/drawing/2014/main" id="{43BDD17B-ED9D-4DE6-BEA4-FE12C38C2414}"/>
            </a:ext>
          </a:extLst>
        </xdr:cNvPr>
        <xdr:cNvSpPr txBox="1"/>
      </xdr:nvSpPr>
      <xdr:spPr>
        <a:xfrm>
          <a:off x="6534150" y="411003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162</xdr:row>
      <xdr:rowOff>0</xdr:rowOff>
    </xdr:from>
    <xdr:to>
      <xdr:col>47</xdr:col>
      <xdr:colOff>95250</xdr:colOff>
      <xdr:row>162</xdr:row>
      <xdr:rowOff>209550</xdr:rowOff>
    </xdr:to>
    <xdr:sp macro="" textlink="">
      <xdr:nvSpPr>
        <xdr:cNvPr id="276" name="テキスト ボックス 275">
          <a:extLst>
            <a:ext uri="{FF2B5EF4-FFF2-40B4-BE49-F238E27FC236}">
              <a16:creationId xmlns:a16="http://schemas.microsoft.com/office/drawing/2014/main" id="{25BBC2AB-0E82-4ABC-8CCD-D77E5D481EC4}"/>
            </a:ext>
          </a:extLst>
        </xdr:cNvPr>
        <xdr:cNvSpPr txBox="1"/>
      </xdr:nvSpPr>
      <xdr:spPr>
        <a:xfrm>
          <a:off x="6534150" y="416528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164</xdr:row>
      <xdr:rowOff>0</xdr:rowOff>
    </xdr:from>
    <xdr:to>
      <xdr:col>47</xdr:col>
      <xdr:colOff>95250</xdr:colOff>
      <xdr:row>164</xdr:row>
      <xdr:rowOff>209550</xdr:rowOff>
    </xdr:to>
    <xdr:sp macro="" textlink="">
      <xdr:nvSpPr>
        <xdr:cNvPr id="277" name="テキスト ボックス 276">
          <a:extLst>
            <a:ext uri="{FF2B5EF4-FFF2-40B4-BE49-F238E27FC236}">
              <a16:creationId xmlns:a16="http://schemas.microsoft.com/office/drawing/2014/main" id="{24BE045A-AEED-4BC7-BAC6-143646940881}"/>
            </a:ext>
          </a:extLst>
        </xdr:cNvPr>
        <xdr:cNvSpPr txBox="1"/>
      </xdr:nvSpPr>
      <xdr:spPr>
        <a:xfrm>
          <a:off x="6534150" y="422052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146</xdr:row>
      <xdr:rowOff>0</xdr:rowOff>
    </xdr:from>
    <xdr:to>
      <xdr:col>18</xdr:col>
      <xdr:colOff>95250</xdr:colOff>
      <xdr:row>146</xdr:row>
      <xdr:rowOff>209550</xdr:rowOff>
    </xdr:to>
    <xdr:sp macro="" textlink="">
      <xdr:nvSpPr>
        <xdr:cNvPr id="278" name="テキスト ボックス 277">
          <a:extLst>
            <a:ext uri="{FF2B5EF4-FFF2-40B4-BE49-F238E27FC236}">
              <a16:creationId xmlns:a16="http://schemas.microsoft.com/office/drawing/2014/main" id="{F489A721-A515-4999-B9B3-84CF1EDF9C1A}"/>
            </a:ext>
          </a:extLst>
        </xdr:cNvPr>
        <xdr:cNvSpPr txBox="1"/>
      </xdr:nvSpPr>
      <xdr:spPr>
        <a:xfrm>
          <a:off x="2390775" y="372332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148</xdr:row>
      <xdr:rowOff>0</xdr:rowOff>
    </xdr:from>
    <xdr:to>
      <xdr:col>18</xdr:col>
      <xdr:colOff>95250</xdr:colOff>
      <xdr:row>148</xdr:row>
      <xdr:rowOff>209550</xdr:rowOff>
    </xdr:to>
    <xdr:sp macro="" textlink="">
      <xdr:nvSpPr>
        <xdr:cNvPr id="279" name="テキスト ボックス 278">
          <a:extLst>
            <a:ext uri="{FF2B5EF4-FFF2-40B4-BE49-F238E27FC236}">
              <a16:creationId xmlns:a16="http://schemas.microsoft.com/office/drawing/2014/main" id="{E6B50056-E172-496E-8DC1-6911959BBA0D}"/>
            </a:ext>
          </a:extLst>
        </xdr:cNvPr>
        <xdr:cNvSpPr txBox="1"/>
      </xdr:nvSpPr>
      <xdr:spPr>
        <a:xfrm>
          <a:off x="2390775" y="377856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150</xdr:row>
      <xdr:rowOff>0</xdr:rowOff>
    </xdr:from>
    <xdr:to>
      <xdr:col>18</xdr:col>
      <xdr:colOff>95250</xdr:colOff>
      <xdr:row>150</xdr:row>
      <xdr:rowOff>209550</xdr:rowOff>
    </xdr:to>
    <xdr:sp macro="" textlink="">
      <xdr:nvSpPr>
        <xdr:cNvPr id="280" name="テキスト ボックス 279">
          <a:extLst>
            <a:ext uri="{FF2B5EF4-FFF2-40B4-BE49-F238E27FC236}">
              <a16:creationId xmlns:a16="http://schemas.microsoft.com/office/drawing/2014/main" id="{642A2022-2276-4EE4-9862-3E81EA5EB2BB}"/>
            </a:ext>
          </a:extLst>
        </xdr:cNvPr>
        <xdr:cNvSpPr txBox="1"/>
      </xdr:nvSpPr>
      <xdr:spPr>
        <a:xfrm>
          <a:off x="2390775" y="383381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152</xdr:row>
      <xdr:rowOff>0</xdr:rowOff>
    </xdr:from>
    <xdr:to>
      <xdr:col>18</xdr:col>
      <xdr:colOff>95250</xdr:colOff>
      <xdr:row>152</xdr:row>
      <xdr:rowOff>209550</xdr:rowOff>
    </xdr:to>
    <xdr:sp macro="" textlink="">
      <xdr:nvSpPr>
        <xdr:cNvPr id="281" name="テキスト ボックス 280">
          <a:extLst>
            <a:ext uri="{FF2B5EF4-FFF2-40B4-BE49-F238E27FC236}">
              <a16:creationId xmlns:a16="http://schemas.microsoft.com/office/drawing/2014/main" id="{156D73BD-3560-43CC-8C24-A99ABEF730AA}"/>
            </a:ext>
          </a:extLst>
        </xdr:cNvPr>
        <xdr:cNvSpPr txBox="1"/>
      </xdr:nvSpPr>
      <xdr:spPr>
        <a:xfrm>
          <a:off x="2390775" y="388905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154</xdr:row>
      <xdr:rowOff>0</xdr:rowOff>
    </xdr:from>
    <xdr:to>
      <xdr:col>18</xdr:col>
      <xdr:colOff>95250</xdr:colOff>
      <xdr:row>154</xdr:row>
      <xdr:rowOff>209550</xdr:rowOff>
    </xdr:to>
    <xdr:sp macro="" textlink="">
      <xdr:nvSpPr>
        <xdr:cNvPr id="282" name="テキスト ボックス 281">
          <a:extLst>
            <a:ext uri="{FF2B5EF4-FFF2-40B4-BE49-F238E27FC236}">
              <a16:creationId xmlns:a16="http://schemas.microsoft.com/office/drawing/2014/main" id="{1A4BC626-68B6-482D-B854-582C21AEF9C3}"/>
            </a:ext>
          </a:extLst>
        </xdr:cNvPr>
        <xdr:cNvSpPr txBox="1"/>
      </xdr:nvSpPr>
      <xdr:spPr>
        <a:xfrm>
          <a:off x="2390775" y="394430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156</xdr:row>
      <xdr:rowOff>0</xdr:rowOff>
    </xdr:from>
    <xdr:to>
      <xdr:col>18</xdr:col>
      <xdr:colOff>95250</xdr:colOff>
      <xdr:row>156</xdr:row>
      <xdr:rowOff>209550</xdr:rowOff>
    </xdr:to>
    <xdr:sp macro="" textlink="">
      <xdr:nvSpPr>
        <xdr:cNvPr id="283" name="テキスト ボックス 282">
          <a:extLst>
            <a:ext uri="{FF2B5EF4-FFF2-40B4-BE49-F238E27FC236}">
              <a16:creationId xmlns:a16="http://schemas.microsoft.com/office/drawing/2014/main" id="{2F33791A-69DC-4D55-B2BD-E6B12C0DCD86}"/>
            </a:ext>
          </a:extLst>
        </xdr:cNvPr>
        <xdr:cNvSpPr txBox="1"/>
      </xdr:nvSpPr>
      <xdr:spPr>
        <a:xfrm>
          <a:off x="2390775" y="399954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158</xdr:row>
      <xdr:rowOff>0</xdr:rowOff>
    </xdr:from>
    <xdr:to>
      <xdr:col>18</xdr:col>
      <xdr:colOff>95250</xdr:colOff>
      <xdr:row>158</xdr:row>
      <xdr:rowOff>209550</xdr:rowOff>
    </xdr:to>
    <xdr:sp macro="" textlink="">
      <xdr:nvSpPr>
        <xdr:cNvPr id="284" name="テキスト ボックス 283">
          <a:extLst>
            <a:ext uri="{FF2B5EF4-FFF2-40B4-BE49-F238E27FC236}">
              <a16:creationId xmlns:a16="http://schemas.microsoft.com/office/drawing/2014/main" id="{79CB60B1-8DCE-4B12-B1BB-BDD65EBBE470}"/>
            </a:ext>
          </a:extLst>
        </xdr:cNvPr>
        <xdr:cNvSpPr txBox="1"/>
      </xdr:nvSpPr>
      <xdr:spPr>
        <a:xfrm>
          <a:off x="2390775" y="405479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160</xdr:row>
      <xdr:rowOff>0</xdr:rowOff>
    </xdr:from>
    <xdr:to>
      <xdr:col>18</xdr:col>
      <xdr:colOff>95250</xdr:colOff>
      <xdr:row>160</xdr:row>
      <xdr:rowOff>209550</xdr:rowOff>
    </xdr:to>
    <xdr:sp macro="" textlink="">
      <xdr:nvSpPr>
        <xdr:cNvPr id="285" name="テキスト ボックス 284">
          <a:extLst>
            <a:ext uri="{FF2B5EF4-FFF2-40B4-BE49-F238E27FC236}">
              <a16:creationId xmlns:a16="http://schemas.microsoft.com/office/drawing/2014/main" id="{38530F14-F848-45AD-A79B-3478136CE35C}"/>
            </a:ext>
          </a:extLst>
        </xdr:cNvPr>
        <xdr:cNvSpPr txBox="1"/>
      </xdr:nvSpPr>
      <xdr:spPr>
        <a:xfrm>
          <a:off x="2390775" y="411003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162</xdr:row>
      <xdr:rowOff>0</xdr:rowOff>
    </xdr:from>
    <xdr:to>
      <xdr:col>18</xdr:col>
      <xdr:colOff>95250</xdr:colOff>
      <xdr:row>162</xdr:row>
      <xdr:rowOff>209550</xdr:rowOff>
    </xdr:to>
    <xdr:sp macro="" textlink="">
      <xdr:nvSpPr>
        <xdr:cNvPr id="286" name="テキスト ボックス 285">
          <a:extLst>
            <a:ext uri="{FF2B5EF4-FFF2-40B4-BE49-F238E27FC236}">
              <a16:creationId xmlns:a16="http://schemas.microsoft.com/office/drawing/2014/main" id="{DE49ED0C-7464-4F5B-9628-087E9A4E976B}"/>
            </a:ext>
          </a:extLst>
        </xdr:cNvPr>
        <xdr:cNvSpPr txBox="1"/>
      </xdr:nvSpPr>
      <xdr:spPr>
        <a:xfrm>
          <a:off x="2390775" y="416528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164</xdr:row>
      <xdr:rowOff>0</xdr:rowOff>
    </xdr:from>
    <xdr:to>
      <xdr:col>18</xdr:col>
      <xdr:colOff>95250</xdr:colOff>
      <xdr:row>164</xdr:row>
      <xdr:rowOff>209550</xdr:rowOff>
    </xdr:to>
    <xdr:sp macro="" textlink="">
      <xdr:nvSpPr>
        <xdr:cNvPr id="287" name="テキスト ボックス 286">
          <a:extLst>
            <a:ext uri="{FF2B5EF4-FFF2-40B4-BE49-F238E27FC236}">
              <a16:creationId xmlns:a16="http://schemas.microsoft.com/office/drawing/2014/main" id="{DB8185B1-6F43-47EE-A17C-62BCBB5CB39B}"/>
            </a:ext>
          </a:extLst>
        </xdr:cNvPr>
        <xdr:cNvSpPr txBox="1"/>
      </xdr:nvSpPr>
      <xdr:spPr>
        <a:xfrm>
          <a:off x="2390775" y="422052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166</xdr:row>
      <xdr:rowOff>0</xdr:rowOff>
    </xdr:from>
    <xdr:to>
      <xdr:col>10</xdr:col>
      <xdr:colOff>95250</xdr:colOff>
      <xdr:row>166</xdr:row>
      <xdr:rowOff>209550</xdr:rowOff>
    </xdr:to>
    <xdr:sp macro="" textlink="">
      <xdr:nvSpPr>
        <xdr:cNvPr id="288" name="テキスト ボックス 287">
          <a:extLst>
            <a:ext uri="{FF2B5EF4-FFF2-40B4-BE49-F238E27FC236}">
              <a16:creationId xmlns:a16="http://schemas.microsoft.com/office/drawing/2014/main" id="{2A129542-4679-45D8-BA35-9B7616627474}"/>
            </a:ext>
          </a:extLst>
        </xdr:cNvPr>
        <xdr:cNvSpPr txBox="1"/>
      </xdr:nvSpPr>
      <xdr:spPr>
        <a:xfrm>
          <a:off x="1247775" y="427577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38</xdr:col>
      <xdr:colOff>9525</xdr:colOff>
      <xdr:row>146</xdr:row>
      <xdr:rowOff>0</xdr:rowOff>
    </xdr:from>
    <xdr:to>
      <xdr:col>40</xdr:col>
      <xdr:colOff>0</xdr:colOff>
      <xdr:row>146</xdr:row>
      <xdr:rowOff>209550</xdr:rowOff>
    </xdr:to>
    <xdr:sp macro="" textlink="">
      <xdr:nvSpPr>
        <xdr:cNvPr id="289" name="テキスト ボックス 288">
          <a:extLst>
            <a:ext uri="{FF2B5EF4-FFF2-40B4-BE49-F238E27FC236}">
              <a16:creationId xmlns:a16="http://schemas.microsoft.com/office/drawing/2014/main" id="{5545F372-6D1D-42B0-BD72-F36ADAEA6E26}"/>
            </a:ext>
          </a:extLst>
        </xdr:cNvPr>
        <xdr:cNvSpPr txBox="1"/>
      </xdr:nvSpPr>
      <xdr:spPr>
        <a:xfrm>
          <a:off x="5438775" y="372332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148</xdr:row>
      <xdr:rowOff>0</xdr:rowOff>
    </xdr:from>
    <xdr:to>
      <xdr:col>40</xdr:col>
      <xdr:colOff>0</xdr:colOff>
      <xdr:row>148</xdr:row>
      <xdr:rowOff>209550</xdr:rowOff>
    </xdr:to>
    <xdr:sp macro="" textlink="">
      <xdr:nvSpPr>
        <xdr:cNvPr id="290" name="テキスト ボックス 289">
          <a:extLst>
            <a:ext uri="{FF2B5EF4-FFF2-40B4-BE49-F238E27FC236}">
              <a16:creationId xmlns:a16="http://schemas.microsoft.com/office/drawing/2014/main" id="{4072EE52-FB64-45AE-AED1-49E78A0C13E9}"/>
            </a:ext>
          </a:extLst>
        </xdr:cNvPr>
        <xdr:cNvSpPr txBox="1"/>
      </xdr:nvSpPr>
      <xdr:spPr>
        <a:xfrm>
          <a:off x="5438775" y="377856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150</xdr:row>
      <xdr:rowOff>0</xdr:rowOff>
    </xdr:from>
    <xdr:to>
      <xdr:col>40</xdr:col>
      <xdr:colOff>0</xdr:colOff>
      <xdr:row>150</xdr:row>
      <xdr:rowOff>209550</xdr:rowOff>
    </xdr:to>
    <xdr:sp macro="" textlink="">
      <xdr:nvSpPr>
        <xdr:cNvPr id="291" name="テキスト ボックス 290">
          <a:extLst>
            <a:ext uri="{FF2B5EF4-FFF2-40B4-BE49-F238E27FC236}">
              <a16:creationId xmlns:a16="http://schemas.microsoft.com/office/drawing/2014/main" id="{0FA4A222-AA57-41F9-BDAF-486052419009}"/>
            </a:ext>
          </a:extLst>
        </xdr:cNvPr>
        <xdr:cNvSpPr txBox="1"/>
      </xdr:nvSpPr>
      <xdr:spPr>
        <a:xfrm>
          <a:off x="5438775" y="383381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152</xdr:row>
      <xdr:rowOff>0</xdr:rowOff>
    </xdr:from>
    <xdr:to>
      <xdr:col>40</xdr:col>
      <xdr:colOff>0</xdr:colOff>
      <xdr:row>152</xdr:row>
      <xdr:rowOff>209550</xdr:rowOff>
    </xdr:to>
    <xdr:sp macro="" textlink="">
      <xdr:nvSpPr>
        <xdr:cNvPr id="292" name="テキスト ボックス 291">
          <a:extLst>
            <a:ext uri="{FF2B5EF4-FFF2-40B4-BE49-F238E27FC236}">
              <a16:creationId xmlns:a16="http://schemas.microsoft.com/office/drawing/2014/main" id="{17CEECEA-48CD-4267-B6FD-4CE0CF78910C}"/>
            </a:ext>
          </a:extLst>
        </xdr:cNvPr>
        <xdr:cNvSpPr txBox="1"/>
      </xdr:nvSpPr>
      <xdr:spPr>
        <a:xfrm>
          <a:off x="5438775" y="388905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154</xdr:row>
      <xdr:rowOff>0</xdr:rowOff>
    </xdr:from>
    <xdr:to>
      <xdr:col>40</xdr:col>
      <xdr:colOff>0</xdr:colOff>
      <xdr:row>154</xdr:row>
      <xdr:rowOff>209550</xdr:rowOff>
    </xdr:to>
    <xdr:sp macro="" textlink="">
      <xdr:nvSpPr>
        <xdr:cNvPr id="293" name="テキスト ボックス 292">
          <a:extLst>
            <a:ext uri="{FF2B5EF4-FFF2-40B4-BE49-F238E27FC236}">
              <a16:creationId xmlns:a16="http://schemas.microsoft.com/office/drawing/2014/main" id="{1F756D85-CB1C-411F-AF4D-D8EEE49C276B}"/>
            </a:ext>
          </a:extLst>
        </xdr:cNvPr>
        <xdr:cNvSpPr txBox="1"/>
      </xdr:nvSpPr>
      <xdr:spPr>
        <a:xfrm>
          <a:off x="5438775" y="394430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156</xdr:row>
      <xdr:rowOff>0</xdr:rowOff>
    </xdr:from>
    <xdr:to>
      <xdr:col>40</xdr:col>
      <xdr:colOff>0</xdr:colOff>
      <xdr:row>156</xdr:row>
      <xdr:rowOff>209550</xdr:rowOff>
    </xdr:to>
    <xdr:sp macro="" textlink="">
      <xdr:nvSpPr>
        <xdr:cNvPr id="294" name="テキスト ボックス 293">
          <a:extLst>
            <a:ext uri="{FF2B5EF4-FFF2-40B4-BE49-F238E27FC236}">
              <a16:creationId xmlns:a16="http://schemas.microsoft.com/office/drawing/2014/main" id="{993A1369-E5AB-49D3-A4C5-B367593D327F}"/>
            </a:ext>
          </a:extLst>
        </xdr:cNvPr>
        <xdr:cNvSpPr txBox="1"/>
      </xdr:nvSpPr>
      <xdr:spPr>
        <a:xfrm>
          <a:off x="5438775" y="399954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158</xdr:row>
      <xdr:rowOff>0</xdr:rowOff>
    </xdr:from>
    <xdr:to>
      <xdr:col>40</xdr:col>
      <xdr:colOff>0</xdr:colOff>
      <xdr:row>158</xdr:row>
      <xdr:rowOff>209550</xdr:rowOff>
    </xdr:to>
    <xdr:sp macro="" textlink="">
      <xdr:nvSpPr>
        <xdr:cNvPr id="295" name="テキスト ボックス 294">
          <a:extLst>
            <a:ext uri="{FF2B5EF4-FFF2-40B4-BE49-F238E27FC236}">
              <a16:creationId xmlns:a16="http://schemas.microsoft.com/office/drawing/2014/main" id="{8E9BA4E1-B9CE-4BAC-9238-4B71826BD7F6}"/>
            </a:ext>
          </a:extLst>
        </xdr:cNvPr>
        <xdr:cNvSpPr txBox="1"/>
      </xdr:nvSpPr>
      <xdr:spPr>
        <a:xfrm>
          <a:off x="5438775" y="405479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160</xdr:row>
      <xdr:rowOff>0</xdr:rowOff>
    </xdr:from>
    <xdr:to>
      <xdr:col>40</xdr:col>
      <xdr:colOff>0</xdr:colOff>
      <xdr:row>160</xdr:row>
      <xdr:rowOff>209550</xdr:rowOff>
    </xdr:to>
    <xdr:sp macro="" textlink="">
      <xdr:nvSpPr>
        <xdr:cNvPr id="296" name="テキスト ボックス 295">
          <a:extLst>
            <a:ext uri="{FF2B5EF4-FFF2-40B4-BE49-F238E27FC236}">
              <a16:creationId xmlns:a16="http://schemas.microsoft.com/office/drawing/2014/main" id="{3558B245-7D32-4190-8EC1-742AC0B11BCF}"/>
            </a:ext>
          </a:extLst>
        </xdr:cNvPr>
        <xdr:cNvSpPr txBox="1"/>
      </xdr:nvSpPr>
      <xdr:spPr>
        <a:xfrm>
          <a:off x="5438775" y="411003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162</xdr:row>
      <xdr:rowOff>0</xdr:rowOff>
    </xdr:from>
    <xdr:to>
      <xdr:col>40</xdr:col>
      <xdr:colOff>0</xdr:colOff>
      <xdr:row>162</xdr:row>
      <xdr:rowOff>209550</xdr:rowOff>
    </xdr:to>
    <xdr:sp macro="" textlink="">
      <xdr:nvSpPr>
        <xdr:cNvPr id="297" name="テキスト ボックス 296">
          <a:extLst>
            <a:ext uri="{FF2B5EF4-FFF2-40B4-BE49-F238E27FC236}">
              <a16:creationId xmlns:a16="http://schemas.microsoft.com/office/drawing/2014/main" id="{CE38011C-E06F-45AD-A675-73BF63CC6CEC}"/>
            </a:ext>
          </a:extLst>
        </xdr:cNvPr>
        <xdr:cNvSpPr txBox="1"/>
      </xdr:nvSpPr>
      <xdr:spPr>
        <a:xfrm>
          <a:off x="5438775" y="416528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164</xdr:row>
      <xdr:rowOff>0</xdr:rowOff>
    </xdr:from>
    <xdr:to>
      <xdr:col>40</xdr:col>
      <xdr:colOff>0</xdr:colOff>
      <xdr:row>164</xdr:row>
      <xdr:rowOff>209550</xdr:rowOff>
    </xdr:to>
    <xdr:sp macro="" textlink="">
      <xdr:nvSpPr>
        <xdr:cNvPr id="298" name="テキスト ボックス 297">
          <a:extLst>
            <a:ext uri="{FF2B5EF4-FFF2-40B4-BE49-F238E27FC236}">
              <a16:creationId xmlns:a16="http://schemas.microsoft.com/office/drawing/2014/main" id="{99CE7FBC-8D6E-46CB-873B-F61FED96F3CB}"/>
            </a:ext>
          </a:extLst>
        </xdr:cNvPr>
        <xdr:cNvSpPr txBox="1"/>
      </xdr:nvSpPr>
      <xdr:spPr>
        <a:xfrm>
          <a:off x="5438775" y="422052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19</xdr:row>
          <xdr:rowOff>0</xdr:rowOff>
        </xdr:from>
        <xdr:to>
          <xdr:col>37</xdr:col>
          <xdr:colOff>0</xdr:colOff>
          <xdr:row>19</xdr:row>
          <xdr:rowOff>190500</xdr:rowOff>
        </xdr:to>
        <xdr:sp macro="" textlink="">
          <xdr:nvSpPr>
            <xdr:cNvPr id="75777" name="Drop Down 1" hidden="1">
              <a:extLst>
                <a:ext uri="{63B3BB69-23CF-44E3-9099-C40C66FF867C}">
                  <a14:compatExt spid="_x0000_s75777"/>
                </a:ext>
                <a:ext uri="{FF2B5EF4-FFF2-40B4-BE49-F238E27FC236}">
                  <a16:creationId xmlns:a16="http://schemas.microsoft.com/office/drawing/2014/main" id="{00000000-0008-0000-0000-000001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21</xdr:row>
          <xdr:rowOff>0</xdr:rowOff>
        </xdr:from>
        <xdr:to>
          <xdr:col>37</xdr:col>
          <xdr:colOff>0</xdr:colOff>
          <xdr:row>21</xdr:row>
          <xdr:rowOff>190500</xdr:rowOff>
        </xdr:to>
        <xdr:sp macro="" textlink="">
          <xdr:nvSpPr>
            <xdr:cNvPr id="75778" name="Drop Down 2" hidden="1">
              <a:extLst>
                <a:ext uri="{63B3BB69-23CF-44E3-9099-C40C66FF867C}">
                  <a14:compatExt spid="_x0000_s75778"/>
                </a:ext>
                <a:ext uri="{FF2B5EF4-FFF2-40B4-BE49-F238E27FC236}">
                  <a16:creationId xmlns:a16="http://schemas.microsoft.com/office/drawing/2014/main" id="{00000000-0008-0000-0000-000002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23</xdr:row>
          <xdr:rowOff>0</xdr:rowOff>
        </xdr:from>
        <xdr:to>
          <xdr:col>37</xdr:col>
          <xdr:colOff>0</xdr:colOff>
          <xdr:row>23</xdr:row>
          <xdr:rowOff>190500</xdr:rowOff>
        </xdr:to>
        <xdr:sp macro="" textlink="">
          <xdr:nvSpPr>
            <xdr:cNvPr id="75779" name="Drop Down 3" hidden="1">
              <a:extLst>
                <a:ext uri="{63B3BB69-23CF-44E3-9099-C40C66FF867C}">
                  <a14:compatExt spid="_x0000_s75779"/>
                </a:ext>
                <a:ext uri="{FF2B5EF4-FFF2-40B4-BE49-F238E27FC236}">
                  <a16:creationId xmlns:a16="http://schemas.microsoft.com/office/drawing/2014/main" id="{00000000-0008-0000-0000-000003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25</xdr:row>
          <xdr:rowOff>0</xdr:rowOff>
        </xdr:from>
        <xdr:to>
          <xdr:col>37</xdr:col>
          <xdr:colOff>0</xdr:colOff>
          <xdr:row>25</xdr:row>
          <xdr:rowOff>190500</xdr:rowOff>
        </xdr:to>
        <xdr:sp macro="" textlink="">
          <xdr:nvSpPr>
            <xdr:cNvPr id="75780" name="Drop Down 4" hidden="1">
              <a:extLst>
                <a:ext uri="{63B3BB69-23CF-44E3-9099-C40C66FF867C}">
                  <a14:compatExt spid="_x0000_s75780"/>
                </a:ext>
                <a:ext uri="{FF2B5EF4-FFF2-40B4-BE49-F238E27FC236}">
                  <a16:creationId xmlns:a16="http://schemas.microsoft.com/office/drawing/2014/main" id="{00000000-0008-0000-0000-000004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27</xdr:row>
          <xdr:rowOff>0</xdr:rowOff>
        </xdr:from>
        <xdr:to>
          <xdr:col>37</xdr:col>
          <xdr:colOff>0</xdr:colOff>
          <xdr:row>27</xdr:row>
          <xdr:rowOff>190500</xdr:rowOff>
        </xdr:to>
        <xdr:sp macro="" textlink="">
          <xdr:nvSpPr>
            <xdr:cNvPr id="75781" name="Drop Down 5" hidden="1">
              <a:extLst>
                <a:ext uri="{63B3BB69-23CF-44E3-9099-C40C66FF867C}">
                  <a14:compatExt spid="_x0000_s75781"/>
                </a:ext>
                <a:ext uri="{FF2B5EF4-FFF2-40B4-BE49-F238E27FC236}">
                  <a16:creationId xmlns:a16="http://schemas.microsoft.com/office/drawing/2014/main" id="{00000000-0008-0000-0000-000005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29</xdr:row>
          <xdr:rowOff>0</xdr:rowOff>
        </xdr:from>
        <xdr:to>
          <xdr:col>37</xdr:col>
          <xdr:colOff>0</xdr:colOff>
          <xdr:row>29</xdr:row>
          <xdr:rowOff>190500</xdr:rowOff>
        </xdr:to>
        <xdr:sp macro="" textlink="">
          <xdr:nvSpPr>
            <xdr:cNvPr id="75782" name="Drop Down 6" hidden="1">
              <a:extLst>
                <a:ext uri="{63B3BB69-23CF-44E3-9099-C40C66FF867C}">
                  <a14:compatExt spid="_x0000_s75782"/>
                </a:ext>
                <a:ext uri="{FF2B5EF4-FFF2-40B4-BE49-F238E27FC236}">
                  <a16:creationId xmlns:a16="http://schemas.microsoft.com/office/drawing/2014/main" id="{00000000-0008-0000-0000-000006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11</xdr:row>
          <xdr:rowOff>0</xdr:rowOff>
        </xdr:from>
        <xdr:to>
          <xdr:col>37</xdr:col>
          <xdr:colOff>0</xdr:colOff>
          <xdr:row>11</xdr:row>
          <xdr:rowOff>190500</xdr:rowOff>
        </xdr:to>
        <xdr:sp macro="" textlink="">
          <xdr:nvSpPr>
            <xdr:cNvPr id="75783" name="Drop Down 7" hidden="1">
              <a:extLst>
                <a:ext uri="{63B3BB69-23CF-44E3-9099-C40C66FF867C}">
                  <a14:compatExt spid="_x0000_s75783"/>
                </a:ext>
                <a:ext uri="{FF2B5EF4-FFF2-40B4-BE49-F238E27FC236}">
                  <a16:creationId xmlns:a16="http://schemas.microsoft.com/office/drawing/2014/main" id="{00000000-0008-0000-0000-000007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13</xdr:row>
          <xdr:rowOff>0</xdr:rowOff>
        </xdr:from>
        <xdr:to>
          <xdr:col>37</xdr:col>
          <xdr:colOff>0</xdr:colOff>
          <xdr:row>13</xdr:row>
          <xdr:rowOff>190500</xdr:rowOff>
        </xdr:to>
        <xdr:sp macro="" textlink="">
          <xdr:nvSpPr>
            <xdr:cNvPr id="75784" name="Drop Down 8" hidden="1">
              <a:extLst>
                <a:ext uri="{63B3BB69-23CF-44E3-9099-C40C66FF867C}">
                  <a14:compatExt spid="_x0000_s75784"/>
                </a:ext>
                <a:ext uri="{FF2B5EF4-FFF2-40B4-BE49-F238E27FC236}">
                  <a16:creationId xmlns:a16="http://schemas.microsoft.com/office/drawing/2014/main" id="{00000000-0008-0000-0000-000008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15</xdr:row>
          <xdr:rowOff>0</xdr:rowOff>
        </xdr:from>
        <xdr:to>
          <xdr:col>37</xdr:col>
          <xdr:colOff>0</xdr:colOff>
          <xdr:row>15</xdr:row>
          <xdr:rowOff>190500</xdr:rowOff>
        </xdr:to>
        <xdr:sp macro="" textlink="">
          <xdr:nvSpPr>
            <xdr:cNvPr id="75785" name="Drop Down 9" hidden="1">
              <a:extLst>
                <a:ext uri="{63B3BB69-23CF-44E3-9099-C40C66FF867C}">
                  <a14:compatExt spid="_x0000_s75785"/>
                </a:ext>
                <a:ext uri="{FF2B5EF4-FFF2-40B4-BE49-F238E27FC236}">
                  <a16:creationId xmlns:a16="http://schemas.microsoft.com/office/drawing/2014/main" id="{00000000-0008-0000-0000-000009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17</xdr:row>
          <xdr:rowOff>0</xdr:rowOff>
        </xdr:from>
        <xdr:to>
          <xdr:col>37</xdr:col>
          <xdr:colOff>0</xdr:colOff>
          <xdr:row>17</xdr:row>
          <xdr:rowOff>190500</xdr:rowOff>
        </xdr:to>
        <xdr:sp macro="" textlink="">
          <xdr:nvSpPr>
            <xdr:cNvPr id="75786" name="Drop Down 10" hidden="1">
              <a:extLst>
                <a:ext uri="{63B3BB69-23CF-44E3-9099-C40C66FF867C}">
                  <a14:compatExt spid="_x0000_s75786"/>
                </a:ext>
                <a:ext uri="{FF2B5EF4-FFF2-40B4-BE49-F238E27FC236}">
                  <a16:creationId xmlns:a16="http://schemas.microsoft.com/office/drawing/2014/main" id="{00000000-0008-0000-0000-00000A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56</xdr:row>
          <xdr:rowOff>0</xdr:rowOff>
        </xdr:from>
        <xdr:to>
          <xdr:col>37</xdr:col>
          <xdr:colOff>0</xdr:colOff>
          <xdr:row>56</xdr:row>
          <xdr:rowOff>190500</xdr:rowOff>
        </xdr:to>
        <xdr:sp macro="" textlink="">
          <xdr:nvSpPr>
            <xdr:cNvPr id="75787" name="Drop Down 11" hidden="1">
              <a:extLst>
                <a:ext uri="{63B3BB69-23CF-44E3-9099-C40C66FF867C}">
                  <a14:compatExt spid="_x0000_s75787"/>
                </a:ext>
                <a:ext uri="{FF2B5EF4-FFF2-40B4-BE49-F238E27FC236}">
                  <a16:creationId xmlns:a16="http://schemas.microsoft.com/office/drawing/2014/main" id="{00000000-0008-0000-0000-00000B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58</xdr:row>
          <xdr:rowOff>0</xdr:rowOff>
        </xdr:from>
        <xdr:to>
          <xdr:col>37</xdr:col>
          <xdr:colOff>0</xdr:colOff>
          <xdr:row>58</xdr:row>
          <xdr:rowOff>190500</xdr:rowOff>
        </xdr:to>
        <xdr:sp macro="" textlink="">
          <xdr:nvSpPr>
            <xdr:cNvPr id="75788" name="Drop Down 12" hidden="1">
              <a:extLst>
                <a:ext uri="{63B3BB69-23CF-44E3-9099-C40C66FF867C}">
                  <a14:compatExt spid="_x0000_s75788"/>
                </a:ext>
                <a:ext uri="{FF2B5EF4-FFF2-40B4-BE49-F238E27FC236}">
                  <a16:creationId xmlns:a16="http://schemas.microsoft.com/office/drawing/2014/main" id="{00000000-0008-0000-0000-00000C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60</xdr:row>
          <xdr:rowOff>0</xdr:rowOff>
        </xdr:from>
        <xdr:to>
          <xdr:col>37</xdr:col>
          <xdr:colOff>0</xdr:colOff>
          <xdr:row>60</xdr:row>
          <xdr:rowOff>190500</xdr:rowOff>
        </xdr:to>
        <xdr:sp macro="" textlink="">
          <xdr:nvSpPr>
            <xdr:cNvPr id="75789" name="Drop Down 13" hidden="1">
              <a:extLst>
                <a:ext uri="{63B3BB69-23CF-44E3-9099-C40C66FF867C}">
                  <a14:compatExt spid="_x0000_s75789"/>
                </a:ext>
                <a:ext uri="{FF2B5EF4-FFF2-40B4-BE49-F238E27FC236}">
                  <a16:creationId xmlns:a16="http://schemas.microsoft.com/office/drawing/2014/main" id="{00000000-0008-0000-0000-00000D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62</xdr:row>
          <xdr:rowOff>0</xdr:rowOff>
        </xdr:from>
        <xdr:to>
          <xdr:col>37</xdr:col>
          <xdr:colOff>0</xdr:colOff>
          <xdr:row>62</xdr:row>
          <xdr:rowOff>190500</xdr:rowOff>
        </xdr:to>
        <xdr:sp macro="" textlink="">
          <xdr:nvSpPr>
            <xdr:cNvPr id="75790" name="Drop Down 14" hidden="1">
              <a:extLst>
                <a:ext uri="{63B3BB69-23CF-44E3-9099-C40C66FF867C}">
                  <a14:compatExt spid="_x0000_s75790"/>
                </a:ext>
                <a:ext uri="{FF2B5EF4-FFF2-40B4-BE49-F238E27FC236}">
                  <a16:creationId xmlns:a16="http://schemas.microsoft.com/office/drawing/2014/main" id="{00000000-0008-0000-0000-00000E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64</xdr:row>
          <xdr:rowOff>0</xdr:rowOff>
        </xdr:from>
        <xdr:to>
          <xdr:col>37</xdr:col>
          <xdr:colOff>0</xdr:colOff>
          <xdr:row>64</xdr:row>
          <xdr:rowOff>190500</xdr:rowOff>
        </xdr:to>
        <xdr:sp macro="" textlink="">
          <xdr:nvSpPr>
            <xdr:cNvPr id="75791" name="Drop Down 15" hidden="1">
              <a:extLst>
                <a:ext uri="{63B3BB69-23CF-44E3-9099-C40C66FF867C}">
                  <a14:compatExt spid="_x0000_s75791"/>
                </a:ext>
                <a:ext uri="{FF2B5EF4-FFF2-40B4-BE49-F238E27FC236}">
                  <a16:creationId xmlns:a16="http://schemas.microsoft.com/office/drawing/2014/main" id="{00000000-0008-0000-0000-00000F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66</xdr:row>
          <xdr:rowOff>0</xdr:rowOff>
        </xdr:from>
        <xdr:to>
          <xdr:col>37</xdr:col>
          <xdr:colOff>0</xdr:colOff>
          <xdr:row>66</xdr:row>
          <xdr:rowOff>190500</xdr:rowOff>
        </xdr:to>
        <xdr:sp macro="" textlink="">
          <xdr:nvSpPr>
            <xdr:cNvPr id="75792" name="Drop Down 16" hidden="1">
              <a:extLst>
                <a:ext uri="{63B3BB69-23CF-44E3-9099-C40C66FF867C}">
                  <a14:compatExt spid="_x0000_s75792"/>
                </a:ext>
                <a:ext uri="{FF2B5EF4-FFF2-40B4-BE49-F238E27FC236}">
                  <a16:creationId xmlns:a16="http://schemas.microsoft.com/office/drawing/2014/main" id="{00000000-0008-0000-0000-000010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68</xdr:row>
          <xdr:rowOff>0</xdr:rowOff>
        </xdr:from>
        <xdr:to>
          <xdr:col>37</xdr:col>
          <xdr:colOff>0</xdr:colOff>
          <xdr:row>68</xdr:row>
          <xdr:rowOff>190500</xdr:rowOff>
        </xdr:to>
        <xdr:sp macro="" textlink="">
          <xdr:nvSpPr>
            <xdr:cNvPr id="75793" name="Drop Down 17" hidden="1">
              <a:extLst>
                <a:ext uri="{63B3BB69-23CF-44E3-9099-C40C66FF867C}">
                  <a14:compatExt spid="_x0000_s75793"/>
                </a:ext>
                <a:ext uri="{FF2B5EF4-FFF2-40B4-BE49-F238E27FC236}">
                  <a16:creationId xmlns:a16="http://schemas.microsoft.com/office/drawing/2014/main" id="{00000000-0008-0000-0000-000011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70</xdr:row>
          <xdr:rowOff>0</xdr:rowOff>
        </xdr:from>
        <xdr:to>
          <xdr:col>37</xdr:col>
          <xdr:colOff>0</xdr:colOff>
          <xdr:row>70</xdr:row>
          <xdr:rowOff>190500</xdr:rowOff>
        </xdr:to>
        <xdr:sp macro="" textlink="">
          <xdr:nvSpPr>
            <xdr:cNvPr id="75794" name="Drop Down 18" hidden="1">
              <a:extLst>
                <a:ext uri="{63B3BB69-23CF-44E3-9099-C40C66FF867C}">
                  <a14:compatExt spid="_x0000_s75794"/>
                </a:ext>
                <a:ext uri="{FF2B5EF4-FFF2-40B4-BE49-F238E27FC236}">
                  <a16:creationId xmlns:a16="http://schemas.microsoft.com/office/drawing/2014/main" id="{00000000-0008-0000-0000-000012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72</xdr:row>
          <xdr:rowOff>0</xdr:rowOff>
        </xdr:from>
        <xdr:to>
          <xdr:col>37</xdr:col>
          <xdr:colOff>0</xdr:colOff>
          <xdr:row>72</xdr:row>
          <xdr:rowOff>190500</xdr:rowOff>
        </xdr:to>
        <xdr:sp macro="" textlink="">
          <xdr:nvSpPr>
            <xdr:cNvPr id="75795" name="Drop Down 19" hidden="1">
              <a:extLst>
                <a:ext uri="{63B3BB69-23CF-44E3-9099-C40C66FF867C}">
                  <a14:compatExt spid="_x0000_s75795"/>
                </a:ext>
                <a:ext uri="{FF2B5EF4-FFF2-40B4-BE49-F238E27FC236}">
                  <a16:creationId xmlns:a16="http://schemas.microsoft.com/office/drawing/2014/main" id="{00000000-0008-0000-0000-000013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74</xdr:row>
          <xdr:rowOff>0</xdr:rowOff>
        </xdr:from>
        <xdr:to>
          <xdr:col>37</xdr:col>
          <xdr:colOff>0</xdr:colOff>
          <xdr:row>74</xdr:row>
          <xdr:rowOff>190500</xdr:rowOff>
        </xdr:to>
        <xdr:sp macro="" textlink="">
          <xdr:nvSpPr>
            <xdr:cNvPr id="75796" name="Drop Down 20" hidden="1">
              <a:extLst>
                <a:ext uri="{63B3BB69-23CF-44E3-9099-C40C66FF867C}">
                  <a14:compatExt spid="_x0000_s75796"/>
                </a:ext>
                <a:ext uri="{FF2B5EF4-FFF2-40B4-BE49-F238E27FC236}">
                  <a16:creationId xmlns:a16="http://schemas.microsoft.com/office/drawing/2014/main" id="{00000000-0008-0000-0000-000014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101</xdr:row>
          <xdr:rowOff>0</xdr:rowOff>
        </xdr:from>
        <xdr:to>
          <xdr:col>37</xdr:col>
          <xdr:colOff>0</xdr:colOff>
          <xdr:row>101</xdr:row>
          <xdr:rowOff>190500</xdr:rowOff>
        </xdr:to>
        <xdr:sp macro="" textlink="">
          <xdr:nvSpPr>
            <xdr:cNvPr id="75797" name="Drop Down 21" hidden="1">
              <a:extLst>
                <a:ext uri="{63B3BB69-23CF-44E3-9099-C40C66FF867C}">
                  <a14:compatExt spid="_x0000_s75797"/>
                </a:ext>
                <a:ext uri="{FF2B5EF4-FFF2-40B4-BE49-F238E27FC236}">
                  <a16:creationId xmlns:a16="http://schemas.microsoft.com/office/drawing/2014/main" id="{00000000-0008-0000-0000-000015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103</xdr:row>
          <xdr:rowOff>0</xdr:rowOff>
        </xdr:from>
        <xdr:to>
          <xdr:col>37</xdr:col>
          <xdr:colOff>0</xdr:colOff>
          <xdr:row>103</xdr:row>
          <xdr:rowOff>190500</xdr:rowOff>
        </xdr:to>
        <xdr:sp macro="" textlink="">
          <xdr:nvSpPr>
            <xdr:cNvPr id="75798" name="Drop Down 22" hidden="1">
              <a:extLst>
                <a:ext uri="{63B3BB69-23CF-44E3-9099-C40C66FF867C}">
                  <a14:compatExt spid="_x0000_s75798"/>
                </a:ext>
                <a:ext uri="{FF2B5EF4-FFF2-40B4-BE49-F238E27FC236}">
                  <a16:creationId xmlns:a16="http://schemas.microsoft.com/office/drawing/2014/main" id="{00000000-0008-0000-0000-000016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105</xdr:row>
          <xdr:rowOff>0</xdr:rowOff>
        </xdr:from>
        <xdr:to>
          <xdr:col>37</xdr:col>
          <xdr:colOff>0</xdr:colOff>
          <xdr:row>105</xdr:row>
          <xdr:rowOff>190500</xdr:rowOff>
        </xdr:to>
        <xdr:sp macro="" textlink="">
          <xdr:nvSpPr>
            <xdr:cNvPr id="75799" name="Drop Down 23" hidden="1">
              <a:extLst>
                <a:ext uri="{63B3BB69-23CF-44E3-9099-C40C66FF867C}">
                  <a14:compatExt spid="_x0000_s75799"/>
                </a:ext>
                <a:ext uri="{FF2B5EF4-FFF2-40B4-BE49-F238E27FC236}">
                  <a16:creationId xmlns:a16="http://schemas.microsoft.com/office/drawing/2014/main" id="{00000000-0008-0000-0000-000017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107</xdr:row>
          <xdr:rowOff>0</xdr:rowOff>
        </xdr:from>
        <xdr:to>
          <xdr:col>37</xdr:col>
          <xdr:colOff>0</xdr:colOff>
          <xdr:row>107</xdr:row>
          <xdr:rowOff>190500</xdr:rowOff>
        </xdr:to>
        <xdr:sp macro="" textlink="">
          <xdr:nvSpPr>
            <xdr:cNvPr id="75800" name="Drop Down 24" hidden="1">
              <a:extLst>
                <a:ext uri="{63B3BB69-23CF-44E3-9099-C40C66FF867C}">
                  <a14:compatExt spid="_x0000_s75800"/>
                </a:ext>
                <a:ext uri="{FF2B5EF4-FFF2-40B4-BE49-F238E27FC236}">
                  <a16:creationId xmlns:a16="http://schemas.microsoft.com/office/drawing/2014/main" id="{00000000-0008-0000-0000-000018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109</xdr:row>
          <xdr:rowOff>0</xdr:rowOff>
        </xdr:from>
        <xdr:to>
          <xdr:col>37</xdr:col>
          <xdr:colOff>0</xdr:colOff>
          <xdr:row>109</xdr:row>
          <xdr:rowOff>190500</xdr:rowOff>
        </xdr:to>
        <xdr:sp macro="" textlink="">
          <xdr:nvSpPr>
            <xdr:cNvPr id="75801" name="Drop Down 25" hidden="1">
              <a:extLst>
                <a:ext uri="{63B3BB69-23CF-44E3-9099-C40C66FF867C}">
                  <a14:compatExt spid="_x0000_s75801"/>
                </a:ext>
                <a:ext uri="{FF2B5EF4-FFF2-40B4-BE49-F238E27FC236}">
                  <a16:creationId xmlns:a16="http://schemas.microsoft.com/office/drawing/2014/main" id="{00000000-0008-0000-0000-000019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111</xdr:row>
          <xdr:rowOff>0</xdr:rowOff>
        </xdr:from>
        <xdr:to>
          <xdr:col>37</xdr:col>
          <xdr:colOff>0</xdr:colOff>
          <xdr:row>111</xdr:row>
          <xdr:rowOff>190500</xdr:rowOff>
        </xdr:to>
        <xdr:sp macro="" textlink="">
          <xdr:nvSpPr>
            <xdr:cNvPr id="75802" name="Drop Down 26" hidden="1">
              <a:extLst>
                <a:ext uri="{63B3BB69-23CF-44E3-9099-C40C66FF867C}">
                  <a14:compatExt spid="_x0000_s75802"/>
                </a:ext>
                <a:ext uri="{FF2B5EF4-FFF2-40B4-BE49-F238E27FC236}">
                  <a16:creationId xmlns:a16="http://schemas.microsoft.com/office/drawing/2014/main" id="{00000000-0008-0000-0000-00001A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113</xdr:row>
          <xdr:rowOff>0</xdr:rowOff>
        </xdr:from>
        <xdr:to>
          <xdr:col>37</xdr:col>
          <xdr:colOff>0</xdr:colOff>
          <xdr:row>113</xdr:row>
          <xdr:rowOff>190500</xdr:rowOff>
        </xdr:to>
        <xdr:sp macro="" textlink="">
          <xdr:nvSpPr>
            <xdr:cNvPr id="75803" name="Drop Down 27" hidden="1">
              <a:extLst>
                <a:ext uri="{63B3BB69-23CF-44E3-9099-C40C66FF867C}">
                  <a14:compatExt spid="_x0000_s75803"/>
                </a:ext>
                <a:ext uri="{FF2B5EF4-FFF2-40B4-BE49-F238E27FC236}">
                  <a16:creationId xmlns:a16="http://schemas.microsoft.com/office/drawing/2014/main" id="{00000000-0008-0000-0000-00001B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115</xdr:row>
          <xdr:rowOff>0</xdr:rowOff>
        </xdr:from>
        <xdr:to>
          <xdr:col>37</xdr:col>
          <xdr:colOff>0</xdr:colOff>
          <xdr:row>115</xdr:row>
          <xdr:rowOff>190500</xdr:rowOff>
        </xdr:to>
        <xdr:sp macro="" textlink="">
          <xdr:nvSpPr>
            <xdr:cNvPr id="75804" name="Drop Down 28" hidden="1">
              <a:extLst>
                <a:ext uri="{63B3BB69-23CF-44E3-9099-C40C66FF867C}">
                  <a14:compatExt spid="_x0000_s75804"/>
                </a:ext>
                <a:ext uri="{FF2B5EF4-FFF2-40B4-BE49-F238E27FC236}">
                  <a16:creationId xmlns:a16="http://schemas.microsoft.com/office/drawing/2014/main" id="{00000000-0008-0000-0000-00001C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117</xdr:row>
          <xdr:rowOff>0</xdr:rowOff>
        </xdr:from>
        <xdr:to>
          <xdr:col>37</xdr:col>
          <xdr:colOff>0</xdr:colOff>
          <xdr:row>117</xdr:row>
          <xdr:rowOff>190500</xdr:rowOff>
        </xdr:to>
        <xdr:sp macro="" textlink="">
          <xdr:nvSpPr>
            <xdr:cNvPr id="75805" name="Drop Down 29" hidden="1">
              <a:extLst>
                <a:ext uri="{63B3BB69-23CF-44E3-9099-C40C66FF867C}">
                  <a14:compatExt spid="_x0000_s75805"/>
                </a:ext>
                <a:ext uri="{FF2B5EF4-FFF2-40B4-BE49-F238E27FC236}">
                  <a16:creationId xmlns:a16="http://schemas.microsoft.com/office/drawing/2014/main" id="{00000000-0008-0000-0000-00001D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119</xdr:row>
          <xdr:rowOff>0</xdr:rowOff>
        </xdr:from>
        <xdr:to>
          <xdr:col>37</xdr:col>
          <xdr:colOff>0</xdr:colOff>
          <xdr:row>119</xdr:row>
          <xdr:rowOff>190500</xdr:rowOff>
        </xdr:to>
        <xdr:sp macro="" textlink="">
          <xdr:nvSpPr>
            <xdr:cNvPr id="75806" name="Drop Down 30" hidden="1">
              <a:extLst>
                <a:ext uri="{63B3BB69-23CF-44E3-9099-C40C66FF867C}">
                  <a14:compatExt spid="_x0000_s75806"/>
                </a:ext>
                <a:ext uri="{FF2B5EF4-FFF2-40B4-BE49-F238E27FC236}">
                  <a16:creationId xmlns:a16="http://schemas.microsoft.com/office/drawing/2014/main" id="{00000000-0008-0000-0000-00001E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146</xdr:row>
          <xdr:rowOff>0</xdr:rowOff>
        </xdr:from>
        <xdr:to>
          <xdr:col>37</xdr:col>
          <xdr:colOff>0</xdr:colOff>
          <xdr:row>146</xdr:row>
          <xdr:rowOff>190500</xdr:rowOff>
        </xdr:to>
        <xdr:sp macro="" textlink="">
          <xdr:nvSpPr>
            <xdr:cNvPr id="75807" name="Drop Down 31" hidden="1">
              <a:extLst>
                <a:ext uri="{63B3BB69-23CF-44E3-9099-C40C66FF867C}">
                  <a14:compatExt spid="_x0000_s75807"/>
                </a:ext>
                <a:ext uri="{FF2B5EF4-FFF2-40B4-BE49-F238E27FC236}">
                  <a16:creationId xmlns:a16="http://schemas.microsoft.com/office/drawing/2014/main" id="{00000000-0008-0000-0000-00001F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148</xdr:row>
          <xdr:rowOff>0</xdr:rowOff>
        </xdr:from>
        <xdr:to>
          <xdr:col>37</xdr:col>
          <xdr:colOff>0</xdr:colOff>
          <xdr:row>148</xdr:row>
          <xdr:rowOff>190500</xdr:rowOff>
        </xdr:to>
        <xdr:sp macro="" textlink="">
          <xdr:nvSpPr>
            <xdr:cNvPr id="75808" name="Drop Down 32" hidden="1">
              <a:extLst>
                <a:ext uri="{63B3BB69-23CF-44E3-9099-C40C66FF867C}">
                  <a14:compatExt spid="_x0000_s75808"/>
                </a:ext>
                <a:ext uri="{FF2B5EF4-FFF2-40B4-BE49-F238E27FC236}">
                  <a16:creationId xmlns:a16="http://schemas.microsoft.com/office/drawing/2014/main" id="{00000000-0008-0000-0000-000020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150</xdr:row>
          <xdr:rowOff>0</xdr:rowOff>
        </xdr:from>
        <xdr:to>
          <xdr:col>37</xdr:col>
          <xdr:colOff>0</xdr:colOff>
          <xdr:row>150</xdr:row>
          <xdr:rowOff>190500</xdr:rowOff>
        </xdr:to>
        <xdr:sp macro="" textlink="">
          <xdr:nvSpPr>
            <xdr:cNvPr id="75809" name="Drop Down 33" hidden="1">
              <a:extLst>
                <a:ext uri="{63B3BB69-23CF-44E3-9099-C40C66FF867C}">
                  <a14:compatExt spid="_x0000_s75809"/>
                </a:ext>
                <a:ext uri="{FF2B5EF4-FFF2-40B4-BE49-F238E27FC236}">
                  <a16:creationId xmlns:a16="http://schemas.microsoft.com/office/drawing/2014/main" id="{00000000-0008-0000-0000-000021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152</xdr:row>
          <xdr:rowOff>0</xdr:rowOff>
        </xdr:from>
        <xdr:to>
          <xdr:col>37</xdr:col>
          <xdr:colOff>0</xdr:colOff>
          <xdr:row>152</xdr:row>
          <xdr:rowOff>190500</xdr:rowOff>
        </xdr:to>
        <xdr:sp macro="" textlink="">
          <xdr:nvSpPr>
            <xdr:cNvPr id="75810" name="Drop Down 34" hidden="1">
              <a:extLst>
                <a:ext uri="{63B3BB69-23CF-44E3-9099-C40C66FF867C}">
                  <a14:compatExt spid="_x0000_s75810"/>
                </a:ext>
                <a:ext uri="{FF2B5EF4-FFF2-40B4-BE49-F238E27FC236}">
                  <a16:creationId xmlns:a16="http://schemas.microsoft.com/office/drawing/2014/main" id="{00000000-0008-0000-0000-000022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154</xdr:row>
          <xdr:rowOff>0</xdr:rowOff>
        </xdr:from>
        <xdr:to>
          <xdr:col>37</xdr:col>
          <xdr:colOff>0</xdr:colOff>
          <xdr:row>154</xdr:row>
          <xdr:rowOff>190500</xdr:rowOff>
        </xdr:to>
        <xdr:sp macro="" textlink="">
          <xdr:nvSpPr>
            <xdr:cNvPr id="75811" name="Drop Down 35" hidden="1">
              <a:extLst>
                <a:ext uri="{63B3BB69-23CF-44E3-9099-C40C66FF867C}">
                  <a14:compatExt spid="_x0000_s75811"/>
                </a:ext>
                <a:ext uri="{FF2B5EF4-FFF2-40B4-BE49-F238E27FC236}">
                  <a16:creationId xmlns:a16="http://schemas.microsoft.com/office/drawing/2014/main" id="{00000000-0008-0000-0000-000023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156</xdr:row>
          <xdr:rowOff>0</xdr:rowOff>
        </xdr:from>
        <xdr:to>
          <xdr:col>37</xdr:col>
          <xdr:colOff>0</xdr:colOff>
          <xdr:row>156</xdr:row>
          <xdr:rowOff>190500</xdr:rowOff>
        </xdr:to>
        <xdr:sp macro="" textlink="">
          <xdr:nvSpPr>
            <xdr:cNvPr id="75812" name="Drop Down 36" hidden="1">
              <a:extLst>
                <a:ext uri="{63B3BB69-23CF-44E3-9099-C40C66FF867C}">
                  <a14:compatExt spid="_x0000_s75812"/>
                </a:ext>
                <a:ext uri="{FF2B5EF4-FFF2-40B4-BE49-F238E27FC236}">
                  <a16:creationId xmlns:a16="http://schemas.microsoft.com/office/drawing/2014/main" id="{00000000-0008-0000-0000-000024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158</xdr:row>
          <xdr:rowOff>0</xdr:rowOff>
        </xdr:from>
        <xdr:to>
          <xdr:col>37</xdr:col>
          <xdr:colOff>0</xdr:colOff>
          <xdr:row>158</xdr:row>
          <xdr:rowOff>190500</xdr:rowOff>
        </xdr:to>
        <xdr:sp macro="" textlink="">
          <xdr:nvSpPr>
            <xdr:cNvPr id="75813" name="Drop Down 37" hidden="1">
              <a:extLst>
                <a:ext uri="{63B3BB69-23CF-44E3-9099-C40C66FF867C}">
                  <a14:compatExt spid="_x0000_s75813"/>
                </a:ext>
                <a:ext uri="{FF2B5EF4-FFF2-40B4-BE49-F238E27FC236}">
                  <a16:creationId xmlns:a16="http://schemas.microsoft.com/office/drawing/2014/main" id="{00000000-0008-0000-0000-000025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160</xdr:row>
          <xdr:rowOff>0</xdr:rowOff>
        </xdr:from>
        <xdr:to>
          <xdr:col>37</xdr:col>
          <xdr:colOff>0</xdr:colOff>
          <xdr:row>160</xdr:row>
          <xdr:rowOff>190500</xdr:rowOff>
        </xdr:to>
        <xdr:sp macro="" textlink="">
          <xdr:nvSpPr>
            <xdr:cNvPr id="75814" name="Drop Down 38" hidden="1">
              <a:extLst>
                <a:ext uri="{63B3BB69-23CF-44E3-9099-C40C66FF867C}">
                  <a14:compatExt spid="_x0000_s75814"/>
                </a:ext>
                <a:ext uri="{FF2B5EF4-FFF2-40B4-BE49-F238E27FC236}">
                  <a16:creationId xmlns:a16="http://schemas.microsoft.com/office/drawing/2014/main" id="{00000000-0008-0000-0000-000026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162</xdr:row>
          <xdr:rowOff>0</xdr:rowOff>
        </xdr:from>
        <xdr:to>
          <xdr:col>37</xdr:col>
          <xdr:colOff>0</xdr:colOff>
          <xdr:row>162</xdr:row>
          <xdr:rowOff>190500</xdr:rowOff>
        </xdr:to>
        <xdr:sp macro="" textlink="">
          <xdr:nvSpPr>
            <xdr:cNvPr id="75815" name="Drop Down 39" hidden="1">
              <a:extLst>
                <a:ext uri="{63B3BB69-23CF-44E3-9099-C40C66FF867C}">
                  <a14:compatExt spid="_x0000_s75815"/>
                </a:ext>
                <a:ext uri="{FF2B5EF4-FFF2-40B4-BE49-F238E27FC236}">
                  <a16:creationId xmlns:a16="http://schemas.microsoft.com/office/drawing/2014/main" id="{00000000-0008-0000-0000-000027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164</xdr:row>
          <xdr:rowOff>0</xdr:rowOff>
        </xdr:from>
        <xdr:to>
          <xdr:col>37</xdr:col>
          <xdr:colOff>0</xdr:colOff>
          <xdr:row>164</xdr:row>
          <xdr:rowOff>190500</xdr:rowOff>
        </xdr:to>
        <xdr:sp macro="" textlink="">
          <xdr:nvSpPr>
            <xdr:cNvPr id="75816" name="Drop Down 40" hidden="1">
              <a:extLst>
                <a:ext uri="{63B3BB69-23CF-44E3-9099-C40C66FF867C}">
                  <a14:compatExt spid="_x0000_s75816"/>
                </a:ext>
                <a:ext uri="{FF2B5EF4-FFF2-40B4-BE49-F238E27FC236}">
                  <a16:creationId xmlns:a16="http://schemas.microsoft.com/office/drawing/2014/main" id="{00000000-0008-0000-0000-000028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53</xdr:col>
      <xdr:colOff>95250</xdr:colOff>
      <xdr:row>32</xdr:row>
      <xdr:rowOff>0</xdr:rowOff>
    </xdr:from>
    <xdr:to>
      <xdr:col>55</xdr:col>
      <xdr:colOff>85725</xdr:colOff>
      <xdr:row>32</xdr:row>
      <xdr:rowOff>209550</xdr:rowOff>
    </xdr:to>
    <xdr:sp macro="" textlink="">
      <xdr:nvSpPr>
        <xdr:cNvPr id="299" name="テキスト ボックス 298">
          <a:extLst>
            <a:ext uri="{FF2B5EF4-FFF2-40B4-BE49-F238E27FC236}">
              <a16:creationId xmlns:a16="http://schemas.microsoft.com/office/drawing/2014/main" id="{B13894A5-E00C-47DD-800A-9971BAFA8CCD}"/>
            </a:ext>
          </a:extLst>
        </xdr:cNvPr>
        <xdr:cNvSpPr txBox="1"/>
      </xdr:nvSpPr>
      <xdr:spPr>
        <a:xfrm>
          <a:off x="7667625" y="87153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32</xdr:row>
      <xdr:rowOff>0</xdr:rowOff>
    </xdr:from>
    <xdr:to>
      <xdr:col>10</xdr:col>
      <xdr:colOff>95250</xdr:colOff>
      <xdr:row>32</xdr:row>
      <xdr:rowOff>209550</xdr:rowOff>
    </xdr:to>
    <xdr:sp macro="" textlink="">
      <xdr:nvSpPr>
        <xdr:cNvPr id="300" name="テキスト ボックス 299">
          <a:extLst>
            <a:ext uri="{FF2B5EF4-FFF2-40B4-BE49-F238E27FC236}">
              <a16:creationId xmlns:a16="http://schemas.microsoft.com/office/drawing/2014/main" id="{E06CA899-9C0F-476D-BF1D-0845D64C0278}"/>
            </a:ext>
          </a:extLst>
        </xdr:cNvPr>
        <xdr:cNvSpPr txBox="1"/>
      </xdr:nvSpPr>
      <xdr:spPr>
        <a:xfrm>
          <a:off x="1247775" y="87153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53</xdr:col>
      <xdr:colOff>95250</xdr:colOff>
      <xdr:row>77</xdr:row>
      <xdr:rowOff>0</xdr:rowOff>
    </xdr:from>
    <xdr:to>
      <xdr:col>55</xdr:col>
      <xdr:colOff>85725</xdr:colOff>
      <xdr:row>77</xdr:row>
      <xdr:rowOff>209550</xdr:rowOff>
    </xdr:to>
    <xdr:sp macro="" textlink="">
      <xdr:nvSpPr>
        <xdr:cNvPr id="301" name="テキスト ボックス 300">
          <a:extLst>
            <a:ext uri="{FF2B5EF4-FFF2-40B4-BE49-F238E27FC236}">
              <a16:creationId xmlns:a16="http://schemas.microsoft.com/office/drawing/2014/main" id="{1829D363-1F56-49CA-B745-154C28A544CA}"/>
            </a:ext>
          </a:extLst>
        </xdr:cNvPr>
        <xdr:cNvSpPr txBox="1"/>
      </xdr:nvSpPr>
      <xdr:spPr>
        <a:xfrm>
          <a:off x="7667625" y="202120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77</xdr:row>
      <xdr:rowOff>0</xdr:rowOff>
    </xdr:from>
    <xdr:to>
      <xdr:col>10</xdr:col>
      <xdr:colOff>95250</xdr:colOff>
      <xdr:row>77</xdr:row>
      <xdr:rowOff>209550</xdr:rowOff>
    </xdr:to>
    <xdr:sp macro="" textlink="">
      <xdr:nvSpPr>
        <xdr:cNvPr id="302" name="テキスト ボックス 301">
          <a:extLst>
            <a:ext uri="{FF2B5EF4-FFF2-40B4-BE49-F238E27FC236}">
              <a16:creationId xmlns:a16="http://schemas.microsoft.com/office/drawing/2014/main" id="{CABB2AB8-5E4C-4A18-BA7D-A9858DA0EEBD}"/>
            </a:ext>
          </a:extLst>
        </xdr:cNvPr>
        <xdr:cNvSpPr txBox="1"/>
      </xdr:nvSpPr>
      <xdr:spPr>
        <a:xfrm>
          <a:off x="1247775" y="202120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53</xdr:col>
      <xdr:colOff>95250</xdr:colOff>
      <xdr:row>122</xdr:row>
      <xdr:rowOff>0</xdr:rowOff>
    </xdr:from>
    <xdr:to>
      <xdr:col>55</xdr:col>
      <xdr:colOff>85725</xdr:colOff>
      <xdr:row>122</xdr:row>
      <xdr:rowOff>209550</xdr:rowOff>
    </xdr:to>
    <xdr:sp macro="" textlink="">
      <xdr:nvSpPr>
        <xdr:cNvPr id="303" name="テキスト ボックス 302">
          <a:extLst>
            <a:ext uri="{FF2B5EF4-FFF2-40B4-BE49-F238E27FC236}">
              <a16:creationId xmlns:a16="http://schemas.microsoft.com/office/drawing/2014/main" id="{8A756EEA-BA0F-47DB-B466-B4EDD4894474}"/>
            </a:ext>
          </a:extLst>
        </xdr:cNvPr>
        <xdr:cNvSpPr txBox="1"/>
      </xdr:nvSpPr>
      <xdr:spPr>
        <a:xfrm>
          <a:off x="7667625" y="317087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122</xdr:row>
      <xdr:rowOff>0</xdr:rowOff>
    </xdr:from>
    <xdr:to>
      <xdr:col>10</xdr:col>
      <xdr:colOff>95250</xdr:colOff>
      <xdr:row>122</xdr:row>
      <xdr:rowOff>209550</xdr:rowOff>
    </xdr:to>
    <xdr:sp macro="" textlink="">
      <xdr:nvSpPr>
        <xdr:cNvPr id="304" name="テキスト ボックス 303">
          <a:extLst>
            <a:ext uri="{FF2B5EF4-FFF2-40B4-BE49-F238E27FC236}">
              <a16:creationId xmlns:a16="http://schemas.microsoft.com/office/drawing/2014/main" id="{71F996A3-5F2C-4E95-B176-A4AF5112B740}"/>
            </a:ext>
          </a:extLst>
        </xdr:cNvPr>
        <xdr:cNvSpPr txBox="1"/>
      </xdr:nvSpPr>
      <xdr:spPr>
        <a:xfrm>
          <a:off x="1247775" y="317087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53</xdr:col>
      <xdr:colOff>95250</xdr:colOff>
      <xdr:row>167</xdr:row>
      <xdr:rowOff>0</xdr:rowOff>
    </xdr:from>
    <xdr:to>
      <xdr:col>55</xdr:col>
      <xdr:colOff>85725</xdr:colOff>
      <xdr:row>167</xdr:row>
      <xdr:rowOff>209550</xdr:rowOff>
    </xdr:to>
    <xdr:sp macro="" textlink="">
      <xdr:nvSpPr>
        <xdr:cNvPr id="305" name="テキスト ボックス 304">
          <a:extLst>
            <a:ext uri="{FF2B5EF4-FFF2-40B4-BE49-F238E27FC236}">
              <a16:creationId xmlns:a16="http://schemas.microsoft.com/office/drawing/2014/main" id="{C39E8CF5-C8BD-460C-BE13-AF84DDA53A31}"/>
            </a:ext>
          </a:extLst>
        </xdr:cNvPr>
        <xdr:cNvSpPr txBox="1"/>
      </xdr:nvSpPr>
      <xdr:spPr>
        <a:xfrm>
          <a:off x="7667625" y="432054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167</xdr:row>
      <xdr:rowOff>0</xdr:rowOff>
    </xdr:from>
    <xdr:to>
      <xdr:col>10</xdr:col>
      <xdr:colOff>95250</xdr:colOff>
      <xdr:row>167</xdr:row>
      <xdr:rowOff>209550</xdr:rowOff>
    </xdr:to>
    <xdr:sp macro="" textlink="">
      <xdr:nvSpPr>
        <xdr:cNvPr id="306" name="テキスト ボックス 305">
          <a:extLst>
            <a:ext uri="{FF2B5EF4-FFF2-40B4-BE49-F238E27FC236}">
              <a16:creationId xmlns:a16="http://schemas.microsoft.com/office/drawing/2014/main" id="{AE80DCEF-5429-4D36-9DAF-79CAB573F781}"/>
            </a:ext>
          </a:extLst>
        </xdr:cNvPr>
        <xdr:cNvSpPr txBox="1"/>
      </xdr:nvSpPr>
      <xdr:spPr>
        <a:xfrm>
          <a:off x="1247775" y="432054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2</xdr:col>
      <xdr:colOff>57150</xdr:colOff>
      <xdr:row>3</xdr:row>
      <xdr:rowOff>114300</xdr:rowOff>
    </xdr:from>
    <xdr:to>
      <xdr:col>11</xdr:col>
      <xdr:colOff>95250</xdr:colOff>
      <xdr:row>5</xdr:row>
      <xdr:rowOff>146538</xdr:rowOff>
    </xdr:to>
    <xdr:sp macro="" textlink="">
      <xdr:nvSpPr>
        <xdr:cNvPr id="307" name="正方形/長方形 306">
          <a:extLst>
            <a:ext uri="{FF2B5EF4-FFF2-40B4-BE49-F238E27FC236}">
              <a16:creationId xmlns:a16="http://schemas.microsoft.com/office/drawing/2014/main" id="{C57E4234-D1A8-4884-8CFD-1B544F845973}"/>
            </a:ext>
          </a:extLst>
        </xdr:cNvPr>
        <xdr:cNvSpPr/>
      </xdr:nvSpPr>
      <xdr:spPr>
        <a:xfrm>
          <a:off x="342900" y="904875"/>
          <a:ext cx="1323975" cy="432288"/>
        </a:xfrm>
        <a:prstGeom prst="rect">
          <a:avLst/>
        </a:prstGeom>
        <a:solidFill>
          <a:srgbClr val="FFCCFF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ln>
                <a:solidFill>
                  <a:srgbClr val="FF0000"/>
                </a:solidFill>
              </a:ln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記　載　例</a:t>
          </a:r>
        </a:p>
      </xdr:txBody>
    </xdr:sp>
    <xdr:clientData/>
  </xdr:twoCellAnchor>
  <xdr:twoCellAnchor>
    <xdr:from>
      <xdr:col>36</xdr:col>
      <xdr:colOff>133350</xdr:colOff>
      <xdr:row>14</xdr:row>
      <xdr:rowOff>219083</xdr:rowOff>
    </xdr:from>
    <xdr:to>
      <xdr:col>55</xdr:col>
      <xdr:colOff>114300</xdr:colOff>
      <xdr:row>18</xdr:row>
      <xdr:rowOff>104774</xdr:rowOff>
    </xdr:to>
    <xdr:grpSp>
      <xdr:nvGrpSpPr>
        <xdr:cNvPr id="75817" name="グループ化 75816">
          <a:extLst>
            <a:ext uri="{FF2B5EF4-FFF2-40B4-BE49-F238E27FC236}">
              <a16:creationId xmlns:a16="http://schemas.microsoft.com/office/drawing/2014/main" id="{E977FC0B-A254-0A07-325E-EF01928D143D}"/>
            </a:ext>
          </a:extLst>
        </xdr:cNvPr>
        <xdr:cNvGrpSpPr/>
      </xdr:nvGrpSpPr>
      <xdr:grpSpPr>
        <a:xfrm>
          <a:off x="5276850" y="3790958"/>
          <a:ext cx="2695575" cy="990591"/>
          <a:chOff x="5276850" y="3790958"/>
          <a:chExt cx="2695575" cy="990591"/>
        </a:xfrm>
      </xdr:grpSpPr>
      <xdr:sp macro="" textlink="">
        <xdr:nvSpPr>
          <xdr:cNvPr id="308" name="テキスト ボックス 307">
            <a:extLst>
              <a:ext uri="{FF2B5EF4-FFF2-40B4-BE49-F238E27FC236}">
                <a16:creationId xmlns:a16="http://schemas.microsoft.com/office/drawing/2014/main" id="{701EAE84-0385-4540-9D22-EDD715F969E4}"/>
              </a:ext>
            </a:extLst>
          </xdr:cNvPr>
          <xdr:cNvSpPr txBox="1"/>
        </xdr:nvSpPr>
        <xdr:spPr>
          <a:xfrm>
            <a:off x="5276850" y="4133850"/>
            <a:ext cx="2695575" cy="647699"/>
          </a:xfrm>
          <a:prstGeom prst="rect">
            <a:avLst/>
          </a:prstGeom>
          <a:solidFill>
            <a:srgbClr val="FFFFCC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900" kern="1200">
                <a:solidFill>
                  <a:srgbClr val="FF0000"/>
                </a:solidFill>
              </a:rPr>
              <a:t>「加入月数」、「１月分の保険料算定基礎額」、「特例による保険料算定基礎額」は、確定年度と特別加入期間を入力すると自動表示されます。</a:t>
            </a:r>
          </a:p>
        </xdr:txBody>
      </xdr:sp>
      <xdr:sp macro="" textlink="">
        <xdr:nvSpPr>
          <xdr:cNvPr id="309" name="右中かっこ 308">
            <a:extLst>
              <a:ext uri="{FF2B5EF4-FFF2-40B4-BE49-F238E27FC236}">
                <a16:creationId xmlns:a16="http://schemas.microsoft.com/office/drawing/2014/main" id="{12434DD7-4406-4C27-8401-CC279A05C9CA}"/>
              </a:ext>
            </a:extLst>
          </xdr:cNvPr>
          <xdr:cNvSpPr/>
        </xdr:nvSpPr>
        <xdr:spPr>
          <a:xfrm rot="5400000">
            <a:off x="6481763" y="2681295"/>
            <a:ext cx="357185" cy="2576512"/>
          </a:xfrm>
          <a:prstGeom prst="rightBrac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</xdr:grpSp>
    <xdr:clientData/>
  </xdr:twoCellAnchor>
  <xdr:twoCellAnchor>
    <xdr:from>
      <xdr:col>8</xdr:col>
      <xdr:colOff>19050</xdr:colOff>
      <xdr:row>24</xdr:row>
      <xdr:rowOff>190500</xdr:rowOff>
    </xdr:from>
    <xdr:to>
      <xdr:col>49</xdr:col>
      <xdr:colOff>38100</xdr:colOff>
      <xdr:row>32</xdr:row>
      <xdr:rowOff>152400</xdr:rowOff>
    </xdr:to>
    <xdr:grpSp>
      <xdr:nvGrpSpPr>
        <xdr:cNvPr id="75776" name="グループ化 75775">
          <a:extLst>
            <a:ext uri="{FF2B5EF4-FFF2-40B4-BE49-F238E27FC236}">
              <a16:creationId xmlns:a16="http://schemas.microsoft.com/office/drawing/2014/main" id="{F6B332EB-7473-B503-D131-2AD778C7779B}"/>
            </a:ext>
          </a:extLst>
        </xdr:cNvPr>
        <xdr:cNvGrpSpPr/>
      </xdr:nvGrpSpPr>
      <xdr:grpSpPr>
        <a:xfrm>
          <a:off x="1162050" y="6524625"/>
          <a:ext cx="5876925" cy="2343150"/>
          <a:chOff x="1247775" y="6486525"/>
          <a:chExt cx="5876925" cy="2343150"/>
        </a:xfrm>
      </xdr:grpSpPr>
      <xdr:sp macro="" textlink="">
        <xdr:nvSpPr>
          <xdr:cNvPr id="311" name="テキスト ボックス 310">
            <a:extLst>
              <a:ext uri="{FF2B5EF4-FFF2-40B4-BE49-F238E27FC236}">
                <a16:creationId xmlns:a16="http://schemas.microsoft.com/office/drawing/2014/main" id="{9139BB1C-C515-4CA2-9359-D1CB96E086C5}"/>
              </a:ext>
            </a:extLst>
          </xdr:cNvPr>
          <xdr:cNvSpPr txBox="1"/>
        </xdr:nvSpPr>
        <xdr:spPr>
          <a:xfrm>
            <a:off x="1905000" y="6486525"/>
            <a:ext cx="4410075" cy="1104900"/>
          </a:xfrm>
          <a:prstGeom prst="rect">
            <a:avLst/>
          </a:prstGeom>
          <a:solidFill>
            <a:srgbClr val="FFFFCC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ja-JP" sz="105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特別加入者の「合計人数」及び特例による保険料算定基礎額の「合計額」</a:t>
            </a:r>
            <a:r>
              <a:rPr kumimoji="1" lang="ja-JP" altLang="en-US" sz="105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は、</a:t>
            </a:r>
            <a:r>
              <a:rPr kumimoji="1" lang="ja-JP" altLang="ja-JP" sz="105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別様式</a:t>
            </a:r>
            <a:endParaRPr kumimoji="1" lang="en-US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kumimoji="1" lang="ja-JP" altLang="en-US" sz="105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　　</a:t>
            </a:r>
            <a:r>
              <a:rPr kumimoji="1" lang="ja-JP" altLang="ja-JP" sz="105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「</a:t>
            </a:r>
            <a:r>
              <a:rPr kumimoji="1" lang="ja-JP" altLang="en-US" sz="105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①</a:t>
            </a:r>
            <a:r>
              <a:rPr kumimoji="1" lang="en-US" altLang="ja-JP" sz="105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【</a:t>
            </a:r>
            <a:r>
              <a:rPr kumimoji="1" lang="ja-JP" altLang="en-US" sz="105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海特様式第１号</a:t>
            </a:r>
            <a:r>
              <a:rPr kumimoji="1" lang="en-US" altLang="ja-JP" sz="105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】</a:t>
            </a:r>
            <a:r>
              <a:rPr kumimoji="1" lang="ja-JP" altLang="en-US" sz="105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　第３種特別加入保険料申告内訳</a:t>
            </a:r>
            <a:r>
              <a:rPr kumimoji="1" lang="ja-JP" altLang="ja-JP" sz="105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」</a:t>
            </a:r>
            <a:endParaRPr kumimoji="1" lang="en-US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kumimoji="1" lang="ja-JP" altLang="ja-JP" sz="105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の</a:t>
            </a:r>
            <a:r>
              <a:rPr kumimoji="1" lang="ja-JP" altLang="en-US" sz="105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確定保険料に係る「小計」欄中、</a:t>
            </a:r>
            <a:r>
              <a:rPr kumimoji="1" lang="ja-JP" altLang="ja-JP" sz="105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「</a:t>
            </a:r>
            <a:r>
              <a:rPr kumimoji="1" lang="ja-JP" altLang="en-US" sz="105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特例計算の者」</a:t>
            </a:r>
            <a:r>
              <a:rPr kumimoji="1" lang="ja-JP" altLang="ja-JP" sz="105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欄</a:t>
            </a:r>
            <a:r>
              <a:rPr kumimoji="1" lang="ja-JP" altLang="en-US" sz="105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の「特別加入者数」及び「保険料算定基礎額計」と一致することをご確認ください</a:t>
            </a:r>
            <a:r>
              <a:rPr kumimoji="1" lang="ja-JP" altLang="ja-JP" sz="1050">
                <a:solidFill>
                  <a:srgbClr val="FF0000"/>
                </a:solidFill>
                <a:effectLst/>
                <a:latin typeface="+mn-lt"/>
                <a:ea typeface="+mn-ea"/>
                <a:cs typeface="+mn-cs"/>
              </a:rPr>
              <a:t>。</a:t>
            </a:r>
            <a:endParaRPr lang="ja-JP" altLang="ja-JP" sz="800">
              <a:solidFill>
                <a:srgbClr val="FF0000"/>
              </a:solidFill>
              <a:effectLst/>
            </a:endParaRPr>
          </a:p>
        </xdr:txBody>
      </xdr:sp>
      <xdr:cxnSp macro="">
        <xdr:nvCxnSpPr>
          <xdr:cNvPr id="315" name="直線矢印コネクタ 314">
            <a:extLst>
              <a:ext uri="{FF2B5EF4-FFF2-40B4-BE49-F238E27FC236}">
                <a16:creationId xmlns:a16="http://schemas.microsoft.com/office/drawing/2014/main" id="{A3A7ADAB-3743-73F5-760E-8C3C44D521A7}"/>
              </a:ext>
            </a:extLst>
          </xdr:cNvPr>
          <xdr:cNvCxnSpPr>
            <a:endCxn id="300" idx="1"/>
          </xdr:cNvCxnSpPr>
        </xdr:nvCxnSpPr>
        <xdr:spPr>
          <a:xfrm flipH="1">
            <a:off x="1247775" y="7591425"/>
            <a:ext cx="666750" cy="1228725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17" name="直線矢印コネクタ 316">
            <a:extLst>
              <a:ext uri="{FF2B5EF4-FFF2-40B4-BE49-F238E27FC236}">
                <a16:creationId xmlns:a16="http://schemas.microsoft.com/office/drawing/2014/main" id="{386FA923-B665-D573-9344-E44F0E1DA3E2}"/>
              </a:ext>
            </a:extLst>
          </xdr:cNvPr>
          <xdr:cNvCxnSpPr/>
        </xdr:nvCxnSpPr>
        <xdr:spPr>
          <a:xfrm>
            <a:off x="6315075" y="7591425"/>
            <a:ext cx="809625" cy="123825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122</xdr:col>
      <xdr:colOff>0</xdr:colOff>
      <xdr:row>66</xdr:row>
      <xdr:rowOff>200025</xdr:rowOff>
    </xdr:from>
    <xdr:to>
      <xdr:col>122</xdr:col>
      <xdr:colOff>0</xdr:colOff>
      <xdr:row>66</xdr:row>
      <xdr:rowOff>200025</xdr:rowOff>
    </xdr:to>
    <xdr:sp macro="" textlink="">
      <xdr:nvSpPr>
        <xdr:cNvPr id="84222" name="Oval 3">
          <a:extLst>
            <a:ext uri="{FF2B5EF4-FFF2-40B4-BE49-F238E27FC236}">
              <a16:creationId xmlns:a16="http://schemas.microsoft.com/office/drawing/2014/main" id="{C7A853B9-7DB9-F490-40D8-83E842D19FB7}"/>
            </a:ext>
          </a:extLst>
        </xdr:cNvPr>
        <xdr:cNvSpPr>
          <a:spLocks noChangeArrowheads="1"/>
        </xdr:cNvSpPr>
      </xdr:nvSpPr>
      <xdr:spPr bwMode="auto">
        <a:xfrm>
          <a:off x="8124825" y="1675447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53</xdr:col>
      <xdr:colOff>85725</xdr:colOff>
      <xdr:row>11</xdr:row>
      <xdr:rowOff>9525</xdr:rowOff>
    </xdr:from>
    <xdr:to>
      <xdr:col>55</xdr:col>
      <xdr:colOff>76200</xdr:colOff>
      <xdr:row>11</xdr:row>
      <xdr:rowOff>219075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AF16D1-0692-2B6F-DB5A-3B203178F6D4}"/>
            </a:ext>
          </a:extLst>
        </xdr:cNvPr>
        <xdr:cNvSpPr txBox="1"/>
      </xdr:nvSpPr>
      <xdr:spPr>
        <a:xfrm>
          <a:off x="6648450" y="27527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13</xdr:row>
      <xdr:rowOff>9525</xdr:rowOff>
    </xdr:from>
    <xdr:to>
      <xdr:col>55</xdr:col>
      <xdr:colOff>95250</xdr:colOff>
      <xdr:row>13</xdr:row>
      <xdr:rowOff>219075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FF1ABB6-3E17-6938-34C3-830753CB425D}"/>
            </a:ext>
          </a:extLst>
        </xdr:cNvPr>
        <xdr:cNvSpPr txBox="1"/>
      </xdr:nvSpPr>
      <xdr:spPr>
        <a:xfrm>
          <a:off x="6667500" y="33051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23</xdr:row>
      <xdr:rowOff>9525</xdr:rowOff>
    </xdr:from>
    <xdr:to>
      <xdr:col>55</xdr:col>
      <xdr:colOff>95250</xdr:colOff>
      <xdr:row>23</xdr:row>
      <xdr:rowOff>219075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2D0BB64-F4E0-0867-ADC6-3061661A742C}"/>
            </a:ext>
          </a:extLst>
        </xdr:cNvPr>
        <xdr:cNvSpPr txBox="1"/>
      </xdr:nvSpPr>
      <xdr:spPr>
        <a:xfrm>
          <a:off x="6667500" y="60674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25</xdr:row>
      <xdr:rowOff>9525</xdr:rowOff>
    </xdr:from>
    <xdr:to>
      <xdr:col>55</xdr:col>
      <xdr:colOff>95250</xdr:colOff>
      <xdr:row>25</xdr:row>
      <xdr:rowOff>219075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C18817B-D2D4-EE25-71C2-69F4EE6F335A}"/>
            </a:ext>
          </a:extLst>
        </xdr:cNvPr>
        <xdr:cNvSpPr txBox="1"/>
      </xdr:nvSpPr>
      <xdr:spPr>
        <a:xfrm>
          <a:off x="6667500" y="66198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</xdr:row>
      <xdr:rowOff>0</xdr:rowOff>
    </xdr:from>
    <xdr:to>
      <xdr:col>47</xdr:col>
      <xdr:colOff>95250</xdr:colOff>
      <xdr:row>11</xdr:row>
      <xdr:rowOff>209550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7B636D4-1FA6-2214-B0B1-862466EBF576}"/>
            </a:ext>
          </a:extLst>
        </xdr:cNvPr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95250</xdr:colOff>
      <xdr:row>31</xdr:row>
      <xdr:rowOff>0</xdr:rowOff>
    </xdr:from>
    <xdr:to>
      <xdr:col>55</xdr:col>
      <xdr:colOff>85725</xdr:colOff>
      <xdr:row>31</xdr:row>
      <xdr:rowOff>209550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68035F4-7A68-9E0A-BECD-69DDDE0CF5B2}"/>
            </a:ext>
          </a:extLst>
        </xdr:cNvPr>
        <xdr:cNvSpPr txBox="1"/>
      </xdr:nvSpPr>
      <xdr:spPr>
        <a:xfrm>
          <a:off x="66579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27</xdr:row>
      <xdr:rowOff>9525</xdr:rowOff>
    </xdr:from>
    <xdr:to>
      <xdr:col>55</xdr:col>
      <xdr:colOff>95250</xdr:colOff>
      <xdr:row>27</xdr:row>
      <xdr:rowOff>219075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B8D1FD4-4400-6DCC-9B9D-2BCEFA0C9E5D}"/>
            </a:ext>
          </a:extLst>
        </xdr:cNvPr>
        <xdr:cNvSpPr txBox="1"/>
      </xdr:nvSpPr>
      <xdr:spPr>
        <a:xfrm>
          <a:off x="6667500" y="71723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29</xdr:row>
      <xdr:rowOff>9525</xdr:rowOff>
    </xdr:from>
    <xdr:to>
      <xdr:col>55</xdr:col>
      <xdr:colOff>95250</xdr:colOff>
      <xdr:row>29</xdr:row>
      <xdr:rowOff>219075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C95345B-5D86-3784-764F-1C129497685E}"/>
            </a:ext>
          </a:extLst>
        </xdr:cNvPr>
        <xdr:cNvSpPr txBox="1"/>
      </xdr:nvSpPr>
      <xdr:spPr>
        <a:xfrm>
          <a:off x="6667500" y="77247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19</xdr:row>
      <xdr:rowOff>9525</xdr:rowOff>
    </xdr:from>
    <xdr:to>
      <xdr:col>55</xdr:col>
      <xdr:colOff>95250</xdr:colOff>
      <xdr:row>19</xdr:row>
      <xdr:rowOff>219075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6D8240A-BF2F-D28D-9F9C-74094B72ACCB}"/>
            </a:ext>
          </a:extLst>
        </xdr:cNvPr>
        <xdr:cNvSpPr txBox="1"/>
      </xdr:nvSpPr>
      <xdr:spPr>
        <a:xfrm>
          <a:off x="6667500" y="49625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21</xdr:row>
      <xdr:rowOff>9525</xdr:rowOff>
    </xdr:from>
    <xdr:to>
      <xdr:col>55</xdr:col>
      <xdr:colOff>95250</xdr:colOff>
      <xdr:row>21</xdr:row>
      <xdr:rowOff>219075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8B0A362-00C4-7DBF-B2AB-B1390628C2A5}"/>
            </a:ext>
          </a:extLst>
        </xdr:cNvPr>
        <xdr:cNvSpPr txBox="1"/>
      </xdr:nvSpPr>
      <xdr:spPr>
        <a:xfrm>
          <a:off x="6667500" y="55149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</xdr:row>
      <xdr:rowOff>9525</xdr:rowOff>
    </xdr:from>
    <xdr:to>
      <xdr:col>55</xdr:col>
      <xdr:colOff>95250</xdr:colOff>
      <xdr:row>15</xdr:row>
      <xdr:rowOff>219075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66A97BAC-164B-CA64-DAC0-21BD228BE94D}"/>
            </a:ext>
          </a:extLst>
        </xdr:cNvPr>
        <xdr:cNvSpPr txBox="1"/>
      </xdr:nvSpPr>
      <xdr:spPr>
        <a:xfrm>
          <a:off x="6667500" y="38576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17</xdr:row>
      <xdr:rowOff>9525</xdr:rowOff>
    </xdr:from>
    <xdr:to>
      <xdr:col>55</xdr:col>
      <xdr:colOff>95250</xdr:colOff>
      <xdr:row>17</xdr:row>
      <xdr:rowOff>219075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F126186-62E8-6CCE-34AC-4AA3BD1A8D44}"/>
            </a:ext>
          </a:extLst>
        </xdr:cNvPr>
        <xdr:cNvSpPr txBox="1"/>
      </xdr:nvSpPr>
      <xdr:spPr>
        <a:xfrm>
          <a:off x="6667500" y="44100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13</xdr:row>
      <xdr:rowOff>0</xdr:rowOff>
    </xdr:from>
    <xdr:to>
      <xdr:col>47</xdr:col>
      <xdr:colOff>95250</xdr:colOff>
      <xdr:row>13</xdr:row>
      <xdr:rowOff>209550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720F4643-C590-CDDE-B3C2-578543223D97}"/>
            </a:ext>
          </a:extLst>
        </xdr:cNvPr>
        <xdr:cNvSpPr txBox="1"/>
      </xdr:nvSpPr>
      <xdr:spPr>
        <a:xfrm>
          <a:off x="5676900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</xdr:row>
      <xdr:rowOff>0</xdr:rowOff>
    </xdr:from>
    <xdr:to>
      <xdr:col>47</xdr:col>
      <xdr:colOff>95250</xdr:colOff>
      <xdr:row>15</xdr:row>
      <xdr:rowOff>209550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4542F53F-1995-ED86-FCD0-A1CF4982DEF1}"/>
            </a:ext>
          </a:extLst>
        </xdr:cNvPr>
        <xdr:cNvSpPr txBox="1"/>
      </xdr:nvSpPr>
      <xdr:spPr>
        <a:xfrm>
          <a:off x="5676900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17</xdr:row>
      <xdr:rowOff>0</xdr:rowOff>
    </xdr:from>
    <xdr:to>
      <xdr:col>47</xdr:col>
      <xdr:colOff>95250</xdr:colOff>
      <xdr:row>17</xdr:row>
      <xdr:rowOff>209550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E6DC663B-2693-5854-0661-02B00B2D42A7}"/>
            </a:ext>
          </a:extLst>
        </xdr:cNvPr>
        <xdr:cNvSpPr txBox="1"/>
      </xdr:nvSpPr>
      <xdr:spPr>
        <a:xfrm>
          <a:off x="5676900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19</xdr:row>
      <xdr:rowOff>0</xdr:rowOff>
    </xdr:from>
    <xdr:to>
      <xdr:col>47</xdr:col>
      <xdr:colOff>95250</xdr:colOff>
      <xdr:row>19</xdr:row>
      <xdr:rowOff>209550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A30A2DA-F770-8CF9-AB53-0C2FF18B31E0}"/>
            </a:ext>
          </a:extLst>
        </xdr:cNvPr>
        <xdr:cNvSpPr txBox="1"/>
      </xdr:nvSpPr>
      <xdr:spPr>
        <a:xfrm>
          <a:off x="5676900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21</xdr:row>
      <xdr:rowOff>0</xdr:rowOff>
    </xdr:from>
    <xdr:to>
      <xdr:col>47</xdr:col>
      <xdr:colOff>95250</xdr:colOff>
      <xdr:row>21</xdr:row>
      <xdr:rowOff>209550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8FD8F7B-C12C-44F3-2865-D09C44508981}"/>
            </a:ext>
          </a:extLst>
        </xdr:cNvPr>
        <xdr:cNvSpPr txBox="1"/>
      </xdr:nvSpPr>
      <xdr:spPr>
        <a:xfrm>
          <a:off x="5676900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23</xdr:row>
      <xdr:rowOff>0</xdr:rowOff>
    </xdr:from>
    <xdr:to>
      <xdr:col>47</xdr:col>
      <xdr:colOff>95250</xdr:colOff>
      <xdr:row>23</xdr:row>
      <xdr:rowOff>209550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8E13A1D4-CA8D-F307-82BA-E24E62EB8183}"/>
            </a:ext>
          </a:extLst>
        </xdr:cNvPr>
        <xdr:cNvSpPr txBox="1"/>
      </xdr:nvSpPr>
      <xdr:spPr>
        <a:xfrm>
          <a:off x="5676900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25</xdr:row>
      <xdr:rowOff>0</xdr:rowOff>
    </xdr:from>
    <xdr:to>
      <xdr:col>47</xdr:col>
      <xdr:colOff>95250</xdr:colOff>
      <xdr:row>25</xdr:row>
      <xdr:rowOff>209550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3CF95C55-7598-BE95-684C-BA7D463ACC40}"/>
            </a:ext>
          </a:extLst>
        </xdr:cNvPr>
        <xdr:cNvSpPr txBox="1"/>
      </xdr:nvSpPr>
      <xdr:spPr>
        <a:xfrm>
          <a:off x="5676900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27</xdr:row>
      <xdr:rowOff>0</xdr:rowOff>
    </xdr:from>
    <xdr:to>
      <xdr:col>47</xdr:col>
      <xdr:colOff>95250</xdr:colOff>
      <xdr:row>27</xdr:row>
      <xdr:rowOff>209550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158E9F0D-8296-045C-FA66-E80A8A1EA08A}"/>
            </a:ext>
          </a:extLst>
        </xdr:cNvPr>
        <xdr:cNvSpPr txBox="1"/>
      </xdr:nvSpPr>
      <xdr:spPr>
        <a:xfrm>
          <a:off x="5676900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29</xdr:row>
      <xdr:rowOff>0</xdr:rowOff>
    </xdr:from>
    <xdr:to>
      <xdr:col>47</xdr:col>
      <xdr:colOff>95250</xdr:colOff>
      <xdr:row>29</xdr:row>
      <xdr:rowOff>209550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1072774E-A054-8E4F-49C5-06178F58E857}"/>
            </a:ext>
          </a:extLst>
        </xdr:cNvPr>
        <xdr:cNvSpPr txBox="1"/>
      </xdr:nvSpPr>
      <xdr:spPr>
        <a:xfrm>
          <a:off x="5676900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</xdr:row>
      <xdr:rowOff>0</xdr:rowOff>
    </xdr:from>
    <xdr:to>
      <xdr:col>18</xdr:col>
      <xdr:colOff>95250</xdr:colOff>
      <xdr:row>11</xdr:row>
      <xdr:rowOff>209550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16D77F37-A9CD-8921-9BA0-9BADB1B1900B}"/>
            </a:ext>
          </a:extLst>
        </xdr:cNvPr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13</xdr:row>
      <xdr:rowOff>0</xdr:rowOff>
    </xdr:from>
    <xdr:to>
      <xdr:col>18</xdr:col>
      <xdr:colOff>95250</xdr:colOff>
      <xdr:row>13</xdr:row>
      <xdr:rowOff>209550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C874006-9560-8953-9560-3A191347EDB8}"/>
            </a:ext>
          </a:extLst>
        </xdr:cNvPr>
        <xdr:cNvSpPr txBox="1"/>
      </xdr:nvSpPr>
      <xdr:spPr>
        <a:xfrm>
          <a:off x="20859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</xdr:row>
      <xdr:rowOff>0</xdr:rowOff>
    </xdr:from>
    <xdr:to>
      <xdr:col>18</xdr:col>
      <xdr:colOff>95250</xdr:colOff>
      <xdr:row>15</xdr:row>
      <xdr:rowOff>209550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8E316771-7BC7-CE96-CE06-24F3E4CB292A}"/>
            </a:ext>
          </a:extLst>
        </xdr:cNvPr>
        <xdr:cNvSpPr txBox="1"/>
      </xdr:nvSpPr>
      <xdr:spPr>
        <a:xfrm>
          <a:off x="20859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17</xdr:row>
      <xdr:rowOff>0</xdr:rowOff>
    </xdr:from>
    <xdr:to>
      <xdr:col>18</xdr:col>
      <xdr:colOff>95250</xdr:colOff>
      <xdr:row>17</xdr:row>
      <xdr:rowOff>209550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755FB492-78C3-8FAF-E05C-F40133E1D96A}"/>
            </a:ext>
          </a:extLst>
        </xdr:cNvPr>
        <xdr:cNvSpPr txBox="1"/>
      </xdr:nvSpPr>
      <xdr:spPr>
        <a:xfrm>
          <a:off x="20859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19</xdr:row>
      <xdr:rowOff>0</xdr:rowOff>
    </xdr:from>
    <xdr:to>
      <xdr:col>18</xdr:col>
      <xdr:colOff>95250</xdr:colOff>
      <xdr:row>19</xdr:row>
      <xdr:rowOff>209550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36FF7599-8AE6-75D6-53DC-0236916E3C94}"/>
            </a:ext>
          </a:extLst>
        </xdr:cNvPr>
        <xdr:cNvSpPr txBox="1"/>
      </xdr:nvSpPr>
      <xdr:spPr>
        <a:xfrm>
          <a:off x="20859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21</xdr:row>
      <xdr:rowOff>0</xdr:rowOff>
    </xdr:from>
    <xdr:to>
      <xdr:col>18</xdr:col>
      <xdr:colOff>95250</xdr:colOff>
      <xdr:row>21</xdr:row>
      <xdr:rowOff>209550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6E5907D-85AC-D70A-64EA-884C50B00FBE}"/>
            </a:ext>
          </a:extLst>
        </xdr:cNvPr>
        <xdr:cNvSpPr txBox="1"/>
      </xdr:nvSpPr>
      <xdr:spPr>
        <a:xfrm>
          <a:off x="20859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23</xdr:row>
      <xdr:rowOff>0</xdr:rowOff>
    </xdr:from>
    <xdr:to>
      <xdr:col>18</xdr:col>
      <xdr:colOff>95250</xdr:colOff>
      <xdr:row>23</xdr:row>
      <xdr:rowOff>209550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2B3D383B-93B9-2B10-2BF4-C9693D8B9766}"/>
            </a:ext>
          </a:extLst>
        </xdr:cNvPr>
        <xdr:cNvSpPr txBox="1"/>
      </xdr:nvSpPr>
      <xdr:spPr>
        <a:xfrm>
          <a:off x="20859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25</xdr:row>
      <xdr:rowOff>0</xdr:rowOff>
    </xdr:from>
    <xdr:to>
      <xdr:col>18</xdr:col>
      <xdr:colOff>95250</xdr:colOff>
      <xdr:row>25</xdr:row>
      <xdr:rowOff>209550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E596E34-7E27-410E-86CB-B2D3F35F5BBE}"/>
            </a:ext>
          </a:extLst>
        </xdr:cNvPr>
        <xdr:cNvSpPr txBox="1"/>
      </xdr:nvSpPr>
      <xdr:spPr>
        <a:xfrm>
          <a:off x="20859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27</xdr:row>
      <xdr:rowOff>0</xdr:rowOff>
    </xdr:from>
    <xdr:to>
      <xdr:col>18</xdr:col>
      <xdr:colOff>95250</xdr:colOff>
      <xdr:row>27</xdr:row>
      <xdr:rowOff>209550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48A82096-E9A4-B94C-F809-1E0B09EF0C89}"/>
            </a:ext>
          </a:extLst>
        </xdr:cNvPr>
        <xdr:cNvSpPr txBox="1"/>
      </xdr:nvSpPr>
      <xdr:spPr>
        <a:xfrm>
          <a:off x="20859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29</xdr:row>
      <xdr:rowOff>0</xdr:rowOff>
    </xdr:from>
    <xdr:to>
      <xdr:col>18</xdr:col>
      <xdr:colOff>95250</xdr:colOff>
      <xdr:row>29</xdr:row>
      <xdr:rowOff>209550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4231BF5F-A4D0-6170-E8ED-5660846B8545}"/>
            </a:ext>
          </a:extLst>
        </xdr:cNvPr>
        <xdr:cNvSpPr txBox="1"/>
      </xdr:nvSpPr>
      <xdr:spPr>
        <a:xfrm>
          <a:off x="20859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31</xdr:row>
      <xdr:rowOff>0</xdr:rowOff>
    </xdr:from>
    <xdr:to>
      <xdr:col>10</xdr:col>
      <xdr:colOff>95250</xdr:colOff>
      <xdr:row>31</xdr:row>
      <xdr:rowOff>209550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1145153B-481F-3BB8-AA64-12DDC82176B5}"/>
            </a:ext>
          </a:extLst>
        </xdr:cNvPr>
        <xdr:cNvSpPr txBox="1"/>
      </xdr:nvSpPr>
      <xdr:spPr>
        <a:xfrm>
          <a:off x="10953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38</xdr:col>
      <xdr:colOff>9525</xdr:colOff>
      <xdr:row>11</xdr:row>
      <xdr:rowOff>0</xdr:rowOff>
    </xdr:from>
    <xdr:to>
      <xdr:col>40</xdr:col>
      <xdr:colOff>0</xdr:colOff>
      <xdr:row>11</xdr:row>
      <xdr:rowOff>209550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2CB26881-3DB2-DC0B-3556-E0DA1107A8C3}"/>
            </a:ext>
          </a:extLst>
        </xdr:cNvPr>
        <xdr:cNvSpPr txBox="1"/>
      </xdr:nvSpPr>
      <xdr:spPr>
        <a:xfrm>
          <a:off x="47148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13</xdr:row>
      <xdr:rowOff>0</xdr:rowOff>
    </xdr:from>
    <xdr:to>
      <xdr:col>40</xdr:col>
      <xdr:colOff>0</xdr:colOff>
      <xdr:row>13</xdr:row>
      <xdr:rowOff>209550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D5621131-565F-2927-1718-186C143CBDD7}"/>
            </a:ext>
          </a:extLst>
        </xdr:cNvPr>
        <xdr:cNvSpPr txBox="1"/>
      </xdr:nvSpPr>
      <xdr:spPr>
        <a:xfrm>
          <a:off x="47148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</xdr:row>
      <xdr:rowOff>0</xdr:rowOff>
    </xdr:from>
    <xdr:to>
      <xdr:col>40</xdr:col>
      <xdr:colOff>0</xdr:colOff>
      <xdr:row>15</xdr:row>
      <xdr:rowOff>209550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E42BEBDD-309C-6C9C-04A4-5B8FFECCAB86}"/>
            </a:ext>
          </a:extLst>
        </xdr:cNvPr>
        <xdr:cNvSpPr txBox="1"/>
      </xdr:nvSpPr>
      <xdr:spPr>
        <a:xfrm>
          <a:off x="47148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17</xdr:row>
      <xdr:rowOff>0</xdr:rowOff>
    </xdr:from>
    <xdr:to>
      <xdr:col>40</xdr:col>
      <xdr:colOff>0</xdr:colOff>
      <xdr:row>17</xdr:row>
      <xdr:rowOff>209550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960C874-29E0-7726-EC48-E64C73CD4E44}"/>
            </a:ext>
          </a:extLst>
        </xdr:cNvPr>
        <xdr:cNvSpPr txBox="1"/>
      </xdr:nvSpPr>
      <xdr:spPr>
        <a:xfrm>
          <a:off x="47148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19</xdr:row>
      <xdr:rowOff>0</xdr:rowOff>
    </xdr:from>
    <xdr:to>
      <xdr:col>40</xdr:col>
      <xdr:colOff>0</xdr:colOff>
      <xdr:row>19</xdr:row>
      <xdr:rowOff>209550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7CEE551E-2456-00AC-29ED-8298BF0339EF}"/>
            </a:ext>
          </a:extLst>
        </xdr:cNvPr>
        <xdr:cNvSpPr txBox="1"/>
      </xdr:nvSpPr>
      <xdr:spPr>
        <a:xfrm>
          <a:off x="47148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21</xdr:row>
      <xdr:rowOff>0</xdr:rowOff>
    </xdr:from>
    <xdr:to>
      <xdr:col>40</xdr:col>
      <xdr:colOff>0</xdr:colOff>
      <xdr:row>21</xdr:row>
      <xdr:rowOff>209550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92C72843-2B24-1E7E-9AC8-67D9400738A7}"/>
            </a:ext>
          </a:extLst>
        </xdr:cNvPr>
        <xdr:cNvSpPr txBox="1"/>
      </xdr:nvSpPr>
      <xdr:spPr>
        <a:xfrm>
          <a:off x="47148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23</xdr:row>
      <xdr:rowOff>0</xdr:rowOff>
    </xdr:from>
    <xdr:to>
      <xdr:col>40</xdr:col>
      <xdr:colOff>0</xdr:colOff>
      <xdr:row>23</xdr:row>
      <xdr:rowOff>209550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EE2E7C9B-2AD8-8F7D-631D-CB6EAE6ED2F4}"/>
            </a:ext>
          </a:extLst>
        </xdr:cNvPr>
        <xdr:cNvSpPr txBox="1"/>
      </xdr:nvSpPr>
      <xdr:spPr>
        <a:xfrm>
          <a:off x="47148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25</xdr:row>
      <xdr:rowOff>0</xdr:rowOff>
    </xdr:from>
    <xdr:to>
      <xdr:col>40</xdr:col>
      <xdr:colOff>0</xdr:colOff>
      <xdr:row>25</xdr:row>
      <xdr:rowOff>209550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7EA6FD7C-20A6-26D0-BA44-68A64DE0487C}"/>
            </a:ext>
          </a:extLst>
        </xdr:cNvPr>
        <xdr:cNvSpPr txBox="1"/>
      </xdr:nvSpPr>
      <xdr:spPr>
        <a:xfrm>
          <a:off x="47148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27</xdr:row>
      <xdr:rowOff>0</xdr:rowOff>
    </xdr:from>
    <xdr:to>
      <xdr:col>40</xdr:col>
      <xdr:colOff>0</xdr:colOff>
      <xdr:row>27</xdr:row>
      <xdr:rowOff>209550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CD959E29-136A-8C5F-90C0-9F8ADD5BF603}"/>
            </a:ext>
          </a:extLst>
        </xdr:cNvPr>
        <xdr:cNvSpPr txBox="1"/>
      </xdr:nvSpPr>
      <xdr:spPr>
        <a:xfrm>
          <a:off x="47148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29</xdr:row>
      <xdr:rowOff>0</xdr:rowOff>
    </xdr:from>
    <xdr:to>
      <xdr:col>40</xdr:col>
      <xdr:colOff>0</xdr:colOff>
      <xdr:row>29</xdr:row>
      <xdr:rowOff>209550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82C9B514-F912-A02D-DD04-ECCD61EC5FAA}"/>
            </a:ext>
          </a:extLst>
        </xdr:cNvPr>
        <xdr:cNvSpPr txBox="1"/>
      </xdr:nvSpPr>
      <xdr:spPr>
        <a:xfrm>
          <a:off x="47148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53</xdr:col>
      <xdr:colOff>85725</xdr:colOff>
      <xdr:row>56</xdr:row>
      <xdr:rowOff>9525</xdr:rowOff>
    </xdr:from>
    <xdr:to>
      <xdr:col>55</xdr:col>
      <xdr:colOff>76200</xdr:colOff>
      <xdr:row>56</xdr:row>
      <xdr:rowOff>219075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442E2BC5-52E8-C6B5-C5C9-3EA43B0F2AB2}"/>
            </a:ext>
          </a:extLst>
        </xdr:cNvPr>
        <xdr:cNvSpPr txBox="1"/>
      </xdr:nvSpPr>
      <xdr:spPr>
        <a:xfrm>
          <a:off x="6648450" y="27527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58</xdr:row>
      <xdr:rowOff>9525</xdr:rowOff>
    </xdr:from>
    <xdr:to>
      <xdr:col>55</xdr:col>
      <xdr:colOff>95250</xdr:colOff>
      <xdr:row>58</xdr:row>
      <xdr:rowOff>219075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5D5684F8-1C34-EA20-5869-0EF2FB2B5FED}"/>
            </a:ext>
          </a:extLst>
        </xdr:cNvPr>
        <xdr:cNvSpPr txBox="1"/>
      </xdr:nvSpPr>
      <xdr:spPr>
        <a:xfrm>
          <a:off x="6667500" y="33051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68</xdr:row>
      <xdr:rowOff>9525</xdr:rowOff>
    </xdr:from>
    <xdr:to>
      <xdr:col>55</xdr:col>
      <xdr:colOff>95250</xdr:colOff>
      <xdr:row>68</xdr:row>
      <xdr:rowOff>219075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E9FD4D47-2FC8-6821-42BA-890B3F22229C}"/>
            </a:ext>
          </a:extLst>
        </xdr:cNvPr>
        <xdr:cNvSpPr txBox="1"/>
      </xdr:nvSpPr>
      <xdr:spPr>
        <a:xfrm>
          <a:off x="6667500" y="60674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70</xdr:row>
      <xdr:rowOff>9525</xdr:rowOff>
    </xdr:from>
    <xdr:to>
      <xdr:col>55</xdr:col>
      <xdr:colOff>95250</xdr:colOff>
      <xdr:row>70</xdr:row>
      <xdr:rowOff>219075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2A98AB45-8203-B882-2265-AF149D2E0B39}"/>
            </a:ext>
          </a:extLst>
        </xdr:cNvPr>
        <xdr:cNvSpPr txBox="1"/>
      </xdr:nvSpPr>
      <xdr:spPr>
        <a:xfrm>
          <a:off x="6667500" y="66198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56</xdr:row>
      <xdr:rowOff>0</xdr:rowOff>
    </xdr:from>
    <xdr:to>
      <xdr:col>47</xdr:col>
      <xdr:colOff>95250</xdr:colOff>
      <xdr:row>56</xdr:row>
      <xdr:rowOff>209550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BB7A8858-AFCF-B5CA-9925-E6F8C03CECB3}"/>
            </a:ext>
          </a:extLst>
        </xdr:cNvPr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95250</xdr:colOff>
      <xdr:row>76</xdr:row>
      <xdr:rowOff>0</xdr:rowOff>
    </xdr:from>
    <xdr:to>
      <xdr:col>55</xdr:col>
      <xdr:colOff>85725</xdr:colOff>
      <xdr:row>76</xdr:row>
      <xdr:rowOff>209550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D047CA4-FAEB-1E6D-F5EE-AF37E0DEB817}"/>
            </a:ext>
          </a:extLst>
        </xdr:cNvPr>
        <xdr:cNvSpPr txBox="1"/>
      </xdr:nvSpPr>
      <xdr:spPr>
        <a:xfrm>
          <a:off x="66579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72</xdr:row>
      <xdr:rowOff>9525</xdr:rowOff>
    </xdr:from>
    <xdr:to>
      <xdr:col>55</xdr:col>
      <xdr:colOff>95250</xdr:colOff>
      <xdr:row>72</xdr:row>
      <xdr:rowOff>219075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5723BACC-6E97-8F1A-1754-2021C90E451F}"/>
            </a:ext>
          </a:extLst>
        </xdr:cNvPr>
        <xdr:cNvSpPr txBox="1"/>
      </xdr:nvSpPr>
      <xdr:spPr>
        <a:xfrm>
          <a:off x="6667500" y="71723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74</xdr:row>
      <xdr:rowOff>9525</xdr:rowOff>
    </xdr:from>
    <xdr:to>
      <xdr:col>55</xdr:col>
      <xdr:colOff>95250</xdr:colOff>
      <xdr:row>74</xdr:row>
      <xdr:rowOff>219075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17C0BFA5-D0DC-F3FB-0E24-634E297581D7}"/>
            </a:ext>
          </a:extLst>
        </xdr:cNvPr>
        <xdr:cNvSpPr txBox="1"/>
      </xdr:nvSpPr>
      <xdr:spPr>
        <a:xfrm>
          <a:off x="6667500" y="77247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64</xdr:row>
      <xdr:rowOff>9525</xdr:rowOff>
    </xdr:from>
    <xdr:to>
      <xdr:col>55</xdr:col>
      <xdr:colOff>95250</xdr:colOff>
      <xdr:row>64</xdr:row>
      <xdr:rowOff>219075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6DAED506-E6F0-DBC9-FAB3-59322981CE54}"/>
            </a:ext>
          </a:extLst>
        </xdr:cNvPr>
        <xdr:cNvSpPr txBox="1"/>
      </xdr:nvSpPr>
      <xdr:spPr>
        <a:xfrm>
          <a:off x="6667500" y="49625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66</xdr:row>
      <xdr:rowOff>9525</xdr:rowOff>
    </xdr:from>
    <xdr:to>
      <xdr:col>55</xdr:col>
      <xdr:colOff>95250</xdr:colOff>
      <xdr:row>66</xdr:row>
      <xdr:rowOff>219075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7BD282-FFFE-BC27-0EC8-8793493ED486}"/>
            </a:ext>
          </a:extLst>
        </xdr:cNvPr>
        <xdr:cNvSpPr txBox="1"/>
      </xdr:nvSpPr>
      <xdr:spPr>
        <a:xfrm>
          <a:off x="6667500" y="55149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60</xdr:row>
      <xdr:rowOff>9525</xdr:rowOff>
    </xdr:from>
    <xdr:to>
      <xdr:col>55</xdr:col>
      <xdr:colOff>95250</xdr:colOff>
      <xdr:row>60</xdr:row>
      <xdr:rowOff>219075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786DE450-A8F5-FEEA-F71E-38170B91CDD5}"/>
            </a:ext>
          </a:extLst>
        </xdr:cNvPr>
        <xdr:cNvSpPr txBox="1"/>
      </xdr:nvSpPr>
      <xdr:spPr>
        <a:xfrm>
          <a:off x="6667500" y="38576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62</xdr:row>
      <xdr:rowOff>9525</xdr:rowOff>
    </xdr:from>
    <xdr:to>
      <xdr:col>55</xdr:col>
      <xdr:colOff>95250</xdr:colOff>
      <xdr:row>62</xdr:row>
      <xdr:rowOff>219075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8EE2305A-AAAA-D91F-EFC1-254B7E688A4F}"/>
            </a:ext>
          </a:extLst>
        </xdr:cNvPr>
        <xdr:cNvSpPr txBox="1"/>
      </xdr:nvSpPr>
      <xdr:spPr>
        <a:xfrm>
          <a:off x="6667500" y="44100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58</xdr:row>
      <xdr:rowOff>0</xdr:rowOff>
    </xdr:from>
    <xdr:to>
      <xdr:col>47</xdr:col>
      <xdr:colOff>95250</xdr:colOff>
      <xdr:row>58</xdr:row>
      <xdr:rowOff>209550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6D54B486-50B9-F6D9-3F69-4481C53F9CCF}"/>
            </a:ext>
          </a:extLst>
        </xdr:cNvPr>
        <xdr:cNvSpPr txBox="1"/>
      </xdr:nvSpPr>
      <xdr:spPr>
        <a:xfrm>
          <a:off x="5676900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60</xdr:row>
      <xdr:rowOff>0</xdr:rowOff>
    </xdr:from>
    <xdr:to>
      <xdr:col>47</xdr:col>
      <xdr:colOff>95250</xdr:colOff>
      <xdr:row>60</xdr:row>
      <xdr:rowOff>209550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6B7AB7E5-3EDE-1EF5-8D1D-EEFE285D90AA}"/>
            </a:ext>
          </a:extLst>
        </xdr:cNvPr>
        <xdr:cNvSpPr txBox="1"/>
      </xdr:nvSpPr>
      <xdr:spPr>
        <a:xfrm>
          <a:off x="5676900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62</xdr:row>
      <xdr:rowOff>0</xdr:rowOff>
    </xdr:from>
    <xdr:to>
      <xdr:col>47</xdr:col>
      <xdr:colOff>95250</xdr:colOff>
      <xdr:row>62</xdr:row>
      <xdr:rowOff>209550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5FB6E167-E499-4D0E-8C7E-EA9E8430F2F9}"/>
            </a:ext>
          </a:extLst>
        </xdr:cNvPr>
        <xdr:cNvSpPr txBox="1"/>
      </xdr:nvSpPr>
      <xdr:spPr>
        <a:xfrm>
          <a:off x="5676900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64</xdr:row>
      <xdr:rowOff>0</xdr:rowOff>
    </xdr:from>
    <xdr:to>
      <xdr:col>47</xdr:col>
      <xdr:colOff>95250</xdr:colOff>
      <xdr:row>64</xdr:row>
      <xdr:rowOff>209550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FD74446C-CDEE-8751-EB78-10730E46F4BC}"/>
            </a:ext>
          </a:extLst>
        </xdr:cNvPr>
        <xdr:cNvSpPr txBox="1"/>
      </xdr:nvSpPr>
      <xdr:spPr>
        <a:xfrm>
          <a:off x="5676900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66</xdr:row>
      <xdr:rowOff>0</xdr:rowOff>
    </xdr:from>
    <xdr:to>
      <xdr:col>47</xdr:col>
      <xdr:colOff>95250</xdr:colOff>
      <xdr:row>66</xdr:row>
      <xdr:rowOff>209550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D50B5441-B0ED-8EF3-76B6-5458F4A863DF}"/>
            </a:ext>
          </a:extLst>
        </xdr:cNvPr>
        <xdr:cNvSpPr txBox="1"/>
      </xdr:nvSpPr>
      <xdr:spPr>
        <a:xfrm>
          <a:off x="5676900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68</xdr:row>
      <xdr:rowOff>0</xdr:rowOff>
    </xdr:from>
    <xdr:to>
      <xdr:col>47</xdr:col>
      <xdr:colOff>95250</xdr:colOff>
      <xdr:row>68</xdr:row>
      <xdr:rowOff>209550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DC36FAD0-6FB8-77C3-3D10-7736124FB2E4}"/>
            </a:ext>
          </a:extLst>
        </xdr:cNvPr>
        <xdr:cNvSpPr txBox="1"/>
      </xdr:nvSpPr>
      <xdr:spPr>
        <a:xfrm>
          <a:off x="5676900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70</xdr:row>
      <xdr:rowOff>0</xdr:rowOff>
    </xdr:from>
    <xdr:to>
      <xdr:col>47</xdr:col>
      <xdr:colOff>95250</xdr:colOff>
      <xdr:row>70</xdr:row>
      <xdr:rowOff>209550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23145AF1-375A-0606-A69C-66798173C78B}"/>
            </a:ext>
          </a:extLst>
        </xdr:cNvPr>
        <xdr:cNvSpPr txBox="1"/>
      </xdr:nvSpPr>
      <xdr:spPr>
        <a:xfrm>
          <a:off x="5676900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72</xdr:row>
      <xdr:rowOff>0</xdr:rowOff>
    </xdr:from>
    <xdr:to>
      <xdr:col>47</xdr:col>
      <xdr:colOff>95250</xdr:colOff>
      <xdr:row>72</xdr:row>
      <xdr:rowOff>209550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75CA9F28-BA62-6E5A-1FA1-7DAD1EFE35E3}"/>
            </a:ext>
          </a:extLst>
        </xdr:cNvPr>
        <xdr:cNvSpPr txBox="1"/>
      </xdr:nvSpPr>
      <xdr:spPr>
        <a:xfrm>
          <a:off x="5676900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74</xdr:row>
      <xdr:rowOff>0</xdr:rowOff>
    </xdr:from>
    <xdr:to>
      <xdr:col>47</xdr:col>
      <xdr:colOff>95250</xdr:colOff>
      <xdr:row>74</xdr:row>
      <xdr:rowOff>209550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7E3DCECA-C604-9E77-D316-6DE4E17EBEA7}"/>
            </a:ext>
          </a:extLst>
        </xdr:cNvPr>
        <xdr:cNvSpPr txBox="1"/>
      </xdr:nvSpPr>
      <xdr:spPr>
        <a:xfrm>
          <a:off x="5676900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56</xdr:row>
      <xdr:rowOff>0</xdr:rowOff>
    </xdr:from>
    <xdr:to>
      <xdr:col>18</xdr:col>
      <xdr:colOff>95250</xdr:colOff>
      <xdr:row>56</xdr:row>
      <xdr:rowOff>209550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1772F0A6-B05C-8CEF-C3A8-69A65BFF5074}"/>
            </a:ext>
          </a:extLst>
        </xdr:cNvPr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58</xdr:row>
      <xdr:rowOff>0</xdr:rowOff>
    </xdr:from>
    <xdr:to>
      <xdr:col>18</xdr:col>
      <xdr:colOff>95250</xdr:colOff>
      <xdr:row>58</xdr:row>
      <xdr:rowOff>209550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F93E4DBC-A7E2-8CF5-AEDF-0AFCA47FB2C9}"/>
            </a:ext>
          </a:extLst>
        </xdr:cNvPr>
        <xdr:cNvSpPr txBox="1"/>
      </xdr:nvSpPr>
      <xdr:spPr>
        <a:xfrm>
          <a:off x="20859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60</xdr:row>
      <xdr:rowOff>0</xdr:rowOff>
    </xdr:from>
    <xdr:to>
      <xdr:col>18</xdr:col>
      <xdr:colOff>95250</xdr:colOff>
      <xdr:row>60</xdr:row>
      <xdr:rowOff>209550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7A6BEE23-3216-4228-C840-4529A6E0C76A}"/>
            </a:ext>
          </a:extLst>
        </xdr:cNvPr>
        <xdr:cNvSpPr txBox="1"/>
      </xdr:nvSpPr>
      <xdr:spPr>
        <a:xfrm>
          <a:off x="20859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62</xdr:row>
      <xdr:rowOff>0</xdr:rowOff>
    </xdr:from>
    <xdr:to>
      <xdr:col>18</xdr:col>
      <xdr:colOff>95250</xdr:colOff>
      <xdr:row>62</xdr:row>
      <xdr:rowOff>209550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C9E2457E-88B8-E43B-6AD7-36F8F8F81002}"/>
            </a:ext>
          </a:extLst>
        </xdr:cNvPr>
        <xdr:cNvSpPr txBox="1"/>
      </xdr:nvSpPr>
      <xdr:spPr>
        <a:xfrm>
          <a:off x="20859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64</xdr:row>
      <xdr:rowOff>0</xdr:rowOff>
    </xdr:from>
    <xdr:to>
      <xdr:col>18</xdr:col>
      <xdr:colOff>95250</xdr:colOff>
      <xdr:row>64</xdr:row>
      <xdr:rowOff>209550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F6E6107A-CA32-3380-00D7-ADDB080A8286}"/>
            </a:ext>
          </a:extLst>
        </xdr:cNvPr>
        <xdr:cNvSpPr txBox="1"/>
      </xdr:nvSpPr>
      <xdr:spPr>
        <a:xfrm>
          <a:off x="20859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66</xdr:row>
      <xdr:rowOff>0</xdr:rowOff>
    </xdr:from>
    <xdr:to>
      <xdr:col>18</xdr:col>
      <xdr:colOff>95250</xdr:colOff>
      <xdr:row>66</xdr:row>
      <xdr:rowOff>209550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5957E4B9-30EE-6100-DF73-A5FAE22E7897}"/>
            </a:ext>
          </a:extLst>
        </xdr:cNvPr>
        <xdr:cNvSpPr txBox="1"/>
      </xdr:nvSpPr>
      <xdr:spPr>
        <a:xfrm>
          <a:off x="20859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68</xdr:row>
      <xdr:rowOff>0</xdr:rowOff>
    </xdr:from>
    <xdr:to>
      <xdr:col>18</xdr:col>
      <xdr:colOff>95250</xdr:colOff>
      <xdr:row>68</xdr:row>
      <xdr:rowOff>209550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C33C8A56-3125-C6D0-33B3-65435DC6DA9C}"/>
            </a:ext>
          </a:extLst>
        </xdr:cNvPr>
        <xdr:cNvSpPr txBox="1"/>
      </xdr:nvSpPr>
      <xdr:spPr>
        <a:xfrm>
          <a:off x="20859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70</xdr:row>
      <xdr:rowOff>0</xdr:rowOff>
    </xdr:from>
    <xdr:to>
      <xdr:col>18</xdr:col>
      <xdr:colOff>95250</xdr:colOff>
      <xdr:row>70</xdr:row>
      <xdr:rowOff>209550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F529CC0E-BE57-79F5-076C-569F3AF9D7E8}"/>
            </a:ext>
          </a:extLst>
        </xdr:cNvPr>
        <xdr:cNvSpPr txBox="1"/>
      </xdr:nvSpPr>
      <xdr:spPr>
        <a:xfrm>
          <a:off x="20859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72</xdr:row>
      <xdr:rowOff>0</xdr:rowOff>
    </xdr:from>
    <xdr:to>
      <xdr:col>18</xdr:col>
      <xdr:colOff>95250</xdr:colOff>
      <xdr:row>72</xdr:row>
      <xdr:rowOff>209550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6AFF4FE5-0DFE-CB5A-E77E-847F980F1C55}"/>
            </a:ext>
          </a:extLst>
        </xdr:cNvPr>
        <xdr:cNvSpPr txBox="1"/>
      </xdr:nvSpPr>
      <xdr:spPr>
        <a:xfrm>
          <a:off x="20859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74</xdr:row>
      <xdr:rowOff>0</xdr:rowOff>
    </xdr:from>
    <xdr:to>
      <xdr:col>18</xdr:col>
      <xdr:colOff>95250</xdr:colOff>
      <xdr:row>74</xdr:row>
      <xdr:rowOff>209550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5B42E39D-7298-D013-3ADA-3223B5A3DA0D}"/>
            </a:ext>
          </a:extLst>
        </xdr:cNvPr>
        <xdr:cNvSpPr txBox="1"/>
      </xdr:nvSpPr>
      <xdr:spPr>
        <a:xfrm>
          <a:off x="20859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76</xdr:row>
      <xdr:rowOff>0</xdr:rowOff>
    </xdr:from>
    <xdr:to>
      <xdr:col>10</xdr:col>
      <xdr:colOff>95250</xdr:colOff>
      <xdr:row>76</xdr:row>
      <xdr:rowOff>209550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B40004A9-E50E-2CB6-49E5-EB43CB795BD5}"/>
            </a:ext>
          </a:extLst>
        </xdr:cNvPr>
        <xdr:cNvSpPr txBox="1"/>
      </xdr:nvSpPr>
      <xdr:spPr>
        <a:xfrm>
          <a:off x="10953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38</xdr:col>
      <xdr:colOff>9525</xdr:colOff>
      <xdr:row>56</xdr:row>
      <xdr:rowOff>0</xdr:rowOff>
    </xdr:from>
    <xdr:to>
      <xdr:col>40</xdr:col>
      <xdr:colOff>0</xdr:colOff>
      <xdr:row>56</xdr:row>
      <xdr:rowOff>209550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0BAD1ED8-88C8-6581-43AE-3D2CC42DB0DE}"/>
            </a:ext>
          </a:extLst>
        </xdr:cNvPr>
        <xdr:cNvSpPr txBox="1"/>
      </xdr:nvSpPr>
      <xdr:spPr>
        <a:xfrm>
          <a:off x="47148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58</xdr:row>
      <xdr:rowOff>0</xdr:rowOff>
    </xdr:from>
    <xdr:to>
      <xdr:col>40</xdr:col>
      <xdr:colOff>0</xdr:colOff>
      <xdr:row>58</xdr:row>
      <xdr:rowOff>209550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B97997F6-9E14-9198-6493-61B4863B2D1E}"/>
            </a:ext>
          </a:extLst>
        </xdr:cNvPr>
        <xdr:cNvSpPr txBox="1"/>
      </xdr:nvSpPr>
      <xdr:spPr>
        <a:xfrm>
          <a:off x="47148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60</xdr:row>
      <xdr:rowOff>0</xdr:rowOff>
    </xdr:from>
    <xdr:to>
      <xdr:col>40</xdr:col>
      <xdr:colOff>0</xdr:colOff>
      <xdr:row>60</xdr:row>
      <xdr:rowOff>209550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AB233B31-E0E8-510B-7C30-7DE48B32723B}"/>
            </a:ext>
          </a:extLst>
        </xdr:cNvPr>
        <xdr:cNvSpPr txBox="1"/>
      </xdr:nvSpPr>
      <xdr:spPr>
        <a:xfrm>
          <a:off x="47148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62</xdr:row>
      <xdr:rowOff>0</xdr:rowOff>
    </xdr:from>
    <xdr:to>
      <xdr:col>40</xdr:col>
      <xdr:colOff>0</xdr:colOff>
      <xdr:row>62</xdr:row>
      <xdr:rowOff>209550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4C7F3700-0CE5-955F-A4E5-6BB18936B701}"/>
            </a:ext>
          </a:extLst>
        </xdr:cNvPr>
        <xdr:cNvSpPr txBox="1"/>
      </xdr:nvSpPr>
      <xdr:spPr>
        <a:xfrm>
          <a:off x="47148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64</xdr:row>
      <xdr:rowOff>0</xdr:rowOff>
    </xdr:from>
    <xdr:to>
      <xdr:col>40</xdr:col>
      <xdr:colOff>0</xdr:colOff>
      <xdr:row>64</xdr:row>
      <xdr:rowOff>209550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2A94B848-BF45-B9D3-0557-E4FEB0F94F12}"/>
            </a:ext>
          </a:extLst>
        </xdr:cNvPr>
        <xdr:cNvSpPr txBox="1"/>
      </xdr:nvSpPr>
      <xdr:spPr>
        <a:xfrm>
          <a:off x="47148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66</xdr:row>
      <xdr:rowOff>0</xdr:rowOff>
    </xdr:from>
    <xdr:to>
      <xdr:col>40</xdr:col>
      <xdr:colOff>0</xdr:colOff>
      <xdr:row>66</xdr:row>
      <xdr:rowOff>209550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2382602C-FA73-5DBA-DAF0-AA542EC5969A}"/>
            </a:ext>
          </a:extLst>
        </xdr:cNvPr>
        <xdr:cNvSpPr txBox="1"/>
      </xdr:nvSpPr>
      <xdr:spPr>
        <a:xfrm>
          <a:off x="47148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68</xdr:row>
      <xdr:rowOff>0</xdr:rowOff>
    </xdr:from>
    <xdr:to>
      <xdr:col>40</xdr:col>
      <xdr:colOff>0</xdr:colOff>
      <xdr:row>68</xdr:row>
      <xdr:rowOff>209550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72E6B6B9-A635-A5AC-B2A2-B092E1A077B6}"/>
            </a:ext>
          </a:extLst>
        </xdr:cNvPr>
        <xdr:cNvSpPr txBox="1"/>
      </xdr:nvSpPr>
      <xdr:spPr>
        <a:xfrm>
          <a:off x="47148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70</xdr:row>
      <xdr:rowOff>0</xdr:rowOff>
    </xdr:from>
    <xdr:to>
      <xdr:col>40</xdr:col>
      <xdr:colOff>0</xdr:colOff>
      <xdr:row>70</xdr:row>
      <xdr:rowOff>209550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7D005892-7129-CD96-DFD3-7B9F42866DF7}"/>
            </a:ext>
          </a:extLst>
        </xdr:cNvPr>
        <xdr:cNvSpPr txBox="1"/>
      </xdr:nvSpPr>
      <xdr:spPr>
        <a:xfrm>
          <a:off x="47148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72</xdr:row>
      <xdr:rowOff>0</xdr:rowOff>
    </xdr:from>
    <xdr:to>
      <xdr:col>40</xdr:col>
      <xdr:colOff>0</xdr:colOff>
      <xdr:row>72</xdr:row>
      <xdr:rowOff>209550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F785828C-6320-BFFD-D808-FE8A69AB4DBF}"/>
            </a:ext>
          </a:extLst>
        </xdr:cNvPr>
        <xdr:cNvSpPr txBox="1"/>
      </xdr:nvSpPr>
      <xdr:spPr>
        <a:xfrm>
          <a:off x="47148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74</xdr:row>
      <xdr:rowOff>0</xdr:rowOff>
    </xdr:from>
    <xdr:to>
      <xdr:col>40</xdr:col>
      <xdr:colOff>0</xdr:colOff>
      <xdr:row>74</xdr:row>
      <xdr:rowOff>209550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156022EF-EB55-E4E1-49E1-A248F8D77AF5}"/>
            </a:ext>
          </a:extLst>
        </xdr:cNvPr>
        <xdr:cNvSpPr txBox="1"/>
      </xdr:nvSpPr>
      <xdr:spPr>
        <a:xfrm>
          <a:off x="47148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122</xdr:col>
      <xdr:colOff>0</xdr:colOff>
      <xdr:row>111</xdr:row>
      <xdr:rowOff>200025</xdr:rowOff>
    </xdr:from>
    <xdr:to>
      <xdr:col>122</xdr:col>
      <xdr:colOff>0</xdr:colOff>
      <xdr:row>111</xdr:row>
      <xdr:rowOff>200025</xdr:rowOff>
    </xdr:to>
    <xdr:sp macro="" textlink="">
      <xdr:nvSpPr>
        <xdr:cNvPr id="84307" name="Oval 3">
          <a:extLst>
            <a:ext uri="{FF2B5EF4-FFF2-40B4-BE49-F238E27FC236}">
              <a16:creationId xmlns:a16="http://schemas.microsoft.com/office/drawing/2014/main" id="{D4C9E60C-6C82-5D74-5AF1-9D50502F07ED}"/>
            </a:ext>
          </a:extLst>
        </xdr:cNvPr>
        <xdr:cNvSpPr>
          <a:spLocks noChangeArrowheads="1"/>
        </xdr:cNvSpPr>
      </xdr:nvSpPr>
      <xdr:spPr bwMode="auto">
        <a:xfrm>
          <a:off x="8124825" y="2780347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53</xdr:col>
      <xdr:colOff>85725</xdr:colOff>
      <xdr:row>101</xdr:row>
      <xdr:rowOff>9525</xdr:rowOff>
    </xdr:from>
    <xdr:to>
      <xdr:col>55</xdr:col>
      <xdr:colOff>76200</xdr:colOff>
      <xdr:row>101</xdr:row>
      <xdr:rowOff>219075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DF885A5B-29D0-8E82-2034-ACD24F009E60}"/>
            </a:ext>
          </a:extLst>
        </xdr:cNvPr>
        <xdr:cNvSpPr txBox="1"/>
      </xdr:nvSpPr>
      <xdr:spPr>
        <a:xfrm>
          <a:off x="6648450" y="138017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103</xdr:row>
      <xdr:rowOff>9525</xdr:rowOff>
    </xdr:from>
    <xdr:to>
      <xdr:col>55</xdr:col>
      <xdr:colOff>95250</xdr:colOff>
      <xdr:row>103</xdr:row>
      <xdr:rowOff>219075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FF43DFDB-D5C7-7DCD-FF68-EBCB0C7CE799}"/>
            </a:ext>
          </a:extLst>
        </xdr:cNvPr>
        <xdr:cNvSpPr txBox="1"/>
      </xdr:nvSpPr>
      <xdr:spPr>
        <a:xfrm>
          <a:off x="6667500" y="143541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113</xdr:row>
      <xdr:rowOff>9525</xdr:rowOff>
    </xdr:from>
    <xdr:to>
      <xdr:col>55</xdr:col>
      <xdr:colOff>95250</xdr:colOff>
      <xdr:row>113</xdr:row>
      <xdr:rowOff>219075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80D37492-A113-92C3-3F46-144ABA6C05C4}"/>
            </a:ext>
          </a:extLst>
        </xdr:cNvPr>
        <xdr:cNvSpPr txBox="1"/>
      </xdr:nvSpPr>
      <xdr:spPr>
        <a:xfrm>
          <a:off x="6667500" y="171164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115</xdr:row>
      <xdr:rowOff>9525</xdr:rowOff>
    </xdr:from>
    <xdr:to>
      <xdr:col>55</xdr:col>
      <xdr:colOff>95250</xdr:colOff>
      <xdr:row>115</xdr:row>
      <xdr:rowOff>219075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D6FCA882-6A74-CDF2-D898-C1DA7EB1CABE}"/>
            </a:ext>
          </a:extLst>
        </xdr:cNvPr>
        <xdr:cNvSpPr txBox="1"/>
      </xdr:nvSpPr>
      <xdr:spPr>
        <a:xfrm>
          <a:off x="6667500" y="176688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101</xdr:row>
      <xdr:rowOff>0</xdr:rowOff>
    </xdr:from>
    <xdr:to>
      <xdr:col>47</xdr:col>
      <xdr:colOff>95250</xdr:colOff>
      <xdr:row>101</xdr:row>
      <xdr:rowOff>209550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A24AAD85-53E4-BC42-CBD0-83A4F3824C32}"/>
            </a:ext>
          </a:extLst>
        </xdr:cNvPr>
        <xdr:cNvSpPr txBox="1"/>
      </xdr:nvSpPr>
      <xdr:spPr>
        <a:xfrm>
          <a:off x="5676900" y="13792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95250</xdr:colOff>
      <xdr:row>121</xdr:row>
      <xdr:rowOff>0</xdr:rowOff>
    </xdr:from>
    <xdr:to>
      <xdr:col>55</xdr:col>
      <xdr:colOff>85725</xdr:colOff>
      <xdr:row>121</xdr:row>
      <xdr:rowOff>209550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F556C921-4660-FCB1-F47A-3CE0C789B0A5}"/>
            </a:ext>
          </a:extLst>
        </xdr:cNvPr>
        <xdr:cNvSpPr txBox="1"/>
      </xdr:nvSpPr>
      <xdr:spPr>
        <a:xfrm>
          <a:off x="6657975" y="19316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117</xdr:row>
      <xdr:rowOff>9525</xdr:rowOff>
    </xdr:from>
    <xdr:to>
      <xdr:col>55</xdr:col>
      <xdr:colOff>95250</xdr:colOff>
      <xdr:row>117</xdr:row>
      <xdr:rowOff>219075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1B1AFF58-75F5-8077-ADDF-DD9C4359AEB6}"/>
            </a:ext>
          </a:extLst>
        </xdr:cNvPr>
        <xdr:cNvSpPr txBox="1"/>
      </xdr:nvSpPr>
      <xdr:spPr>
        <a:xfrm>
          <a:off x="6667500" y="182213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119</xdr:row>
      <xdr:rowOff>9525</xdr:rowOff>
    </xdr:from>
    <xdr:to>
      <xdr:col>55</xdr:col>
      <xdr:colOff>95250</xdr:colOff>
      <xdr:row>119</xdr:row>
      <xdr:rowOff>219075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4C11B36A-0C2F-136C-7EFF-62AF3FD40595}"/>
            </a:ext>
          </a:extLst>
        </xdr:cNvPr>
        <xdr:cNvSpPr txBox="1"/>
      </xdr:nvSpPr>
      <xdr:spPr>
        <a:xfrm>
          <a:off x="6667500" y="187737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109</xdr:row>
      <xdr:rowOff>9525</xdr:rowOff>
    </xdr:from>
    <xdr:to>
      <xdr:col>55</xdr:col>
      <xdr:colOff>95250</xdr:colOff>
      <xdr:row>109</xdr:row>
      <xdr:rowOff>219075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FAE2D96D-1846-906C-E89F-FC2DCFF73EA0}"/>
            </a:ext>
          </a:extLst>
        </xdr:cNvPr>
        <xdr:cNvSpPr txBox="1"/>
      </xdr:nvSpPr>
      <xdr:spPr>
        <a:xfrm>
          <a:off x="6667500" y="160115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111</xdr:row>
      <xdr:rowOff>9525</xdr:rowOff>
    </xdr:from>
    <xdr:to>
      <xdr:col>55</xdr:col>
      <xdr:colOff>95250</xdr:colOff>
      <xdr:row>111</xdr:row>
      <xdr:rowOff>219075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CAB25095-F8AC-60A5-05B9-18389F29A62A}"/>
            </a:ext>
          </a:extLst>
        </xdr:cNvPr>
        <xdr:cNvSpPr txBox="1"/>
      </xdr:nvSpPr>
      <xdr:spPr>
        <a:xfrm>
          <a:off x="6667500" y="165639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105</xdr:row>
      <xdr:rowOff>9525</xdr:rowOff>
    </xdr:from>
    <xdr:to>
      <xdr:col>55</xdr:col>
      <xdr:colOff>95250</xdr:colOff>
      <xdr:row>105</xdr:row>
      <xdr:rowOff>219075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77903EAB-F9A3-D4D3-0A82-D5BDD8DD6311}"/>
            </a:ext>
          </a:extLst>
        </xdr:cNvPr>
        <xdr:cNvSpPr txBox="1"/>
      </xdr:nvSpPr>
      <xdr:spPr>
        <a:xfrm>
          <a:off x="6667500" y="149066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107</xdr:row>
      <xdr:rowOff>9525</xdr:rowOff>
    </xdr:from>
    <xdr:to>
      <xdr:col>55</xdr:col>
      <xdr:colOff>95250</xdr:colOff>
      <xdr:row>107</xdr:row>
      <xdr:rowOff>219075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CBD0DFEA-6A49-FC16-34B6-64B3316CBBB7}"/>
            </a:ext>
          </a:extLst>
        </xdr:cNvPr>
        <xdr:cNvSpPr txBox="1"/>
      </xdr:nvSpPr>
      <xdr:spPr>
        <a:xfrm>
          <a:off x="6667500" y="154590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103</xdr:row>
      <xdr:rowOff>0</xdr:rowOff>
    </xdr:from>
    <xdr:to>
      <xdr:col>47</xdr:col>
      <xdr:colOff>95250</xdr:colOff>
      <xdr:row>103</xdr:row>
      <xdr:rowOff>209550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0BAB4DD3-A998-FA68-E5B6-9CA75AD4ADCF}"/>
            </a:ext>
          </a:extLst>
        </xdr:cNvPr>
        <xdr:cNvSpPr txBox="1"/>
      </xdr:nvSpPr>
      <xdr:spPr>
        <a:xfrm>
          <a:off x="5676900" y="14344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105</xdr:row>
      <xdr:rowOff>0</xdr:rowOff>
    </xdr:from>
    <xdr:to>
      <xdr:col>47</xdr:col>
      <xdr:colOff>95250</xdr:colOff>
      <xdr:row>105</xdr:row>
      <xdr:rowOff>209550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A1931F20-A8D5-5169-EFED-F90EEAE65462}"/>
            </a:ext>
          </a:extLst>
        </xdr:cNvPr>
        <xdr:cNvSpPr txBox="1"/>
      </xdr:nvSpPr>
      <xdr:spPr>
        <a:xfrm>
          <a:off x="5676900" y="14897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107</xdr:row>
      <xdr:rowOff>0</xdr:rowOff>
    </xdr:from>
    <xdr:to>
      <xdr:col>47</xdr:col>
      <xdr:colOff>95250</xdr:colOff>
      <xdr:row>107</xdr:row>
      <xdr:rowOff>209550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30D6F9F9-25D5-6737-25BA-1EFC85A01642}"/>
            </a:ext>
          </a:extLst>
        </xdr:cNvPr>
        <xdr:cNvSpPr txBox="1"/>
      </xdr:nvSpPr>
      <xdr:spPr>
        <a:xfrm>
          <a:off x="5676900" y="15449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109</xdr:row>
      <xdr:rowOff>0</xdr:rowOff>
    </xdr:from>
    <xdr:to>
      <xdr:col>47</xdr:col>
      <xdr:colOff>95250</xdr:colOff>
      <xdr:row>109</xdr:row>
      <xdr:rowOff>209550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64765DF6-0370-EC59-1817-C722A45A4070}"/>
            </a:ext>
          </a:extLst>
        </xdr:cNvPr>
        <xdr:cNvSpPr txBox="1"/>
      </xdr:nvSpPr>
      <xdr:spPr>
        <a:xfrm>
          <a:off x="5676900" y="16002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111</xdr:row>
      <xdr:rowOff>0</xdr:rowOff>
    </xdr:from>
    <xdr:to>
      <xdr:col>47</xdr:col>
      <xdr:colOff>95250</xdr:colOff>
      <xdr:row>111</xdr:row>
      <xdr:rowOff>209550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00B9EC7D-DDFA-4F4D-79C6-C007A4F6560C}"/>
            </a:ext>
          </a:extLst>
        </xdr:cNvPr>
        <xdr:cNvSpPr txBox="1"/>
      </xdr:nvSpPr>
      <xdr:spPr>
        <a:xfrm>
          <a:off x="5676900" y="16554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113</xdr:row>
      <xdr:rowOff>0</xdr:rowOff>
    </xdr:from>
    <xdr:to>
      <xdr:col>47</xdr:col>
      <xdr:colOff>95250</xdr:colOff>
      <xdr:row>113</xdr:row>
      <xdr:rowOff>209550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7FDB9B5B-8AC8-97B1-F24E-682C3DF1FB00}"/>
            </a:ext>
          </a:extLst>
        </xdr:cNvPr>
        <xdr:cNvSpPr txBox="1"/>
      </xdr:nvSpPr>
      <xdr:spPr>
        <a:xfrm>
          <a:off x="5676900" y="17106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115</xdr:row>
      <xdr:rowOff>0</xdr:rowOff>
    </xdr:from>
    <xdr:to>
      <xdr:col>47</xdr:col>
      <xdr:colOff>95250</xdr:colOff>
      <xdr:row>115</xdr:row>
      <xdr:rowOff>209550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4B969CA5-E2D1-8DD0-395B-B76C70A08FAE}"/>
            </a:ext>
          </a:extLst>
        </xdr:cNvPr>
        <xdr:cNvSpPr txBox="1"/>
      </xdr:nvSpPr>
      <xdr:spPr>
        <a:xfrm>
          <a:off x="5676900" y="17659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117</xdr:row>
      <xdr:rowOff>0</xdr:rowOff>
    </xdr:from>
    <xdr:to>
      <xdr:col>47</xdr:col>
      <xdr:colOff>95250</xdr:colOff>
      <xdr:row>117</xdr:row>
      <xdr:rowOff>209550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82BE1C30-8FAE-779F-7233-B5AF536EC50B}"/>
            </a:ext>
          </a:extLst>
        </xdr:cNvPr>
        <xdr:cNvSpPr txBox="1"/>
      </xdr:nvSpPr>
      <xdr:spPr>
        <a:xfrm>
          <a:off x="5676900" y="18211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119</xdr:row>
      <xdr:rowOff>0</xdr:rowOff>
    </xdr:from>
    <xdr:to>
      <xdr:col>47</xdr:col>
      <xdr:colOff>95250</xdr:colOff>
      <xdr:row>119</xdr:row>
      <xdr:rowOff>209550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F0233D1E-690F-D315-CCDA-42B49B4E5BB3}"/>
            </a:ext>
          </a:extLst>
        </xdr:cNvPr>
        <xdr:cNvSpPr txBox="1"/>
      </xdr:nvSpPr>
      <xdr:spPr>
        <a:xfrm>
          <a:off x="5676900" y="18764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101</xdr:row>
      <xdr:rowOff>0</xdr:rowOff>
    </xdr:from>
    <xdr:to>
      <xdr:col>18</xdr:col>
      <xdr:colOff>95250</xdr:colOff>
      <xdr:row>101</xdr:row>
      <xdr:rowOff>209550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9ACAC629-86E1-44CC-708C-74008F996445}"/>
            </a:ext>
          </a:extLst>
        </xdr:cNvPr>
        <xdr:cNvSpPr txBox="1"/>
      </xdr:nvSpPr>
      <xdr:spPr>
        <a:xfrm>
          <a:off x="2085975" y="13792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103</xdr:row>
      <xdr:rowOff>0</xdr:rowOff>
    </xdr:from>
    <xdr:to>
      <xdr:col>18</xdr:col>
      <xdr:colOff>95250</xdr:colOff>
      <xdr:row>103</xdr:row>
      <xdr:rowOff>209550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13A5F4D5-6189-B994-96BB-D614CC8F3307}"/>
            </a:ext>
          </a:extLst>
        </xdr:cNvPr>
        <xdr:cNvSpPr txBox="1"/>
      </xdr:nvSpPr>
      <xdr:spPr>
        <a:xfrm>
          <a:off x="2085975" y="14344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105</xdr:row>
      <xdr:rowOff>0</xdr:rowOff>
    </xdr:from>
    <xdr:to>
      <xdr:col>18</xdr:col>
      <xdr:colOff>95250</xdr:colOff>
      <xdr:row>105</xdr:row>
      <xdr:rowOff>209550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82C1BEA6-479C-EB30-E845-CC6EA77CAA05}"/>
            </a:ext>
          </a:extLst>
        </xdr:cNvPr>
        <xdr:cNvSpPr txBox="1"/>
      </xdr:nvSpPr>
      <xdr:spPr>
        <a:xfrm>
          <a:off x="2085975" y="14897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107</xdr:row>
      <xdr:rowOff>0</xdr:rowOff>
    </xdr:from>
    <xdr:to>
      <xdr:col>18</xdr:col>
      <xdr:colOff>95250</xdr:colOff>
      <xdr:row>107</xdr:row>
      <xdr:rowOff>209550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2C968932-200A-70BA-6A6C-62D6A05B1C3E}"/>
            </a:ext>
          </a:extLst>
        </xdr:cNvPr>
        <xdr:cNvSpPr txBox="1"/>
      </xdr:nvSpPr>
      <xdr:spPr>
        <a:xfrm>
          <a:off x="2085975" y="15449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109</xdr:row>
      <xdr:rowOff>0</xdr:rowOff>
    </xdr:from>
    <xdr:to>
      <xdr:col>18</xdr:col>
      <xdr:colOff>95250</xdr:colOff>
      <xdr:row>109</xdr:row>
      <xdr:rowOff>209550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3BC69BE3-B47C-A47D-6FE1-385C8E963EB3}"/>
            </a:ext>
          </a:extLst>
        </xdr:cNvPr>
        <xdr:cNvSpPr txBox="1"/>
      </xdr:nvSpPr>
      <xdr:spPr>
        <a:xfrm>
          <a:off x="2085975" y="16002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111</xdr:row>
      <xdr:rowOff>0</xdr:rowOff>
    </xdr:from>
    <xdr:to>
      <xdr:col>18</xdr:col>
      <xdr:colOff>95250</xdr:colOff>
      <xdr:row>111</xdr:row>
      <xdr:rowOff>209550</xdr:rowOff>
    </xdr:to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6E7068AC-5030-768E-45D2-2C280AE792DD}"/>
            </a:ext>
          </a:extLst>
        </xdr:cNvPr>
        <xdr:cNvSpPr txBox="1"/>
      </xdr:nvSpPr>
      <xdr:spPr>
        <a:xfrm>
          <a:off x="2085975" y="16554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113</xdr:row>
      <xdr:rowOff>0</xdr:rowOff>
    </xdr:from>
    <xdr:to>
      <xdr:col>18</xdr:col>
      <xdr:colOff>95250</xdr:colOff>
      <xdr:row>113</xdr:row>
      <xdr:rowOff>209550</xdr:rowOff>
    </xdr:to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D69937C3-2799-79C0-74AD-D51163D434D8}"/>
            </a:ext>
          </a:extLst>
        </xdr:cNvPr>
        <xdr:cNvSpPr txBox="1"/>
      </xdr:nvSpPr>
      <xdr:spPr>
        <a:xfrm>
          <a:off x="2085975" y="17106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115</xdr:row>
      <xdr:rowOff>0</xdr:rowOff>
    </xdr:from>
    <xdr:to>
      <xdr:col>18</xdr:col>
      <xdr:colOff>95250</xdr:colOff>
      <xdr:row>115</xdr:row>
      <xdr:rowOff>209550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D63BC104-08CC-287D-FE82-114F9A141DF8}"/>
            </a:ext>
          </a:extLst>
        </xdr:cNvPr>
        <xdr:cNvSpPr txBox="1"/>
      </xdr:nvSpPr>
      <xdr:spPr>
        <a:xfrm>
          <a:off x="2085975" y="17659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117</xdr:row>
      <xdr:rowOff>0</xdr:rowOff>
    </xdr:from>
    <xdr:to>
      <xdr:col>18</xdr:col>
      <xdr:colOff>95250</xdr:colOff>
      <xdr:row>117</xdr:row>
      <xdr:rowOff>209550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730F4973-05D3-154F-DCEC-1E5431ED746B}"/>
            </a:ext>
          </a:extLst>
        </xdr:cNvPr>
        <xdr:cNvSpPr txBox="1"/>
      </xdr:nvSpPr>
      <xdr:spPr>
        <a:xfrm>
          <a:off x="2085975" y="18211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119</xdr:row>
      <xdr:rowOff>0</xdr:rowOff>
    </xdr:from>
    <xdr:to>
      <xdr:col>18</xdr:col>
      <xdr:colOff>95250</xdr:colOff>
      <xdr:row>119</xdr:row>
      <xdr:rowOff>209550</xdr:rowOff>
    </xdr:to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4C8F1C5D-00C6-01EE-A1B8-F33034A14DF8}"/>
            </a:ext>
          </a:extLst>
        </xdr:cNvPr>
        <xdr:cNvSpPr txBox="1"/>
      </xdr:nvSpPr>
      <xdr:spPr>
        <a:xfrm>
          <a:off x="2085975" y="18764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121</xdr:row>
      <xdr:rowOff>0</xdr:rowOff>
    </xdr:from>
    <xdr:to>
      <xdr:col>10</xdr:col>
      <xdr:colOff>95250</xdr:colOff>
      <xdr:row>121</xdr:row>
      <xdr:rowOff>209550</xdr:rowOff>
    </xdr:to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D3829D3B-D273-1736-A138-8ED08A2CD742}"/>
            </a:ext>
          </a:extLst>
        </xdr:cNvPr>
        <xdr:cNvSpPr txBox="1"/>
      </xdr:nvSpPr>
      <xdr:spPr>
        <a:xfrm>
          <a:off x="1095375" y="19316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38</xdr:col>
      <xdr:colOff>9525</xdr:colOff>
      <xdr:row>101</xdr:row>
      <xdr:rowOff>0</xdr:rowOff>
    </xdr:from>
    <xdr:to>
      <xdr:col>40</xdr:col>
      <xdr:colOff>0</xdr:colOff>
      <xdr:row>101</xdr:row>
      <xdr:rowOff>209550</xdr:rowOff>
    </xdr:to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5C093925-A63C-CCD2-A0D4-2DDC7FFC5FBB}"/>
            </a:ext>
          </a:extLst>
        </xdr:cNvPr>
        <xdr:cNvSpPr txBox="1"/>
      </xdr:nvSpPr>
      <xdr:spPr>
        <a:xfrm>
          <a:off x="4714875" y="13792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103</xdr:row>
      <xdr:rowOff>0</xdr:rowOff>
    </xdr:from>
    <xdr:to>
      <xdr:col>40</xdr:col>
      <xdr:colOff>0</xdr:colOff>
      <xdr:row>103</xdr:row>
      <xdr:rowOff>209550</xdr:rowOff>
    </xdr:to>
    <xdr:sp macro="" textlink="">
      <xdr:nvSpPr>
        <xdr:cNvPr id="121" name="テキスト ボックス 120">
          <a:extLst>
            <a:ext uri="{FF2B5EF4-FFF2-40B4-BE49-F238E27FC236}">
              <a16:creationId xmlns:a16="http://schemas.microsoft.com/office/drawing/2014/main" id="{BA47C0D8-B51F-303D-8B07-E80805ED6444}"/>
            </a:ext>
          </a:extLst>
        </xdr:cNvPr>
        <xdr:cNvSpPr txBox="1"/>
      </xdr:nvSpPr>
      <xdr:spPr>
        <a:xfrm>
          <a:off x="4714875" y="14344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105</xdr:row>
      <xdr:rowOff>0</xdr:rowOff>
    </xdr:from>
    <xdr:to>
      <xdr:col>40</xdr:col>
      <xdr:colOff>0</xdr:colOff>
      <xdr:row>105</xdr:row>
      <xdr:rowOff>209550</xdr:rowOff>
    </xdr:to>
    <xdr:sp macro="" textlink="">
      <xdr:nvSpPr>
        <xdr:cNvPr id="122" name="テキスト ボックス 121">
          <a:extLst>
            <a:ext uri="{FF2B5EF4-FFF2-40B4-BE49-F238E27FC236}">
              <a16:creationId xmlns:a16="http://schemas.microsoft.com/office/drawing/2014/main" id="{337AABE3-1502-BDAB-5483-C974DAE964A6}"/>
            </a:ext>
          </a:extLst>
        </xdr:cNvPr>
        <xdr:cNvSpPr txBox="1"/>
      </xdr:nvSpPr>
      <xdr:spPr>
        <a:xfrm>
          <a:off x="4714875" y="14897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107</xdr:row>
      <xdr:rowOff>0</xdr:rowOff>
    </xdr:from>
    <xdr:to>
      <xdr:col>40</xdr:col>
      <xdr:colOff>0</xdr:colOff>
      <xdr:row>107</xdr:row>
      <xdr:rowOff>209550</xdr:rowOff>
    </xdr:to>
    <xdr:sp macro="" textlink="">
      <xdr:nvSpPr>
        <xdr:cNvPr id="123" name="テキスト ボックス 122">
          <a:extLst>
            <a:ext uri="{FF2B5EF4-FFF2-40B4-BE49-F238E27FC236}">
              <a16:creationId xmlns:a16="http://schemas.microsoft.com/office/drawing/2014/main" id="{36581A69-3BF8-EA4C-E67F-76879CA675AD}"/>
            </a:ext>
          </a:extLst>
        </xdr:cNvPr>
        <xdr:cNvSpPr txBox="1"/>
      </xdr:nvSpPr>
      <xdr:spPr>
        <a:xfrm>
          <a:off x="4714875" y="15449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109</xdr:row>
      <xdr:rowOff>0</xdr:rowOff>
    </xdr:from>
    <xdr:to>
      <xdr:col>40</xdr:col>
      <xdr:colOff>0</xdr:colOff>
      <xdr:row>109</xdr:row>
      <xdr:rowOff>209550</xdr:rowOff>
    </xdr:to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FDDD4EB3-5DDF-683E-47F8-40B62C434215}"/>
            </a:ext>
          </a:extLst>
        </xdr:cNvPr>
        <xdr:cNvSpPr txBox="1"/>
      </xdr:nvSpPr>
      <xdr:spPr>
        <a:xfrm>
          <a:off x="4714875" y="16002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111</xdr:row>
      <xdr:rowOff>0</xdr:rowOff>
    </xdr:from>
    <xdr:to>
      <xdr:col>40</xdr:col>
      <xdr:colOff>0</xdr:colOff>
      <xdr:row>111</xdr:row>
      <xdr:rowOff>209550</xdr:rowOff>
    </xdr:to>
    <xdr:sp macro="" textlink="">
      <xdr:nvSpPr>
        <xdr:cNvPr id="125" name="テキスト ボックス 124">
          <a:extLst>
            <a:ext uri="{FF2B5EF4-FFF2-40B4-BE49-F238E27FC236}">
              <a16:creationId xmlns:a16="http://schemas.microsoft.com/office/drawing/2014/main" id="{0284AC4A-6780-7B61-1615-E00F4467B24A}"/>
            </a:ext>
          </a:extLst>
        </xdr:cNvPr>
        <xdr:cNvSpPr txBox="1"/>
      </xdr:nvSpPr>
      <xdr:spPr>
        <a:xfrm>
          <a:off x="4714875" y="16554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113</xdr:row>
      <xdr:rowOff>0</xdr:rowOff>
    </xdr:from>
    <xdr:to>
      <xdr:col>40</xdr:col>
      <xdr:colOff>0</xdr:colOff>
      <xdr:row>113</xdr:row>
      <xdr:rowOff>209550</xdr:rowOff>
    </xdr:to>
    <xdr:sp macro="" textlink="">
      <xdr:nvSpPr>
        <xdr:cNvPr id="126" name="テキスト ボックス 125">
          <a:extLst>
            <a:ext uri="{FF2B5EF4-FFF2-40B4-BE49-F238E27FC236}">
              <a16:creationId xmlns:a16="http://schemas.microsoft.com/office/drawing/2014/main" id="{9BF74A55-FA54-91F4-2A60-E73117CA0B7B}"/>
            </a:ext>
          </a:extLst>
        </xdr:cNvPr>
        <xdr:cNvSpPr txBox="1"/>
      </xdr:nvSpPr>
      <xdr:spPr>
        <a:xfrm>
          <a:off x="4714875" y="17106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115</xdr:row>
      <xdr:rowOff>0</xdr:rowOff>
    </xdr:from>
    <xdr:to>
      <xdr:col>40</xdr:col>
      <xdr:colOff>0</xdr:colOff>
      <xdr:row>115</xdr:row>
      <xdr:rowOff>209550</xdr:rowOff>
    </xdr:to>
    <xdr:sp macro="" textlink="">
      <xdr:nvSpPr>
        <xdr:cNvPr id="127" name="テキスト ボックス 126">
          <a:extLst>
            <a:ext uri="{FF2B5EF4-FFF2-40B4-BE49-F238E27FC236}">
              <a16:creationId xmlns:a16="http://schemas.microsoft.com/office/drawing/2014/main" id="{73106B8B-F805-93A3-73EF-CF209C1DA3D4}"/>
            </a:ext>
          </a:extLst>
        </xdr:cNvPr>
        <xdr:cNvSpPr txBox="1"/>
      </xdr:nvSpPr>
      <xdr:spPr>
        <a:xfrm>
          <a:off x="4714875" y="17659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117</xdr:row>
      <xdr:rowOff>0</xdr:rowOff>
    </xdr:from>
    <xdr:to>
      <xdr:col>40</xdr:col>
      <xdr:colOff>0</xdr:colOff>
      <xdr:row>117</xdr:row>
      <xdr:rowOff>209550</xdr:rowOff>
    </xdr:to>
    <xdr:sp macro="" textlink="">
      <xdr:nvSpPr>
        <xdr:cNvPr id="128" name="テキスト ボックス 127">
          <a:extLst>
            <a:ext uri="{FF2B5EF4-FFF2-40B4-BE49-F238E27FC236}">
              <a16:creationId xmlns:a16="http://schemas.microsoft.com/office/drawing/2014/main" id="{FA2312ED-1975-8E95-8E5F-0395CE829BA4}"/>
            </a:ext>
          </a:extLst>
        </xdr:cNvPr>
        <xdr:cNvSpPr txBox="1"/>
      </xdr:nvSpPr>
      <xdr:spPr>
        <a:xfrm>
          <a:off x="4714875" y="18211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119</xdr:row>
      <xdr:rowOff>0</xdr:rowOff>
    </xdr:from>
    <xdr:to>
      <xdr:col>40</xdr:col>
      <xdr:colOff>0</xdr:colOff>
      <xdr:row>119</xdr:row>
      <xdr:rowOff>209550</xdr:rowOff>
    </xdr:to>
    <xdr:sp macro="" textlink="">
      <xdr:nvSpPr>
        <xdr:cNvPr id="129" name="テキスト ボックス 128">
          <a:extLst>
            <a:ext uri="{FF2B5EF4-FFF2-40B4-BE49-F238E27FC236}">
              <a16:creationId xmlns:a16="http://schemas.microsoft.com/office/drawing/2014/main" id="{1CBF97B7-4937-DF49-71E7-D7D1B431D996}"/>
            </a:ext>
          </a:extLst>
        </xdr:cNvPr>
        <xdr:cNvSpPr txBox="1"/>
      </xdr:nvSpPr>
      <xdr:spPr>
        <a:xfrm>
          <a:off x="4714875" y="18764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122</xdr:col>
      <xdr:colOff>0</xdr:colOff>
      <xdr:row>156</xdr:row>
      <xdr:rowOff>200025</xdr:rowOff>
    </xdr:from>
    <xdr:to>
      <xdr:col>122</xdr:col>
      <xdr:colOff>0</xdr:colOff>
      <xdr:row>156</xdr:row>
      <xdr:rowOff>200025</xdr:rowOff>
    </xdr:to>
    <xdr:sp macro="" textlink="">
      <xdr:nvSpPr>
        <xdr:cNvPr id="84350" name="Oval 3">
          <a:extLst>
            <a:ext uri="{FF2B5EF4-FFF2-40B4-BE49-F238E27FC236}">
              <a16:creationId xmlns:a16="http://schemas.microsoft.com/office/drawing/2014/main" id="{43AA5F44-416A-A693-AD7C-8AA89342A14E}"/>
            </a:ext>
          </a:extLst>
        </xdr:cNvPr>
        <xdr:cNvSpPr>
          <a:spLocks noChangeArrowheads="1"/>
        </xdr:cNvSpPr>
      </xdr:nvSpPr>
      <xdr:spPr bwMode="auto">
        <a:xfrm>
          <a:off x="8124825" y="3885247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53</xdr:col>
      <xdr:colOff>85725</xdr:colOff>
      <xdr:row>146</xdr:row>
      <xdr:rowOff>9525</xdr:rowOff>
    </xdr:from>
    <xdr:to>
      <xdr:col>55</xdr:col>
      <xdr:colOff>76200</xdr:colOff>
      <xdr:row>146</xdr:row>
      <xdr:rowOff>219075</xdr:rowOff>
    </xdr:to>
    <xdr:sp macro="" textlink="">
      <xdr:nvSpPr>
        <xdr:cNvPr id="131" name="テキスト ボックス 130">
          <a:extLst>
            <a:ext uri="{FF2B5EF4-FFF2-40B4-BE49-F238E27FC236}">
              <a16:creationId xmlns:a16="http://schemas.microsoft.com/office/drawing/2014/main" id="{A63ACB5E-48F7-F64C-7A3A-088915C22F42}"/>
            </a:ext>
          </a:extLst>
        </xdr:cNvPr>
        <xdr:cNvSpPr txBox="1"/>
      </xdr:nvSpPr>
      <xdr:spPr>
        <a:xfrm>
          <a:off x="6648450" y="138017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148</xdr:row>
      <xdr:rowOff>9525</xdr:rowOff>
    </xdr:from>
    <xdr:to>
      <xdr:col>55</xdr:col>
      <xdr:colOff>95250</xdr:colOff>
      <xdr:row>148</xdr:row>
      <xdr:rowOff>219075</xdr:rowOff>
    </xdr:to>
    <xdr:sp macro="" textlink="">
      <xdr:nvSpPr>
        <xdr:cNvPr id="132" name="テキスト ボックス 131">
          <a:extLst>
            <a:ext uri="{FF2B5EF4-FFF2-40B4-BE49-F238E27FC236}">
              <a16:creationId xmlns:a16="http://schemas.microsoft.com/office/drawing/2014/main" id="{421D6E7E-6777-22CD-D090-F36C402F5129}"/>
            </a:ext>
          </a:extLst>
        </xdr:cNvPr>
        <xdr:cNvSpPr txBox="1"/>
      </xdr:nvSpPr>
      <xdr:spPr>
        <a:xfrm>
          <a:off x="6667500" y="143541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158</xdr:row>
      <xdr:rowOff>9525</xdr:rowOff>
    </xdr:from>
    <xdr:to>
      <xdr:col>55</xdr:col>
      <xdr:colOff>95250</xdr:colOff>
      <xdr:row>158</xdr:row>
      <xdr:rowOff>219075</xdr:rowOff>
    </xdr:to>
    <xdr:sp macro="" textlink="">
      <xdr:nvSpPr>
        <xdr:cNvPr id="133" name="テキスト ボックス 132">
          <a:extLst>
            <a:ext uri="{FF2B5EF4-FFF2-40B4-BE49-F238E27FC236}">
              <a16:creationId xmlns:a16="http://schemas.microsoft.com/office/drawing/2014/main" id="{52CED45D-20A1-5858-C4E8-B42A27E42382}"/>
            </a:ext>
          </a:extLst>
        </xdr:cNvPr>
        <xdr:cNvSpPr txBox="1"/>
      </xdr:nvSpPr>
      <xdr:spPr>
        <a:xfrm>
          <a:off x="6667500" y="171164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160</xdr:row>
      <xdr:rowOff>9525</xdr:rowOff>
    </xdr:from>
    <xdr:to>
      <xdr:col>55</xdr:col>
      <xdr:colOff>95250</xdr:colOff>
      <xdr:row>160</xdr:row>
      <xdr:rowOff>219075</xdr:rowOff>
    </xdr:to>
    <xdr:sp macro="" textlink="">
      <xdr:nvSpPr>
        <xdr:cNvPr id="134" name="テキスト ボックス 133">
          <a:extLst>
            <a:ext uri="{FF2B5EF4-FFF2-40B4-BE49-F238E27FC236}">
              <a16:creationId xmlns:a16="http://schemas.microsoft.com/office/drawing/2014/main" id="{948E932B-1864-8077-0AE4-78CDD6037EC1}"/>
            </a:ext>
          </a:extLst>
        </xdr:cNvPr>
        <xdr:cNvSpPr txBox="1"/>
      </xdr:nvSpPr>
      <xdr:spPr>
        <a:xfrm>
          <a:off x="6667500" y="176688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146</xdr:row>
      <xdr:rowOff>0</xdr:rowOff>
    </xdr:from>
    <xdr:to>
      <xdr:col>47</xdr:col>
      <xdr:colOff>95250</xdr:colOff>
      <xdr:row>146</xdr:row>
      <xdr:rowOff>209550</xdr:rowOff>
    </xdr:to>
    <xdr:sp macro="" textlink="">
      <xdr:nvSpPr>
        <xdr:cNvPr id="135" name="テキスト ボックス 134">
          <a:extLst>
            <a:ext uri="{FF2B5EF4-FFF2-40B4-BE49-F238E27FC236}">
              <a16:creationId xmlns:a16="http://schemas.microsoft.com/office/drawing/2014/main" id="{C36D78BC-9DE6-5C8C-FE93-450C244158C6}"/>
            </a:ext>
          </a:extLst>
        </xdr:cNvPr>
        <xdr:cNvSpPr txBox="1"/>
      </xdr:nvSpPr>
      <xdr:spPr>
        <a:xfrm>
          <a:off x="5676900" y="13792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95250</xdr:colOff>
      <xdr:row>166</xdr:row>
      <xdr:rowOff>0</xdr:rowOff>
    </xdr:from>
    <xdr:to>
      <xdr:col>55</xdr:col>
      <xdr:colOff>85725</xdr:colOff>
      <xdr:row>166</xdr:row>
      <xdr:rowOff>209550</xdr:rowOff>
    </xdr:to>
    <xdr:sp macro="" textlink="">
      <xdr:nvSpPr>
        <xdr:cNvPr id="136" name="テキスト ボックス 135">
          <a:extLst>
            <a:ext uri="{FF2B5EF4-FFF2-40B4-BE49-F238E27FC236}">
              <a16:creationId xmlns:a16="http://schemas.microsoft.com/office/drawing/2014/main" id="{B4DA83C7-92BC-EB98-4C88-9F34A062CDD4}"/>
            </a:ext>
          </a:extLst>
        </xdr:cNvPr>
        <xdr:cNvSpPr txBox="1"/>
      </xdr:nvSpPr>
      <xdr:spPr>
        <a:xfrm>
          <a:off x="6657975" y="19316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162</xdr:row>
      <xdr:rowOff>9525</xdr:rowOff>
    </xdr:from>
    <xdr:to>
      <xdr:col>55</xdr:col>
      <xdr:colOff>95250</xdr:colOff>
      <xdr:row>162</xdr:row>
      <xdr:rowOff>219075</xdr:rowOff>
    </xdr:to>
    <xdr:sp macro="" textlink="">
      <xdr:nvSpPr>
        <xdr:cNvPr id="137" name="テキスト ボックス 136">
          <a:extLst>
            <a:ext uri="{FF2B5EF4-FFF2-40B4-BE49-F238E27FC236}">
              <a16:creationId xmlns:a16="http://schemas.microsoft.com/office/drawing/2014/main" id="{780B6A32-4C8C-9CA8-C470-0FE1E7A17D90}"/>
            </a:ext>
          </a:extLst>
        </xdr:cNvPr>
        <xdr:cNvSpPr txBox="1"/>
      </xdr:nvSpPr>
      <xdr:spPr>
        <a:xfrm>
          <a:off x="6667500" y="182213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164</xdr:row>
      <xdr:rowOff>9525</xdr:rowOff>
    </xdr:from>
    <xdr:to>
      <xdr:col>55</xdr:col>
      <xdr:colOff>95250</xdr:colOff>
      <xdr:row>164</xdr:row>
      <xdr:rowOff>219075</xdr:rowOff>
    </xdr:to>
    <xdr:sp macro="" textlink="">
      <xdr:nvSpPr>
        <xdr:cNvPr id="138" name="テキスト ボックス 137">
          <a:extLst>
            <a:ext uri="{FF2B5EF4-FFF2-40B4-BE49-F238E27FC236}">
              <a16:creationId xmlns:a16="http://schemas.microsoft.com/office/drawing/2014/main" id="{858EF080-FEF9-DC1E-5D77-CA67CD16A9D6}"/>
            </a:ext>
          </a:extLst>
        </xdr:cNvPr>
        <xdr:cNvSpPr txBox="1"/>
      </xdr:nvSpPr>
      <xdr:spPr>
        <a:xfrm>
          <a:off x="6667500" y="187737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154</xdr:row>
      <xdr:rowOff>9525</xdr:rowOff>
    </xdr:from>
    <xdr:to>
      <xdr:col>55</xdr:col>
      <xdr:colOff>95250</xdr:colOff>
      <xdr:row>154</xdr:row>
      <xdr:rowOff>219075</xdr:rowOff>
    </xdr:to>
    <xdr:sp macro="" textlink="">
      <xdr:nvSpPr>
        <xdr:cNvPr id="139" name="テキスト ボックス 138">
          <a:extLst>
            <a:ext uri="{FF2B5EF4-FFF2-40B4-BE49-F238E27FC236}">
              <a16:creationId xmlns:a16="http://schemas.microsoft.com/office/drawing/2014/main" id="{C0E4C906-D553-57D9-2564-1B00314C646C}"/>
            </a:ext>
          </a:extLst>
        </xdr:cNvPr>
        <xdr:cNvSpPr txBox="1"/>
      </xdr:nvSpPr>
      <xdr:spPr>
        <a:xfrm>
          <a:off x="6667500" y="160115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156</xdr:row>
      <xdr:rowOff>9525</xdr:rowOff>
    </xdr:from>
    <xdr:to>
      <xdr:col>55</xdr:col>
      <xdr:colOff>95250</xdr:colOff>
      <xdr:row>156</xdr:row>
      <xdr:rowOff>219075</xdr:rowOff>
    </xdr:to>
    <xdr:sp macro="" textlink="">
      <xdr:nvSpPr>
        <xdr:cNvPr id="140" name="テキスト ボックス 139">
          <a:extLst>
            <a:ext uri="{FF2B5EF4-FFF2-40B4-BE49-F238E27FC236}">
              <a16:creationId xmlns:a16="http://schemas.microsoft.com/office/drawing/2014/main" id="{3311D2D8-456E-058C-22D6-977BA80EA582}"/>
            </a:ext>
          </a:extLst>
        </xdr:cNvPr>
        <xdr:cNvSpPr txBox="1"/>
      </xdr:nvSpPr>
      <xdr:spPr>
        <a:xfrm>
          <a:off x="6667500" y="165639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150</xdr:row>
      <xdr:rowOff>9525</xdr:rowOff>
    </xdr:from>
    <xdr:to>
      <xdr:col>55</xdr:col>
      <xdr:colOff>95250</xdr:colOff>
      <xdr:row>150</xdr:row>
      <xdr:rowOff>219075</xdr:rowOff>
    </xdr:to>
    <xdr:sp macro="" textlink="">
      <xdr:nvSpPr>
        <xdr:cNvPr id="141" name="テキスト ボックス 140">
          <a:extLst>
            <a:ext uri="{FF2B5EF4-FFF2-40B4-BE49-F238E27FC236}">
              <a16:creationId xmlns:a16="http://schemas.microsoft.com/office/drawing/2014/main" id="{4FE50134-0FD1-2D3F-D438-92CB9AC269F9}"/>
            </a:ext>
          </a:extLst>
        </xdr:cNvPr>
        <xdr:cNvSpPr txBox="1"/>
      </xdr:nvSpPr>
      <xdr:spPr>
        <a:xfrm>
          <a:off x="6667500" y="149066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152</xdr:row>
      <xdr:rowOff>9525</xdr:rowOff>
    </xdr:from>
    <xdr:to>
      <xdr:col>55</xdr:col>
      <xdr:colOff>95250</xdr:colOff>
      <xdr:row>152</xdr:row>
      <xdr:rowOff>219075</xdr:rowOff>
    </xdr:to>
    <xdr:sp macro="" textlink="">
      <xdr:nvSpPr>
        <xdr:cNvPr id="142" name="テキスト ボックス 141">
          <a:extLst>
            <a:ext uri="{FF2B5EF4-FFF2-40B4-BE49-F238E27FC236}">
              <a16:creationId xmlns:a16="http://schemas.microsoft.com/office/drawing/2014/main" id="{81973A4C-D41C-B758-BCF0-6CF7776CB4D2}"/>
            </a:ext>
          </a:extLst>
        </xdr:cNvPr>
        <xdr:cNvSpPr txBox="1"/>
      </xdr:nvSpPr>
      <xdr:spPr>
        <a:xfrm>
          <a:off x="6667500" y="154590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148</xdr:row>
      <xdr:rowOff>0</xdr:rowOff>
    </xdr:from>
    <xdr:to>
      <xdr:col>47</xdr:col>
      <xdr:colOff>95250</xdr:colOff>
      <xdr:row>148</xdr:row>
      <xdr:rowOff>209550</xdr:rowOff>
    </xdr:to>
    <xdr:sp macro="" textlink="">
      <xdr:nvSpPr>
        <xdr:cNvPr id="143" name="テキスト ボックス 142">
          <a:extLst>
            <a:ext uri="{FF2B5EF4-FFF2-40B4-BE49-F238E27FC236}">
              <a16:creationId xmlns:a16="http://schemas.microsoft.com/office/drawing/2014/main" id="{1DB38AD9-D5A2-7778-57F0-0C6BD15D77B1}"/>
            </a:ext>
          </a:extLst>
        </xdr:cNvPr>
        <xdr:cNvSpPr txBox="1"/>
      </xdr:nvSpPr>
      <xdr:spPr>
        <a:xfrm>
          <a:off x="5676900" y="14344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150</xdr:row>
      <xdr:rowOff>0</xdr:rowOff>
    </xdr:from>
    <xdr:to>
      <xdr:col>47</xdr:col>
      <xdr:colOff>95250</xdr:colOff>
      <xdr:row>150</xdr:row>
      <xdr:rowOff>209550</xdr:rowOff>
    </xdr:to>
    <xdr:sp macro="" textlink="">
      <xdr:nvSpPr>
        <xdr:cNvPr id="144" name="テキスト ボックス 143">
          <a:extLst>
            <a:ext uri="{FF2B5EF4-FFF2-40B4-BE49-F238E27FC236}">
              <a16:creationId xmlns:a16="http://schemas.microsoft.com/office/drawing/2014/main" id="{3B1D937A-C4A0-56D1-6B9C-861B1A5A4F48}"/>
            </a:ext>
          </a:extLst>
        </xdr:cNvPr>
        <xdr:cNvSpPr txBox="1"/>
      </xdr:nvSpPr>
      <xdr:spPr>
        <a:xfrm>
          <a:off x="5676900" y="14897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152</xdr:row>
      <xdr:rowOff>0</xdr:rowOff>
    </xdr:from>
    <xdr:to>
      <xdr:col>47</xdr:col>
      <xdr:colOff>95250</xdr:colOff>
      <xdr:row>152</xdr:row>
      <xdr:rowOff>209550</xdr:rowOff>
    </xdr:to>
    <xdr:sp macro="" textlink="">
      <xdr:nvSpPr>
        <xdr:cNvPr id="145" name="テキスト ボックス 144">
          <a:extLst>
            <a:ext uri="{FF2B5EF4-FFF2-40B4-BE49-F238E27FC236}">
              <a16:creationId xmlns:a16="http://schemas.microsoft.com/office/drawing/2014/main" id="{A3B05EE4-EBB2-330A-0B4E-5D61BD5731C8}"/>
            </a:ext>
          </a:extLst>
        </xdr:cNvPr>
        <xdr:cNvSpPr txBox="1"/>
      </xdr:nvSpPr>
      <xdr:spPr>
        <a:xfrm>
          <a:off x="5676900" y="15449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154</xdr:row>
      <xdr:rowOff>0</xdr:rowOff>
    </xdr:from>
    <xdr:to>
      <xdr:col>47</xdr:col>
      <xdr:colOff>95250</xdr:colOff>
      <xdr:row>154</xdr:row>
      <xdr:rowOff>209550</xdr:rowOff>
    </xdr:to>
    <xdr:sp macro="" textlink="">
      <xdr:nvSpPr>
        <xdr:cNvPr id="146" name="テキスト ボックス 145">
          <a:extLst>
            <a:ext uri="{FF2B5EF4-FFF2-40B4-BE49-F238E27FC236}">
              <a16:creationId xmlns:a16="http://schemas.microsoft.com/office/drawing/2014/main" id="{5D149045-9427-A965-47B3-EABA87414FAE}"/>
            </a:ext>
          </a:extLst>
        </xdr:cNvPr>
        <xdr:cNvSpPr txBox="1"/>
      </xdr:nvSpPr>
      <xdr:spPr>
        <a:xfrm>
          <a:off x="5676900" y="16002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156</xdr:row>
      <xdr:rowOff>0</xdr:rowOff>
    </xdr:from>
    <xdr:to>
      <xdr:col>47</xdr:col>
      <xdr:colOff>95250</xdr:colOff>
      <xdr:row>156</xdr:row>
      <xdr:rowOff>209550</xdr:rowOff>
    </xdr:to>
    <xdr:sp macro="" textlink="">
      <xdr:nvSpPr>
        <xdr:cNvPr id="147" name="テキスト ボックス 146">
          <a:extLst>
            <a:ext uri="{FF2B5EF4-FFF2-40B4-BE49-F238E27FC236}">
              <a16:creationId xmlns:a16="http://schemas.microsoft.com/office/drawing/2014/main" id="{FC8355A1-8918-090B-998A-91D0E767CB36}"/>
            </a:ext>
          </a:extLst>
        </xdr:cNvPr>
        <xdr:cNvSpPr txBox="1"/>
      </xdr:nvSpPr>
      <xdr:spPr>
        <a:xfrm>
          <a:off x="5676900" y="16554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158</xdr:row>
      <xdr:rowOff>0</xdr:rowOff>
    </xdr:from>
    <xdr:to>
      <xdr:col>47</xdr:col>
      <xdr:colOff>95250</xdr:colOff>
      <xdr:row>158</xdr:row>
      <xdr:rowOff>209550</xdr:rowOff>
    </xdr:to>
    <xdr:sp macro="" textlink="">
      <xdr:nvSpPr>
        <xdr:cNvPr id="148" name="テキスト ボックス 147">
          <a:extLst>
            <a:ext uri="{FF2B5EF4-FFF2-40B4-BE49-F238E27FC236}">
              <a16:creationId xmlns:a16="http://schemas.microsoft.com/office/drawing/2014/main" id="{5EF5678D-FBA6-4544-995B-80E2842F7732}"/>
            </a:ext>
          </a:extLst>
        </xdr:cNvPr>
        <xdr:cNvSpPr txBox="1"/>
      </xdr:nvSpPr>
      <xdr:spPr>
        <a:xfrm>
          <a:off x="5676900" y="17106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160</xdr:row>
      <xdr:rowOff>0</xdr:rowOff>
    </xdr:from>
    <xdr:to>
      <xdr:col>47</xdr:col>
      <xdr:colOff>95250</xdr:colOff>
      <xdr:row>160</xdr:row>
      <xdr:rowOff>209550</xdr:rowOff>
    </xdr:to>
    <xdr:sp macro="" textlink="">
      <xdr:nvSpPr>
        <xdr:cNvPr id="149" name="テキスト ボックス 148">
          <a:extLst>
            <a:ext uri="{FF2B5EF4-FFF2-40B4-BE49-F238E27FC236}">
              <a16:creationId xmlns:a16="http://schemas.microsoft.com/office/drawing/2014/main" id="{F9F6FD37-9813-DD4C-B058-0B2D2D499859}"/>
            </a:ext>
          </a:extLst>
        </xdr:cNvPr>
        <xdr:cNvSpPr txBox="1"/>
      </xdr:nvSpPr>
      <xdr:spPr>
        <a:xfrm>
          <a:off x="5676900" y="17659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162</xdr:row>
      <xdr:rowOff>0</xdr:rowOff>
    </xdr:from>
    <xdr:to>
      <xdr:col>47</xdr:col>
      <xdr:colOff>95250</xdr:colOff>
      <xdr:row>162</xdr:row>
      <xdr:rowOff>209550</xdr:rowOff>
    </xdr:to>
    <xdr:sp macro="" textlink="">
      <xdr:nvSpPr>
        <xdr:cNvPr id="150" name="テキスト ボックス 149">
          <a:extLst>
            <a:ext uri="{FF2B5EF4-FFF2-40B4-BE49-F238E27FC236}">
              <a16:creationId xmlns:a16="http://schemas.microsoft.com/office/drawing/2014/main" id="{EB6D30E5-432B-5596-E553-60868A3C72A9}"/>
            </a:ext>
          </a:extLst>
        </xdr:cNvPr>
        <xdr:cNvSpPr txBox="1"/>
      </xdr:nvSpPr>
      <xdr:spPr>
        <a:xfrm>
          <a:off x="5676900" y="18211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164</xdr:row>
      <xdr:rowOff>0</xdr:rowOff>
    </xdr:from>
    <xdr:to>
      <xdr:col>47</xdr:col>
      <xdr:colOff>95250</xdr:colOff>
      <xdr:row>164</xdr:row>
      <xdr:rowOff>209550</xdr:rowOff>
    </xdr:to>
    <xdr:sp macro="" textlink="">
      <xdr:nvSpPr>
        <xdr:cNvPr id="151" name="テキスト ボックス 150">
          <a:extLst>
            <a:ext uri="{FF2B5EF4-FFF2-40B4-BE49-F238E27FC236}">
              <a16:creationId xmlns:a16="http://schemas.microsoft.com/office/drawing/2014/main" id="{6F801F8D-9B33-70E2-57B8-B9C0882DDA77}"/>
            </a:ext>
          </a:extLst>
        </xdr:cNvPr>
        <xdr:cNvSpPr txBox="1"/>
      </xdr:nvSpPr>
      <xdr:spPr>
        <a:xfrm>
          <a:off x="5676900" y="18764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146</xdr:row>
      <xdr:rowOff>0</xdr:rowOff>
    </xdr:from>
    <xdr:to>
      <xdr:col>18</xdr:col>
      <xdr:colOff>95250</xdr:colOff>
      <xdr:row>146</xdr:row>
      <xdr:rowOff>209550</xdr:rowOff>
    </xdr:to>
    <xdr:sp macro="" textlink="">
      <xdr:nvSpPr>
        <xdr:cNvPr id="152" name="テキスト ボックス 151">
          <a:extLst>
            <a:ext uri="{FF2B5EF4-FFF2-40B4-BE49-F238E27FC236}">
              <a16:creationId xmlns:a16="http://schemas.microsoft.com/office/drawing/2014/main" id="{B33ECFC8-1B71-C00B-582D-E3165F0E192E}"/>
            </a:ext>
          </a:extLst>
        </xdr:cNvPr>
        <xdr:cNvSpPr txBox="1"/>
      </xdr:nvSpPr>
      <xdr:spPr>
        <a:xfrm>
          <a:off x="2085975" y="13792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148</xdr:row>
      <xdr:rowOff>0</xdr:rowOff>
    </xdr:from>
    <xdr:to>
      <xdr:col>18</xdr:col>
      <xdr:colOff>95250</xdr:colOff>
      <xdr:row>148</xdr:row>
      <xdr:rowOff>209550</xdr:rowOff>
    </xdr:to>
    <xdr:sp macro="" textlink="">
      <xdr:nvSpPr>
        <xdr:cNvPr id="153" name="テキスト ボックス 152">
          <a:extLst>
            <a:ext uri="{FF2B5EF4-FFF2-40B4-BE49-F238E27FC236}">
              <a16:creationId xmlns:a16="http://schemas.microsoft.com/office/drawing/2014/main" id="{AA3815C0-D0E5-DC24-F381-1211DE651003}"/>
            </a:ext>
          </a:extLst>
        </xdr:cNvPr>
        <xdr:cNvSpPr txBox="1"/>
      </xdr:nvSpPr>
      <xdr:spPr>
        <a:xfrm>
          <a:off x="2085975" y="14344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150</xdr:row>
      <xdr:rowOff>0</xdr:rowOff>
    </xdr:from>
    <xdr:to>
      <xdr:col>18</xdr:col>
      <xdr:colOff>95250</xdr:colOff>
      <xdr:row>150</xdr:row>
      <xdr:rowOff>209550</xdr:rowOff>
    </xdr:to>
    <xdr:sp macro="" textlink="">
      <xdr:nvSpPr>
        <xdr:cNvPr id="154" name="テキスト ボックス 153">
          <a:extLst>
            <a:ext uri="{FF2B5EF4-FFF2-40B4-BE49-F238E27FC236}">
              <a16:creationId xmlns:a16="http://schemas.microsoft.com/office/drawing/2014/main" id="{342883E1-9916-028B-FE85-6E0DF9EDCB58}"/>
            </a:ext>
          </a:extLst>
        </xdr:cNvPr>
        <xdr:cNvSpPr txBox="1"/>
      </xdr:nvSpPr>
      <xdr:spPr>
        <a:xfrm>
          <a:off x="2085975" y="14897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152</xdr:row>
      <xdr:rowOff>0</xdr:rowOff>
    </xdr:from>
    <xdr:to>
      <xdr:col>18</xdr:col>
      <xdr:colOff>95250</xdr:colOff>
      <xdr:row>152</xdr:row>
      <xdr:rowOff>209550</xdr:rowOff>
    </xdr:to>
    <xdr:sp macro="" textlink="">
      <xdr:nvSpPr>
        <xdr:cNvPr id="155" name="テキスト ボックス 154">
          <a:extLst>
            <a:ext uri="{FF2B5EF4-FFF2-40B4-BE49-F238E27FC236}">
              <a16:creationId xmlns:a16="http://schemas.microsoft.com/office/drawing/2014/main" id="{9A8C1465-E500-73E0-AFA7-79709B68761B}"/>
            </a:ext>
          </a:extLst>
        </xdr:cNvPr>
        <xdr:cNvSpPr txBox="1"/>
      </xdr:nvSpPr>
      <xdr:spPr>
        <a:xfrm>
          <a:off x="2085975" y="15449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154</xdr:row>
      <xdr:rowOff>0</xdr:rowOff>
    </xdr:from>
    <xdr:to>
      <xdr:col>18</xdr:col>
      <xdr:colOff>95250</xdr:colOff>
      <xdr:row>154</xdr:row>
      <xdr:rowOff>209550</xdr:rowOff>
    </xdr:to>
    <xdr:sp macro="" textlink="">
      <xdr:nvSpPr>
        <xdr:cNvPr id="156" name="テキスト ボックス 155">
          <a:extLst>
            <a:ext uri="{FF2B5EF4-FFF2-40B4-BE49-F238E27FC236}">
              <a16:creationId xmlns:a16="http://schemas.microsoft.com/office/drawing/2014/main" id="{949FAC16-7C9E-E150-7A6E-BB1C4B875D07}"/>
            </a:ext>
          </a:extLst>
        </xdr:cNvPr>
        <xdr:cNvSpPr txBox="1"/>
      </xdr:nvSpPr>
      <xdr:spPr>
        <a:xfrm>
          <a:off x="2085975" y="16002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156</xdr:row>
      <xdr:rowOff>0</xdr:rowOff>
    </xdr:from>
    <xdr:to>
      <xdr:col>18</xdr:col>
      <xdr:colOff>95250</xdr:colOff>
      <xdr:row>156</xdr:row>
      <xdr:rowOff>209550</xdr:rowOff>
    </xdr:to>
    <xdr:sp macro="" textlink="">
      <xdr:nvSpPr>
        <xdr:cNvPr id="157" name="テキスト ボックス 156">
          <a:extLst>
            <a:ext uri="{FF2B5EF4-FFF2-40B4-BE49-F238E27FC236}">
              <a16:creationId xmlns:a16="http://schemas.microsoft.com/office/drawing/2014/main" id="{725F5E3A-7674-F257-0484-658FF41B80C1}"/>
            </a:ext>
          </a:extLst>
        </xdr:cNvPr>
        <xdr:cNvSpPr txBox="1"/>
      </xdr:nvSpPr>
      <xdr:spPr>
        <a:xfrm>
          <a:off x="2085975" y="16554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158</xdr:row>
      <xdr:rowOff>0</xdr:rowOff>
    </xdr:from>
    <xdr:to>
      <xdr:col>18</xdr:col>
      <xdr:colOff>95250</xdr:colOff>
      <xdr:row>158</xdr:row>
      <xdr:rowOff>209550</xdr:rowOff>
    </xdr:to>
    <xdr:sp macro="" textlink="">
      <xdr:nvSpPr>
        <xdr:cNvPr id="158" name="テキスト ボックス 157">
          <a:extLst>
            <a:ext uri="{FF2B5EF4-FFF2-40B4-BE49-F238E27FC236}">
              <a16:creationId xmlns:a16="http://schemas.microsoft.com/office/drawing/2014/main" id="{60E1D12A-FE2C-70DD-886D-D68052235CCB}"/>
            </a:ext>
          </a:extLst>
        </xdr:cNvPr>
        <xdr:cNvSpPr txBox="1"/>
      </xdr:nvSpPr>
      <xdr:spPr>
        <a:xfrm>
          <a:off x="2085975" y="17106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160</xdr:row>
      <xdr:rowOff>0</xdr:rowOff>
    </xdr:from>
    <xdr:to>
      <xdr:col>18</xdr:col>
      <xdr:colOff>95250</xdr:colOff>
      <xdr:row>160</xdr:row>
      <xdr:rowOff>209550</xdr:rowOff>
    </xdr:to>
    <xdr:sp macro="" textlink="">
      <xdr:nvSpPr>
        <xdr:cNvPr id="159" name="テキスト ボックス 158">
          <a:extLst>
            <a:ext uri="{FF2B5EF4-FFF2-40B4-BE49-F238E27FC236}">
              <a16:creationId xmlns:a16="http://schemas.microsoft.com/office/drawing/2014/main" id="{20EB012B-A17F-4344-4D23-A3F69E875567}"/>
            </a:ext>
          </a:extLst>
        </xdr:cNvPr>
        <xdr:cNvSpPr txBox="1"/>
      </xdr:nvSpPr>
      <xdr:spPr>
        <a:xfrm>
          <a:off x="2085975" y="17659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162</xdr:row>
      <xdr:rowOff>0</xdr:rowOff>
    </xdr:from>
    <xdr:to>
      <xdr:col>18</xdr:col>
      <xdr:colOff>95250</xdr:colOff>
      <xdr:row>162</xdr:row>
      <xdr:rowOff>209550</xdr:rowOff>
    </xdr:to>
    <xdr:sp macro="" textlink="">
      <xdr:nvSpPr>
        <xdr:cNvPr id="160" name="テキスト ボックス 159">
          <a:extLst>
            <a:ext uri="{FF2B5EF4-FFF2-40B4-BE49-F238E27FC236}">
              <a16:creationId xmlns:a16="http://schemas.microsoft.com/office/drawing/2014/main" id="{87657171-CAEB-B997-9841-960BA4A26848}"/>
            </a:ext>
          </a:extLst>
        </xdr:cNvPr>
        <xdr:cNvSpPr txBox="1"/>
      </xdr:nvSpPr>
      <xdr:spPr>
        <a:xfrm>
          <a:off x="2085975" y="18211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164</xdr:row>
      <xdr:rowOff>0</xdr:rowOff>
    </xdr:from>
    <xdr:to>
      <xdr:col>18</xdr:col>
      <xdr:colOff>95250</xdr:colOff>
      <xdr:row>164</xdr:row>
      <xdr:rowOff>209550</xdr:rowOff>
    </xdr:to>
    <xdr:sp macro="" textlink="">
      <xdr:nvSpPr>
        <xdr:cNvPr id="161" name="テキスト ボックス 160">
          <a:extLst>
            <a:ext uri="{FF2B5EF4-FFF2-40B4-BE49-F238E27FC236}">
              <a16:creationId xmlns:a16="http://schemas.microsoft.com/office/drawing/2014/main" id="{35F9A3BA-F1C5-10BC-E17B-EE491D12B86D}"/>
            </a:ext>
          </a:extLst>
        </xdr:cNvPr>
        <xdr:cNvSpPr txBox="1"/>
      </xdr:nvSpPr>
      <xdr:spPr>
        <a:xfrm>
          <a:off x="2085975" y="18764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166</xdr:row>
      <xdr:rowOff>0</xdr:rowOff>
    </xdr:from>
    <xdr:to>
      <xdr:col>10</xdr:col>
      <xdr:colOff>95250</xdr:colOff>
      <xdr:row>166</xdr:row>
      <xdr:rowOff>209550</xdr:rowOff>
    </xdr:to>
    <xdr:sp macro="" textlink="">
      <xdr:nvSpPr>
        <xdr:cNvPr id="162" name="テキスト ボックス 161">
          <a:extLst>
            <a:ext uri="{FF2B5EF4-FFF2-40B4-BE49-F238E27FC236}">
              <a16:creationId xmlns:a16="http://schemas.microsoft.com/office/drawing/2014/main" id="{C3588242-A5B5-5506-C683-EF564DBCFDBE}"/>
            </a:ext>
          </a:extLst>
        </xdr:cNvPr>
        <xdr:cNvSpPr txBox="1"/>
      </xdr:nvSpPr>
      <xdr:spPr>
        <a:xfrm>
          <a:off x="1095375" y="19316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38</xdr:col>
      <xdr:colOff>9525</xdr:colOff>
      <xdr:row>146</xdr:row>
      <xdr:rowOff>0</xdr:rowOff>
    </xdr:from>
    <xdr:to>
      <xdr:col>40</xdr:col>
      <xdr:colOff>0</xdr:colOff>
      <xdr:row>146</xdr:row>
      <xdr:rowOff>209550</xdr:rowOff>
    </xdr:to>
    <xdr:sp macro="" textlink="">
      <xdr:nvSpPr>
        <xdr:cNvPr id="163" name="テキスト ボックス 162">
          <a:extLst>
            <a:ext uri="{FF2B5EF4-FFF2-40B4-BE49-F238E27FC236}">
              <a16:creationId xmlns:a16="http://schemas.microsoft.com/office/drawing/2014/main" id="{C08DB488-501D-F380-2E2F-69AA2E3B8CD0}"/>
            </a:ext>
          </a:extLst>
        </xdr:cNvPr>
        <xdr:cNvSpPr txBox="1"/>
      </xdr:nvSpPr>
      <xdr:spPr>
        <a:xfrm>
          <a:off x="4714875" y="13792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148</xdr:row>
      <xdr:rowOff>0</xdr:rowOff>
    </xdr:from>
    <xdr:to>
      <xdr:col>40</xdr:col>
      <xdr:colOff>0</xdr:colOff>
      <xdr:row>148</xdr:row>
      <xdr:rowOff>209550</xdr:rowOff>
    </xdr:to>
    <xdr:sp macro="" textlink="">
      <xdr:nvSpPr>
        <xdr:cNvPr id="164" name="テキスト ボックス 163">
          <a:extLst>
            <a:ext uri="{FF2B5EF4-FFF2-40B4-BE49-F238E27FC236}">
              <a16:creationId xmlns:a16="http://schemas.microsoft.com/office/drawing/2014/main" id="{0D5A84CD-F894-B048-DE4B-26D57F0A3BB7}"/>
            </a:ext>
          </a:extLst>
        </xdr:cNvPr>
        <xdr:cNvSpPr txBox="1"/>
      </xdr:nvSpPr>
      <xdr:spPr>
        <a:xfrm>
          <a:off x="4714875" y="14344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150</xdr:row>
      <xdr:rowOff>0</xdr:rowOff>
    </xdr:from>
    <xdr:to>
      <xdr:col>40</xdr:col>
      <xdr:colOff>0</xdr:colOff>
      <xdr:row>150</xdr:row>
      <xdr:rowOff>209550</xdr:rowOff>
    </xdr:to>
    <xdr:sp macro="" textlink="">
      <xdr:nvSpPr>
        <xdr:cNvPr id="165" name="テキスト ボックス 164">
          <a:extLst>
            <a:ext uri="{FF2B5EF4-FFF2-40B4-BE49-F238E27FC236}">
              <a16:creationId xmlns:a16="http://schemas.microsoft.com/office/drawing/2014/main" id="{74F0FDEA-C4FB-6605-6D5C-1C66A973F536}"/>
            </a:ext>
          </a:extLst>
        </xdr:cNvPr>
        <xdr:cNvSpPr txBox="1"/>
      </xdr:nvSpPr>
      <xdr:spPr>
        <a:xfrm>
          <a:off x="4714875" y="14897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152</xdr:row>
      <xdr:rowOff>0</xdr:rowOff>
    </xdr:from>
    <xdr:to>
      <xdr:col>40</xdr:col>
      <xdr:colOff>0</xdr:colOff>
      <xdr:row>152</xdr:row>
      <xdr:rowOff>209550</xdr:rowOff>
    </xdr:to>
    <xdr:sp macro="" textlink="">
      <xdr:nvSpPr>
        <xdr:cNvPr id="166" name="テキスト ボックス 165">
          <a:extLst>
            <a:ext uri="{FF2B5EF4-FFF2-40B4-BE49-F238E27FC236}">
              <a16:creationId xmlns:a16="http://schemas.microsoft.com/office/drawing/2014/main" id="{6D5F9DE5-92BA-B13D-98DF-B7096EF9C1C5}"/>
            </a:ext>
          </a:extLst>
        </xdr:cNvPr>
        <xdr:cNvSpPr txBox="1"/>
      </xdr:nvSpPr>
      <xdr:spPr>
        <a:xfrm>
          <a:off x="4714875" y="15449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154</xdr:row>
      <xdr:rowOff>0</xdr:rowOff>
    </xdr:from>
    <xdr:to>
      <xdr:col>40</xdr:col>
      <xdr:colOff>0</xdr:colOff>
      <xdr:row>154</xdr:row>
      <xdr:rowOff>209550</xdr:rowOff>
    </xdr:to>
    <xdr:sp macro="" textlink="">
      <xdr:nvSpPr>
        <xdr:cNvPr id="167" name="テキスト ボックス 166">
          <a:extLst>
            <a:ext uri="{FF2B5EF4-FFF2-40B4-BE49-F238E27FC236}">
              <a16:creationId xmlns:a16="http://schemas.microsoft.com/office/drawing/2014/main" id="{1D24D387-3DE2-A152-048A-26BECEA3DD7A}"/>
            </a:ext>
          </a:extLst>
        </xdr:cNvPr>
        <xdr:cNvSpPr txBox="1"/>
      </xdr:nvSpPr>
      <xdr:spPr>
        <a:xfrm>
          <a:off x="4714875" y="16002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156</xdr:row>
      <xdr:rowOff>0</xdr:rowOff>
    </xdr:from>
    <xdr:to>
      <xdr:col>40</xdr:col>
      <xdr:colOff>0</xdr:colOff>
      <xdr:row>156</xdr:row>
      <xdr:rowOff>209550</xdr:rowOff>
    </xdr:to>
    <xdr:sp macro="" textlink="">
      <xdr:nvSpPr>
        <xdr:cNvPr id="168" name="テキスト ボックス 167">
          <a:extLst>
            <a:ext uri="{FF2B5EF4-FFF2-40B4-BE49-F238E27FC236}">
              <a16:creationId xmlns:a16="http://schemas.microsoft.com/office/drawing/2014/main" id="{F7802F25-1141-7568-9E0C-F2A7E38A2F10}"/>
            </a:ext>
          </a:extLst>
        </xdr:cNvPr>
        <xdr:cNvSpPr txBox="1"/>
      </xdr:nvSpPr>
      <xdr:spPr>
        <a:xfrm>
          <a:off x="4714875" y="16554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158</xdr:row>
      <xdr:rowOff>0</xdr:rowOff>
    </xdr:from>
    <xdr:to>
      <xdr:col>40</xdr:col>
      <xdr:colOff>0</xdr:colOff>
      <xdr:row>158</xdr:row>
      <xdr:rowOff>209550</xdr:rowOff>
    </xdr:to>
    <xdr:sp macro="" textlink="">
      <xdr:nvSpPr>
        <xdr:cNvPr id="169" name="テキスト ボックス 168">
          <a:extLst>
            <a:ext uri="{FF2B5EF4-FFF2-40B4-BE49-F238E27FC236}">
              <a16:creationId xmlns:a16="http://schemas.microsoft.com/office/drawing/2014/main" id="{ECED8E4D-9108-5FD6-8B6E-C8FCDC20C670}"/>
            </a:ext>
          </a:extLst>
        </xdr:cNvPr>
        <xdr:cNvSpPr txBox="1"/>
      </xdr:nvSpPr>
      <xdr:spPr>
        <a:xfrm>
          <a:off x="4714875" y="17106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160</xdr:row>
      <xdr:rowOff>0</xdr:rowOff>
    </xdr:from>
    <xdr:to>
      <xdr:col>40</xdr:col>
      <xdr:colOff>0</xdr:colOff>
      <xdr:row>160</xdr:row>
      <xdr:rowOff>209550</xdr:rowOff>
    </xdr:to>
    <xdr:sp macro="" textlink="">
      <xdr:nvSpPr>
        <xdr:cNvPr id="170" name="テキスト ボックス 169">
          <a:extLst>
            <a:ext uri="{FF2B5EF4-FFF2-40B4-BE49-F238E27FC236}">
              <a16:creationId xmlns:a16="http://schemas.microsoft.com/office/drawing/2014/main" id="{589F883F-2F75-9A93-68C9-12842A22E3D9}"/>
            </a:ext>
          </a:extLst>
        </xdr:cNvPr>
        <xdr:cNvSpPr txBox="1"/>
      </xdr:nvSpPr>
      <xdr:spPr>
        <a:xfrm>
          <a:off x="4714875" y="17659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162</xdr:row>
      <xdr:rowOff>0</xdr:rowOff>
    </xdr:from>
    <xdr:to>
      <xdr:col>40</xdr:col>
      <xdr:colOff>0</xdr:colOff>
      <xdr:row>162</xdr:row>
      <xdr:rowOff>209550</xdr:rowOff>
    </xdr:to>
    <xdr:sp macro="" textlink="">
      <xdr:nvSpPr>
        <xdr:cNvPr id="171" name="テキスト ボックス 170">
          <a:extLst>
            <a:ext uri="{FF2B5EF4-FFF2-40B4-BE49-F238E27FC236}">
              <a16:creationId xmlns:a16="http://schemas.microsoft.com/office/drawing/2014/main" id="{CF0537CA-41EA-0145-3D33-E3EE123A3D62}"/>
            </a:ext>
          </a:extLst>
        </xdr:cNvPr>
        <xdr:cNvSpPr txBox="1"/>
      </xdr:nvSpPr>
      <xdr:spPr>
        <a:xfrm>
          <a:off x="4714875" y="18211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164</xdr:row>
      <xdr:rowOff>0</xdr:rowOff>
    </xdr:from>
    <xdr:to>
      <xdr:col>40</xdr:col>
      <xdr:colOff>0</xdr:colOff>
      <xdr:row>164</xdr:row>
      <xdr:rowOff>209550</xdr:rowOff>
    </xdr:to>
    <xdr:sp macro="" textlink="">
      <xdr:nvSpPr>
        <xdr:cNvPr id="172" name="テキスト ボックス 171">
          <a:extLst>
            <a:ext uri="{FF2B5EF4-FFF2-40B4-BE49-F238E27FC236}">
              <a16:creationId xmlns:a16="http://schemas.microsoft.com/office/drawing/2014/main" id="{2FB34ACF-9D29-90BB-7ECB-9E69C626C513}"/>
            </a:ext>
          </a:extLst>
        </xdr:cNvPr>
        <xdr:cNvSpPr txBox="1"/>
      </xdr:nvSpPr>
      <xdr:spPr>
        <a:xfrm>
          <a:off x="4714875" y="18764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53</xdr:col>
      <xdr:colOff>85725</xdr:colOff>
      <xdr:row>56</xdr:row>
      <xdr:rowOff>9525</xdr:rowOff>
    </xdr:from>
    <xdr:to>
      <xdr:col>55</xdr:col>
      <xdr:colOff>76200</xdr:colOff>
      <xdr:row>56</xdr:row>
      <xdr:rowOff>219075</xdr:rowOff>
    </xdr:to>
    <xdr:sp macro="" textlink="">
      <xdr:nvSpPr>
        <xdr:cNvPr id="173" name="テキスト ボックス 172">
          <a:extLst>
            <a:ext uri="{FF2B5EF4-FFF2-40B4-BE49-F238E27FC236}">
              <a16:creationId xmlns:a16="http://schemas.microsoft.com/office/drawing/2014/main" id="{F9188510-C332-56D6-D853-046B9C05C77E}"/>
            </a:ext>
          </a:extLst>
        </xdr:cNvPr>
        <xdr:cNvSpPr txBox="1"/>
      </xdr:nvSpPr>
      <xdr:spPr>
        <a:xfrm>
          <a:off x="6648450" y="27527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58</xdr:row>
      <xdr:rowOff>9525</xdr:rowOff>
    </xdr:from>
    <xdr:to>
      <xdr:col>55</xdr:col>
      <xdr:colOff>95250</xdr:colOff>
      <xdr:row>58</xdr:row>
      <xdr:rowOff>219075</xdr:rowOff>
    </xdr:to>
    <xdr:sp macro="" textlink="">
      <xdr:nvSpPr>
        <xdr:cNvPr id="174" name="テキスト ボックス 173">
          <a:extLst>
            <a:ext uri="{FF2B5EF4-FFF2-40B4-BE49-F238E27FC236}">
              <a16:creationId xmlns:a16="http://schemas.microsoft.com/office/drawing/2014/main" id="{D3349B42-61E0-2EE4-343D-3EEADB0CD6CF}"/>
            </a:ext>
          </a:extLst>
        </xdr:cNvPr>
        <xdr:cNvSpPr txBox="1"/>
      </xdr:nvSpPr>
      <xdr:spPr>
        <a:xfrm>
          <a:off x="6667500" y="33051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68</xdr:row>
      <xdr:rowOff>9525</xdr:rowOff>
    </xdr:from>
    <xdr:to>
      <xdr:col>55</xdr:col>
      <xdr:colOff>95250</xdr:colOff>
      <xdr:row>68</xdr:row>
      <xdr:rowOff>219075</xdr:rowOff>
    </xdr:to>
    <xdr:sp macro="" textlink="">
      <xdr:nvSpPr>
        <xdr:cNvPr id="175" name="テキスト ボックス 174">
          <a:extLst>
            <a:ext uri="{FF2B5EF4-FFF2-40B4-BE49-F238E27FC236}">
              <a16:creationId xmlns:a16="http://schemas.microsoft.com/office/drawing/2014/main" id="{EDACF55C-7D15-7116-A528-AAD193050FEA}"/>
            </a:ext>
          </a:extLst>
        </xdr:cNvPr>
        <xdr:cNvSpPr txBox="1"/>
      </xdr:nvSpPr>
      <xdr:spPr>
        <a:xfrm>
          <a:off x="6667500" y="60674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70</xdr:row>
      <xdr:rowOff>9525</xdr:rowOff>
    </xdr:from>
    <xdr:to>
      <xdr:col>55</xdr:col>
      <xdr:colOff>95250</xdr:colOff>
      <xdr:row>70</xdr:row>
      <xdr:rowOff>219075</xdr:rowOff>
    </xdr:to>
    <xdr:sp macro="" textlink="">
      <xdr:nvSpPr>
        <xdr:cNvPr id="176" name="テキスト ボックス 175">
          <a:extLst>
            <a:ext uri="{FF2B5EF4-FFF2-40B4-BE49-F238E27FC236}">
              <a16:creationId xmlns:a16="http://schemas.microsoft.com/office/drawing/2014/main" id="{322AE5A3-67B6-BA3C-C8F0-7F70B47D016F}"/>
            </a:ext>
          </a:extLst>
        </xdr:cNvPr>
        <xdr:cNvSpPr txBox="1"/>
      </xdr:nvSpPr>
      <xdr:spPr>
        <a:xfrm>
          <a:off x="6667500" y="66198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56</xdr:row>
      <xdr:rowOff>0</xdr:rowOff>
    </xdr:from>
    <xdr:to>
      <xdr:col>47</xdr:col>
      <xdr:colOff>95250</xdr:colOff>
      <xdr:row>56</xdr:row>
      <xdr:rowOff>209550</xdr:rowOff>
    </xdr:to>
    <xdr:sp macro="" textlink="">
      <xdr:nvSpPr>
        <xdr:cNvPr id="177" name="テキスト ボックス 176">
          <a:extLst>
            <a:ext uri="{FF2B5EF4-FFF2-40B4-BE49-F238E27FC236}">
              <a16:creationId xmlns:a16="http://schemas.microsoft.com/office/drawing/2014/main" id="{73B041BD-3BBB-737D-B11B-DDB1AD7BE7B6}"/>
            </a:ext>
          </a:extLst>
        </xdr:cNvPr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95250</xdr:colOff>
      <xdr:row>76</xdr:row>
      <xdr:rowOff>0</xdr:rowOff>
    </xdr:from>
    <xdr:to>
      <xdr:col>55</xdr:col>
      <xdr:colOff>85725</xdr:colOff>
      <xdr:row>76</xdr:row>
      <xdr:rowOff>209550</xdr:rowOff>
    </xdr:to>
    <xdr:sp macro="" textlink="">
      <xdr:nvSpPr>
        <xdr:cNvPr id="178" name="テキスト ボックス 177">
          <a:extLst>
            <a:ext uri="{FF2B5EF4-FFF2-40B4-BE49-F238E27FC236}">
              <a16:creationId xmlns:a16="http://schemas.microsoft.com/office/drawing/2014/main" id="{37039B99-ADA0-0992-2FF8-4E456D202C55}"/>
            </a:ext>
          </a:extLst>
        </xdr:cNvPr>
        <xdr:cNvSpPr txBox="1"/>
      </xdr:nvSpPr>
      <xdr:spPr>
        <a:xfrm>
          <a:off x="66579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72</xdr:row>
      <xdr:rowOff>9525</xdr:rowOff>
    </xdr:from>
    <xdr:to>
      <xdr:col>55</xdr:col>
      <xdr:colOff>95250</xdr:colOff>
      <xdr:row>72</xdr:row>
      <xdr:rowOff>219075</xdr:rowOff>
    </xdr:to>
    <xdr:sp macro="" textlink="">
      <xdr:nvSpPr>
        <xdr:cNvPr id="179" name="テキスト ボックス 178">
          <a:extLst>
            <a:ext uri="{FF2B5EF4-FFF2-40B4-BE49-F238E27FC236}">
              <a16:creationId xmlns:a16="http://schemas.microsoft.com/office/drawing/2014/main" id="{E1045786-C71A-94DF-A7EA-8ADDEDE99718}"/>
            </a:ext>
          </a:extLst>
        </xdr:cNvPr>
        <xdr:cNvSpPr txBox="1"/>
      </xdr:nvSpPr>
      <xdr:spPr>
        <a:xfrm>
          <a:off x="6667500" y="71723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74</xdr:row>
      <xdr:rowOff>9525</xdr:rowOff>
    </xdr:from>
    <xdr:to>
      <xdr:col>55</xdr:col>
      <xdr:colOff>95250</xdr:colOff>
      <xdr:row>74</xdr:row>
      <xdr:rowOff>219075</xdr:rowOff>
    </xdr:to>
    <xdr:sp macro="" textlink="">
      <xdr:nvSpPr>
        <xdr:cNvPr id="180" name="テキスト ボックス 179">
          <a:extLst>
            <a:ext uri="{FF2B5EF4-FFF2-40B4-BE49-F238E27FC236}">
              <a16:creationId xmlns:a16="http://schemas.microsoft.com/office/drawing/2014/main" id="{8207CB4D-81E8-8B94-16F0-4ED568EF4721}"/>
            </a:ext>
          </a:extLst>
        </xdr:cNvPr>
        <xdr:cNvSpPr txBox="1"/>
      </xdr:nvSpPr>
      <xdr:spPr>
        <a:xfrm>
          <a:off x="6667500" y="77247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64</xdr:row>
      <xdr:rowOff>9525</xdr:rowOff>
    </xdr:from>
    <xdr:to>
      <xdr:col>55</xdr:col>
      <xdr:colOff>95250</xdr:colOff>
      <xdr:row>64</xdr:row>
      <xdr:rowOff>219075</xdr:rowOff>
    </xdr:to>
    <xdr:sp macro="" textlink="">
      <xdr:nvSpPr>
        <xdr:cNvPr id="181" name="テキスト ボックス 180">
          <a:extLst>
            <a:ext uri="{FF2B5EF4-FFF2-40B4-BE49-F238E27FC236}">
              <a16:creationId xmlns:a16="http://schemas.microsoft.com/office/drawing/2014/main" id="{AE0F228D-70B9-633A-F5DC-F00597916434}"/>
            </a:ext>
          </a:extLst>
        </xdr:cNvPr>
        <xdr:cNvSpPr txBox="1"/>
      </xdr:nvSpPr>
      <xdr:spPr>
        <a:xfrm>
          <a:off x="6667500" y="49625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66</xdr:row>
      <xdr:rowOff>9525</xdr:rowOff>
    </xdr:from>
    <xdr:to>
      <xdr:col>55</xdr:col>
      <xdr:colOff>95250</xdr:colOff>
      <xdr:row>66</xdr:row>
      <xdr:rowOff>219075</xdr:rowOff>
    </xdr:to>
    <xdr:sp macro="" textlink="">
      <xdr:nvSpPr>
        <xdr:cNvPr id="182" name="テキスト ボックス 181">
          <a:extLst>
            <a:ext uri="{FF2B5EF4-FFF2-40B4-BE49-F238E27FC236}">
              <a16:creationId xmlns:a16="http://schemas.microsoft.com/office/drawing/2014/main" id="{FF1E9152-5492-3C72-F73A-738B40C8D1A9}"/>
            </a:ext>
          </a:extLst>
        </xdr:cNvPr>
        <xdr:cNvSpPr txBox="1"/>
      </xdr:nvSpPr>
      <xdr:spPr>
        <a:xfrm>
          <a:off x="6667500" y="55149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60</xdr:row>
      <xdr:rowOff>9525</xdr:rowOff>
    </xdr:from>
    <xdr:to>
      <xdr:col>55</xdr:col>
      <xdr:colOff>95250</xdr:colOff>
      <xdr:row>60</xdr:row>
      <xdr:rowOff>219075</xdr:rowOff>
    </xdr:to>
    <xdr:sp macro="" textlink="">
      <xdr:nvSpPr>
        <xdr:cNvPr id="183" name="テキスト ボックス 182">
          <a:extLst>
            <a:ext uri="{FF2B5EF4-FFF2-40B4-BE49-F238E27FC236}">
              <a16:creationId xmlns:a16="http://schemas.microsoft.com/office/drawing/2014/main" id="{6015632D-1F7E-FDE0-9E53-AAA256105F63}"/>
            </a:ext>
          </a:extLst>
        </xdr:cNvPr>
        <xdr:cNvSpPr txBox="1"/>
      </xdr:nvSpPr>
      <xdr:spPr>
        <a:xfrm>
          <a:off x="6667500" y="38576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62</xdr:row>
      <xdr:rowOff>9525</xdr:rowOff>
    </xdr:from>
    <xdr:to>
      <xdr:col>55</xdr:col>
      <xdr:colOff>95250</xdr:colOff>
      <xdr:row>62</xdr:row>
      <xdr:rowOff>219075</xdr:rowOff>
    </xdr:to>
    <xdr:sp macro="" textlink="">
      <xdr:nvSpPr>
        <xdr:cNvPr id="184" name="テキスト ボックス 183">
          <a:extLst>
            <a:ext uri="{FF2B5EF4-FFF2-40B4-BE49-F238E27FC236}">
              <a16:creationId xmlns:a16="http://schemas.microsoft.com/office/drawing/2014/main" id="{D8DFA989-65D3-AC75-7FE0-853B1677877C}"/>
            </a:ext>
          </a:extLst>
        </xdr:cNvPr>
        <xdr:cNvSpPr txBox="1"/>
      </xdr:nvSpPr>
      <xdr:spPr>
        <a:xfrm>
          <a:off x="6667500" y="44100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58</xdr:row>
      <xdr:rowOff>0</xdr:rowOff>
    </xdr:from>
    <xdr:to>
      <xdr:col>47</xdr:col>
      <xdr:colOff>95250</xdr:colOff>
      <xdr:row>58</xdr:row>
      <xdr:rowOff>209550</xdr:rowOff>
    </xdr:to>
    <xdr:sp macro="" textlink="">
      <xdr:nvSpPr>
        <xdr:cNvPr id="185" name="テキスト ボックス 184">
          <a:extLst>
            <a:ext uri="{FF2B5EF4-FFF2-40B4-BE49-F238E27FC236}">
              <a16:creationId xmlns:a16="http://schemas.microsoft.com/office/drawing/2014/main" id="{6E53B0D3-0DE2-6971-2EC0-69FFB6FCAAB4}"/>
            </a:ext>
          </a:extLst>
        </xdr:cNvPr>
        <xdr:cNvSpPr txBox="1"/>
      </xdr:nvSpPr>
      <xdr:spPr>
        <a:xfrm>
          <a:off x="5676900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60</xdr:row>
      <xdr:rowOff>0</xdr:rowOff>
    </xdr:from>
    <xdr:to>
      <xdr:col>47</xdr:col>
      <xdr:colOff>95250</xdr:colOff>
      <xdr:row>60</xdr:row>
      <xdr:rowOff>209550</xdr:rowOff>
    </xdr:to>
    <xdr:sp macro="" textlink="">
      <xdr:nvSpPr>
        <xdr:cNvPr id="186" name="テキスト ボックス 185">
          <a:extLst>
            <a:ext uri="{FF2B5EF4-FFF2-40B4-BE49-F238E27FC236}">
              <a16:creationId xmlns:a16="http://schemas.microsoft.com/office/drawing/2014/main" id="{49201A99-CB68-BCDE-1FF6-97EAF182FC6E}"/>
            </a:ext>
          </a:extLst>
        </xdr:cNvPr>
        <xdr:cNvSpPr txBox="1"/>
      </xdr:nvSpPr>
      <xdr:spPr>
        <a:xfrm>
          <a:off x="5676900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62</xdr:row>
      <xdr:rowOff>0</xdr:rowOff>
    </xdr:from>
    <xdr:to>
      <xdr:col>47</xdr:col>
      <xdr:colOff>95250</xdr:colOff>
      <xdr:row>62</xdr:row>
      <xdr:rowOff>209550</xdr:rowOff>
    </xdr:to>
    <xdr:sp macro="" textlink="">
      <xdr:nvSpPr>
        <xdr:cNvPr id="187" name="テキスト ボックス 186">
          <a:extLst>
            <a:ext uri="{FF2B5EF4-FFF2-40B4-BE49-F238E27FC236}">
              <a16:creationId xmlns:a16="http://schemas.microsoft.com/office/drawing/2014/main" id="{1EFFE22F-2847-0A06-9AE5-B15C65CD0AE0}"/>
            </a:ext>
          </a:extLst>
        </xdr:cNvPr>
        <xdr:cNvSpPr txBox="1"/>
      </xdr:nvSpPr>
      <xdr:spPr>
        <a:xfrm>
          <a:off x="5676900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64</xdr:row>
      <xdr:rowOff>0</xdr:rowOff>
    </xdr:from>
    <xdr:to>
      <xdr:col>47</xdr:col>
      <xdr:colOff>95250</xdr:colOff>
      <xdr:row>64</xdr:row>
      <xdr:rowOff>209550</xdr:rowOff>
    </xdr:to>
    <xdr:sp macro="" textlink="">
      <xdr:nvSpPr>
        <xdr:cNvPr id="188" name="テキスト ボックス 187">
          <a:extLst>
            <a:ext uri="{FF2B5EF4-FFF2-40B4-BE49-F238E27FC236}">
              <a16:creationId xmlns:a16="http://schemas.microsoft.com/office/drawing/2014/main" id="{31624410-08DB-F935-6407-0410B7B9874F}"/>
            </a:ext>
          </a:extLst>
        </xdr:cNvPr>
        <xdr:cNvSpPr txBox="1"/>
      </xdr:nvSpPr>
      <xdr:spPr>
        <a:xfrm>
          <a:off x="5676900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66</xdr:row>
      <xdr:rowOff>0</xdr:rowOff>
    </xdr:from>
    <xdr:to>
      <xdr:col>47</xdr:col>
      <xdr:colOff>95250</xdr:colOff>
      <xdr:row>66</xdr:row>
      <xdr:rowOff>209550</xdr:rowOff>
    </xdr:to>
    <xdr:sp macro="" textlink="">
      <xdr:nvSpPr>
        <xdr:cNvPr id="189" name="テキスト ボックス 188">
          <a:extLst>
            <a:ext uri="{FF2B5EF4-FFF2-40B4-BE49-F238E27FC236}">
              <a16:creationId xmlns:a16="http://schemas.microsoft.com/office/drawing/2014/main" id="{F3FFA5FC-8E9E-C001-01D8-9002F9697248}"/>
            </a:ext>
          </a:extLst>
        </xdr:cNvPr>
        <xdr:cNvSpPr txBox="1"/>
      </xdr:nvSpPr>
      <xdr:spPr>
        <a:xfrm>
          <a:off x="5676900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68</xdr:row>
      <xdr:rowOff>0</xdr:rowOff>
    </xdr:from>
    <xdr:to>
      <xdr:col>47</xdr:col>
      <xdr:colOff>95250</xdr:colOff>
      <xdr:row>68</xdr:row>
      <xdr:rowOff>209550</xdr:rowOff>
    </xdr:to>
    <xdr:sp macro="" textlink="">
      <xdr:nvSpPr>
        <xdr:cNvPr id="190" name="テキスト ボックス 189">
          <a:extLst>
            <a:ext uri="{FF2B5EF4-FFF2-40B4-BE49-F238E27FC236}">
              <a16:creationId xmlns:a16="http://schemas.microsoft.com/office/drawing/2014/main" id="{9799DAED-109B-1B25-296D-48894A4B1CF4}"/>
            </a:ext>
          </a:extLst>
        </xdr:cNvPr>
        <xdr:cNvSpPr txBox="1"/>
      </xdr:nvSpPr>
      <xdr:spPr>
        <a:xfrm>
          <a:off x="5676900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70</xdr:row>
      <xdr:rowOff>0</xdr:rowOff>
    </xdr:from>
    <xdr:to>
      <xdr:col>47</xdr:col>
      <xdr:colOff>95250</xdr:colOff>
      <xdr:row>70</xdr:row>
      <xdr:rowOff>209550</xdr:rowOff>
    </xdr:to>
    <xdr:sp macro="" textlink="">
      <xdr:nvSpPr>
        <xdr:cNvPr id="191" name="テキスト ボックス 190">
          <a:extLst>
            <a:ext uri="{FF2B5EF4-FFF2-40B4-BE49-F238E27FC236}">
              <a16:creationId xmlns:a16="http://schemas.microsoft.com/office/drawing/2014/main" id="{0ACC6687-0E82-0C1D-FCA7-22C652C1E8EB}"/>
            </a:ext>
          </a:extLst>
        </xdr:cNvPr>
        <xdr:cNvSpPr txBox="1"/>
      </xdr:nvSpPr>
      <xdr:spPr>
        <a:xfrm>
          <a:off x="5676900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72</xdr:row>
      <xdr:rowOff>0</xdr:rowOff>
    </xdr:from>
    <xdr:to>
      <xdr:col>47</xdr:col>
      <xdr:colOff>95250</xdr:colOff>
      <xdr:row>72</xdr:row>
      <xdr:rowOff>209550</xdr:rowOff>
    </xdr:to>
    <xdr:sp macro="" textlink="">
      <xdr:nvSpPr>
        <xdr:cNvPr id="192" name="テキスト ボックス 191">
          <a:extLst>
            <a:ext uri="{FF2B5EF4-FFF2-40B4-BE49-F238E27FC236}">
              <a16:creationId xmlns:a16="http://schemas.microsoft.com/office/drawing/2014/main" id="{02F35AF0-C149-4156-FAD8-640646E16CF1}"/>
            </a:ext>
          </a:extLst>
        </xdr:cNvPr>
        <xdr:cNvSpPr txBox="1"/>
      </xdr:nvSpPr>
      <xdr:spPr>
        <a:xfrm>
          <a:off x="5676900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74</xdr:row>
      <xdr:rowOff>0</xdr:rowOff>
    </xdr:from>
    <xdr:to>
      <xdr:col>47</xdr:col>
      <xdr:colOff>95250</xdr:colOff>
      <xdr:row>74</xdr:row>
      <xdr:rowOff>209550</xdr:rowOff>
    </xdr:to>
    <xdr:sp macro="" textlink="">
      <xdr:nvSpPr>
        <xdr:cNvPr id="193" name="テキスト ボックス 192">
          <a:extLst>
            <a:ext uri="{FF2B5EF4-FFF2-40B4-BE49-F238E27FC236}">
              <a16:creationId xmlns:a16="http://schemas.microsoft.com/office/drawing/2014/main" id="{C98F5CE7-7CCA-42B6-A803-E9C58FB3353A}"/>
            </a:ext>
          </a:extLst>
        </xdr:cNvPr>
        <xdr:cNvSpPr txBox="1"/>
      </xdr:nvSpPr>
      <xdr:spPr>
        <a:xfrm>
          <a:off x="5676900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56</xdr:row>
      <xdr:rowOff>0</xdr:rowOff>
    </xdr:from>
    <xdr:to>
      <xdr:col>18</xdr:col>
      <xdr:colOff>95250</xdr:colOff>
      <xdr:row>56</xdr:row>
      <xdr:rowOff>209550</xdr:rowOff>
    </xdr:to>
    <xdr:sp macro="" textlink="">
      <xdr:nvSpPr>
        <xdr:cNvPr id="194" name="テキスト ボックス 193">
          <a:extLst>
            <a:ext uri="{FF2B5EF4-FFF2-40B4-BE49-F238E27FC236}">
              <a16:creationId xmlns:a16="http://schemas.microsoft.com/office/drawing/2014/main" id="{668741D8-54B9-070A-BFFE-51499B92290B}"/>
            </a:ext>
          </a:extLst>
        </xdr:cNvPr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58</xdr:row>
      <xdr:rowOff>0</xdr:rowOff>
    </xdr:from>
    <xdr:to>
      <xdr:col>18</xdr:col>
      <xdr:colOff>95250</xdr:colOff>
      <xdr:row>58</xdr:row>
      <xdr:rowOff>209550</xdr:rowOff>
    </xdr:to>
    <xdr:sp macro="" textlink="">
      <xdr:nvSpPr>
        <xdr:cNvPr id="195" name="テキスト ボックス 194">
          <a:extLst>
            <a:ext uri="{FF2B5EF4-FFF2-40B4-BE49-F238E27FC236}">
              <a16:creationId xmlns:a16="http://schemas.microsoft.com/office/drawing/2014/main" id="{281F6C93-6260-F04B-761C-30BC4D083744}"/>
            </a:ext>
          </a:extLst>
        </xdr:cNvPr>
        <xdr:cNvSpPr txBox="1"/>
      </xdr:nvSpPr>
      <xdr:spPr>
        <a:xfrm>
          <a:off x="20859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60</xdr:row>
      <xdr:rowOff>0</xdr:rowOff>
    </xdr:from>
    <xdr:to>
      <xdr:col>18</xdr:col>
      <xdr:colOff>95250</xdr:colOff>
      <xdr:row>60</xdr:row>
      <xdr:rowOff>209550</xdr:rowOff>
    </xdr:to>
    <xdr:sp macro="" textlink="">
      <xdr:nvSpPr>
        <xdr:cNvPr id="196" name="テキスト ボックス 195">
          <a:extLst>
            <a:ext uri="{FF2B5EF4-FFF2-40B4-BE49-F238E27FC236}">
              <a16:creationId xmlns:a16="http://schemas.microsoft.com/office/drawing/2014/main" id="{FD36CADA-2D30-CD21-5BC3-F3764D7D527C}"/>
            </a:ext>
          </a:extLst>
        </xdr:cNvPr>
        <xdr:cNvSpPr txBox="1"/>
      </xdr:nvSpPr>
      <xdr:spPr>
        <a:xfrm>
          <a:off x="20859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62</xdr:row>
      <xdr:rowOff>0</xdr:rowOff>
    </xdr:from>
    <xdr:to>
      <xdr:col>18</xdr:col>
      <xdr:colOff>95250</xdr:colOff>
      <xdr:row>62</xdr:row>
      <xdr:rowOff>209550</xdr:rowOff>
    </xdr:to>
    <xdr:sp macro="" textlink="">
      <xdr:nvSpPr>
        <xdr:cNvPr id="197" name="テキスト ボックス 196">
          <a:extLst>
            <a:ext uri="{FF2B5EF4-FFF2-40B4-BE49-F238E27FC236}">
              <a16:creationId xmlns:a16="http://schemas.microsoft.com/office/drawing/2014/main" id="{306D87B6-C7E6-E9F8-A5C8-297FCE56B11A}"/>
            </a:ext>
          </a:extLst>
        </xdr:cNvPr>
        <xdr:cNvSpPr txBox="1"/>
      </xdr:nvSpPr>
      <xdr:spPr>
        <a:xfrm>
          <a:off x="20859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64</xdr:row>
      <xdr:rowOff>0</xdr:rowOff>
    </xdr:from>
    <xdr:to>
      <xdr:col>18</xdr:col>
      <xdr:colOff>95250</xdr:colOff>
      <xdr:row>64</xdr:row>
      <xdr:rowOff>209550</xdr:rowOff>
    </xdr:to>
    <xdr:sp macro="" textlink="">
      <xdr:nvSpPr>
        <xdr:cNvPr id="198" name="テキスト ボックス 197">
          <a:extLst>
            <a:ext uri="{FF2B5EF4-FFF2-40B4-BE49-F238E27FC236}">
              <a16:creationId xmlns:a16="http://schemas.microsoft.com/office/drawing/2014/main" id="{5AF752DD-BC94-A662-FF7F-7C22DCB58DE9}"/>
            </a:ext>
          </a:extLst>
        </xdr:cNvPr>
        <xdr:cNvSpPr txBox="1"/>
      </xdr:nvSpPr>
      <xdr:spPr>
        <a:xfrm>
          <a:off x="20859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66</xdr:row>
      <xdr:rowOff>0</xdr:rowOff>
    </xdr:from>
    <xdr:to>
      <xdr:col>18</xdr:col>
      <xdr:colOff>95250</xdr:colOff>
      <xdr:row>66</xdr:row>
      <xdr:rowOff>209550</xdr:rowOff>
    </xdr:to>
    <xdr:sp macro="" textlink="">
      <xdr:nvSpPr>
        <xdr:cNvPr id="199" name="テキスト ボックス 198">
          <a:extLst>
            <a:ext uri="{FF2B5EF4-FFF2-40B4-BE49-F238E27FC236}">
              <a16:creationId xmlns:a16="http://schemas.microsoft.com/office/drawing/2014/main" id="{0BB9518F-B8DD-4C80-EFDB-05BADCA9B20C}"/>
            </a:ext>
          </a:extLst>
        </xdr:cNvPr>
        <xdr:cNvSpPr txBox="1"/>
      </xdr:nvSpPr>
      <xdr:spPr>
        <a:xfrm>
          <a:off x="20859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68</xdr:row>
      <xdr:rowOff>0</xdr:rowOff>
    </xdr:from>
    <xdr:to>
      <xdr:col>18</xdr:col>
      <xdr:colOff>95250</xdr:colOff>
      <xdr:row>68</xdr:row>
      <xdr:rowOff>209550</xdr:rowOff>
    </xdr:to>
    <xdr:sp macro="" textlink="">
      <xdr:nvSpPr>
        <xdr:cNvPr id="200" name="テキスト ボックス 199">
          <a:extLst>
            <a:ext uri="{FF2B5EF4-FFF2-40B4-BE49-F238E27FC236}">
              <a16:creationId xmlns:a16="http://schemas.microsoft.com/office/drawing/2014/main" id="{28BCC83C-5376-C948-2100-0C16388AF7CD}"/>
            </a:ext>
          </a:extLst>
        </xdr:cNvPr>
        <xdr:cNvSpPr txBox="1"/>
      </xdr:nvSpPr>
      <xdr:spPr>
        <a:xfrm>
          <a:off x="20859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70</xdr:row>
      <xdr:rowOff>0</xdr:rowOff>
    </xdr:from>
    <xdr:to>
      <xdr:col>18</xdr:col>
      <xdr:colOff>95250</xdr:colOff>
      <xdr:row>70</xdr:row>
      <xdr:rowOff>209550</xdr:rowOff>
    </xdr:to>
    <xdr:sp macro="" textlink="">
      <xdr:nvSpPr>
        <xdr:cNvPr id="201" name="テキスト ボックス 200">
          <a:extLst>
            <a:ext uri="{FF2B5EF4-FFF2-40B4-BE49-F238E27FC236}">
              <a16:creationId xmlns:a16="http://schemas.microsoft.com/office/drawing/2014/main" id="{4E40F160-4E63-74C9-3D94-A8769804CAD5}"/>
            </a:ext>
          </a:extLst>
        </xdr:cNvPr>
        <xdr:cNvSpPr txBox="1"/>
      </xdr:nvSpPr>
      <xdr:spPr>
        <a:xfrm>
          <a:off x="20859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72</xdr:row>
      <xdr:rowOff>0</xdr:rowOff>
    </xdr:from>
    <xdr:to>
      <xdr:col>18</xdr:col>
      <xdr:colOff>95250</xdr:colOff>
      <xdr:row>72</xdr:row>
      <xdr:rowOff>209550</xdr:rowOff>
    </xdr:to>
    <xdr:sp macro="" textlink="">
      <xdr:nvSpPr>
        <xdr:cNvPr id="202" name="テキスト ボックス 201">
          <a:extLst>
            <a:ext uri="{FF2B5EF4-FFF2-40B4-BE49-F238E27FC236}">
              <a16:creationId xmlns:a16="http://schemas.microsoft.com/office/drawing/2014/main" id="{88128B5F-805D-9A2F-79ED-EE4F0E5CF2AA}"/>
            </a:ext>
          </a:extLst>
        </xdr:cNvPr>
        <xdr:cNvSpPr txBox="1"/>
      </xdr:nvSpPr>
      <xdr:spPr>
        <a:xfrm>
          <a:off x="20859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74</xdr:row>
      <xdr:rowOff>0</xdr:rowOff>
    </xdr:from>
    <xdr:to>
      <xdr:col>18</xdr:col>
      <xdr:colOff>95250</xdr:colOff>
      <xdr:row>74</xdr:row>
      <xdr:rowOff>209550</xdr:rowOff>
    </xdr:to>
    <xdr:sp macro="" textlink="">
      <xdr:nvSpPr>
        <xdr:cNvPr id="203" name="テキスト ボックス 202">
          <a:extLst>
            <a:ext uri="{FF2B5EF4-FFF2-40B4-BE49-F238E27FC236}">
              <a16:creationId xmlns:a16="http://schemas.microsoft.com/office/drawing/2014/main" id="{AAF2A0B2-618F-B692-0340-755C3F205BDD}"/>
            </a:ext>
          </a:extLst>
        </xdr:cNvPr>
        <xdr:cNvSpPr txBox="1"/>
      </xdr:nvSpPr>
      <xdr:spPr>
        <a:xfrm>
          <a:off x="20859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76</xdr:row>
      <xdr:rowOff>0</xdr:rowOff>
    </xdr:from>
    <xdr:to>
      <xdr:col>10</xdr:col>
      <xdr:colOff>95250</xdr:colOff>
      <xdr:row>76</xdr:row>
      <xdr:rowOff>209550</xdr:rowOff>
    </xdr:to>
    <xdr:sp macro="" textlink="">
      <xdr:nvSpPr>
        <xdr:cNvPr id="204" name="テキスト ボックス 203">
          <a:extLst>
            <a:ext uri="{FF2B5EF4-FFF2-40B4-BE49-F238E27FC236}">
              <a16:creationId xmlns:a16="http://schemas.microsoft.com/office/drawing/2014/main" id="{E8ADB1E6-EEDA-23DD-B478-222F9E52C6E9}"/>
            </a:ext>
          </a:extLst>
        </xdr:cNvPr>
        <xdr:cNvSpPr txBox="1"/>
      </xdr:nvSpPr>
      <xdr:spPr>
        <a:xfrm>
          <a:off x="10953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38</xdr:col>
      <xdr:colOff>9525</xdr:colOff>
      <xdr:row>56</xdr:row>
      <xdr:rowOff>0</xdr:rowOff>
    </xdr:from>
    <xdr:to>
      <xdr:col>40</xdr:col>
      <xdr:colOff>0</xdr:colOff>
      <xdr:row>56</xdr:row>
      <xdr:rowOff>209550</xdr:rowOff>
    </xdr:to>
    <xdr:sp macro="" textlink="">
      <xdr:nvSpPr>
        <xdr:cNvPr id="205" name="テキスト ボックス 204">
          <a:extLst>
            <a:ext uri="{FF2B5EF4-FFF2-40B4-BE49-F238E27FC236}">
              <a16:creationId xmlns:a16="http://schemas.microsoft.com/office/drawing/2014/main" id="{6C41CDAB-FAE4-D07D-08AE-762D976A8B2D}"/>
            </a:ext>
          </a:extLst>
        </xdr:cNvPr>
        <xdr:cNvSpPr txBox="1"/>
      </xdr:nvSpPr>
      <xdr:spPr>
        <a:xfrm>
          <a:off x="47148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58</xdr:row>
      <xdr:rowOff>0</xdr:rowOff>
    </xdr:from>
    <xdr:to>
      <xdr:col>40</xdr:col>
      <xdr:colOff>0</xdr:colOff>
      <xdr:row>58</xdr:row>
      <xdr:rowOff>209550</xdr:rowOff>
    </xdr:to>
    <xdr:sp macro="" textlink="">
      <xdr:nvSpPr>
        <xdr:cNvPr id="206" name="テキスト ボックス 205">
          <a:extLst>
            <a:ext uri="{FF2B5EF4-FFF2-40B4-BE49-F238E27FC236}">
              <a16:creationId xmlns:a16="http://schemas.microsoft.com/office/drawing/2014/main" id="{64020643-F68F-BF4F-4381-2009F3B35B91}"/>
            </a:ext>
          </a:extLst>
        </xdr:cNvPr>
        <xdr:cNvSpPr txBox="1"/>
      </xdr:nvSpPr>
      <xdr:spPr>
        <a:xfrm>
          <a:off x="47148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60</xdr:row>
      <xdr:rowOff>0</xdr:rowOff>
    </xdr:from>
    <xdr:to>
      <xdr:col>40</xdr:col>
      <xdr:colOff>0</xdr:colOff>
      <xdr:row>60</xdr:row>
      <xdr:rowOff>209550</xdr:rowOff>
    </xdr:to>
    <xdr:sp macro="" textlink="">
      <xdr:nvSpPr>
        <xdr:cNvPr id="207" name="テキスト ボックス 206">
          <a:extLst>
            <a:ext uri="{FF2B5EF4-FFF2-40B4-BE49-F238E27FC236}">
              <a16:creationId xmlns:a16="http://schemas.microsoft.com/office/drawing/2014/main" id="{C71EC5EF-CE64-7853-718F-3038A197BD16}"/>
            </a:ext>
          </a:extLst>
        </xdr:cNvPr>
        <xdr:cNvSpPr txBox="1"/>
      </xdr:nvSpPr>
      <xdr:spPr>
        <a:xfrm>
          <a:off x="47148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62</xdr:row>
      <xdr:rowOff>0</xdr:rowOff>
    </xdr:from>
    <xdr:to>
      <xdr:col>40</xdr:col>
      <xdr:colOff>0</xdr:colOff>
      <xdr:row>62</xdr:row>
      <xdr:rowOff>209550</xdr:rowOff>
    </xdr:to>
    <xdr:sp macro="" textlink="">
      <xdr:nvSpPr>
        <xdr:cNvPr id="208" name="テキスト ボックス 207">
          <a:extLst>
            <a:ext uri="{FF2B5EF4-FFF2-40B4-BE49-F238E27FC236}">
              <a16:creationId xmlns:a16="http://schemas.microsoft.com/office/drawing/2014/main" id="{ED87B13E-8F1E-905C-8B2A-8981EFD9E366}"/>
            </a:ext>
          </a:extLst>
        </xdr:cNvPr>
        <xdr:cNvSpPr txBox="1"/>
      </xdr:nvSpPr>
      <xdr:spPr>
        <a:xfrm>
          <a:off x="47148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64</xdr:row>
      <xdr:rowOff>0</xdr:rowOff>
    </xdr:from>
    <xdr:to>
      <xdr:col>40</xdr:col>
      <xdr:colOff>0</xdr:colOff>
      <xdr:row>64</xdr:row>
      <xdr:rowOff>209550</xdr:rowOff>
    </xdr:to>
    <xdr:sp macro="" textlink="">
      <xdr:nvSpPr>
        <xdr:cNvPr id="209" name="テキスト ボックス 208">
          <a:extLst>
            <a:ext uri="{FF2B5EF4-FFF2-40B4-BE49-F238E27FC236}">
              <a16:creationId xmlns:a16="http://schemas.microsoft.com/office/drawing/2014/main" id="{5731C7C8-FC8A-4F31-22AD-E8AE7FAF5192}"/>
            </a:ext>
          </a:extLst>
        </xdr:cNvPr>
        <xdr:cNvSpPr txBox="1"/>
      </xdr:nvSpPr>
      <xdr:spPr>
        <a:xfrm>
          <a:off x="47148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66</xdr:row>
      <xdr:rowOff>0</xdr:rowOff>
    </xdr:from>
    <xdr:to>
      <xdr:col>40</xdr:col>
      <xdr:colOff>0</xdr:colOff>
      <xdr:row>66</xdr:row>
      <xdr:rowOff>209550</xdr:rowOff>
    </xdr:to>
    <xdr:sp macro="" textlink="">
      <xdr:nvSpPr>
        <xdr:cNvPr id="210" name="テキスト ボックス 209">
          <a:extLst>
            <a:ext uri="{FF2B5EF4-FFF2-40B4-BE49-F238E27FC236}">
              <a16:creationId xmlns:a16="http://schemas.microsoft.com/office/drawing/2014/main" id="{5C682920-42C7-E02F-7168-2828CCED54E5}"/>
            </a:ext>
          </a:extLst>
        </xdr:cNvPr>
        <xdr:cNvSpPr txBox="1"/>
      </xdr:nvSpPr>
      <xdr:spPr>
        <a:xfrm>
          <a:off x="47148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68</xdr:row>
      <xdr:rowOff>0</xdr:rowOff>
    </xdr:from>
    <xdr:to>
      <xdr:col>40</xdr:col>
      <xdr:colOff>0</xdr:colOff>
      <xdr:row>68</xdr:row>
      <xdr:rowOff>209550</xdr:rowOff>
    </xdr:to>
    <xdr:sp macro="" textlink="">
      <xdr:nvSpPr>
        <xdr:cNvPr id="211" name="テキスト ボックス 210">
          <a:extLst>
            <a:ext uri="{FF2B5EF4-FFF2-40B4-BE49-F238E27FC236}">
              <a16:creationId xmlns:a16="http://schemas.microsoft.com/office/drawing/2014/main" id="{E678F6C6-3364-567E-86F5-449904011B57}"/>
            </a:ext>
          </a:extLst>
        </xdr:cNvPr>
        <xdr:cNvSpPr txBox="1"/>
      </xdr:nvSpPr>
      <xdr:spPr>
        <a:xfrm>
          <a:off x="47148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70</xdr:row>
      <xdr:rowOff>0</xdr:rowOff>
    </xdr:from>
    <xdr:to>
      <xdr:col>40</xdr:col>
      <xdr:colOff>0</xdr:colOff>
      <xdr:row>70</xdr:row>
      <xdr:rowOff>209550</xdr:rowOff>
    </xdr:to>
    <xdr:sp macro="" textlink="">
      <xdr:nvSpPr>
        <xdr:cNvPr id="212" name="テキスト ボックス 211">
          <a:extLst>
            <a:ext uri="{FF2B5EF4-FFF2-40B4-BE49-F238E27FC236}">
              <a16:creationId xmlns:a16="http://schemas.microsoft.com/office/drawing/2014/main" id="{5345D3AD-7FDC-F5B5-4EA2-04EDE79AC8B4}"/>
            </a:ext>
          </a:extLst>
        </xdr:cNvPr>
        <xdr:cNvSpPr txBox="1"/>
      </xdr:nvSpPr>
      <xdr:spPr>
        <a:xfrm>
          <a:off x="47148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72</xdr:row>
      <xdr:rowOff>0</xdr:rowOff>
    </xdr:from>
    <xdr:to>
      <xdr:col>40</xdr:col>
      <xdr:colOff>0</xdr:colOff>
      <xdr:row>72</xdr:row>
      <xdr:rowOff>209550</xdr:rowOff>
    </xdr:to>
    <xdr:sp macro="" textlink="">
      <xdr:nvSpPr>
        <xdr:cNvPr id="213" name="テキスト ボックス 212">
          <a:extLst>
            <a:ext uri="{FF2B5EF4-FFF2-40B4-BE49-F238E27FC236}">
              <a16:creationId xmlns:a16="http://schemas.microsoft.com/office/drawing/2014/main" id="{1BFEF598-72FB-CCD4-8918-3226BBB2FC71}"/>
            </a:ext>
          </a:extLst>
        </xdr:cNvPr>
        <xdr:cNvSpPr txBox="1"/>
      </xdr:nvSpPr>
      <xdr:spPr>
        <a:xfrm>
          <a:off x="47148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74</xdr:row>
      <xdr:rowOff>0</xdr:rowOff>
    </xdr:from>
    <xdr:to>
      <xdr:col>40</xdr:col>
      <xdr:colOff>0</xdr:colOff>
      <xdr:row>74</xdr:row>
      <xdr:rowOff>209550</xdr:rowOff>
    </xdr:to>
    <xdr:sp macro="" textlink="">
      <xdr:nvSpPr>
        <xdr:cNvPr id="214" name="テキスト ボックス 213">
          <a:extLst>
            <a:ext uri="{FF2B5EF4-FFF2-40B4-BE49-F238E27FC236}">
              <a16:creationId xmlns:a16="http://schemas.microsoft.com/office/drawing/2014/main" id="{1A8042BD-425C-B154-9FD2-C6F253B09D4F}"/>
            </a:ext>
          </a:extLst>
        </xdr:cNvPr>
        <xdr:cNvSpPr txBox="1"/>
      </xdr:nvSpPr>
      <xdr:spPr>
        <a:xfrm>
          <a:off x="47148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53</xdr:col>
      <xdr:colOff>85725</xdr:colOff>
      <xdr:row>101</xdr:row>
      <xdr:rowOff>9525</xdr:rowOff>
    </xdr:from>
    <xdr:to>
      <xdr:col>55</xdr:col>
      <xdr:colOff>76200</xdr:colOff>
      <xdr:row>101</xdr:row>
      <xdr:rowOff>219075</xdr:rowOff>
    </xdr:to>
    <xdr:sp macro="" textlink="">
      <xdr:nvSpPr>
        <xdr:cNvPr id="215" name="テキスト ボックス 214">
          <a:extLst>
            <a:ext uri="{FF2B5EF4-FFF2-40B4-BE49-F238E27FC236}">
              <a16:creationId xmlns:a16="http://schemas.microsoft.com/office/drawing/2014/main" id="{08B41A4D-4C25-A2D4-CEB3-F2AA687B409C}"/>
            </a:ext>
          </a:extLst>
        </xdr:cNvPr>
        <xdr:cNvSpPr txBox="1"/>
      </xdr:nvSpPr>
      <xdr:spPr>
        <a:xfrm>
          <a:off x="6648450" y="27527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103</xdr:row>
      <xdr:rowOff>9525</xdr:rowOff>
    </xdr:from>
    <xdr:to>
      <xdr:col>55</xdr:col>
      <xdr:colOff>95250</xdr:colOff>
      <xdr:row>103</xdr:row>
      <xdr:rowOff>219075</xdr:rowOff>
    </xdr:to>
    <xdr:sp macro="" textlink="">
      <xdr:nvSpPr>
        <xdr:cNvPr id="216" name="テキスト ボックス 215">
          <a:extLst>
            <a:ext uri="{FF2B5EF4-FFF2-40B4-BE49-F238E27FC236}">
              <a16:creationId xmlns:a16="http://schemas.microsoft.com/office/drawing/2014/main" id="{C21E8C70-B5B2-7D94-7A7E-3F3FD86D476E}"/>
            </a:ext>
          </a:extLst>
        </xdr:cNvPr>
        <xdr:cNvSpPr txBox="1"/>
      </xdr:nvSpPr>
      <xdr:spPr>
        <a:xfrm>
          <a:off x="6667500" y="33051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113</xdr:row>
      <xdr:rowOff>9525</xdr:rowOff>
    </xdr:from>
    <xdr:to>
      <xdr:col>55</xdr:col>
      <xdr:colOff>95250</xdr:colOff>
      <xdr:row>113</xdr:row>
      <xdr:rowOff>219075</xdr:rowOff>
    </xdr:to>
    <xdr:sp macro="" textlink="">
      <xdr:nvSpPr>
        <xdr:cNvPr id="217" name="テキスト ボックス 216">
          <a:extLst>
            <a:ext uri="{FF2B5EF4-FFF2-40B4-BE49-F238E27FC236}">
              <a16:creationId xmlns:a16="http://schemas.microsoft.com/office/drawing/2014/main" id="{0C7487A7-E5E8-B0B4-29FC-4CC21D595DDC}"/>
            </a:ext>
          </a:extLst>
        </xdr:cNvPr>
        <xdr:cNvSpPr txBox="1"/>
      </xdr:nvSpPr>
      <xdr:spPr>
        <a:xfrm>
          <a:off x="6667500" y="60674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115</xdr:row>
      <xdr:rowOff>9525</xdr:rowOff>
    </xdr:from>
    <xdr:to>
      <xdr:col>55</xdr:col>
      <xdr:colOff>95250</xdr:colOff>
      <xdr:row>115</xdr:row>
      <xdr:rowOff>219075</xdr:rowOff>
    </xdr:to>
    <xdr:sp macro="" textlink="">
      <xdr:nvSpPr>
        <xdr:cNvPr id="218" name="テキスト ボックス 217">
          <a:extLst>
            <a:ext uri="{FF2B5EF4-FFF2-40B4-BE49-F238E27FC236}">
              <a16:creationId xmlns:a16="http://schemas.microsoft.com/office/drawing/2014/main" id="{E66A0A34-1F96-0D56-2046-DF4C13EE22CD}"/>
            </a:ext>
          </a:extLst>
        </xdr:cNvPr>
        <xdr:cNvSpPr txBox="1"/>
      </xdr:nvSpPr>
      <xdr:spPr>
        <a:xfrm>
          <a:off x="6667500" y="66198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101</xdr:row>
      <xdr:rowOff>0</xdr:rowOff>
    </xdr:from>
    <xdr:to>
      <xdr:col>47</xdr:col>
      <xdr:colOff>95250</xdr:colOff>
      <xdr:row>101</xdr:row>
      <xdr:rowOff>209550</xdr:rowOff>
    </xdr:to>
    <xdr:sp macro="" textlink="">
      <xdr:nvSpPr>
        <xdr:cNvPr id="219" name="テキスト ボックス 218">
          <a:extLst>
            <a:ext uri="{FF2B5EF4-FFF2-40B4-BE49-F238E27FC236}">
              <a16:creationId xmlns:a16="http://schemas.microsoft.com/office/drawing/2014/main" id="{CCD5FF02-6992-C637-F35A-C48441D44A3E}"/>
            </a:ext>
          </a:extLst>
        </xdr:cNvPr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95250</xdr:colOff>
      <xdr:row>121</xdr:row>
      <xdr:rowOff>0</xdr:rowOff>
    </xdr:from>
    <xdr:to>
      <xdr:col>55</xdr:col>
      <xdr:colOff>85725</xdr:colOff>
      <xdr:row>121</xdr:row>
      <xdr:rowOff>209550</xdr:rowOff>
    </xdr:to>
    <xdr:sp macro="" textlink="">
      <xdr:nvSpPr>
        <xdr:cNvPr id="220" name="テキスト ボックス 219">
          <a:extLst>
            <a:ext uri="{FF2B5EF4-FFF2-40B4-BE49-F238E27FC236}">
              <a16:creationId xmlns:a16="http://schemas.microsoft.com/office/drawing/2014/main" id="{78783686-77AE-E776-5FFE-03792C3DCB49}"/>
            </a:ext>
          </a:extLst>
        </xdr:cNvPr>
        <xdr:cNvSpPr txBox="1"/>
      </xdr:nvSpPr>
      <xdr:spPr>
        <a:xfrm>
          <a:off x="66579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117</xdr:row>
      <xdr:rowOff>9525</xdr:rowOff>
    </xdr:from>
    <xdr:to>
      <xdr:col>55</xdr:col>
      <xdr:colOff>95250</xdr:colOff>
      <xdr:row>117</xdr:row>
      <xdr:rowOff>219075</xdr:rowOff>
    </xdr:to>
    <xdr:sp macro="" textlink="">
      <xdr:nvSpPr>
        <xdr:cNvPr id="221" name="テキスト ボックス 220">
          <a:extLst>
            <a:ext uri="{FF2B5EF4-FFF2-40B4-BE49-F238E27FC236}">
              <a16:creationId xmlns:a16="http://schemas.microsoft.com/office/drawing/2014/main" id="{DC337DE7-503E-C197-C415-319DDFED2630}"/>
            </a:ext>
          </a:extLst>
        </xdr:cNvPr>
        <xdr:cNvSpPr txBox="1"/>
      </xdr:nvSpPr>
      <xdr:spPr>
        <a:xfrm>
          <a:off x="6667500" y="71723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119</xdr:row>
      <xdr:rowOff>9525</xdr:rowOff>
    </xdr:from>
    <xdr:to>
      <xdr:col>55</xdr:col>
      <xdr:colOff>95250</xdr:colOff>
      <xdr:row>119</xdr:row>
      <xdr:rowOff>219075</xdr:rowOff>
    </xdr:to>
    <xdr:sp macro="" textlink="">
      <xdr:nvSpPr>
        <xdr:cNvPr id="222" name="テキスト ボックス 221">
          <a:extLst>
            <a:ext uri="{FF2B5EF4-FFF2-40B4-BE49-F238E27FC236}">
              <a16:creationId xmlns:a16="http://schemas.microsoft.com/office/drawing/2014/main" id="{6E391104-4D56-3F63-3CE4-0F96D7B596EB}"/>
            </a:ext>
          </a:extLst>
        </xdr:cNvPr>
        <xdr:cNvSpPr txBox="1"/>
      </xdr:nvSpPr>
      <xdr:spPr>
        <a:xfrm>
          <a:off x="6667500" y="77247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109</xdr:row>
      <xdr:rowOff>9525</xdr:rowOff>
    </xdr:from>
    <xdr:to>
      <xdr:col>55</xdr:col>
      <xdr:colOff>95250</xdr:colOff>
      <xdr:row>109</xdr:row>
      <xdr:rowOff>219075</xdr:rowOff>
    </xdr:to>
    <xdr:sp macro="" textlink="">
      <xdr:nvSpPr>
        <xdr:cNvPr id="223" name="テキスト ボックス 222">
          <a:extLst>
            <a:ext uri="{FF2B5EF4-FFF2-40B4-BE49-F238E27FC236}">
              <a16:creationId xmlns:a16="http://schemas.microsoft.com/office/drawing/2014/main" id="{4A4D8D77-4B7E-C8C2-B573-FB70049A56C4}"/>
            </a:ext>
          </a:extLst>
        </xdr:cNvPr>
        <xdr:cNvSpPr txBox="1"/>
      </xdr:nvSpPr>
      <xdr:spPr>
        <a:xfrm>
          <a:off x="6667500" y="49625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111</xdr:row>
      <xdr:rowOff>9525</xdr:rowOff>
    </xdr:from>
    <xdr:to>
      <xdr:col>55</xdr:col>
      <xdr:colOff>95250</xdr:colOff>
      <xdr:row>111</xdr:row>
      <xdr:rowOff>219075</xdr:rowOff>
    </xdr:to>
    <xdr:sp macro="" textlink="">
      <xdr:nvSpPr>
        <xdr:cNvPr id="224" name="テキスト ボックス 223">
          <a:extLst>
            <a:ext uri="{FF2B5EF4-FFF2-40B4-BE49-F238E27FC236}">
              <a16:creationId xmlns:a16="http://schemas.microsoft.com/office/drawing/2014/main" id="{CA253DB8-07C9-1155-06E0-8ECF07737403}"/>
            </a:ext>
          </a:extLst>
        </xdr:cNvPr>
        <xdr:cNvSpPr txBox="1"/>
      </xdr:nvSpPr>
      <xdr:spPr>
        <a:xfrm>
          <a:off x="6667500" y="55149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105</xdr:row>
      <xdr:rowOff>9525</xdr:rowOff>
    </xdr:from>
    <xdr:to>
      <xdr:col>55</xdr:col>
      <xdr:colOff>95250</xdr:colOff>
      <xdr:row>105</xdr:row>
      <xdr:rowOff>219075</xdr:rowOff>
    </xdr:to>
    <xdr:sp macro="" textlink="">
      <xdr:nvSpPr>
        <xdr:cNvPr id="225" name="テキスト ボックス 224">
          <a:extLst>
            <a:ext uri="{FF2B5EF4-FFF2-40B4-BE49-F238E27FC236}">
              <a16:creationId xmlns:a16="http://schemas.microsoft.com/office/drawing/2014/main" id="{E1127407-F9EF-783F-3742-286E18A93F56}"/>
            </a:ext>
          </a:extLst>
        </xdr:cNvPr>
        <xdr:cNvSpPr txBox="1"/>
      </xdr:nvSpPr>
      <xdr:spPr>
        <a:xfrm>
          <a:off x="6667500" y="38576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107</xdr:row>
      <xdr:rowOff>9525</xdr:rowOff>
    </xdr:from>
    <xdr:to>
      <xdr:col>55</xdr:col>
      <xdr:colOff>95250</xdr:colOff>
      <xdr:row>107</xdr:row>
      <xdr:rowOff>219075</xdr:rowOff>
    </xdr:to>
    <xdr:sp macro="" textlink="">
      <xdr:nvSpPr>
        <xdr:cNvPr id="226" name="テキスト ボックス 225">
          <a:extLst>
            <a:ext uri="{FF2B5EF4-FFF2-40B4-BE49-F238E27FC236}">
              <a16:creationId xmlns:a16="http://schemas.microsoft.com/office/drawing/2014/main" id="{CBA3EFD6-ED3E-FB6D-DFEC-20FC6C3C60F1}"/>
            </a:ext>
          </a:extLst>
        </xdr:cNvPr>
        <xdr:cNvSpPr txBox="1"/>
      </xdr:nvSpPr>
      <xdr:spPr>
        <a:xfrm>
          <a:off x="6667500" y="44100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103</xdr:row>
      <xdr:rowOff>0</xdr:rowOff>
    </xdr:from>
    <xdr:to>
      <xdr:col>47</xdr:col>
      <xdr:colOff>95250</xdr:colOff>
      <xdr:row>103</xdr:row>
      <xdr:rowOff>209550</xdr:rowOff>
    </xdr:to>
    <xdr:sp macro="" textlink="">
      <xdr:nvSpPr>
        <xdr:cNvPr id="227" name="テキスト ボックス 226">
          <a:extLst>
            <a:ext uri="{FF2B5EF4-FFF2-40B4-BE49-F238E27FC236}">
              <a16:creationId xmlns:a16="http://schemas.microsoft.com/office/drawing/2014/main" id="{E85D53EC-CE00-3AF5-DAF6-505987612158}"/>
            </a:ext>
          </a:extLst>
        </xdr:cNvPr>
        <xdr:cNvSpPr txBox="1"/>
      </xdr:nvSpPr>
      <xdr:spPr>
        <a:xfrm>
          <a:off x="5676900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105</xdr:row>
      <xdr:rowOff>0</xdr:rowOff>
    </xdr:from>
    <xdr:to>
      <xdr:col>47</xdr:col>
      <xdr:colOff>95250</xdr:colOff>
      <xdr:row>105</xdr:row>
      <xdr:rowOff>209550</xdr:rowOff>
    </xdr:to>
    <xdr:sp macro="" textlink="">
      <xdr:nvSpPr>
        <xdr:cNvPr id="228" name="テキスト ボックス 227">
          <a:extLst>
            <a:ext uri="{FF2B5EF4-FFF2-40B4-BE49-F238E27FC236}">
              <a16:creationId xmlns:a16="http://schemas.microsoft.com/office/drawing/2014/main" id="{CF0B9A7D-1336-E663-A01B-79F0AE1470A3}"/>
            </a:ext>
          </a:extLst>
        </xdr:cNvPr>
        <xdr:cNvSpPr txBox="1"/>
      </xdr:nvSpPr>
      <xdr:spPr>
        <a:xfrm>
          <a:off x="5676900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107</xdr:row>
      <xdr:rowOff>0</xdr:rowOff>
    </xdr:from>
    <xdr:to>
      <xdr:col>47</xdr:col>
      <xdr:colOff>95250</xdr:colOff>
      <xdr:row>107</xdr:row>
      <xdr:rowOff>209550</xdr:rowOff>
    </xdr:to>
    <xdr:sp macro="" textlink="">
      <xdr:nvSpPr>
        <xdr:cNvPr id="229" name="テキスト ボックス 228">
          <a:extLst>
            <a:ext uri="{FF2B5EF4-FFF2-40B4-BE49-F238E27FC236}">
              <a16:creationId xmlns:a16="http://schemas.microsoft.com/office/drawing/2014/main" id="{93E456F7-786D-1C57-DEED-55E259E1B01B}"/>
            </a:ext>
          </a:extLst>
        </xdr:cNvPr>
        <xdr:cNvSpPr txBox="1"/>
      </xdr:nvSpPr>
      <xdr:spPr>
        <a:xfrm>
          <a:off x="5676900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109</xdr:row>
      <xdr:rowOff>0</xdr:rowOff>
    </xdr:from>
    <xdr:to>
      <xdr:col>47</xdr:col>
      <xdr:colOff>95250</xdr:colOff>
      <xdr:row>109</xdr:row>
      <xdr:rowOff>209550</xdr:rowOff>
    </xdr:to>
    <xdr:sp macro="" textlink="">
      <xdr:nvSpPr>
        <xdr:cNvPr id="230" name="テキスト ボックス 229">
          <a:extLst>
            <a:ext uri="{FF2B5EF4-FFF2-40B4-BE49-F238E27FC236}">
              <a16:creationId xmlns:a16="http://schemas.microsoft.com/office/drawing/2014/main" id="{098C6BF9-8A0A-0E01-D3C8-7DCE19F8DD10}"/>
            </a:ext>
          </a:extLst>
        </xdr:cNvPr>
        <xdr:cNvSpPr txBox="1"/>
      </xdr:nvSpPr>
      <xdr:spPr>
        <a:xfrm>
          <a:off x="5676900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111</xdr:row>
      <xdr:rowOff>0</xdr:rowOff>
    </xdr:from>
    <xdr:to>
      <xdr:col>47</xdr:col>
      <xdr:colOff>95250</xdr:colOff>
      <xdr:row>111</xdr:row>
      <xdr:rowOff>209550</xdr:rowOff>
    </xdr:to>
    <xdr:sp macro="" textlink="">
      <xdr:nvSpPr>
        <xdr:cNvPr id="231" name="テキスト ボックス 230">
          <a:extLst>
            <a:ext uri="{FF2B5EF4-FFF2-40B4-BE49-F238E27FC236}">
              <a16:creationId xmlns:a16="http://schemas.microsoft.com/office/drawing/2014/main" id="{8FB05BF4-BB8E-B86F-57F6-9FECB7A858B2}"/>
            </a:ext>
          </a:extLst>
        </xdr:cNvPr>
        <xdr:cNvSpPr txBox="1"/>
      </xdr:nvSpPr>
      <xdr:spPr>
        <a:xfrm>
          <a:off x="5676900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113</xdr:row>
      <xdr:rowOff>0</xdr:rowOff>
    </xdr:from>
    <xdr:to>
      <xdr:col>47</xdr:col>
      <xdr:colOff>95250</xdr:colOff>
      <xdr:row>113</xdr:row>
      <xdr:rowOff>209550</xdr:rowOff>
    </xdr:to>
    <xdr:sp macro="" textlink="">
      <xdr:nvSpPr>
        <xdr:cNvPr id="232" name="テキスト ボックス 231">
          <a:extLst>
            <a:ext uri="{FF2B5EF4-FFF2-40B4-BE49-F238E27FC236}">
              <a16:creationId xmlns:a16="http://schemas.microsoft.com/office/drawing/2014/main" id="{3D9191E9-38AC-C2ED-41FD-84961CC99E0E}"/>
            </a:ext>
          </a:extLst>
        </xdr:cNvPr>
        <xdr:cNvSpPr txBox="1"/>
      </xdr:nvSpPr>
      <xdr:spPr>
        <a:xfrm>
          <a:off x="5676900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115</xdr:row>
      <xdr:rowOff>0</xdr:rowOff>
    </xdr:from>
    <xdr:to>
      <xdr:col>47</xdr:col>
      <xdr:colOff>95250</xdr:colOff>
      <xdr:row>115</xdr:row>
      <xdr:rowOff>209550</xdr:rowOff>
    </xdr:to>
    <xdr:sp macro="" textlink="">
      <xdr:nvSpPr>
        <xdr:cNvPr id="233" name="テキスト ボックス 232">
          <a:extLst>
            <a:ext uri="{FF2B5EF4-FFF2-40B4-BE49-F238E27FC236}">
              <a16:creationId xmlns:a16="http://schemas.microsoft.com/office/drawing/2014/main" id="{E468DA16-2559-22AC-2DA1-C5C9530FE057}"/>
            </a:ext>
          </a:extLst>
        </xdr:cNvPr>
        <xdr:cNvSpPr txBox="1"/>
      </xdr:nvSpPr>
      <xdr:spPr>
        <a:xfrm>
          <a:off x="5676900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117</xdr:row>
      <xdr:rowOff>0</xdr:rowOff>
    </xdr:from>
    <xdr:to>
      <xdr:col>47</xdr:col>
      <xdr:colOff>95250</xdr:colOff>
      <xdr:row>117</xdr:row>
      <xdr:rowOff>209550</xdr:rowOff>
    </xdr:to>
    <xdr:sp macro="" textlink="">
      <xdr:nvSpPr>
        <xdr:cNvPr id="234" name="テキスト ボックス 233">
          <a:extLst>
            <a:ext uri="{FF2B5EF4-FFF2-40B4-BE49-F238E27FC236}">
              <a16:creationId xmlns:a16="http://schemas.microsoft.com/office/drawing/2014/main" id="{8EB643FB-1761-A9A5-C708-1E49CC9AF69C}"/>
            </a:ext>
          </a:extLst>
        </xdr:cNvPr>
        <xdr:cNvSpPr txBox="1"/>
      </xdr:nvSpPr>
      <xdr:spPr>
        <a:xfrm>
          <a:off x="5676900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119</xdr:row>
      <xdr:rowOff>0</xdr:rowOff>
    </xdr:from>
    <xdr:to>
      <xdr:col>47</xdr:col>
      <xdr:colOff>95250</xdr:colOff>
      <xdr:row>119</xdr:row>
      <xdr:rowOff>209550</xdr:rowOff>
    </xdr:to>
    <xdr:sp macro="" textlink="">
      <xdr:nvSpPr>
        <xdr:cNvPr id="235" name="テキスト ボックス 234">
          <a:extLst>
            <a:ext uri="{FF2B5EF4-FFF2-40B4-BE49-F238E27FC236}">
              <a16:creationId xmlns:a16="http://schemas.microsoft.com/office/drawing/2014/main" id="{48A8F979-756E-742F-F48C-9C06F3377FE0}"/>
            </a:ext>
          </a:extLst>
        </xdr:cNvPr>
        <xdr:cNvSpPr txBox="1"/>
      </xdr:nvSpPr>
      <xdr:spPr>
        <a:xfrm>
          <a:off x="5676900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101</xdr:row>
      <xdr:rowOff>0</xdr:rowOff>
    </xdr:from>
    <xdr:to>
      <xdr:col>18</xdr:col>
      <xdr:colOff>95250</xdr:colOff>
      <xdr:row>101</xdr:row>
      <xdr:rowOff>209550</xdr:rowOff>
    </xdr:to>
    <xdr:sp macro="" textlink="">
      <xdr:nvSpPr>
        <xdr:cNvPr id="236" name="テキスト ボックス 235">
          <a:extLst>
            <a:ext uri="{FF2B5EF4-FFF2-40B4-BE49-F238E27FC236}">
              <a16:creationId xmlns:a16="http://schemas.microsoft.com/office/drawing/2014/main" id="{9C950C92-F828-E858-42B7-480C1C68231A}"/>
            </a:ext>
          </a:extLst>
        </xdr:cNvPr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103</xdr:row>
      <xdr:rowOff>0</xdr:rowOff>
    </xdr:from>
    <xdr:to>
      <xdr:col>18</xdr:col>
      <xdr:colOff>95250</xdr:colOff>
      <xdr:row>103</xdr:row>
      <xdr:rowOff>209550</xdr:rowOff>
    </xdr:to>
    <xdr:sp macro="" textlink="">
      <xdr:nvSpPr>
        <xdr:cNvPr id="237" name="テキスト ボックス 236">
          <a:extLst>
            <a:ext uri="{FF2B5EF4-FFF2-40B4-BE49-F238E27FC236}">
              <a16:creationId xmlns:a16="http://schemas.microsoft.com/office/drawing/2014/main" id="{5866502C-79CF-896A-B490-B9560579FDD1}"/>
            </a:ext>
          </a:extLst>
        </xdr:cNvPr>
        <xdr:cNvSpPr txBox="1"/>
      </xdr:nvSpPr>
      <xdr:spPr>
        <a:xfrm>
          <a:off x="20859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105</xdr:row>
      <xdr:rowOff>0</xdr:rowOff>
    </xdr:from>
    <xdr:to>
      <xdr:col>18</xdr:col>
      <xdr:colOff>95250</xdr:colOff>
      <xdr:row>105</xdr:row>
      <xdr:rowOff>209550</xdr:rowOff>
    </xdr:to>
    <xdr:sp macro="" textlink="">
      <xdr:nvSpPr>
        <xdr:cNvPr id="238" name="テキスト ボックス 237">
          <a:extLst>
            <a:ext uri="{FF2B5EF4-FFF2-40B4-BE49-F238E27FC236}">
              <a16:creationId xmlns:a16="http://schemas.microsoft.com/office/drawing/2014/main" id="{80E3787E-FDE2-26AB-5727-1851608C9585}"/>
            </a:ext>
          </a:extLst>
        </xdr:cNvPr>
        <xdr:cNvSpPr txBox="1"/>
      </xdr:nvSpPr>
      <xdr:spPr>
        <a:xfrm>
          <a:off x="20859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107</xdr:row>
      <xdr:rowOff>0</xdr:rowOff>
    </xdr:from>
    <xdr:to>
      <xdr:col>18</xdr:col>
      <xdr:colOff>95250</xdr:colOff>
      <xdr:row>107</xdr:row>
      <xdr:rowOff>209550</xdr:rowOff>
    </xdr:to>
    <xdr:sp macro="" textlink="">
      <xdr:nvSpPr>
        <xdr:cNvPr id="239" name="テキスト ボックス 238">
          <a:extLst>
            <a:ext uri="{FF2B5EF4-FFF2-40B4-BE49-F238E27FC236}">
              <a16:creationId xmlns:a16="http://schemas.microsoft.com/office/drawing/2014/main" id="{F9116C76-C95E-53F4-3E8D-696CE9EE1684}"/>
            </a:ext>
          </a:extLst>
        </xdr:cNvPr>
        <xdr:cNvSpPr txBox="1"/>
      </xdr:nvSpPr>
      <xdr:spPr>
        <a:xfrm>
          <a:off x="20859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109</xdr:row>
      <xdr:rowOff>0</xdr:rowOff>
    </xdr:from>
    <xdr:to>
      <xdr:col>18</xdr:col>
      <xdr:colOff>95250</xdr:colOff>
      <xdr:row>109</xdr:row>
      <xdr:rowOff>209550</xdr:rowOff>
    </xdr:to>
    <xdr:sp macro="" textlink="">
      <xdr:nvSpPr>
        <xdr:cNvPr id="240" name="テキスト ボックス 239">
          <a:extLst>
            <a:ext uri="{FF2B5EF4-FFF2-40B4-BE49-F238E27FC236}">
              <a16:creationId xmlns:a16="http://schemas.microsoft.com/office/drawing/2014/main" id="{669C82BE-B39D-98AE-B868-53A7536F99A1}"/>
            </a:ext>
          </a:extLst>
        </xdr:cNvPr>
        <xdr:cNvSpPr txBox="1"/>
      </xdr:nvSpPr>
      <xdr:spPr>
        <a:xfrm>
          <a:off x="20859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111</xdr:row>
      <xdr:rowOff>0</xdr:rowOff>
    </xdr:from>
    <xdr:to>
      <xdr:col>18</xdr:col>
      <xdr:colOff>95250</xdr:colOff>
      <xdr:row>111</xdr:row>
      <xdr:rowOff>209550</xdr:rowOff>
    </xdr:to>
    <xdr:sp macro="" textlink="">
      <xdr:nvSpPr>
        <xdr:cNvPr id="241" name="テキスト ボックス 240">
          <a:extLst>
            <a:ext uri="{FF2B5EF4-FFF2-40B4-BE49-F238E27FC236}">
              <a16:creationId xmlns:a16="http://schemas.microsoft.com/office/drawing/2014/main" id="{7CACB313-0D16-2241-1CCD-47792D2D07C6}"/>
            </a:ext>
          </a:extLst>
        </xdr:cNvPr>
        <xdr:cNvSpPr txBox="1"/>
      </xdr:nvSpPr>
      <xdr:spPr>
        <a:xfrm>
          <a:off x="20859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113</xdr:row>
      <xdr:rowOff>0</xdr:rowOff>
    </xdr:from>
    <xdr:to>
      <xdr:col>18</xdr:col>
      <xdr:colOff>95250</xdr:colOff>
      <xdr:row>113</xdr:row>
      <xdr:rowOff>209550</xdr:rowOff>
    </xdr:to>
    <xdr:sp macro="" textlink="">
      <xdr:nvSpPr>
        <xdr:cNvPr id="242" name="テキスト ボックス 241">
          <a:extLst>
            <a:ext uri="{FF2B5EF4-FFF2-40B4-BE49-F238E27FC236}">
              <a16:creationId xmlns:a16="http://schemas.microsoft.com/office/drawing/2014/main" id="{95E17E5C-5DBB-76BD-CFF6-B701EF4D7BF4}"/>
            </a:ext>
          </a:extLst>
        </xdr:cNvPr>
        <xdr:cNvSpPr txBox="1"/>
      </xdr:nvSpPr>
      <xdr:spPr>
        <a:xfrm>
          <a:off x="20859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115</xdr:row>
      <xdr:rowOff>0</xdr:rowOff>
    </xdr:from>
    <xdr:to>
      <xdr:col>18</xdr:col>
      <xdr:colOff>95250</xdr:colOff>
      <xdr:row>115</xdr:row>
      <xdr:rowOff>209550</xdr:rowOff>
    </xdr:to>
    <xdr:sp macro="" textlink="">
      <xdr:nvSpPr>
        <xdr:cNvPr id="243" name="テキスト ボックス 242">
          <a:extLst>
            <a:ext uri="{FF2B5EF4-FFF2-40B4-BE49-F238E27FC236}">
              <a16:creationId xmlns:a16="http://schemas.microsoft.com/office/drawing/2014/main" id="{206D342B-9750-7DE9-E0CB-84485D7D6DBF}"/>
            </a:ext>
          </a:extLst>
        </xdr:cNvPr>
        <xdr:cNvSpPr txBox="1"/>
      </xdr:nvSpPr>
      <xdr:spPr>
        <a:xfrm>
          <a:off x="20859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117</xdr:row>
      <xdr:rowOff>0</xdr:rowOff>
    </xdr:from>
    <xdr:to>
      <xdr:col>18</xdr:col>
      <xdr:colOff>95250</xdr:colOff>
      <xdr:row>117</xdr:row>
      <xdr:rowOff>209550</xdr:rowOff>
    </xdr:to>
    <xdr:sp macro="" textlink="">
      <xdr:nvSpPr>
        <xdr:cNvPr id="244" name="テキスト ボックス 243">
          <a:extLst>
            <a:ext uri="{FF2B5EF4-FFF2-40B4-BE49-F238E27FC236}">
              <a16:creationId xmlns:a16="http://schemas.microsoft.com/office/drawing/2014/main" id="{0B922F99-B4C7-4785-D888-1428A30D71EB}"/>
            </a:ext>
          </a:extLst>
        </xdr:cNvPr>
        <xdr:cNvSpPr txBox="1"/>
      </xdr:nvSpPr>
      <xdr:spPr>
        <a:xfrm>
          <a:off x="20859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119</xdr:row>
      <xdr:rowOff>0</xdr:rowOff>
    </xdr:from>
    <xdr:to>
      <xdr:col>18</xdr:col>
      <xdr:colOff>95250</xdr:colOff>
      <xdr:row>119</xdr:row>
      <xdr:rowOff>209550</xdr:rowOff>
    </xdr:to>
    <xdr:sp macro="" textlink="">
      <xdr:nvSpPr>
        <xdr:cNvPr id="245" name="テキスト ボックス 244">
          <a:extLst>
            <a:ext uri="{FF2B5EF4-FFF2-40B4-BE49-F238E27FC236}">
              <a16:creationId xmlns:a16="http://schemas.microsoft.com/office/drawing/2014/main" id="{60691C70-A7CE-323E-4536-5C895900BF32}"/>
            </a:ext>
          </a:extLst>
        </xdr:cNvPr>
        <xdr:cNvSpPr txBox="1"/>
      </xdr:nvSpPr>
      <xdr:spPr>
        <a:xfrm>
          <a:off x="20859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121</xdr:row>
      <xdr:rowOff>0</xdr:rowOff>
    </xdr:from>
    <xdr:to>
      <xdr:col>10</xdr:col>
      <xdr:colOff>95250</xdr:colOff>
      <xdr:row>121</xdr:row>
      <xdr:rowOff>209550</xdr:rowOff>
    </xdr:to>
    <xdr:sp macro="" textlink="">
      <xdr:nvSpPr>
        <xdr:cNvPr id="246" name="テキスト ボックス 245">
          <a:extLst>
            <a:ext uri="{FF2B5EF4-FFF2-40B4-BE49-F238E27FC236}">
              <a16:creationId xmlns:a16="http://schemas.microsoft.com/office/drawing/2014/main" id="{95EE3CE4-FB94-F8A2-BBB1-5D26EE31C778}"/>
            </a:ext>
          </a:extLst>
        </xdr:cNvPr>
        <xdr:cNvSpPr txBox="1"/>
      </xdr:nvSpPr>
      <xdr:spPr>
        <a:xfrm>
          <a:off x="10953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38</xdr:col>
      <xdr:colOff>9525</xdr:colOff>
      <xdr:row>101</xdr:row>
      <xdr:rowOff>0</xdr:rowOff>
    </xdr:from>
    <xdr:to>
      <xdr:col>40</xdr:col>
      <xdr:colOff>0</xdr:colOff>
      <xdr:row>101</xdr:row>
      <xdr:rowOff>209550</xdr:rowOff>
    </xdr:to>
    <xdr:sp macro="" textlink="">
      <xdr:nvSpPr>
        <xdr:cNvPr id="247" name="テキスト ボックス 246">
          <a:extLst>
            <a:ext uri="{FF2B5EF4-FFF2-40B4-BE49-F238E27FC236}">
              <a16:creationId xmlns:a16="http://schemas.microsoft.com/office/drawing/2014/main" id="{B138839C-A94A-17F6-032D-92F04755C85F}"/>
            </a:ext>
          </a:extLst>
        </xdr:cNvPr>
        <xdr:cNvSpPr txBox="1"/>
      </xdr:nvSpPr>
      <xdr:spPr>
        <a:xfrm>
          <a:off x="47148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103</xdr:row>
      <xdr:rowOff>0</xdr:rowOff>
    </xdr:from>
    <xdr:to>
      <xdr:col>40</xdr:col>
      <xdr:colOff>0</xdr:colOff>
      <xdr:row>103</xdr:row>
      <xdr:rowOff>209550</xdr:rowOff>
    </xdr:to>
    <xdr:sp macro="" textlink="">
      <xdr:nvSpPr>
        <xdr:cNvPr id="248" name="テキスト ボックス 247">
          <a:extLst>
            <a:ext uri="{FF2B5EF4-FFF2-40B4-BE49-F238E27FC236}">
              <a16:creationId xmlns:a16="http://schemas.microsoft.com/office/drawing/2014/main" id="{48866547-A799-6AAC-FB6F-2C172AD116C9}"/>
            </a:ext>
          </a:extLst>
        </xdr:cNvPr>
        <xdr:cNvSpPr txBox="1"/>
      </xdr:nvSpPr>
      <xdr:spPr>
        <a:xfrm>
          <a:off x="47148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105</xdr:row>
      <xdr:rowOff>0</xdr:rowOff>
    </xdr:from>
    <xdr:to>
      <xdr:col>40</xdr:col>
      <xdr:colOff>0</xdr:colOff>
      <xdr:row>105</xdr:row>
      <xdr:rowOff>209550</xdr:rowOff>
    </xdr:to>
    <xdr:sp macro="" textlink="">
      <xdr:nvSpPr>
        <xdr:cNvPr id="249" name="テキスト ボックス 248">
          <a:extLst>
            <a:ext uri="{FF2B5EF4-FFF2-40B4-BE49-F238E27FC236}">
              <a16:creationId xmlns:a16="http://schemas.microsoft.com/office/drawing/2014/main" id="{6CE75594-5BE3-AE93-1873-C903D24C1136}"/>
            </a:ext>
          </a:extLst>
        </xdr:cNvPr>
        <xdr:cNvSpPr txBox="1"/>
      </xdr:nvSpPr>
      <xdr:spPr>
        <a:xfrm>
          <a:off x="47148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107</xdr:row>
      <xdr:rowOff>0</xdr:rowOff>
    </xdr:from>
    <xdr:to>
      <xdr:col>40</xdr:col>
      <xdr:colOff>0</xdr:colOff>
      <xdr:row>107</xdr:row>
      <xdr:rowOff>209550</xdr:rowOff>
    </xdr:to>
    <xdr:sp macro="" textlink="">
      <xdr:nvSpPr>
        <xdr:cNvPr id="250" name="テキスト ボックス 249">
          <a:extLst>
            <a:ext uri="{FF2B5EF4-FFF2-40B4-BE49-F238E27FC236}">
              <a16:creationId xmlns:a16="http://schemas.microsoft.com/office/drawing/2014/main" id="{68750038-8D7D-E3CD-0819-6B47FFB7B41A}"/>
            </a:ext>
          </a:extLst>
        </xdr:cNvPr>
        <xdr:cNvSpPr txBox="1"/>
      </xdr:nvSpPr>
      <xdr:spPr>
        <a:xfrm>
          <a:off x="47148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109</xdr:row>
      <xdr:rowOff>0</xdr:rowOff>
    </xdr:from>
    <xdr:to>
      <xdr:col>40</xdr:col>
      <xdr:colOff>0</xdr:colOff>
      <xdr:row>109</xdr:row>
      <xdr:rowOff>209550</xdr:rowOff>
    </xdr:to>
    <xdr:sp macro="" textlink="">
      <xdr:nvSpPr>
        <xdr:cNvPr id="251" name="テキスト ボックス 250">
          <a:extLst>
            <a:ext uri="{FF2B5EF4-FFF2-40B4-BE49-F238E27FC236}">
              <a16:creationId xmlns:a16="http://schemas.microsoft.com/office/drawing/2014/main" id="{0AF20CA1-FEE6-F4A1-253F-8160729E4E14}"/>
            </a:ext>
          </a:extLst>
        </xdr:cNvPr>
        <xdr:cNvSpPr txBox="1"/>
      </xdr:nvSpPr>
      <xdr:spPr>
        <a:xfrm>
          <a:off x="47148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111</xdr:row>
      <xdr:rowOff>0</xdr:rowOff>
    </xdr:from>
    <xdr:to>
      <xdr:col>40</xdr:col>
      <xdr:colOff>0</xdr:colOff>
      <xdr:row>111</xdr:row>
      <xdr:rowOff>209550</xdr:rowOff>
    </xdr:to>
    <xdr:sp macro="" textlink="">
      <xdr:nvSpPr>
        <xdr:cNvPr id="252" name="テキスト ボックス 251">
          <a:extLst>
            <a:ext uri="{FF2B5EF4-FFF2-40B4-BE49-F238E27FC236}">
              <a16:creationId xmlns:a16="http://schemas.microsoft.com/office/drawing/2014/main" id="{0605BD8F-EBDF-8716-BE32-FE878FB466A0}"/>
            </a:ext>
          </a:extLst>
        </xdr:cNvPr>
        <xdr:cNvSpPr txBox="1"/>
      </xdr:nvSpPr>
      <xdr:spPr>
        <a:xfrm>
          <a:off x="47148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113</xdr:row>
      <xdr:rowOff>0</xdr:rowOff>
    </xdr:from>
    <xdr:to>
      <xdr:col>40</xdr:col>
      <xdr:colOff>0</xdr:colOff>
      <xdr:row>113</xdr:row>
      <xdr:rowOff>209550</xdr:rowOff>
    </xdr:to>
    <xdr:sp macro="" textlink="">
      <xdr:nvSpPr>
        <xdr:cNvPr id="253" name="テキスト ボックス 252">
          <a:extLst>
            <a:ext uri="{FF2B5EF4-FFF2-40B4-BE49-F238E27FC236}">
              <a16:creationId xmlns:a16="http://schemas.microsoft.com/office/drawing/2014/main" id="{81AF3B4A-AE22-E89F-F2FF-15C09E1DDA6E}"/>
            </a:ext>
          </a:extLst>
        </xdr:cNvPr>
        <xdr:cNvSpPr txBox="1"/>
      </xdr:nvSpPr>
      <xdr:spPr>
        <a:xfrm>
          <a:off x="47148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115</xdr:row>
      <xdr:rowOff>0</xdr:rowOff>
    </xdr:from>
    <xdr:to>
      <xdr:col>40</xdr:col>
      <xdr:colOff>0</xdr:colOff>
      <xdr:row>115</xdr:row>
      <xdr:rowOff>209550</xdr:rowOff>
    </xdr:to>
    <xdr:sp macro="" textlink="">
      <xdr:nvSpPr>
        <xdr:cNvPr id="254" name="テキスト ボックス 253">
          <a:extLst>
            <a:ext uri="{FF2B5EF4-FFF2-40B4-BE49-F238E27FC236}">
              <a16:creationId xmlns:a16="http://schemas.microsoft.com/office/drawing/2014/main" id="{C5FC3CA1-AF64-D183-551C-DBBB01257FEF}"/>
            </a:ext>
          </a:extLst>
        </xdr:cNvPr>
        <xdr:cNvSpPr txBox="1"/>
      </xdr:nvSpPr>
      <xdr:spPr>
        <a:xfrm>
          <a:off x="47148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117</xdr:row>
      <xdr:rowOff>0</xdr:rowOff>
    </xdr:from>
    <xdr:to>
      <xdr:col>40</xdr:col>
      <xdr:colOff>0</xdr:colOff>
      <xdr:row>117</xdr:row>
      <xdr:rowOff>209550</xdr:rowOff>
    </xdr:to>
    <xdr:sp macro="" textlink="">
      <xdr:nvSpPr>
        <xdr:cNvPr id="255" name="テキスト ボックス 254">
          <a:extLst>
            <a:ext uri="{FF2B5EF4-FFF2-40B4-BE49-F238E27FC236}">
              <a16:creationId xmlns:a16="http://schemas.microsoft.com/office/drawing/2014/main" id="{C9C9EB10-5B5B-8C97-9C2D-37A5BC976A30}"/>
            </a:ext>
          </a:extLst>
        </xdr:cNvPr>
        <xdr:cNvSpPr txBox="1"/>
      </xdr:nvSpPr>
      <xdr:spPr>
        <a:xfrm>
          <a:off x="47148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119</xdr:row>
      <xdr:rowOff>0</xdr:rowOff>
    </xdr:from>
    <xdr:to>
      <xdr:col>40</xdr:col>
      <xdr:colOff>0</xdr:colOff>
      <xdr:row>119</xdr:row>
      <xdr:rowOff>209550</xdr:rowOff>
    </xdr:to>
    <xdr:sp macro="" textlink="">
      <xdr:nvSpPr>
        <xdr:cNvPr id="256" name="テキスト ボックス 255">
          <a:extLst>
            <a:ext uri="{FF2B5EF4-FFF2-40B4-BE49-F238E27FC236}">
              <a16:creationId xmlns:a16="http://schemas.microsoft.com/office/drawing/2014/main" id="{60B5C95B-6078-5336-91DB-056F178A67ED}"/>
            </a:ext>
          </a:extLst>
        </xdr:cNvPr>
        <xdr:cNvSpPr txBox="1"/>
      </xdr:nvSpPr>
      <xdr:spPr>
        <a:xfrm>
          <a:off x="47148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53</xdr:col>
      <xdr:colOff>85725</xdr:colOff>
      <xdr:row>146</xdr:row>
      <xdr:rowOff>9525</xdr:rowOff>
    </xdr:from>
    <xdr:to>
      <xdr:col>55</xdr:col>
      <xdr:colOff>76200</xdr:colOff>
      <xdr:row>146</xdr:row>
      <xdr:rowOff>219075</xdr:rowOff>
    </xdr:to>
    <xdr:sp macro="" textlink="">
      <xdr:nvSpPr>
        <xdr:cNvPr id="257" name="テキスト ボックス 256">
          <a:extLst>
            <a:ext uri="{FF2B5EF4-FFF2-40B4-BE49-F238E27FC236}">
              <a16:creationId xmlns:a16="http://schemas.microsoft.com/office/drawing/2014/main" id="{B3E61034-00CD-6BE1-1495-10A54F61A438}"/>
            </a:ext>
          </a:extLst>
        </xdr:cNvPr>
        <xdr:cNvSpPr txBox="1"/>
      </xdr:nvSpPr>
      <xdr:spPr>
        <a:xfrm>
          <a:off x="6648450" y="27527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148</xdr:row>
      <xdr:rowOff>9525</xdr:rowOff>
    </xdr:from>
    <xdr:to>
      <xdr:col>55</xdr:col>
      <xdr:colOff>95250</xdr:colOff>
      <xdr:row>148</xdr:row>
      <xdr:rowOff>219075</xdr:rowOff>
    </xdr:to>
    <xdr:sp macro="" textlink="">
      <xdr:nvSpPr>
        <xdr:cNvPr id="258" name="テキスト ボックス 257">
          <a:extLst>
            <a:ext uri="{FF2B5EF4-FFF2-40B4-BE49-F238E27FC236}">
              <a16:creationId xmlns:a16="http://schemas.microsoft.com/office/drawing/2014/main" id="{F6005898-5BFE-3EFE-B62F-2E19AAA6BEA2}"/>
            </a:ext>
          </a:extLst>
        </xdr:cNvPr>
        <xdr:cNvSpPr txBox="1"/>
      </xdr:nvSpPr>
      <xdr:spPr>
        <a:xfrm>
          <a:off x="6667500" y="33051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158</xdr:row>
      <xdr:rowOff>9525</xdr:rowOff>
    </xdr:from>
    <xdr:to>
      <xdr:col>55</xdr:col>
      <xdr:colOff>95250</xdr:colOff>
      <xdr:row>158</xdr:row>
      <xdr:rowOff>219075</xdr:rowOff>
    </xdr:to>
    <xdr:sp macro="" textlink="">
      <xdr:nvSpPr>
        <xdr:cNvPr id="259" name="テキスト ボックス 258">
          <a:extLst>
            <a:ext uri="{FF2B5EF4-FFF2-40B4-BE49-F238E27FC236}">
              <a16:creationId xmlns:a16="http://schemas.microsoft.com/office/drawing/2014/main" id="{69727510-6169-22FE-D1AD-780C5F9929A1}"/>
            </a:ext>
          </a:extLst>
        </xdr:cNvPr>
        <xdr:cNvSpPr txBox="1"/>
      </xdr:nvSpPr>
      <xdr:spPr>
        <a:xfrm>
          <a:off x="6667500" y="60674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160</xdr:row>
      <xdr:rowOff>9525</xdr:rowOff>
    </xdr:from>
    <xdr:to>
      <xdr:col>55</xdr:col>
      <xdr:colOff>95250</xdr:colOff>
      <xdr:row>160</xdr:row>
      <xdr:rowOff>219075</xdr:rowOff>
    </xdr:to>
    <xdr:sp macro="" textlink="">
      <xdr:nvSpPr>
        <xdr:cNvPr id="260" name="テキスト ボックス 259">
          <a:extLst>
            <a:ext uri="{FF2B5EF4-FFF2-40B4-BE49-F238E27FC236}">
              <a16:creationId xmlns:a16="http://schemas.microsoft.com/office/drawing/2014/main" id="{F39DE398-954C-BD38-6EA9-CCC9D5FD6C23}"/>
            </a:ext>
          </a:extLst>
        </xdr:cNvPr>
        <xdr:cNvSpPr txBox="1"/>
      </xdr:nvSpPr>
      <xdr:spPr>
        <a:xfrm>
          <a:off x="6667500" y="66198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146</xdr:row>
      <xdr:rowOff>0</xdr:rowOff>
    </xdr:from>
    <xdr:to>
      <xdr:col>47</xdr:col>
      <xdr:colOff>95250</xdr:colOff>
      <xdr:row>146</xdr:row>
      <xdr:rowOff>209550</xdr:rowOff>
    </xdr:to>
    <xdr:sp macro="" textlink="">
      <xdr:nvSpPr>
        <xdr:cNvPr id="261" name="テキスト ボックス 260">
          <a:extLst>
            <a:ext uri="{FF2B5EF4-FFF2-40B4-BE49-F238E27FC236}">
              <a16:creationId xmlns:a16="http://schemas.microsoft.com/office/drawing/2014/main" id="{B21BFD11-26D4-8156-6E46-6244DF5F7066}"/>
            </a:ext>
          </a:extLst>
        </xdr:cNvPr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95250</xdr:colOff>
      <xdr:row>166</xdr:row>
      <xdr:rowOff>0</xdr:rowOff>
    </xdr:from>
    <xdr:to>
      <xdr:col>55</xdr:col>
      <xdr:colOff>85725</xdr:colOff>
      <xdr:row>166</xdr:row>
      <xdr:rowOff>209550</xdr:rowOff>
    </xdr:to>
    <xdr:sp macro="" textlink="">
      <xdr:nvSpPr>
        <xdr:cNvPr id="262" name="テキスト ボックス 261">
          <a:extLst>
            <a:ext uri="{FF2B5EF4-FFF2-40B4-BE49-F238E27FC236}">
              <a16:creationId xmlns:a16="http://schemas.microsoft.com/office/drawing/2014/main" id="{EF376101-B1A8-AFEB-1006-74941F38FA89}"/>
            </a:ext>
          </a:extLst>
        </xdr:cNvPr>
        <xdr:cNvSpPr txBox="1"/>
      </xdr:nvSpPr>
      <xdr:spPr>
        <a:xfrm>
          <a:off x="66579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162</xdr:row>
      <xdr:rowOff>9525</xdr:rowOff>
    </xdr:from>
    <xdr:to>
      <xdr:col>55</xdr:col>
      <xdr:colOff>95250</xdr:colOff>
      <xdr:row>162</xdr:row>
      <xdr:rowOff>219075</xdr:rowOff>
    </xdr:to>
    <xdr:sp macro="" textlink="">
      <xdr:nvSpPr>
        <xdr:cNvPr id="263" name="テキスト ボックス 262">
          <a:extLst>
            <a:ext uri="{FF2B5EF4-FFF2-40B4-BE49-F238E27FC236}">
              <a16:creationId xmlns:a16="http://schemas.microsoft.com/office/drawing/2014/main" id="{2AC0AE24-E3AD-3180-82A5-AF64D2DBAF41}"/>
            </a:ext>
          </a:extLst>
        </xdr:cNvPr>
        <xdr:cNvSpPr txBox="1"/>
      </xdr:nvSpPr>
      <xdr:spPr>
        <a:xfrm>
          <a:off x="6667500" y="71723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164</xdr:row>
      <xdr:rowOff>9525</xdr:rowOff>
    </xdr:from>
    <xdr:to>
      <xdr:col>55</xdr:col>
      <xdr:colOff>95250</xdr:colOff>
      <xdr:row>164</xdr:row>
      <xdr:rowOff>219075</xdr:rowOff>
    </xdr:to>
    <xdr:sp macro="" textlink="">
      <xdr:nvSpPr>
        <xdr:cNvPr id="264" name="テキスト ボックス 263">
          <a:extLst>
            <a:ext uri="{FF2B5EF4-FFF2-40B4-BE49-F238E27FC236}">
              <a16:creationId xmlns:a16="http://schemas.microsoft.com/office/drawing/2014/main" id="{9035C807-8F7F-F5AC-C3C6-A14485683C22}"/>
            </a:ext>
          </a:extLst>
        </xdr:cNvPr>
        <xdr:cNvSpPr txBox="1"/>
      </xdr:nvSpPr>
      <xdr:spPr>
        <a:xfrm>
          <a:off x="6667500" y="77247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154</xdr:row>
      <xdr:rowOff>9525</xdr:rowOff>
    </xdr:from>
    <xdr:to>
      <xdr:col>55</xdr:col>
      <xdr:colOff>95250</xdr:colOff>
      <xdr:row>154</xdr:row>
      <xdr:rowOff>219075</xdr:rowOff>
    </xdr:to>
    <xdr:sp macro="" textlink="">
      <xdr:nvSpPr>
        <xdr:cNvPr id="265" name="テキスト ボックス 264">
          <a:extLst>
            <a:ext uri="{FF2B5EF4-FFF2-40B4-BE49-F238E27FC236}">
              <a16:creationId xmlns:a16="http://schemas.microsoft.com/office/drawing/2014/main" id="{5227315A-DC22-6A41-108F-F5BF6F4F3EEE}"/>
            </a:ext>
          </a:extLst>
        </xdr:cNvPr>
        <xdr:cNvSpPr txBox="1"/>
      </xdr:nvSpPr>
      <xdr:spPr>
        <a:xfrm>
          <a:off x="6667500" y="49625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156</xdr:row>
      <xdr:rowOff>9525</xdr:rowOff>
    </xdr:from>
    <xdr:to>
      <xdr:col>55</xdr:col>
      <xdr:colOff>95250</xdr:colOff>
      <xdr:row>156</xdr:row>
      <xdr:rowOff>219075</xdr:rowOff>
    </xdr:to>
    <xdr:sp macro="" textlink="">
      <xdr:nvSpPr>
        <xdr:cNvPr id="266" name="テキスト ボックス 265">
          <a:extLst>
            <a:ext uri="{FF2B5EF4-FFF2-40B4-BE49-F238E27FC236}">
              <a16:creationId xmlns:a16="http://schemas.microsoft.com/office/drawing/2014/main" id="{83D023F3-E312-9E83-1E9F-5EA91328189D}"/>
            </a:ext>
          </a:extLst>
        </xdr:cNvPr>
        <xdr:cNvSpPr txBox="1"/>
      </xdr:nvSpPr>
      <xdr:spPr>
        <a:xfrm>
          <a:off x="6667500" y="55149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150</xdr:row>
      <xdr:rowOff>9525</xdr:rowOff>
    </xdr:from>
    <xdr:to>
      <xdr:col>55</xdr:col>
      <xdr:colOff>95250</xdr:colOff>
      <xdr:row>150</xdr:row>
      <xdr:rowOff>219075</xdr:rowOff>
    </xdr:to>
    <xdr:sp macro="" textlink="">
      <xdr:nvSpPr>
        <xdr:cNvPr id="267" name="テキスト ボックス 266">
          <a:extLst>
            <a:ext uri="{FF2B5EF4-FFF2-40B4-BE49-F238E27FC236}">
              <a16:creationId xmlns:a16="http://schemas.microsoft.com/office/drawing/2014/main" id="{EDAB316D-2E15-DD20-6B5E-D324496884D4}"/>
            </a:ext>
          </a:extLst>
        </xdr:cNvPr>
        <xdr:cNvSpPr txBox="1"/>
      </xdr:nvSpPr>
      <xdr:spPr>
        <a:xfrm>
          <a:off x="6667500" y="38576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152</xdr:row>
      <xdr:rowOff>9525</xdr:rowOff>
    </xdr:from>
    <xdr:to>
      <xdr:col>55</xdr:col>
      <xdr:colOff>95250</xdr:colOff>
      <xdr:row>152</xdr:row>
      <xdr:rowOff>219075</xdr:rowOff>
    </xdr:to>
    <xdr:sp macro="" textlink="">
      <xdr:nvSpPr>
        <xdr:cNvPr id="268" name="テキスト ボックス 267">
          <a:extLst>
            <a:ext uri="{FF2B5EF4-FFF2-40B4-BE49-F238E27FC236}">
              <a16:creationId xmlns:a16="http://schemas.microsoft.com/office/drawing/2014/main" id="{2BBDE149-CA9C-79FF-3EE2-445050872B5D}"/>
            </a:ext>
          </a:extLst>
        </xdr:cNvPr>
        <xdr:cNvSpPr txBox="1"/>
      </xdr:nvSpPr>
      <xdr:spPr>
        <a:xfrm>
          <a:off x="6667500" y="44100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148</xdr:row>
      <xdr:rowOff>0</xdr:rowOff>
    </xdr:from>
    <xdr:to>
      <xdr:col>47</xdr:col>
      <xdr:colOff>95250</xdr:colOff>
      <xdr:row>148</xdr:row>
      <xdr:rowOff>209550</xdr:rowOff>
    </xdr:to>
    <xdr:sp macro="" textlink="">
      <xdr:nvSpPr>
        <xdr:cNvPr id="269" name="テキスト ボックス 268">
          <a:extLst>
            <a:ext uri="{FF2B5EF4-FFF2-40B4-BE49-F238E27FC236}">
              <a16:creationId xmlns:a16="http://schemas.microsoft.com/office/drawing/2014/main" id="{48E9D36B-F60F-708F-BF25-6EAB1DD33631}"/>
            </a:ext>
          </a:extLst>
        </xdr:cNvPr>
        <xdr:cNvSpPr txBox="1"/>
      </xdr:nvSpPr>
      <xdr:spPr>
        <a:xfrm>
          <a:off x="5676900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150</xdr:row>
      <xdr:rowOff>0</xdr:rowOff>
    </xdr:from>
    <xdr:to>
      <xdr:col>47</xdr:col>
      <xdr:colOff>95250</xdr:colOff>
      <xdr:row>150</xdr:row>
      <xdr:rowOff>209550</xdr:rowOff>
    </xdr:to>
    <xdr:sp macro="" textlink="">
      <xdr:nvSpPr>
        <xdr:cNvPr id="270" name="テキスト ボックス 269">
          <a:extLst>
            <a:ext uri="{FF2B5EF4-FFF2-40B4-BE49-F238E27FC236}">
              <a16:creationId xmlns:a16="http://schemas.microsoft.com/office/drawing/2014/main" id="{381F7A1A-B7E6-63A9-5B1A-3D5938C1FA27}"/>
            </a:ext>
          </a:extLst>
        </xdr:cNvPr>
        <xdr:cNvSpPr txBox="1"/>
      </xdr:nvSpPr>
      <xdr:spPr>
        <a:xfrm>
          <a:off x="5676900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152</xdr:row>
      <xdr:rowOff>0</xdr:rowOff>
    </xdr:from>
    <xdr:to>
      <xdr:col>47</xdr:col>
      <xdr:colOff>95250</xdr:colOff>
      <xdr:row>152</xdr:row>
      <xdr:rowOff>209550</xdr:rowOff>
    </xdr:to>
    <xdr:sp macro="" textlink="">
      <xdr:nvSpPr>
        <xdr:cNvPr id="271" name="テキスト ボックス 270">
          <a:extLst>
            <a:ext uri="{FF2B5EF4-FFF2-40B4-BE49-F238E27FC236}">
              <a16:creationId xmlns:a16="http://schemas.microsoft.com/office/drawing/2014/main" id="{016F80FE-A07A-029F-6435-6BBC4FCC80D4}"/>
            </a:ext>
          </a:extLst>
        </xdr:cNvPr>
        <xdr:cNvSpPr txBox="1"/>
      </xdr:nvSpPr>
      <xdr:spPr>
        <a:xfrm>
          <a:off x="5676900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154</xdr:row>
      <xdr:rowOff>0</xdr:rowOff>
    </xdr:from>
    <xdr:to>
      <xdr:col>47</xdr:col>
      <xdr:colOff>95250</xdr:colOff>
      <xdr:row>154</xdr:row>
      <xdr:rowOff>209550</xdr:rowOff>
    </xdr:to>
    <xdr:sp macro="" textlink="">
      <xdr:nvSpPr>
        <xdr:cNvPr id="272" name="テキスト ボックス 271">
          <a:extLst>
            <a:ext uri="{FF2B5EF4-FFF2-40B4-BE49-F238E27FC236}">
              <a16:creationId xmlns:a16="http://schemas.microsoft.com/office/drawing/2014/main" id="{6F6D1F4D-49B2-F44E-4AB7-A3EA4BB22CC5}"/>
            </a:ext>
          </a:extLst>
        </xdr:cNvPr>
        <xdr:cNvSpPr txBox="1"/>
      </xdr:nvSpPr>
      <xdr:spPr>
        <a:xfrm>
          <a:off x="5676900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156</xdr:row>
      <xdr:rowOff>0</xdr:rowOff>
    </xdr:from>
    <xdr:to>
      <xdr:col>47</xdr:col>
      <xdr:colOff>95250</xdr:colOff>
      <xdr:row>156</xdr:row>
      <xdr:rowOff>209550</xdr:rowOff>
    </xdr:to>
    <xdr:sp macro="" textlink="">
      <xdr:nvSpPr>
        <xdr:cNvPr id="273" name="テキスト ボックス 272">
          <a:extLst>
            <a:ext uri="{FF2B5EF4-FFF2-40B4-BE49-F238E27FC236}">
              <a16:creationId xmlns:a16="http://schemas.microsoft.com/office/drawing/2014/main" id="{0EAF0FBF-99D6-308D-80F7-1170FCFCBD80}"/>
            </a:ext>
          </a:extLst>
        </xdr:cNvPr>
        <xdr:cNvSpPr txBox="1"/>
      </xdr:nvSpPr>
      <xdr:spPr>
        <a:xfrm>
          <a:off x="5676900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158</xdr:row>
      <xdr:rowOff>0</xdr:rowOff>
    </xdr:from>
    <xdr:to>
      <xdr:col>47</xdr:col>
      <xdr:colOff>95250</xdr:colOff>
      <xdr:row>158</xdr:row>
      <xdr:rowOff>209550</xdr:rowOff>
    </xdr:to>
    <xdr:sp macro="" textlink="">
      <xdr:nvSpPr>
        <xdr:cNvPr id="274" name="テキスト ボックス 273">
          <a:extLst>
            <a:ext uri="{FF2B5EF4-FFF2-40B4-BE49-F238E27FC236}">
              <a16:creationId xmlns:a16="http://schemas.microsoft.com/office/drawing/2014/main" id="{FE62E305-9913-F78A-9F96-97569E2F72F5}"/>
            </a:ext>
          </a:extLst>
        </xdr:cNvPr>
        <xdr:cNvSpPr txBox="1"/>
      </xdr:nvSpPr>
      <xdr:spPr>
        <a:xfrm>
          <a:off x="5676900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160</xdr:row>
      <xdr:rowOff>0</xdr:rowOff>
    </xdr:from>
    <xdr:to>
      <xdr:col>47</xdr:col>
      <xdr:colOff>95250</xdr:colOff>
      <xdr:row>160</xdr:row>
      <xdr:rowOff>209550</xdr:rowOff>
    </xdr:to>
    <xdr:sp macro="" textlink="">
      <xdr:nvSpPr>
        <xdr:cNvPr id="275" name="テキスト ボックス 274">
          <a:extLst>
            <a:ext uri="{FF2B5EF4-FFF2-40B4-BE49-F238E27FC236}">
              <a16:creationId xmlns:a16="http://schemas.microsoft.com/office/drawing/2014/main" id="{B57F3516-CECE-F77C-4894-F657D531A283}"/>
            </a:ext>
          </a:extLst>
        </xdr:cNvPr>
        <xdr:cNvSpPr txBox="1"/>
      </xdr:nvSpPr>
      <xdr:spPr>
        <a:xfrm>
          <a:off x="5676900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162</xdr:row>
      <xdr:rowOff>0</xdr:rowOff>
    </xdr:from>
    <xdr:to>
      <xdr:col>47</xdr:col>
      <xdr:colOff>95250</xdr:colOff>
      <xdr:row>162</xdr:row>
      <xdr:rowOff>209550</xdr:rowOff>
    </xdr:to>
    <xdr:sp macro="" textlink="">
      <xdr:nvSpPr>
        <xdr:cNvPr id="276" name="テキスト ボックス 275">
          <a:extLst>
            <a:ext uri="{FF2B5EF4-FFF2-40B4-BE49-F238E27FC236}">
              <a16:creationId xmlns:a16="http://schemas.microsoft.com/office/drawing/2014/main" id="{BBE32DD0-68C4-E5CB-C217-C4085D710439}"/>
            </a:ext>
          </a:extLst>
        </xdr:cNvPr>
        <xdr:cNvSpPr txBox="1"/>
      </xdr:nvSpPr>
      <xdr:spPr>
        <a:xfrm>
          <a:off x="5676900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164</xdr:row>
      <xdr:rowOff>0</xdr:rowOff>
    </xdr:from>
    <xdr:to>
      <xdr:col>47</xdr:col>
      <xdr:colOff>95250</xdr:colOff>
      <xdr:row>164</xdr:row>
      <xdr:rowOff>209550</xdr:rowOff>
    </xdr:to>
    <xdr:sp macro="" textlink="">
      <xdr:nvSpPr>
        <xdr:cNvPr id="277" name="テキスト ボックス 276">
          <a:extLst>
            <a:ext uri="{FF2B5EF4-FFF2-40B4-BE49-F238E27FC236}">
              <a16:creationId xmlns:a16="http://schemas.microsoft.com/office/drawing/2014/main" id="{9CD9C9D1-23C8-E2D9-EC7D-49AEDC8C6AC3}"/>
            </a:ext>
          </a:extLst>
        </xdr:cNvPr>
        <xdr:cNvSpPr txBox="1"/>
      </xdr:nvSpPr>
      <xdr:spPr>
        <a:xfrm>
          <a:off x="5676900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146</xdr:row>
      <xdr:rowOff>0</xdr:rowOff>
    </xdr:from>
    <xdr:to>
      <xdr:col>18</xdr:col>
      <xdr:colOff>95250</xdr:colOff>
      <xdr:row>146</xdr:row>
      <xdr:rowOff>209550</xdr:rowOff>
    </xdr:to>
    <xdr:sp macro="" textlink="">
      <xdr:nvSpPr>
        <xdr:cNvPr id="278" name="テキスト ボックス 277">
          <a:extLst>
            <a:ext uri="{FF2B5EF4-FFF2-40B4-BE49-F238E27FC236}">
              <a16:creationId xmlns:a16="http://schemas.microsoft.com/office/drawing/2014/main" id="{D17967F5-B5C4-AF78-7145-EEDEB65E6952}"/>
            </a:ext>
          </a:extLst>
        </xdr:cNvPr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148</xdr:row>
      <xdr:rowOff>0</xdr:rowOff>
    </xdr:from>
    <xdr:to>
      <xdr:col>18</xdr:col>
      <xdr:colOff>95250</xdr:colOff>
      <xdr:row>148</xdr:row>
      <xdr:rowOff>209550</xdr:rowOff>
    </xdr:to>
    <xdr:sp macro="" textlink="">
      <xdr:nvSpPr>
        <xdr:cNvPr id="279" name="テキスト ボックス 278">
          <a:extLst>
            <a:ext uri="{FF2B5EF4-FFF2-40B4-BE49-F238E27FC236}">
              <a16:creationId xmlns:a16="http://schemas.microsoft.com/office/drawing/2014/main" id="{BF9FC673-0BB6-0179-E7D4-2E17C56FA213}"/>
            </a:ext>
          </a:extLst>
        </xdr:cNvPr>
        <xdr:cNvSpPr txBox="1"/>
      </xdr:nvSpPr>
      <xdr:spPr>
        <a:xfrm>
          <a:off x="20859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150</xdr:row>
      <xdr:rowOff>0</xdr:rowOff>
    </xdr:from>
    <xdr:to>
      <xdr:col>18</xdr:col>
      <xdr:colOff>95250</xdr:colOff>
      <xdr:row>150</xdr:row>
      <xdr:rowOff>209550</xdr:rowOff>
    </xdr:to>
    <xdr:sp macro="" textlink="">
      <xdr:nvSpPr>
        <xdr:cNvPr id="280" name="テキスト ボックス 279">
          <a:extLst>
            <a:ext uri="{FF2B5EF4-FFF2-40B4-BE49-F238E27FC236}">
              <a16:creationId xmlns:a16="http://schemas.microsoft.com/office/drawing/2014/main" id="{BDDBD017-6407-8E0D-A7C2-0994C7DF1F87}"/>
            </a:ext>
          </a:extLst>
        </xdr:cNvPr>
        <xdr:cNvSpPr txBox="1"/>
      </xdr:nvSpPr>
      <xdr:spPr>
        <a:xfrm>
          <a:off x="20859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152</xdr:row>
      <xdr:rowOff>0</xdr:rowOff>
    </xdr:from>
    <xdr:to>
      <xdr:col>18</xdr:col>
      <xdr:colOff>95250</xdr:colOff>
      <xdr:row>152</xdr:row>
      <xdr:rowOff>209550</xdr:rowOff>
    </xdr:to>
    <xdr:sp macro="" textlink="">
      <xdr:nvSpPr>
        <xdr:cNvPr id="281" name="テキスト ボックス 280">
          <a:extLst>
            <a:ext uri="{FF2B5EF4-FFF2-40B4-BE49-F238E27FC236}">
              <a16:creationId xmlns:a16="http://schemas.microsoft.com/office/drawing/2014/main" id="{DCF843DD-EA39-DE3D-F174-1C84EDD40E9F}"/>
            </a:ext>
          </a:extLst>
        </xdr:cNvPr>
        <xdr:cNvSpPr txBox="1"/>
      </xdr:nvSpPr>
      <xdr:spPr>
        <a:xfrm>
          <a:off x="20859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154</xdr:row>
      <xdr:rowOff>0</xdr:rowOff>
    </xdr:from>
    <xdr:to>
      <xdr:col>18</xdr:col>
      <xdr:colOff>95250</xdr:colOff>
      <xdr:row>154</xdr:row>
      <xdr:rowOff>209550</xdr:rowOff>
    </xdr:to>
    <xdr:sp macro="" textlink="">
      <xdr:nvSpPr>
        <xdr:cNvPr id="282" name="テキスト ボックス 281">
          <a:extLst>
            <a:ext uri="{FF2B5EF4-FFF2-40B4-BE49-F238E27FC236}">
              <a16:creationId xmlns:a16="http://schemas.microsoft.com/office/drawing/2014/main" id="{261F2EF4-C305-9944-ABCC-184AEBFF10EE}"/>
            </a:ext>
          </a:extLst>
        </xdr:cNvPr>
        <xdr:cNvSpPr txBox="1"/>
      </xdr:nvSpPr>
      <xdr:spPr>
        <a:xfrm>
          <a:off x="20859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156</xdr:row>
      <xdr:rowOff>0</xdr:rowOff>
    </xdr:from>
    <xdr:to>
      <xdr:col>18</xdr:col>
      <xdr:colOff>95250</xdr:colOff>
      <xdr:row>156</xdr:row>
      <xdr:rowOff>209550</xdr:rowOff>
    </xdr:to>
    <xdr:sp macro="" textlink="">
      <xdr:nvSpPr>
        <xdr:cNvPr id="283" name="テキスト ボックス 282">
          <a:extLst>
            <a:ext uri="{FF2B5EF4-FFF2-40B4-BE49-F238E27FC236}">
              <a16:creationId xmlns:a16="http://schemas.microsoft.com/office/drawing/2014/main" id="{FC4E62D7-5F9F-5382-B3BA-ABA453523420}"/>
            </a:ext>
          </a:extLst>
        </xdr:cNvPr>
        <xdr:cNvSpPr txBox="1"/>
      </xdr:nvSpPr>
      <xdr:spPr>
        <a:xfrm>
          <a:off x="20859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158</xdr:row>
      <xdr:rowOff>0</xdr:rowOff>
    </xdr:from>
    <xdr:to>
      <xdr:col>18</xdr:col>
      <xdr:colOff>95250</xdr:colOff>
      <xdr:row>158</xdr:row>
      <xdr:rowOff>209550</xdr:rowOff>
    </xdr:to>
    <xdr:sp macro="" textlink="">
      <xdr:nvSpPr>
        <xdr:cNvPr id="284" name="テキスト ボックス 283">
          <a:extLst>
            <a:ext uri="{FF2B5EF4-FFF2-40B4-BE49-F238E27FC236}">
              <a16:creationId xmlns:a16="http://schemas.microsoft.com/office/drawing/2014/main" id="{1C4985D8-E83F-54F9-C5DE-5D88607D1A98}"/>
            </a:ext>
          </a:extLst>
        </xdr:cNvPr>
        <xdr:cNvSpPr txBox="1"/>
      </xdr:nvSpPr>
      <xdr:spPr>
        <a:xfrm>
          <a:off x="20859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160</xdr:row>
      <xdr:rowOff>0</xdr:rowOff>
    </xdr:from>
    <xdr:to>
      <xdr:col>18</xdr:col>
      <xdr:colOff>95250</xdr:colOff>
      <xdr:row>160</xdr:row>
      <xdr:rowOff>209550</xdr:rowOff>
    </xdr:to>
    <xdr:sp macro="" textlink="">
      <xdr:nvSpPr>
        <xdr:cNvPr id="285" name="テキスト ボックス 284">
          <a:extLst>
            <a:ext uri="{FF2B5EF4-FFF2-40B4-BE49-F238E27FC236}">
              <a16:creationId xmlns:a16="http://schemas.microsoft.com/office/drawing/2014/main" id="{82D73020-F7D5-7E2C-3ADB-338708297954}"/>
            </a:ext>
          </a:extLst>
        </xdr:cNvPr>
        <xdr:cNvSpPr txBox="1"/>
      </xdr:nvSpPr>
      <xdr:spPr>
        <a:xfrm>
          <a:off x="20859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162</xdr:row>
      <xdr:rowOff>0</xdr:rowOff>
    </xdr:from>
    <xdr:to>
      <xdr:col>18</xdr:col>
      <xdr:colOff>95250</xdr:colOff>
      <xdr:row>162</xdr:row>
      <xdr:rowOff>209550</xdr:rowOff>
    </xdr:to>
    <xdr:sp macro="" textlink="">
      <xdr:nvSpPr>
        <xdr:cNvPr id="286" name="テキスト ボックス 285">
          <a:extLst>
            <a:ext uri="{FF2B5EF4-FFF2-40B4-BE49-F238E27FC236}">
              <a16:creationId xmlns:a16="http://schemas.microsoft.com/office/drawing/2014/main" id="{354E300E-7380-795F-0871-3A0ECEE16345}"/>
            </a:ext>
          </a:extLst>
        </xdr:cNvPr>
        <xdr:cNvSpPr txBox="1"/>
      </xdr:nvSpPr>
      <xdr:spPr>
        <a:xfrm>
          <a:off x="20859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164</xdr:row>
      <xdr:rowOff>0</xdr:rowOff>
    </xdr:from>
    <xdr:to>
      <xdr:col>18</xdr:col>
      <xdr:colOff>95250</xdr:colOff>
      <xdr:row>164</xdr:row>
      <xdr:rowOff>209550</xdr:rowOff>
    </xdr:to>
    <xdr:sp macro="" textlink="">
      <xdr:nvSpPr>
        <xdr:cNvPr id="287" name="テキスト ボックス 286">
          <a:extLst>
            <a:ext uri="{FF2B5EF4-FFF2-40B4-BE49-F238E27FC236}">
              <a16:creationId xmlns:a16="http://schemas.microsoft.com/office/drawing/2014/main" id="{7F74F758-F820-DC59-D11A-5EB9BF2EA93F}"/>
            </a:ext>
          </a:extLst>
        </xdr:cNvPr>
        <xdr:cNvSpPr txBox="1"/>
      </xdr:nvSpPr>
      <xdr:spPr>
        <a:xfrm>
          <a:off x="20859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166</xdr:row>
      <xdr:rowOff>0</xdr:rowOff>
    </xdr:from>
    <xdr:to>
      <xdr:col>10</xdr:col>
      <xdr:colOff>95250</xdr:colOff>
      <xdr:row>166</xdr:row>
      <xdr:rowOff>209550</xdr:rowOff>
    </xdr:to>
    <xdr:sp macro="" textlink="">
      <xdr:nvSpPr>
        <xdr:cNvPr id="288" name="テキスト ボックス 287">
          <a:extLst>
            <a:ext uri="{FF2B5EF4-FFF2-40B4-BE49-F238E27FC236}">
              <a16:creationId xmlns:a16="http://schemas.microsoft.com/office/drawing/2014/main" id="{28336002-92A2-D4A1-6E9D-EF321C0CFB78}"/>
            </a:ext>
          </a:extLst>
        </xdr:cNvPr>
        <xdr:cNvSpPr txBox="1"/>
      </xdr:nvSpPr>
      <xdr:spPr>
        <a:xfrm>
          <a:off x="10953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38</xdr:col>
      <xdr:colOff>9525</xdr:colOff>
      <xdr:row>146</xdr:row>
      <xdr:rowOff>0</xdr:rowOff>
    </xdr:from>
    <xdr:to>
      <xdr:col>40</xdr:col>
      <xdr:colOff>0</xdr:colOff>
      <xdr:row>146</xdr:row>
      <xdr:rowOff>209550</xdr:rowOff>
    </xdr:to>
    <xdr:sp macro="" textlink="">
      <xdr:nvSpPr>
        <xdr:cNvPr id="289" name="テキスト ボックス 288">
          <a:extLst>
            <a:ext uri="{FF2B5EF4-FFF2-40B4-BE49-F238E27FC236}">
              <a16:creationId xmlns:a16="http://schemas.microsoft.com/office/drawing/2014/main" id="{D8BEA5E1-B377-4A87-9D51-6E22DB604CAB}"/>
            </a:ext>
          </a:extLst>
        </xdr:cNvPr>
        <xdr:cNvSpPr txBox="1"/>
      </xdr:nvSpPr>
      <xdr:spPr>
        <a:xfrm>
          <a:off x="47148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148</xdr:row>
      <xdr:rowOff>0</xdr:rowOff>
    </xdr:from>
    <xdr:to>
      <xdr:col>40</xdr:col>
      <xdr:colOff>0</xdr:colOff>
      <xdr:row>148</xdr:row>
      <xdr:rowOff>209550</xdr:rowOff>
    </xdr:to>
    <xdr:sp macro="" textlink="">
      <xdr:nvSpPr>
        <xdr:cNvPr id="290" name="テキスト ボックス 289">
          <a:extLst>
            <a:ext uri="{FF2B5EF4-FFF2-40B4-BE49-F238E27FC236}">
              <a16:creationId xmlns:a16="http://schemas.microsoft.com/office/drawing/2014/main" id="{5EF7FF1B-5762-D72D-142F-722C141A2ADC}"/>
            </a:ext>
          </a:extLst>
        </xdr:cNvPr>
        <xdr:cNvSpPr txBox="1"/>
      </xdr:nvSpPr>
      <xdr:spPr>
        <a:xfrm>
          <a:off x="47148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150</xdr:row>
      <xdr:rowOff>0</xdr:rowOff>
    </xdr:from>
    <xdr:to>
      <xdr:col>40</xdr:col>
      <xdr:colOff>0</xdr:colOff>
      <xdr:row>150</xdr:row>
      <xdr:rowOff>209550</xdr:rowOff>
    </xdr:to>
    <xdr:sp macro="" textlink="">
      <xdr:nvSpPr>
        <xdr:cNvPr id="291" name="テキスト ボックス 290">
          <a:extLst>
            <a:ext uri="{FF2B5EF4-FFF2-40B4-BE49-F238E27FC236}">
              <a16:creationId xmlns:a16="http://schemas.microsoft.com/office/drawing/2014/main" id="{997E572F-93A5-197C-3CAD-84FCBD601786}"/>
            </a:ext>
          </a:extLst>
        </xdr:cNvPr>
        <xdr:cNvSpPr txBox="1"/>
      </xdr:nvSpPr>
      <xdr:spPr>
        <a:xfrm>
          <a:off x="47148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152</xdr:row>
      <xdr:rowOff>0</xdr:rowOff>
    </xdr:from>
    <xdr:to>
      <xdr:col>40</xdr:col>
      <xdr:colOff>0</xdr:colOff>
      <xdr:row>152</xdr:row>
      <xdr:rowOff>209550</xdr:rowOff>
    </xdr:to>
    <xdr:sp macro="" textlink="">
      <xdr:nvSpPr>
        <xdr:cNvPr id="292" name="テキスト ボックス 291">
          <a:extLst>
            <a:ext uri="{FF2B5EF4-FFF2-40B4-BE49-F238E27FC236}">
              <a16:creationId xmlns:a16="http://schemas.microsoft.com/office/drawing/2014/main" id="{AA9BEA66-C6AC-D056-110A-0B9578FB651C}"/>
            </a:ext>
          </a:extLst>
        </xdr:cNvPr>
        <xdr:cNvSpPr txBox="1"/>
      </xdr:nvSpPr>
      <xdr:spPr>
        <a:xfrm>
          <a:off x="47148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154</xdr:row>
      <xdr:rowOff>0</xdr:rowOff>
    </xdr:from>
    <xdr:to>
      <xdr:col>40</xdr:col>
      <xdr:colOff>0</xdr:colOff>
      <xdr:row>154</xdr:row>
      <xdr:rowOff>209550</xdr:rowOff>
    </xdr:to>
    <xdr:sp macro="" textlink="">
      <xdr:nvSpPr>
        <xdr:cNvPr id="293" name="テキスト ボックス 292">
          <a:extLst>
            <a:ext uri="{FF2B5EF4-FFF2-40B4-BE49-F238E27FC236}">
              <a16:creationId xmlns:a16="http://schemas.microsoft.com/office/drawing/2014/main" id="{EEF56F52-ADAC-AEEA-507B-8D30CF074247}"/>
            </a:ext>
          </a:extLst>
        </xdr:cNvPr>
        <xdr:cNvSpPr txBox="1"/>
      </xdr:nvSpPr>
      <xdr:spPr>
        <a:xfrm>
          <a:off x="47148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156</xdr:row>
      <xdr:rowOff>0</xdr:rowOff>
    </xdr:from>
    <xdr:to>
      <xdr:col>40</xdr:col>
      <xdr:colOff>0</xdr:colOff>
      <xdr:row>156</xdr:row>
      <xdr:rowOff>209550</xdr:rowOff>
    </xdr:to>
    <xdr:sp macro="" textlink="">
      <xdr:nvSpPr>
        <xdr:cNvPr id="294" name="テキスト ボックス 293">
          <a:extLst>
            <a:ext uri="{FF2B5EF4-FFF2-40B4-BE49-F238E27FC236}">
              <a16:creationId xmlns:a16="http://schemas.microsoft.com/office/drawing/2014/main" id="{33767A77-91A8-6D34-0FC8-E817DB656C07}"/>
            </a:ext>
          </a:extLst>
        </xdr:cNvPr>
        <xdr:cNvSpPr txBox="1"/>
      </xdr:nvSpPr>
      <xdr:spPr>
        <a:xfrm>
          <a:off x="47148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158</xdr:row>
      <xdr:rowOff>0</xdr:rowOff>
    </xdr:from>
    <xdr:to>
      <xdr:col>40</xdr:col>
      <xdr:colOff>0</xdr:colOff>
      <xdr:row>158</xdr:row>
      <xdr:rowOff>209550</xdr:rowOff>
    </xdr:to>
    <xdr:sp macro="" textlink="">
      <xdr:nvSpPr>
        <xdr:cNvPr id="295" name="テキスト ボックス 294">
          <a:extLst>
            <a:ext uri="{FF2B5EF4-FFF2-40B4-BE49-F238E27FC236}">
              <a16:creationId xmlns:a16="http://schemas.microsoft.com/office/drawing/2014/main" id="{EAB81FAA-5251-B098-5656-5096694FD787}"/>
            </a:ext>
          </a:extLst>
        </xdr:cNvPr>
        <xdr:cNvSpPr txBox="1"/>
      </xdr:nvSpPr>
      <xdr:spPr>
        <a:xfrm>
          <a:off x="47148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160</xdr:row>
      <xdr:rowOff>0</xdr:rowOff>
    </xdr:from>
    <xdr:to>
      <xdr:col>40</xdr:col>
      <xdr:colOff>0</xdr:colOff>
      <xdr:row>160</xdr:row>
      <xdr:rowOff>209550</xdr:rowOff>
    </xdr:to>
    <xdr:sp macro="" textlink="">
      <xdr:nvSpPr>
        <xdr:cNvPr id="296" name="テキスト ボックス 295">
          <a:extLst>
            <a:ext uri="{FF2B5EF4-FFF2-40B4-BE49-F238E27FC236}">
              <a16:creationId xmlns:a16="http://schemas.microsoft.com/office/drawing/2014/main" id="{20B72A66-39CE-6DB2-E2EF-EEC0EB326D1D}"/>
            </a:ext>
          </a:extLst>
        </xdr:cNvPr>
        <xdr:cNvSpPr txBox="1"/>
      </xdr:nvSpPr>
      <xdr:spPr>
        <a:xfrm>
          <a:off x="47148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162</xdr:row>
      <xdr:rowOff>0</xdr:rowOff>
    </xdr:from>
    <xdr:to>
      <xdr:col>40</xdr:col>
      <xdr:colOff>0</xdr:colOff>
      <xdr:row>162</xdr:row>
      <xdr:rowOff>209550</xdr:rowOff>
    </xdr:to>
    <xdr:sp macro="" textlink="">
      <xdr:nvSpPr>
        <xdr:cNvPr id="297" name="テキスト ボックス 296">
          <a:extLst>
            <a:ext uri="{FF2B5EF4-FFF2-40B4-BE49-F238E27FC236}">
              <a16:creationId xmlns:a16="http://schemas.microsoft.com/office/drawing/2014/main" id="{F88C2FA3-EB25-59F1-0C17-8B5C1E43B551}"/>
            </a:ext>
          </a:extLst>
        </xdr:cNvPr>
        <xdr:cNvSpPr txBox="1"/>
      </xdr:nvSpPr>
      <xdr:spPr>
        <a:xfrm>
          <a:off x="47148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164</xdr:row>
      <xdr:rowOff>0</xdr:rowOff>
    </xdr:from>
    <xdr:to>
      <xdr:col>40</xdr:col>
      <xdr:colOff>0</xdr:colOff>
      <xdr:row>164</xdr:row>
      <xdr:rowOff>209550</xdr:rowOff>
    </xdr:to>
    <xdr:sp macro="" textlink="">
      <xdr:nvSpPr>
        <xdr:cNvPr id="298" name="テキスト ボックス 297">
          <a:extLst>
            <a:ext uri="{FF2B5EF4-FFF2-40B4-BE49-F238E27FC236}">
              <a16:creationId xmlns:a16="http://schemas.microsoft.com/office/drawing/2014/main" id="{9ED47D5C-3A77-D87B-70BF-719242EC64F9}"/>
            </a:ext>
          </a:extLst>
        </xdr:cNvPr>
        <xdr:cNvSpPr txBox="1"/>
      </xdr:nvSpPr>
      <xdr:spPr>
        <a:xfrm>
          <a:off x="47148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19</xdr:row>
          <xdr:rowOff>0</xdr:rowOff>
        </xdr:from>
        <xdr:to>
          <xdr:col>37</xdr:col>
          <xdr:colOff>0</xdr:colOff>
          <xdr:row>19</xdr:row>
          <xdr:rowOff>190500</xdr:rowOff>
        </xdr:to>
        <xdr:sp macro="" textlink="">
          <xdr:nvSpPr>
            <xdr:cNvPr id="46276" name="Drop Down 18628" hidden="1">
              <a:extLst>
                <a:ext uri="{63B3BB69-23CF-44E3-9099-C40C66FF867C}">
                  <a14:compatExt spid="_x0000_s46276"/>
                </a:ext>
                <a:ext uri="{FF2B5EF4-FFF2-40B4-BE49-F238E27FC236}">
                  <a16:creationId xmlns:a16="http://schemas.microsoft.com/office/drawing/2014/main" id="{00000000-0008-0000-0100-0000C4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21</xdr:row>
          <xdr:rowOff>0</xdr:rowOff>
        </xdr:from>
        <xdr:to>
          <xdr:col>37</xdr:col>
          <xdr:colOff>0</xdr:colOff>
          <xdr:row>21</xdr:row>
          <xdr:rowOff>190500</xdr:rowOff>
        </xdr:to>
        <xdr:sp macro="" textlink="">
          <xdr:nvSpPr>
            <xdr:cNvPr id="46871" name="Drop Down 19223" hidden="1">
              <a:extLst>
                <a:ext uri="{63B3BB69-23CF-44E3-9099-C40C66FF867C}">
                  <a14:compatExt spid="_x0000_s46871"/>
                </a:ext>
                <a:ext uri="{FF2B5EF4-FFF2-40B4-BE49-F238E27FC236}">
                  <a16:creationId xmlns:a16="http://schemas.microsoft.com/office/drawing/2014/main" id="{00000000-0008-0000-0100-000017B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23</xdr:row>
          <xdr:rowOff>0</xdr:rowOff>
        </xdr:from>
        <xdr:to>
          <xdr:col>37</xdr:col>
          <xdr:colOff>0</xdr:colOff>
          <xdr:row>23</xdr:row>
          <xdr:rowOff>190500</xdr:rowOff>
        </xdr:to>
        <xdr:sp macro="" textlink="">
          <xdr:nvSpPr>
            <xdr:cNvPr id="46873" name="Drop Down 19225" hidden="1">
              <a:extLst>
                <a:ext uri="{63B3BB69-23CF-44E3-9099-C40C66FF867C}">
                  <a14:compatExt spid="_x0000_s46873"/>
                </a:ext>
                <a:ext uri="{FF2B5EF4-FFF2-40B4-BE49-F238E27FC236}">
                  <a16:creationId xmlns:a16="http://schemas.microsoft.com/office/drawing/2014/main" id="{00000000-0008-0000-0100-000019B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25</xdr:row>
          <xdr:rowOff>0</xdr:rowOff>
        </xdr:from>
        <xdr:to>
          <xdr:col>37</xdr:col>
          <xdr:colOff>0</xdr:colOff>
          <xdr:row>25</xdr:row>
          <xdr:rowOff>190500</xdr:rowOff>
        </xdr:to>
        <xdr:sp macro="" textlink="">
          <xdr:nvSpPr>
            <xdr:cNvPr id="48493" name="Drop Down 19821" hidden="1">
              <a:extLst>
                <a:ext uri="{63B3BB69-23CF-44E3-9099-C40C66FF867C}">
                  <a14:compatExt spid="_x0000_s48493"/>
                </a:ext>
                <a:ext uri="{FF2B5EF4-FFF2-40B4-BE49-F238E27FC236}">
                  <a16:creationId xmlns:a16="http://schemas.microsoft.com/office/drawing/2014/main" id="{00000000-0008-0000-0100-00006DB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27</xdr:row>
          <xdr:rowOff>0</xdr:rowOff>
        </xdr:from>
        <xdr:to>
          <xdr:col>37</xdr:col>
          <xdr:colOff>0</xdr:colOff>
          <xdr:row>27</xdr:row>
          <xdr:rowOff>190500</xdr:rowOff>
        </xdr:to>
        <xdr:sp macro="" textlink="">
          <xdr:nvSpPr>
            <xdr:cNvPr id="49091" name="Drop Down 20419" hidden="1">
              <a:extLst>
                <a:ext uri="{63B3BB69-23CF-44E3-9099-C40C66FF867C}">
                  <a14:compatExt spid="_x0000_s49091"/>
                </a:ext>
                <a:ext uri="{FF2B5EF4-FFF2-40B4-BE49-F238E27FC236}">
                  <a16:creationId xmlns:a16="http://schemas.microsoft.com/office/drawing/2014/main" id="{00000000-0008-0000-0100-0000C3B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29</xdr:row>
          <xdr:rowOff>0</xdr:rowOff>
        </xdr:from>
        <xdr:to>
          <xdr:col>37</xdr:col>
          <xdr:colOff>0</xdr:colOff>
          <xdr:row>29</xdr:row>
          <xdr:rowOff>190500</xdr:rowOff>
        </xdr:to>
        <xdr:sp macro="" textlink="">
          <xdr:nvSpPr>
            <xdr:cNvPr id="49092" name="Drop Down 20420" hidden="1">
              <a:extLst>
                <a:ext uri="{63B3BB69-23CF-44E3-9099-C40C66FF867C}">
                  <a14:compatExt spid="_x0000_s49092"/>
                </a:ext>
                <a:ext uri="{FF2B5EF4-FFF2-40B4-BE49-F238E27FC236}">
                  <a16:creationId xmlns:a16="http://schemas.microsoft.com/office/drawing/2014/main" id="{00000000-0008-0000-0100-0000C4B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11</xdr:row>
          <xdr:rowOff>0</xdr:rowOff>
        </xdr:from>
        <xdr:to>
          <xdr:col>37</xdr:col>
          <xdr:colOff>0</xdr:colOff>
          <xdr:row>11</xdr:row>
          <xdr:rowOff>190500</xdr:rowOff>
        </xdr:to>
        <xdr:sp macro="" textlink="">
          <xdr:nvSpPr>
            <xdr:cNvPr id="49093" name="Drop Down 20421" hidden="1">
              <a:extLst>
                <a:ext uri="{63B3BB69-23CF-44E3-9099-C40C66FF867C}">
                  <a14:compatExt spid="_x0000_s49093"/>
                </a:ext>
                <a:ext uri="{FF2B5EF4-FFF2-40B4-BE49-F238E27FC236}">
                  <a16:creationId xmlns:a16="http://schemas.microsoft.com/office/drawing/2014/main" id="{00000000-0008-0000-0100-0000C5B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13</xdr:row>
          <xdr:rowOff>0</xdr:rowOff>
        </xdr:from>
        <xdr:to>
          <xdr:col>37</xdr:col>
          <xdr:colOff>0</xdr:colOff>
          <xdr:row>13</xdr:row>
          <xdr:rowOff>190500</xdr:rowOff>
        </xdr:to>
        <xdr:sp macro="" textlink="">
          <xdr:nvSpPr>
            <xdr:cNvPr id="49094" name="Drop Down 20422" hidden="1">
              <a:extLst>
                <a:ext uri="{63B3BB69-23CF-44E3-9099-C40C66FF867C}">
                  <a14:compatExt spid="_x0000_s49094"/>
                </a:ext>
                <a:ext uri="{FF2B5EF4-FFF2-40B4-BE49-F238E27FC236}">
                  <a16:creationId xmlns:a16="http://schemas.microsoft.com/office/drawing/2014/main" id="{00000000-0008-0000-0100-0000C6B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15</xdr:row>
          <xdr:rowOff>0</xdr:rowOff>
        </xdr:from>
        <xdr:to>
          <xdr:col>37</xdr:col>
          <xdr:colOff>0</xdr:colOff>
          <xdr:row>15</xdr:row>
          <xdr:rowOff>190500</xdr:rowOff>
        </xdr:to>
        <xdr:sp macro="" textlink="">
          <xdr:nvSpPr>
            <xdr:cNvPr id="49095" name="Drop Down 20423" hidden="1">
              <a:extLst>
                <a:ext uri="{63B3BB69-23CF-44E3-9099-C40C66FF867C}">
                  <a14:compatExt spid="_x0000_s49095"/>
                </a:ext>
                <a:ext uri="{FF2B5EF4-FFF2-40B4-BE49-F238E27FC236}">
                  <a16:creationId xmlns:a16="http://schemas.microsoft.com/office/drawing/2014/main" id="{00000000-0008-0000-0100-0000C7B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17</xdr:row>
          <xdr:rowOff>0</xdr:rowOff>
        </xdr:from>
        <xdr:to>
          <xdr:col>37</xdr:col>
          <xdr:colOff>0</xdr:colOff>
          <xdr:row>17</xdr:row>
          <xdr:rowOff>190500</xdr:rowOff>
        </xdr:to>
        <xdr:sp macro="" textlink="">
          <xdr:nvSpPr>
            <xdr:cNvPr id="49096" name="Drop Down 20424" hidden="1">
              <a:extLst>
                <a:ext uri="{63B3BB69-23CF-44E3-9099-C40C66FF867C}">
                  <a14:compatExt spid="_x0000_s49096"/>
                </a:ext>
                <a:ext uri="{FF2B5EF4-FFF2-40B4-BE49-F238E27FC236}">
                  <a16:creationId xmlns:a16="http://schemas.microsoft.com/office/drawing/2014/main" id="{00000000-0008-0000-0100-0000C8B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56</xdr:row>
          <xdr:rowOff>0</xdr:rowOff>
        </xdr:from>
        <xdr:to>
          <xdr:col>37</xdr:col>
          <xdr:colOff>0</xdr:colOff>
          <xdr:row>56</xdr:row>
          <xdr:rowOff>190500</xdr:rowOff>
        </xdr:to>
        <xdr:sp macro="" textlink="">
          <xdr:nvSpPr>
            <xdr:cNvPr id="50428" name="Drop Down 20732" hidden="1">
              <a:extLst>
                <a:ext uri="{63B3BB69-23CF-44E3-9099-C40C66FF867C}">
                  <a14:compatExt spid="_x0000_s50428"/>
                </a:ext>
                <a:ext uri="{FF2B5EF4-FFF2-40B4-BE49-F238E27FC236}">
                  <a16:creationId xmlns:a16="http://schemas.microsoft.com/office/drawing/2014/main" id="{00000000-0008-0000-0100-0000FC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58</xdr:row>
          <xdr:rowOff>0</xdr:rowOff>
        </xdr:from>
        <xdr:to>
          <xdr:col>37</xdr:col>
          <xdr:colOff>0</xdr:colOff>
          <xdr:row>58</xdr:row>
          <xdr:rowOff>190500</xdr:rowOff>
        </xdr:to>
        <xdr:sp macro="" textlink="">
          <xdr:nvSpPr>
            <xdr:cNvPr id="50429" name="Drop Down 20733" hidden="1">
              <a:extLst>
                <a:ext uri="{63B3BB69-23CF-44E3-9099-C40C66FF867C}">
                  <a14:compatExt spid="_x0000_s50429"/>
                </a:ext>
                <a:ext uri="{FF2B5EF4-FFF2-40B4-BE49-F238E27FC236}">
                  <a16:creationId xmlns:a16="http://schemas.microsoft.com/office/drawing/2014/main" id="{00000000-0008-0000-0100-0000FD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60</xdr:row>
          <xdr:rowOff>0</xdr:rowOff>
        </xdr:from>
        <xdr:to>
          <xdr:col>37</xdr:col>
          <xdr:colOff>0</xdr:colOff>
          <xdr:row>60</xdr:row>
          <xdr:rowOff>190500</xdr:rowOff>
        </xdr:to>
        <xdr:sp macro="" textlink="">
          <xdr:nvSpPr>
            <xdr:cNvPr id="50430" name="Drop Down 20734" hidden="1">
              <a:extLst>
                <a:ext uri="{63B3BB69-23CF-44E3-9099-C40C66FF867C}">
                  <a14:compatExt spid="_x0000_s50430"/>
                </a:ext>
                <a:ext uri="{FF2B5EF4-FFF2-40B4-BE49-F238E27FC236}">
                  <a16:creationId xmlns:a16="http://schemas.microsoft.com/office/drawing/2014/main" id="{00000000-0008-0000-0100-0000FE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62</xdr:row>
          <xdr:rowOff>0</xdr:rowOff>
        </xdr:from>
        <xdr:to>
          <xdr:col>37</xdr:col>
          <xdr:colOff>0</xdr:colOff>
          <xdr:row>62</xdr:row>
          <xdr:rowOff>190500</xdr:rowOff>
        </xdr:to>
        <xdr:sp macro="" textlink="">
          <xdr:nvSpPr>
            <xdr:cNvPr id="50431" name="Drop Down 20735" hidden="1">
              <a:extLst>
                <a:ext uri="{63B3BB69-23CF-44E3-9099-C40C66FF867C}">
                  <a14:compatExt spid="_x0000_s50431"/>
                </a:ext>
                <a:ext uri="{FF2B5EF4-FFF2-40B4-BE49-F238E27FC236}">
                  <a16:creationId xmlns:a16="http://schemas.microsoft.com/office/drawing/2014/main" id="{00000000-0008-0000-0100-0000FF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64</xdr:row>
          <xdr:rowOff>0</xdr:rowOff>
        </xdr:from>
        <xdr:to>
          <xdr:col>37</xdr:col>
          <xdr:colOff>0</xdr:colOff>
          <xdr:row>64</xdr:row>
          <xdr:rowOff>190500</xdr:rowOff>
        </xdr:to>
        <xdr:sp macro="" textlink="">
          <xdr:nvSpPr>
            <xdr:cNvPr id="74022" name="Drop Down 34086" hidden="1">
              <a:extLst>
                <a:ext uri="{63B3BB69-23CF-44E3-9099-C40C66FF867C}">
                  <a14:compatExt spid="_x0000_s74022"/>
                </a:ext>
                <a:ext uri="{FF2B5EF4-FFF2-40B4-BE49-F238E27FC236}">
                  <a16:creationId xmlns:a16="http://schemas.microsoft.com/office/drawing/2014/main" id="{00000000-0008-0000-0100-0000262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66</xdr:row>
          <xdr:rowOff>0</xdr:rowOff>
        </xdr:from>
        <xdr:to>
          <xdr:col>37</xdr:col>
          <xdr:colOff>0</xdr:colOff>
          <xdr:row>66</xdr:row>
          <xdr:rowOff>190500</xdr:rowOff>
        </xdr:to>
        <xdr:sp macro="" textlink="">
          <xdr:nvSpPr>
            <xdr:cNvPr id="74023" name="Drop Down 34087" hidden="1">
              <a:extLst>
                <a:ext uri="{63B3BB69-23CF-44E3-9099-C40C66FF867C}">
                  <a14:compatExt spid="_x0000_s74023"/>
                </a:ext>
                <a:ext uri="{FF2B5EF4-FFF2-40B4-BE49-F238E27FC236}">
                  <a16:creationId xmlns:a16="http://schemas.microsoft.com/office/drawing/2014/main" id="{00000000-0008-0000-0100-0000272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68</xdr:row>
          <xdr:rowOff>0</xdr:rowOff>
        </xdr:from>
        <xdr:to>
          <xdr:col>37</xdr:col>
          <xdr:colOff>0</xdr:colOff>
          <xdr:row>68</xdr:row>
          <xdr:rowOff>190500</xdr:rowOff>
        </xdr:to>
        <xdr:sp macro="" textlink="">
          <xdr:nvSpPr>
            <xdr:cNvPr id="74024" name="Drop Down 34088" hidden="1">
              <a:extLst>
                <a:ext uri="{63B3BB69-23CF-44E3-9099-C40C66FF867C}">
                  <a14:compatExt spid="_x0000_s74024"/>
                </a:ext>
                <a:ext uri="{FF2B5EF4-FFF2-40B4-BE49-F238E27FC236}">
                  <a16:creationId xmlns:a16="http://schemas.microsoft.com/office/drawing/2014/main" id="{00000000-0008-0000-0100-0000282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70</xdr:row>
          <xdr:rowOff>0</xdr:rowOff>
        </xdr:from>
        <xdr:to>
          <xdr:col>37</xdr:col>
          <xdr:colOff>0</xdr:colOff>
          <xdr:row>70</xdr:row>
          <xdr:rowOff>190500</xdr:rowOff>
        </xdr:to>
        <xdr:sp macro="" textlink="">
          <xdr:nvSpPr>
            <xdr:cNvPr id="74025" name="Drop Down 34089" hidden="1">
              <a:extLst>
                <a:ext uri="{63B3BB69-23CF-44E3-9099-C40C66FF867C}">
                  <a14:compatExt spid="_x0000_s74025"/>
                </a:ext>
                <a:ext uri="{FF2B5EF4-FFF2-40B4-BE49-F238E27FC236}">
                  <a16:creationId xmlns:a16="http://schemas.microsoft.com/office/drawing/2014/main" id="{00000000-0008-0000-0100-0000292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72</xdr:row>
          <xdr:rowOff>0</xdr:rowOff>
        </xdr:from>
        <xdr:to>
          <xdr:col>37</xdr:col>
          <xdr:colOff>0</xdr:colOff>
          <xdr:row>72</xdr:row>
          <xdr:rowOff>190500</xdr:rowOff>
        </xdr:to>
        <xdr:sp macro="" textlink="">
          <xdr:nvSpPr>
            <xdr:cNvPr id="74026" name="Drop Down 34090" hidden="1">
              <a:extLst>
                <a:ext uri="{63B3BB69-23CF-44E3-9099-C40C66FF867C}">
                  <a14:compatExt spid="_x0000_s74026"/>
                </a:ext>
                <a:ext uri="{FF2B5EF4-FFF2-40B4-BE49-F238E27FC236}">
                  <a16:creationId xmlns:a16="http://schemas.microsoft.com/office/drawing/2014/main" id="{00000000-0008-0000-0100-00002A2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74</xdr:row>
          <xdr:rowOff>0</xdr:rowOff>
        </xdr:from>
        <xdr:to>
          <xdr:col>37</xdr:col>
          <xdr:colOff>0</xdr:colOff>
          <xdr:row>74</xdr:row>
          <xdr:rowOff>190500</xdr:rowOff>
        </xdr:to>
        <xdr:sp macro="" textlink="">
          <xdr:nvSpPr>
            <xdr:cNvPr id="74027" name="Drop Down 34091" hidden="1">
              <a:extLst>
                <a:ext uri="{63B3BB69-23CF-44E3-9099-C40C66FF867C}">
                  <a14:compatExt spid="_x0000_s74027"/>
                </a:ext>
                <a:ext uri="{FF2B5EF4-FFF2-40B4-BE49-F238E27FC236}">
                  <a16:creationId xmlns:a16="http://schemas.microsoft.com/office/drawing/2014/main" id="{00000000-0008-0000-0100-00002B21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101</xdr:row>
          <xdr:rowOff>0</xdr:rowOff>
        </xdr:from>
        <xdr:to>
          <xdr:col>37</xdr:col>
          <xdr:colOff>0</xdr:colOff>
          <xdr:row>101</xdr:row>
          <xdr:rowOff>190500</xdr:rowOff>
        </xdr:to>
        <xdr:sp macro="" textlink="">
          <xdr:nvSpPr>
            <xdr:cNvPr id="74325" name="Drop Down 34389" hidden="1">
              <a:extLst>
                <a:ext uri="{63B3BB69-23CF-44E3-9099-C40C66FF867C}">
                  <a14:compatExt spid="_x0000_s74325"/>
                </a:ext>
                <a:ext uri="{FF2B5EF4-FFF2-40B4-BE49-F238E27FC236}">
                  <a16:creationId xmlns:a16="http://schemas.microsoft.com/office/drawing/2014/main" id="{00000000-0008-0000-0100-00005522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103</xdr:row>
          <xdr:rowOff>0</xdr:rowOff>
        </xdr:from>
        <xdr:to>
          <xdr:col>37</xdr:col>
          <xdr:colOff>0</xdr:colOff>
          <xdr:row>103</xdr:row>
          <xdr:rowOff>190500</xdr:rowOff>
        </xdr:to>
        <xdr:sp macro="" textlink="">
          <xdr:nvSpPr>
            <xdr:cNvPr id="74326" name="Drop Down 34390" hidden="1">
              <a:extLst>
                <a:ext uri="{63B3BB69-23CF-44E3-9099-C40C66FF867C}">
                  <a14:compatExt spid="_x0000_s74326"/>
                </a:ext>
                <a:ext uri="{FF2B5EF4-FFF2-40B4-BE49-F238E27FC236}">
                  <a16:creationId xmlns:a16="http://schemas.microsoft.com/office/drawing/2014/main" id="{00000000-0008-0000-0100-00005622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105</xdr:row>
          <xdr:rowOff>0</xdr:rowOff>
        </xdr:from>
        <xdr:to>
          <xdr:col>37</xdr:col>
          <xdr:colOff>0</xdr:colOff>
          <xdr:row>105</xdr:row>
          <xdr:rowOff>190500</xdr:rowOff>
        </xdr:to>
        <xdr:sp macro="" textlink="">
          <xdr:nvSpPr>
            <xdr:cNvPr id="74327" name="Drop Down 34391" hidden="1">
              <a:extLst>
                <a:ext uri="{63B3BB69-23CF-44E3-9099-C40C66FF867C}">
                  <a14:compatExt spid="_x0000_s74327"/>
                </a:ext>
                <a:ext uri="{FF2B5EF4-FFF2-40B4-BE49-F238E27FC236}">
                  <a16:creationId xmlns:a16="http://schemas.microsoft.com/office/drawing/2014/main" id="{00000000-0008-0000-0100-00005722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107</xdr:row>
          <xdr:rowOff>0</xdr:rowOff>
        </xdr:from>
        <xdr:to>
          <xdr:col>37</xdr:col>
          <xdr:colOff>0</xdr:colOff>
          <xdr:row>107</xdr:row>
          <xdr:rowOff>190500</xdr:rowOff>
        </xdr:to>
        <xdr:sp macro="" textlink="">
          <xdr:nvSpPr>
            <xdr:cNvPr id="74328" name="Drop Down 34392" hidden="1">
              <a:extLst>
                <a:ext uri="{63B3BB69-23CF-44E3-9099-C40C66FF867C}">
                  <a14:compatExt spid="_x0000_s74328"/>
                </a:ext>
                <a:ext uri="{FF2B5EF4-FFF2-40B4-BE49-F238E27FC236}">
                  <a16:creationId xmlns:a16="http://schemas.microsoft.com/office/drawing/2014/main" id="{00000000-0008-0000-0100-00005822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109</xdr:row>
          <xdr:rowOff>0</xdr:rowOff>
        </xdr:from>
        <xdr:to>
          <xdr:col>37</xdr:col>
          <xdr:colOff>0</xdr:colOff>
          <xdr:row>109</xdr:row>
          <xdr:rowOff>190500</xdr:rowOff>
        </xdr:to>
        <xdr:sp macro="" textlink="">
          <xdr:nvSpPr>
            <xdr:cNvPr id="74329" name="Drop Down 34393" hidden="1">
              <a:extLst>
                <a:ext uri="{63B3BB69-23CF-44E3-9099-C40C66FF867C}">
                  <a14:compatExt spid="_x0000_s74329"/>
                </a:ext>
                <a:ext uri="{FF2B5EF4-FFF2-40B4-BE49-F238E27FC236}">
                  <a16:creationId xmlns:a16="http://schemas.microsoft.com/office/drawing/2014/main" id="{00000000-0008-0000-0100-00005922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111</xdr:row>
          <xdr:rowOff>0</xdr:rowOff>
        </xdr:from>
        <xdr:to>
          <xdr:col>37</xdr:col>
          <xdr:colOff>0</xdr:colOff>
          <xdr:row>111</xdr:row>
          <xdr:rowOff>190500</xdr:rowOff>
        </xdr:to>
        <xdr:sp macro="" textlink="">
          <xdr:nvSpPr>
            <xdr:cNvPr id="74330" name="Drop Down 34394" hidden="1">
              <a:extLst>
                <a:ext uri="{63B3BB69-23CF-44E3-9099-C40C66FF867C}">
                  <a14:compatExt spid="_x0000_s74330"/>
                </a:ext>
                <a:ext uri="{FF2B5EF4-FFF2-40B4-BE49-F238E27FC236}">
                  <a16:creationId xmlns:a16="http://schemas.microsoft.com/office/drawing/2014/main" id="{00000000-0008-0000-0100-00005A22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113</xdr:row>
          <xdr:rowOff>0</xdr:rowOff>
        </xdr:from>
        <xdr:to>
          <xdr:col>37</xdr:col>
          <xdr:colOff>0</xdr:colOff>
          <xdr:row>113</xdr:row>
          <xdr:rowOff>190500</xdr:rowOff>
        </xdr:to>
        <xdr:sp macro="" textlink="">
          <xdr:nvSpPr>
            <xdr:cNvPr id="74331" name="Drop Down 34395" hidden="1">
              <a:extLst>
                <a:ext uri="{63B3BB69-23CF-44E3-9099-C40C66FF867C}">
                  <a14:compatExt spid="_x0000_s74331"/>
                </a:ext>
                <a:ext uri="{FF2B5EF4-FFF2-40B4-BE49-F238E27FC236}">
                  <a16:creationId xmlns:a16="http://schemas.microsoft.com/office/drawing/2014/main" id="{00000000-0008-0000-0100-00005B22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115</xdr:row>
          <xdr:rowOff>0</xdr:rowOff>
        </xdr:from>
        <xdr:to>
          <xdr:col>37</xdr:col>
          <xdr:colOff>0</xdr:colOff>
          <xdr:row>115</xdr:row>
          <xdr:rowOff>190500</xdr:rowOff>
        </xdr:to>
        <xdr:sp macro="" textlink="">
          <xdr:nvSpPr>
            <xdr:cNvPr id="74332" name="Drop Down 34396" hidden="1">
              <a:extLst>
                <a:ext uri="{63B3BB69-23CF-44E3-9099-C40C66FF867C}">
                  <a14:compatExt spid="_x0000_s74332"/>
                </a:ext>
                <a:ext uri="{FF2B5EF4-FFF2-40B4-BE49-F238E27FC236}">
                  <a16:creationId xmlns:a16="http://schemas.microsoft.com/office/drawing/2014/main" id="{00000000-0008-0000-0100-00005C22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117</xdr:row>
          <xdr:rowOff>0</xdr:rowOff>
        </xdr:from>
        <xdr:to>
          <xdr:col>37</xdr:col>
          <xdr:colOff>0</xdr:colOff>
          <xdr:row>117</xdr:row>
          <xdr:rowOff>190500</xdr:rowOff>
        </xdr:to>
        <xdr:sp macro="" textlink="">
          <xdr:nvSpPr>
            <xdr:cNvPr id="74333" name="Drop Down 34397" hidden="1">
              <a:extLst>
                <a:ext uri="{63B3BB69-23CF-44E3-9099-C40C66FF867C}">
                  <a14:compatExt spid="_x0000_s74333"/>
                </a:ext>
                <a:ext uri="{FF2B5EF4-FFF2-40B4-BE49-F238E27FC236}">
                  <a16:creationId xmlns:a16="http://schemas.microsoft.com/office/drawing/2014/main" id="{00000000-0008-0000-0100-00005D22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119</xdr:row>
          <xdr:rowOff>0</xdr:rowOff>
        </xdr:from>
        <xdr:to>
          <xdr:col>37</xdr:col>
          <xdr:colOff>0</xdr:colOff>
          <xdr:row>119</xdr:row>
          <xdr:rowOff>190500</xdr:rowOff>
        </xdr:to>
        <xdr:sp macro="" textlink="">
          <xdr:nvSpPr>
            <xdr:cNvPr id="74334" name="Drop Down 34398" hidden="1">
              <a:extLst>
                <a:ext uri="{63B3BB69-23CF-44E3-9099-C40C66FF867C}">
                  <a14:compatExt spid="_x0000_s74334"/>
                </a:ext>
                <a:ext uri="{FF2B5EF4-FFF2-40B4-BE49-F238E27FC236}">
                  <a16:creationId xmlns:a16="http://schemas.microsoft.com/office/drawing/2014/main" id="{00000000-0008-0000-0100-00005E22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146</xdr:row>
          <xdr:rowOff>0</xdr:rowOff>
        </xdr:from>
        <xdr:to>
          <xdr:col>37</xdr:col>
          <xdr:colOff>0</xdr:colOff>
          <xdr:row>146</xdr:row>
          <xdr:rowOff>190500</xdr:rowOff>
        </xdr:to>
        <xdr:sp macro="" textlink="">
          <xdr:nvSpPr>
            <xdr:cNvPr id="74335" name="Drop Down 34399" hidden="1">
              <a:extLst>
                <a:ext uri="{63B3BB69-23CF-44E3-9099-C40C66FF867C}">
                  <a14:compatExt spid="_x0000_s74335"/>
                </a:ext>
                <a:ext uri="{FF2B5EF4-FFF2-40B4-BE49-F238E27FC236}">
                  <a16:creationId xmlns:a16="http://schemas.microsoft.com/office/drawing/2014/main" id="{00000000-0008-0000-0100-00005F22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148</xdr:row>
          <xdr:rowOff>0</xdr:rowOff>
        </xdr:from>
        <xdr:to>
          <xdr:col>37</xdr:col>
          <xdr:colOff>0</xdr:colOff>
          <xdr:row>148</xdr:row>
          <xdr:rowOff>190500</xdr:rowOff>
        </xdr:to>
        <xdr:sp macro="" textlink="">
          <xdr:nvSpPr>
            <xdr:cNvPr id="74336" name="Drop Down 34400" hidden="1">
              <a:extLst>
                <a:ext uri="{63B3BB69-23CF-44E3-9099-C40C66FF867C}">
                  <a14:compatExt spid="_x0000_s74336"/>
                </a:ext>
                <a:ext uri="{FF2B5EF4-FFF2-40B4-BE49-F238E27FC236}">
                  <a16:creationId xmlns:a16="http://schemas.microsoft.com/office/drawing/2014/main" id="{00000000-0008-0000-0100-00006022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150</xdr:row>
          <xdr:rowOff>0</xdr:rowOff>
        </xdr:from>
        <xdr:to>
          <xdr:col>37</xdr:col>
          <xdr:colOff>0</xdr:colOff>
          <xdr:row>150</xdr:row>
          <xdr:rowOff>190500</xdr:rowOff>
        </xdr:to>
        <xdr:sp macro="" textlink="">
          <xdr:nvSpPr>
            <xdr:cNvPr id="74337" name="Drop Down 34401" hidden="1">
              <a:extLst>
                <a:ext uri="{63B3BB69-23CF-44E3-9099-C40C66FF867C}">
                  <a14:compatExt spid="_x0000_s74337"/>
                </a:ext>
                <a:ext uri="{FF2B5EF4-FFF2-40B4-BE49-F238E27FC236}">
                  <a16:creationId xmlns:a16="http://schemas.microsoft.com/office/drawing/2014/main" id="{00000000-0008-0000-0100-00006122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152</xdr:row>
          <xdr:rowOff>0</xdr:rowOff>
        </xdr:from>
        <xdr:to>
          <xdr:col>37</xdr:col>
          <xdr:colOff>0</xdr:colOff>
          <xdr:row>152</xdr:row>
          <xdr:rowOff>190500</xdr:rowOff>
        </xdr:to>
        <xdr:sp macro="" textlink="">
          <xdr:nvSpPr>
            <xdr:cNvPr id="74338" name="Drop Down 34402" hidden="1">
              <a:extLst>
                <a:ext uri="{63B3BB69-23CF-44E3-9099-C40C66FF867C}">
                  <a14:compatExt spid="_x0000_s74338"/>
                </a:ext>
                <a:ext uri="{FF2B5EF4-FFF2-40B4-BE49-F238E27FC236}">
                  <a16:creationId xmlns:a16="http://schemas.microsoft.com/office/drawing/2014/main" id="{00000000-0008-0000-0100-00006222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154</xdr:row>
          <xdr:rowOff>0</xdr:rowOff>
        </xdr:from>
        <xdr:to>
          <xdr:col>37</xdr:col>
          <xdr:colOff>0</xdr:colOff>
          <xdr:row>154</xdr:row>
          <xdr:rowOff>190500</xdr:rowOff>
        </xdr:to>
        <xdr:sp macro="" textlink="">
          <xdr:nvSpPr>
            <xdr:cNvPr id="74339" name="Drop Down 34403" hidden="1">
              <a:extLst>
                <a:ext uri="{63B3BB69-23CF-44E3-9099-C40C66FF867C}">
                  <a14:compatExt spid="_x0000_s74339"/>
                </a:ext>
                <a:ext uri="{FF2B5EF4-FFF2-40B4-BE49-F238E27FC236}">
                  <a16:creationId xmlns:a16="http://schemas.microsoft.com/office/drawing/2014/main" id="{00000000-0008-0000-0100-00006322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156</xdr:row>
          <xdr:rowOff>0</xdr:rowOff>
        </xdr:from>
        <xdr:to>
          <xdr:col>37</xdr:col>
          <xdr:colOff>0</xdr:colOff>
          <xdr:row>156</xdr:row>
          <xdr:rowOff>190500</xdr:rowOff>
        </xdr:to>
        <xdr:sp macro="" textlink="">
          <xdr:nvSpPr>
            <xdr:cNvPr id="74340" name="Drop Down 34404" hidden="1">
              <a:extLst>
                <a:ext uri="{63B3BB69-23CF-44E3-9099-C40C66FF867C}">
                  <a14:compatExt spid="_x0000_s74340"/>
                </a:ext>
                <a:ext uri="{FF2B5EF4-FFF2-40B4-BE49-F238E27FC236}">
                  <a16:creationId xmlns:a16="http://schemas.microsoft.com/office/drawing/2014/main" id="{00000000-0008-0000-0100-00006422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158</xdr:row>
          <xdr:rowOff>0</xdr:rowOff>
        </xdr:from>
        <xdr:to>
          <xdr:col>37</xdr:col>
          <xdr:colOff>0</xdr:colOff>
          <xdr:row>158</xdr:row>
          <xdr:rowOff>190500</xdr:rowOff>
        </xdr:to>
        <xdr:sp macro="" textlink="">
          <xdr:nvSpPr>
            <xdr:cNvPr id="74341" name="Drop Down 34405" hidden="1">
              <a:extLst>
                <a:ext uri="{63B3BB69-23CF-44E3-9099-C40C66FF867C}">
                  <a14:compatExt spid="_x0000_s74341"/>
                </a:ext>
                <a:ext uri="{FF2B5EF4-FFF2-40B4-BE49-F238E27FC236}">
                  <a16:creationId xmlns:a16="http://schemas.microsoft.com/office/drawing/2014/main" id="{00000000-0008-0000-0100-00006522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160</xdr:row>
          <xdr:rowOff>0</xdr:rowOff>
        </xdr:from>
        <xdr:to>
          <xdr:col>37</xdr:col>
          <xdr:colOff>0</xdr:colOff>
          <xdr:row>160</xdr:row>
          <xdr:rowOff>190500</xdr:rowOff>
        </xdr:to>
        <xdr:sp macro="" textlink="">
          <xdr:nvSpPr>
            <xdr:cNvPr id="74342" name="Drop Down 34406" hidden="1">
              <a:extLst>
                <a:ext uri="{63B3BB69-23CF-44E3-9099-C40C66FF867C}">
                  <a14:compatExt spid="_x0000_s74342"/>
                </a:ext>
                <a:ext uri="{FF2B5EF4-FFF2-40B4-BE49-F238E27FC236}">
                  <a16:creationId xmlns:a16="http://schemas.microsoft.com/office/drawing/2014/main" id="{00000000-0008-0000-0100-00006622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162</xdr:row>
          <xdr:rowOff>0</xdr:rowOff>
        </xdr:from>
        <xdr:to>
          <xdr:col>37</xdr:col>
          <xdr:colOff>0</xdr:colOff>
          <xdr:row>162</xdr:row>
          <xdr:rowOff>190500</xdr:rowOff>
        </xdr:to>
        <xdr:sp macro="" textlink="">
          <xdr:nvSpPr>
            <xdr:cNvPr id="74343" name="Drop Down 34407" hidden="1">
              <a:extLst>
                <a:ext uri="{63B3BB69-23CF-44E3-9099-C40C66FF867C}">
                  <a14:compatExt spid="_x0000_s74343"/>
                </a:ext>
                <a:ext uri="{FF2B5EF4-FFF2-40B4-BE49-F238E27FC236}">
                  <a16:creationId xmlns:a16="http://schemas.microsoft.com/office/drawing/2014/main" id="{00000000-0008-0000-0100-00006722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164</xdr:row>
          <xdr:rowOff>0</xdr:rowOff>
        </xdr:from>
        <xdr:to>
          <xdr:col>37</xdr:col>
          <xdr:colOff>0</xdr:colOff>
          <xdr:row>164</xdr:row>
          <xdr:rowOff>190500</xdr:rowOff>
        </xdr:to>
        <xdr:sp macro="" textlink="">
          <xdr:nvSpPr>
            <xdr:cNvPr id="74344" name="Drop Down 34408" hidden="1">
              <a:extLst>
                <a:ext uri="{63B3BB69-23CF-44E3-9099-C40C66FF867C}">
                  <a14:compatExt spid="_x0000_s74344"/>
                </a:ext>
                <a:ext uri="{FF2B5EF4-FFF2-40B4-BE49-F238E27FC236}">
                  <a16:creationId xmlns:a16="http://schemas.microsoft.com/office/drawing/2014/main" id="{00000000-0008-0000-0100-00006822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53</xdr:col>
      <xdr:colOff>95250</xdr:colOff>
      <xdr:row>32</xdr:row>
      <xdr:rowOff>0</xdr:rowOff>
    </xdr:from>
    <xdr:to>
      <xdr:col>55</xdr:col>
      <xdr:colOff>85725</xdr:colOff>
      <xdr:row>32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6A13E9-BB91-4DDD-BF81-F9E7972AC31C}"/>
            </a:ext>
          </a:extLst>
        </xdr:cNvPr>
        <xdr:cNvSpPr txBox="1"/>
      </xdr:nvSpPr>
      <xdr:spPr>
        <a:xfrm>
          <a:off x="7667625" y="82677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32</xdr:row>
      <xdr:rowOff>0</xdr:rowOff>
    </xdr:from>
    <xdr:to>
      <xdr:col>10</xdr:col>
      <xdr:colOff>95250</xdr:colOff>
      <xdr:row>32</xdr:row>
      <xdr:rowOff>209550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44BE7AC4-A701-4A1F-B855-A595F2F1F98E}"/>
            </a:ext>
          </a:extLst>
        </xdr:cNvPr>
        <xdr:cNvSpPr txBox="1"/>
      </xdr:nvSpPr>
      <xdr:spPr>
        <a:xfrm>
          <a:off x="1247775" y="82677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53</xdr:col>
      <xdr:colOff>95250</xdr:colOff>
      <xdr:row>77</xdr:row>
      <xdr:rowOff>0</xdr:rowOff>
    </xdr:from>
    <xdr:to>
      <xdr:col>55</xdr:col>
      <xdr:colOff>85725</xdr:colOff>
      <xdr:row>77</xdr:row>
      <xdr:rowOff>209550</xdr:rowOff>
    </xdr:to>
    <xdr:sp macro="" textlink="">
      <xdr:nvSpPr>
        <xdr:cNvPr id="74304" name="テキスト ボックス 74303">
          <a:extLst>
            <a:ext uri="{FF2B5EF4-FFF2-40B4-BE49-F238E27FC236}">
              <a16:creationId xmlns:a16="http://schemas.microsoft.com/office/drawing/2014/main" id="{68A94DCA-C97E-4CF8-8D3B-46CFD2777EBC}"/>
            </a:ext>
          </a:extLst>
        </xdr:cNvPr>
        <xdr:cNvSpPr txBox="1"/>
      </xdr:nvSpPr>
      <xdr:spPr>
        <a:xfrm>
          <a:off x="7667625" y="87153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77</xdr:row>
      <xdr:rowOff>0</xdr:rowOff>
    </xdr:from>
    <xdr:to>
      <xdr:col>10</xdr:col>
      <xdr:colOff>95250</xdr:colOff>
      <xdr:row>77</xdr:row>
      <xdr:rowOff>209550</xdr:rowOff>
    </xdr:to>
    <xdr:sp macro="" textlink="">
      <xdr:nvSpPr>
        <xdr:cNvPr id="74305" name="テキスト ボックス 74304">
          <a:extLst>
            <a:ext uri="{FF2B5EF4-FFF2-40B4-BE49-F238E27FC236}">
              <a16:creationId xmlns:a16="http://schemas.microsoft.com/office/drawing/2014/main" id="{4D269DCC-8B39-48E1-A40F-87B99D399346}"/>
            </a:ext>
          </a:extLst>
        </xdr:cNvPr>
        <xdr:cNvSpPr txBox="1"/>
      </xdr:nvSpPr>
      <xdr:spPr>
        <a:xfrm>
          <a:off x="1247775" y="87153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53</xdr:col>
      <xdr:colOff>95250</xdr:colOff>
      <xdr:row>122</xdr:row>
      <xdr:rowOff>0</xdr:rowOff>
    </xdr:from>
    <xdr:to>
      <xdr:col>55</xdr:col>
      <xdr:colOff>85725</xdr:colOff>
      <xdr:row>122</xdr:row>
      <xdr:rowOff>209550</xdr:rowOff>
    </xdr:to>
    <xdr:sp macro="" textlink="">
      <xdr:nvSpPr>
        <xdr:cNvPr id="74306" name="テキスト ボックス 74305">
          <a:extLst>
            <a:ext uri="{FF2B5EF4-FFF2-40B4-BE49-F238E27FC236}">
              <a16:creationId xmlns:a16="http://schemas.microsoft.com/office/drawing/2014/main" id="{23FD5596-9DAB-4428-8FA8-937729BFF819}"/>
            </a:ext>
          </a:extLst>
        </xdr:cNvPr>
        <xdr:cNvSpPr txBox="1"/>
      </xdr:nvSpPr>
      <xdr:spPr>
        <a:xfrm>
          <a:off x="7667625" y="202120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122</xdr:row>
      <xdr:rowOff>0</xdr:rowOff>
    </xdr:from>
    <xdr:to>
      <xdr:col>10</xdr:col>
      <xdr:colOff>95250</xdr:colOff>
      <xdr:row>122</xdr:row>
      <xdr:rowOff>209550</xdr:rowOff>
    </xdr:to>
    <xdr:sp macro="" textlink="">
      <xdr:nvSpPr>
        <xdr:cNvPr id="74307" name="テキスト ボックス 74306">
          <a:extLst>
            <a:ext uri="{FF2B5EF4-FFF2-40B4-BE49-F238E27FC236}">
              <a16:creationId xmlns:a16="http://schemas.microsoft.com/office/drawing/2014/main" id="{C00A7FB8-0EDB-4AE7-B9AC-8371DE89DD20}"/>
            </a:ext>
          </a:extLst>
        </xdr:cNvPr>
        <xdr:cNvSpPr txBox="1"/>
      </xdr:nvSpPr>
      <xdr:spPr>
        <a:xfrm>
          <a:off x="1247775" y="2021205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53</xdr:col>
      <xdr:colOff>95250</xdr:colOff>
      <xdr:row>167</xdr:row>
      <xdr:rowOff>0</xdr:rowOff>
    </xdr:from>
    <xdr:to>
      <xdr:col>55</xdr:col>
      <xdr:colOff>85725</xdr:colOff>
      <xdr:row>167</xdr:row>
      <xdr:rowOff>209550</xdr:rowOff>
    </xdr:to>
    <xdr:sp macro="" textlink="">
      <xdr:nvSpPr>
        <xdr:cNvPr id="74308" name="テキスト ボックス 74307">
          <a:extLst>
            <a:ext uri="{FF2B5EF4-FFF2-40B4-BE49-F238E27FC236}">
              <a16:creationId xmlns:a16="http://schemas.microsoft.com/office/drawing/2014/main" id="{3E66BBD4-19AB-4762-A292-758F5563BCAC}"/>
            </a:ext>
          </a:extLst>
        </xdr:cNvPr>
        <xdr:cNvSpPr txBox="1"/>
      </xdr:nvSpPr>
      <xdr:spPr>
        <a:xfrm>
          <a:off x="7667625" y="317087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167</xdr:row>
      <xdr:rowOff>0</xdr:rowOff>
    </xdr:from>
    <xdr:to>
      <xdr:col>10</xdr:col>
      <xdr:colOff>95250</xdr:colOff>
      <xdr:row>167</xdr:row>
      <xdr:rowOff>209550</xdr:rowOff>
    </xdr:to>
    <xdr:sp macro="" textlink="">
      <xdr:nvSpPr>
        <xdr:cNvPr id="74309" name="テキスト ボックス 74308">
          <a:extLst>
            <a:ext uri="{FF2B5EF4-FFF2-40B4-BE49-F238E27FC236}">
              <a16:creationId xmlns:a16="http://schemas.microsoft.com/office/drawing/2014/main" id="{3214C30C-D93F-4C98-BFD3-2F9EDAAD1EBA}"/>
            </a:ext>
          </a:extLst>
        </xdr:cNvPr>
        <xdr:cNvSpPr txBox="1"/>
      </xdr:nvSpPr>
      <xdr:spPr>
        <a:xfrm>
          <a:off x="1247775" y="3170872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128</xdr:col>
      <xdr:colOff>0</xdr:colOff>
      <xdr:row>45</xdr:row>
      <xdr:rowOff>0</xdr:rowOff>
    </xdr:from>
    <xdr:to>
      <xdr:col>128</xdr:col>
      <xdr:colOff>0</xdr:colOff>
      <xdr:row>45</xdr:row>
      <xdr:rowOff>0</xdr:rowOff>
    </xdr:to>
    <xdr:sp macro="" textlink="">
      <xdr:nvSpPr>
        <xdr:cNvPr id="83701" name="Oval 3">
          <a:extLst>
            <a:ext uri="{FF2B5EF4-FFF2-40B4-BE49-F238E27FC236}">
              <a16:creationId xmlns:a16="http://schemas.microsoft.com/office/drawing/2014/main" id="{3983C303-F10C-EC02-29F6-B2D1990AAF6F}"/>
            </a:ext>
          </a:extLst>
        </xdr:cNvPr>
        <xdr:cNvSpPr>
          <a:spLocks noChangeArrowheads="1"/>
        </xdr:cNvSpPr>
      </xdr:nvSpPr>
      <xdr:spPr bwMode="auto">
        <a:xfrm>
          <a:off x="8124825" y="110585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53</xdr:col>
      <xdr:colOff>85725</xdr:colOff>
      <xdr:row>11</xdr:row>
      <xdr:rowOff>9525</xdr:rowOff>
    </xdr:from>
    <xdr:to>
      <xdr:col>55</xdr:col>
      <xdr:colOff>76200</xdr:colOff>
      <xdr:row>11</xdr:row>
      <xdr:rowOff>219075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67229C9-CB31-0FBD-5BF0-2D79E1B9FDFE}"/>
            </a:ext>
          </a:extLst>
        </xdr:cNvPr>
        <xdr:cNvSpPr txBox="1"/>
      </xdr:nvSpPr>
      <xdr:spPr>
        <a:xfrm>
          <a:off x="6648450" y="27527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13</xdr:row>
      <xdr:rowOff>9525</xdr:rowOff>
    </xdr:from>
    <xdr:to>
      <xdr:col>55</xdr:col>
      <xdr:colOff>95250</xdr:colOff>
      <xdr:row>13</xdr:row>
      <xdr:rowOff>219075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2790C74-2D55-A9E2-78E3-B3E43ACE3FE9}"/>
            </a:ext>
          </a:extLst>
        </xdr:cNvPr>
        <xdr:cNvSpPr txBox="1"/>
      </xdr:nvSpPr>
      <xdr:spPr>
        <a:xfrm>
          <a:off x="6667500" y="33051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23</xdr:row>
      <xdr:rowOff>9525</xdr:rowOff>
    </xdr:from>
    <xdr:to>
      <xdr:col>55</xdr:col>
      <xdr:colOff>95250</xdr:colOff>
      <xdr:row>23</xdr:row>
      <xdr:rowOff>219075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7F34332-AEDD-5A0A-5483-E56EB6BD8E9F}"/>
            </a:ext>
          </a:extLst>
        </xdr:cNvPr>
        <xdr:cNvSpPr txBox="1"/>
      </xdr:nvSpPr>
      <xdr:spPr>
        <a:xfrm>
          <a:off x="6667500" y="60674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25</xdr:row>
      <xdr:rowOff>9525</xdr:rowOff>
    </xdr:from>
    <xdr:to>
      <xdr:col>55</xdr:col>
      <xdr:colOff>95250</xdr:colOff>
      <xdr:row>25</xdr:row>
      <xdr:rowOff>219075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B66450F-0D1D-A227-B922-45DC7B6DEE44}"/>
            </a:ext>
          </a:extLst>
        </xdr:cNvPr>
        <xdr:cNvSpPr txBox="1"/>
      </xdr:nvSpPr>
      <xdr:spPr>
        <a:xfrm>
          <a:off x="6667500" y="66198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</xdr:row>
      <xdr:rowOff>0</xdr:rowOff>
    </xdr:from>
    <xdr:to>
      <xdr:col>47</xdr:col>
      <xdr:colOff>95250</xdr:colOff>
      <xdr:row>11</xdr:row>
      <xdr:rowOff>209550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DE7CC9A9-1FCF-7FC5-8C03-C67E12E6D8AD}"/>
            </a:ext>
          </a:extLst>
        </xdr:cNvPr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95250</xdr:colOff>
      <xdr:row>31</xdr:row>
      <xdr:rowOff>0</xdr:rowOff>
    </xdr:from>
    <xdr:to>
      <xdr:col>55</xdr:col>
      <xdr:colOff>85725</xdr:colOff>
      <xdr:row>31</xdr:row>
      <xdr:rowOff>209550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18E7489-CB7B-3EE3-C0A5-BB614B12125A}"/>
            </a:ext>
          </a:extLst>
        </xdr:cNvPr>
        <xdr:cNvSpPr txBox="1"/>
      </xdr:nvSpPr>
      <xdr:spPr>
        <a:xfrm>
          <a:off x="66579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27</xdr:row>
      <xdr:rowOff>9525</xdr:rowOff>
    </xdr:from>
    <xdr:to>
      <xdr:col>55</xdr:col>
      <xdr:colOff>95250</xdr:colOff>
      <xdr:row>27</xdr:row>
      <xdr:rowOff>219075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DB86CFA9-931F-5FDE-DDDD-0A93A7863852}"/>
            </a:ext>
          </a:extLst>
        </xdr:cNvPr>
        <xdr:cNvSpPr txBox="1"/>
      </xdr:nvSpPr>
      <xdr:spPr>
        <a:xfrm>
          <a:off x="6667500" y="71723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29</xdr:row>
      <xdr:rowOff>9525</xdr:rowOff>
    </xdr:from>
    <xdr:to>
      <xdr:col>55</xdr:col>
      <xdr:colOff>95250</xdr:colOff>
      <xdr:row>29</xdr:row>
      <xdr:rowOff>219075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B3C330C9-F2BC-951E-2286-7E559D539F1E}"/>
            </a:ext>
          </a:extLst>
        </xdr:cNvPr>
        <xdr:cNvSpPr txBox="1"/>
      </xdr:nvSpPr>
      <xdr:spPr>
        <a:xfrm>
          <a:off x="6667500" y="77247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19</xdr:row>
      <xdr:rowOff>9525</xdr:rowOff>
    </xdr:from>
    <xdr:to>
      <xdr:col>55</xdr:col>
      <xdr:colOff>95250</xdr:colOff>
      <xdr:row>19</xdr:row>
      <xdr:rowOff>219075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F4FCEA3B-7BAB-8B07-E0C2-17E130A4932C}"/>
            </a:ext>
          </a:extLst>
        </xdr:cNvPr>
        <xdr:cNvSpPr txBox="1"/>
      </xdr:nvSpPr>
      <xdr:spPr>
        <a:xfrm>
          <a:off x="6667500" y="49625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21</xdr:row>
      <xdr:rowOff>9525</xdr:rowOff>
    </xdr:from>
    <xdr:to>
      <xdr:col>55</xdr:col>
      <xdr:colOff>95250</xdr:colOff>
      <xdr:row>21</xdr:row>
      <xdr:rowOff>219075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9CFA47A-9047-766C-ED66-7F4F4550F3E0}"/>
            </a:ext>
          </a:extLst>
        </xdr:cNvPr>
        <xdr:cNvSpPr txBox="1"/>
      </xdr:nvSpPr>
      <xdr:spPr>
        <a:xfrm>
          <a:off x="6667500" y="55149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</xdr:row>
      <xdr:rowOff>9525</xdr:rowOff>
    </xdr:from>
    <xdr:to>
      <xdr:col>55</xdr:col>
      <xdr:colOff>95250</xdr:colOff>
      <xdr:row>15</xdr:row>
      <xdr:rowOff>219075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3BB1B40-3D84-A278-7036-DF29B64AC4A0}"/>
            </a:ext>
          </a:extLst>
        </xdr:cNvPr>
        <xdr:cNvSpPr txBox="1"/>
      </xdr:nvSpPr>
      <xdr:spPr>
        <a:xfrm>
          <a:off x="6667500" y="38576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17</xdr:row>
      <xdr:rowOff>9525</xdr:rowOff>
    </xdr:from>
    <xdr:to>
      <xdr:col>55</xdr:col>
      <xdr:colOff>95250</xdr:colOff>
      <xdr:row>17</xdr:row>
      <xdr:rowOff>219075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7336AB41-409E-1340-FFBD-7DB7539BFED6}"/>
            </a:ext>
          </a:extLst>
        </xdr:cNvPr>
        <xdr:cNvSpPr txBox="1"/>
      </xdr:nvSpPr>
      <xdr:spPr>
        <a:xfrm>
          <a:off x="6667500" y="44100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13</xdr:row>
      <xdr:rowOff>0</xdr:rowOff>
    </xdr:from>
    <xdr:to>
      <xdr:col>47</xdr:col>
      <xdr:colOff>95250</xdr:colOff>
      <xdr:row>13</xdr:row>
      <xdr:rowOff>209550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7D424B71-82BD-AFE9-003F-2D1428C476B8}"/>
            </a:ext>
          </a:extLst>
        </xdr:cNvPr>
        <xdr:cNvSpPr txBox="1"/>
      </xdr:nvSpPr>
      <xdr:spPr>
        <a:xfrm>
          <a:off x="5676900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</xdr:row>
      <xdr:rowOff>0</xdr:rowOff>
    </xdr:from>
    <xdr:to>
      <xdr:col>47</xdr:col>
      <xdr:colOff>95250</xdr:colOff>
      <xdr:row>15</xdr:row>
      <xdr:rowOff>209550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778DC15F-A6E8-6972-3C88-8CBE681BC022}"/>
            </a:ext>
          </a:extLst>
        </xdr:cNvPr>
        <xdr:cNvSpPr txBox="1"/>
      </xdr:nvSpPr>
      <xdr:spPr>
        <a:xfrm>
          <a:off x="5676900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17</xdr:row>
      <xdr:rowOff>0</xdr:rowOff>
    </xdr:from>
    <xdr:to>
      <xdr:col>47</xdr:col>
      <xdr:colOff>95250</xdr:colOff>
      <xdr:row>17</xdr:row>
      <xdr:rowOff>209550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1C24070B-CEF4-A1D1-8925-286F1E19F6C8}"/>
            </a:ext>
          </a:extLst>
        </xdr:cNvPr>
        <xdr:cNvSpPr txBox="1"/>
      </xdr:nvSpPr>
      <xdr:spPr>
        <a:xfrm>
          <a:off x="5676900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19</xdr:row>
      <xdr:rowOff>0</xdr:rowOff>
    </xdr:from>
    <xdr:to>
      <xdr:col>47</xdr:col>
      <xdr:colOff>95250</xdr:colOff>
      <xdr:row>19</xdr:row>
      <xdr:rowOff>209550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830F5873-205B-913C-368A-BDA5D1EE4D11}"/>
            </a:ext>
          </a:extLst>
        </xdr:cNvPr>
        <xdr:cNvSpPr txBox="1"/>
      </xdr:nvSpPr>
      <xdr:spPr>
        <a:xfrm>
          <a:off x="5676900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21</xdr:row>
      <xdr:rowOff>0</xdr:rowOff>
    </xdr:from>
    <xdr:to>
      <xdr:col>47</xdr:col>
      <xdr:colOff>95250</xdr:colOff>
      <xdr:row>21</xdr:row>
      <xdr:rowOff>209550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93DDB484-8748-7B04-CF7E-92D221CCAAD1}"/>
            </a:ext>
          </a:extLst>
        </xdr:cNvPr>
        <xdr:cNvSpPr txBox="1"/>
      </xdr:nvSpPr>
      <xdr:spPr>
        <a:xfrm>
          <a:off x="5676900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23</xdr:row>
      <xdr:rowOff>0</xdr:rowOff>
    </xdr:from>
    <xdr:to>
      <xdr:col>47</xdr:col>
      <xdr:colOff>95250</xdr:colOff>
      <xdr:row>23</xdr:row>
      <xdr:rowOff>209550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A836385E-B305-2C5C-7029-B87AC1B8AEB0}"/>
            </a:ext>
          </a:extLst>
        </xdr:cNvPr>
        <xdr:cNvSpPr txBox="1"/>
      </xdr:nvSpPr>
      <xdr:spPr>
        <a:xfrm>
          <a:off x="5676900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25</xdr:row>
      <xdr:rowOff>0</xdr:rowOff>
    </xdr:from>
    <xdr:to>
      <xdr:col>47</xdr:col>
      <xdr:colOff>95250</xdr:colOff>
      <xdr:row>25</xdr:row>
      <xdr:rowOff>209550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8A128EF2-9281-AC69-4411-6C76D21E561B}"/>
            </a:ext>
          </a:extLst>
        </xdr:cNvPr>
        <xdr:cNvSpPr txBox="1"/>
      </xdr:nvSpPr>
      <xdr:spPr>
        <a:xfrm>
          <a:off x="5676900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27</xdr:row>
      <xdr:rowOff>0</xdr:rowOff>
    </xdr:from>
    <xdr:to>
      <xdr:col>47</xdr:col>
      <xdr:colOff>95250</xdr:colOff>
      <xdr:row>27</xdr:row>
      <xdr:rowOff>209550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33653B4-25FC-8459-0ADF-910EECE97FE9}"/>
            </a:ext>
          </a:extLst>
        </xdr:cNvPr>
        <xdr:cNvSpPr txBox="1"/>
      </xdr:nvSpPr>
      <xdr:spPr>
        <a:xfrm>
          <a:off x="5676900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29</xdr:row>
      <xdr:rowOff>0</xdr:rowOff>
    </xdr:from>
    <xdr:to>
      <xdr:col>47</xdr:col>
      <xdr:colOff>95250</xdr:colOff>
      <xdr:row>29</xdr:row>
      <xdr:rowOff>209550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4FE39D7B-7A09-3BD4-285C-6C24BF6081A8}"/>
            </a:ext>
          </a:extLst>
        </xdr:cNvPr>
        <xdr:cNvSpPr txBox="1"/>
      </xdr:nvSpPr>
      <xdr:spPr>
        <a:xfrm>
          <a:off x="5676900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</xdr:row>
      <xdr:rowOff>0</xdr:rowOff>
    </xdr:from>
    <xdr:to>
      <xdr:col>18</xdr:col>
      <xdr:colOff>95250</xdr:colOff>
      <xdr:row>11</xdr:row>
      <xdr:rowOff>209550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E1BB5D59-DC6F-2317-0DE0-3196798D6313}"/>
            </a:ext>
          </a:extLst>
        </xdr:cNvPr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13</xdr:row>
      <xdr:rowOff>0</xdr:rowOff>
    </xdr:from>
    <xdr:to>
      <xdr:col>18</xdr:col>
      <xdr:colOff>95250</xdr:colOff>
      <xdr:row>13</xdr:row>
      <xdr:rowOff>209550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BE1181B9-BB73-4893-8F03-F5934A47EA04}"/>
            </a:ext>
          </a:extLst>
        </xdr:cNvPr>
        <xdr:cNvSpPr txBox="1"/>
      </xdr:nvSpPr>
      <xdr:spPr>
        <a:xfrm>
          <a:off x="20859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</xdr:row>
      <xdr:rowOff>0</xdr:rowOff>
    </xdr:from>
    <xdr:to>
      <xdr:col>18</xdr:col>
      <xdr:colOff>95250</xdr:colOff>
      <xdr:row>15</xdr:row>
      <xdr:rowOff>209550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F51A5F53-E46C-3A40-585C-286DD45CE997}"/>
            </a:ext>
          </a:extLst>
        </xdr:cNvPr>
        <xdr:cNvSpPr txBox="1"/>
      </xdr:nvSpPr>
      <xdr:spPr>
        <a:xfrm>
          <a:off x="20859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17</xdr:row>
      <xdr:rowOff>0</xdr:rowOff>
    </xdr:from>
    <xdr:to>
      <xdr:col>18</xdr:col>
      <xdr:colOff>95250</xdr:colOff>
      <xdr:row>17</xdr:row>
      <xdr:rowOff>209550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25B7C67D-B6D9-F079-554B-52CC9DA451AC}"/>
            </a:ext>
          </a:extLst>
        </xdr:cNvPr>
        <xdr:cNvSpPr txBox="1"/>
      </xdr:nvSpPr>
      <xdr:spPr>
        <a:xfrm>
          <a:off x="20859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19</xdr:row>
      <xdr:rowOff>0</xdr:rowOff>
    </xdr:from>
    <xdr:to>
      <xdr:col>18</xdr:col>
      <xdr:colOff>95250</xdr:colOff>
      <xdr:row>19</xdr:row>
      <xdr:rowOff>209550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E8248AA5-4C9A-F165-D867-F3811E5C1EEC}"/>
            </a:ext>
          </a:extLst>
        </xdr:cNvPr>
        <xdr:cNvSpPr txBox="1"/>
      </xdr:nvSpPr>
      <xdr:spPr>
        <a:xfrm>
          <a:off x="20859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21</xdr:row>
      <xdr:rowOff>0</xdr:rowOff>
    </xdr:from>
    <xdr:to>
      <xdr:col>18</xdr:col>
      <xdr:colOff>95250</xdr:colOff>
      <xdr:row>21</xdr:row>
      <xdr:rowOff>209550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92DA7C0A-5544-21AC-9EE2-47A5F1BA8564}"/>
            </a:ext>
          </a:extLst>
        </xdr:cNvPr>
        <xdr:cNvSpPr txBox="1"/>
      </xdr:nvSpPr>
      <xdr:spPr>
        <a:xfrm>
          <a:off x="20859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23</xdr:row>
      <xdr:rowOff>0</xdr:rowOff>
    </xdr:from>
    <xdr:to>
      <xdr:col>18</xdr:col>
      <xdr:colOff>95250</xdr:colOff>
      <xdr:row>23</xdr:row>
      <xdr:rowOff>209550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56B1D057-07B3-4A39-6104-4E8DBFE9A09B}"/>
            </a:ext>
          </a:extLst>
        </xdr:cNvPr>
        <xdr:cNvSpPr txBox="1"/>
      </xdr:nvSpPr>
      <xdr:spPr>
        <a:xfrm>
          <a:off x="20859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25</xdr:row>
      <xdr:rowOff>0</xdr:rowOff>
    </xdr:from>
    <xdr:to>
      <xdr:col>18</xdr:col>
      <xdr:colOff>95250</xdr:colOff>
      <xdr:row>25</xdr:row>
      <xdr:rowOff>209550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BE860FB7-ABFC-54D7-5E8A-E6C2F773BE3A}"/>
            </a:ext>
          </a:extLst>
        </xdr:cNvPr>
        <xdr:cNvSpPr txBox="1"/>
      </xdr:nvSpPr>
      <xdr:spPr>
        <a:xfrm>
          <a:off x="20859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27</xdr:row>
      <xdr:rowOff>0</xdr:rowOff>
    </xdr:from>
    <xdr:to>
      <xdr:col>18</xdr:col>
      <xdr:colOff>95250</xdr:colOff>
      <xdr:row>27</xdr:row>
      <xdr:rowOff>209550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4CFE57DF-27CB-C8F6-B8C3-B58F4F2CDC43}"/>
            </a:ext>
          </a:extLst>
        </xdr:cNvPr>
        <xdr:cNvSpPr txBox="1"/>
      </xdr:nvSpPr>
      <xdr:spPr>
        <a:xfrm>
          <a:off x="20859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29</xdr:row>
      <xdr:rowOff>0</xdr:rowOff>
    </xdr:from>
    <xdr:to>
      <xdr:col>18</xdr:col>
      <xdr:colOff>95250</xdr:colOff>
      <xdr:row>29</xdr:row>
      <xdr:rowOff>209550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C7E67205-F39F-0DAC-6115-33449D3FAA90}"/>
            </a:ext>
          </a:extLst>
        </xdr:cNvPr>
        <xdr:cNvSpPr txBox="1"/>
      </xdr:nvSpPr>
      <xdr:spPr>
        <a:xfrm>
          <a:off x="20859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31</xdr:row>
      <xdr:rowOff>0</xdr:rowOff>
    </xdr:from>
    <xdr:to>
      <xdr:col>10</xdr:col>
      <xdr:colOff>95250</xdr:colOff>
      <xdr:row>31</xdr:row>
      <xdr:rowOff>209550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273E7972-F7E4-EB2D-7CB5-F1D095AED970}"/>
            </a:ext>
          </a:extLst>
        </xdr:cNvPr>
        <xdr:cNvSpPr txBox="1"/>
      </xdr:nvSpPr>
      <xdr:spPr>
        <a:xfrm>
          <a:off x="10953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38</xdr:col>
      <xdr:colOff>9525</xdr:colOff>
      <xdr:row>11</xdr:row>
      <xdr:rowOff>0</xdr:rowOff>
    </xdr:from>
    <xdr:to>
      <xdr:col>40</xdr:col>
      <xdr:colOff>0</xdr:colOff>
      <xdr:row>11</xdr:row>
      <xdr:rowOff>209550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67E84F9A-C0CD-8955-F3E8-CFB2CC5BE058}"/>
            </a:ext>
          </a:extLst>
        </xdr:cNvPr>
        <xdr:cNvSpPr txBox="1"/>
      </xdr:nvSpPr>
      <xdr:spPr>
        <a:xfrm>
          <a:off x="47148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13</xdr:row>
      <xdr:rowOff>0</xdr:rowOff>
    </xdr:from>
    <xdr:to>
      <xdr:col>40</xdr:col>
      <xdr:colOff>0</xdr:colOff>
      <xdr:row>13</xdr:row>
      <xdr:rowOff>209550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3D0B06B4-2F9F-0C79-C01E-176982C9367D}"/>
            </a:ext>
          </a:extLst>
        </xdr:cNvPr>
        <xdr:cNvSpPr txBox="1"/>
      </xdr:nvSpPr>
      <xdr:spPr>
        <a:xfrm>
          <a:off x="47148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</xdr:row>
      <xdr:rowOff>0</xdr:rowOff>
    </xdr:from>
    <xdr:to>
      <xdr:col>40</xdr:col>
      <xdr:colOff>0</xdr:colOff>
      <xdr:row>15</xdr:row>
      <xdr:rowOff>209550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BC4F2617-F5E6-A7F7-33EB-EA8D52CB6090}"/>
            </a:ext>
          </a:extLst>
        </xdr:cNvPr>
        <xdr:cNvSpPr txBox="1"/>
      </xdr:nvSpPr>
      <xdr:spPr>
        <a:xfrm>
          <a:off x="47148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17</xdr:row>
      <xdr:rowOff>0</xdr:rowOff>
    </xdr:from>
    <xdr:to>
      <xdr:col>40</xdr:col>
      <xdr:colOff>0</xdr:colOff>
      <xdr:row>17</xdr:row>
      <xdr:rowOff>209550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315859EE-6697-153D-25EF-295FC9CD0F97}"/>
            </a:ext>
          </a:extLst>
        </xdr:cNvPr>
        <xdr:cNvSpPr txBox="1"/>
      </xdr:nvSpPr>
      <xdr:spPr>
        <a:xfrm>
          <a:off x="47148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19</xdr:row>
      <xdr:rowOff>0</xdr:rowOff>
    </xdr:from>
    <xdr:to>
      <xdr:col>40</xdr:col>
      <xdr:colOff>0</xdr:colOff>
      <xdr:row>19</xdr:row>
      <xdr:rowOff>209550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B7DA9662-F2E0-7FF4-C0E3-6DEF412C91D1}"/>
            </a:ext>
          </a:extLst>
        </xdr:cNvPr>
        <xdr:cNvSpPr txBox="1"/>
      </xdr:nvSpPr>
      <xdr:spPr>
        <a:xfrm>
          <a:off x="47148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21</xdr:row>
      <xdr:rowOff>0</xdr:rowOff>
    </xdr:from>
    <xdr:to>
      <xdr:col>40</xdr:col>
      <xdr:colOff>0</xdr:colOff>
      <xdr:row>21</xdr:row>
      <xdr:rowOff>209550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68939119-A425-5AEE-1049-473D19DF78FE}"/>
            </a:ext>
          </a:extLst>
        </xdr:cNvPr>
        <xdr:cNvSpPr txBox="1"/>
      </xdr:nvSpPr>
      <xdr:spPr>
        <a:xfrm>
          <a:off x="47148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23</xdr:row>
      <xdr:rowOff>0</xdr:rowOff>
    </xdr:from>
    <xdr:to>
      <xdr:col>40</xdr:col>
      <xdr:colOff>0</xdr:colOff>
      <xdr:row>23</xdr:row>
      <xdr:rowOff>209550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2CC656BE-3624-0F2F-7F08-413213C43BB0}"/>
            </a:ext>
          </a:extLst>
        </xdr:cNvPr>
        <xdr:cNvSpPr txBox="1"/>
      </xdr:nvSpPr>
      <xdr:spPr>
        <a:xfrm>
          <a:off x="47148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25</xdr:row>
      <xdr:rowOff>0</xdr:rowOff>
    </xdr:from>
    <xdr:to>
      <xdr:col>40</xdr:col>
      <xdr:colOff>0</xdr:colOff>
      <xdr:row>25</xdr:row>
      <xdr:rowOff>209550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A8ECF781-9DEF-05B7-6DA1-27EF6748E679}"/>
            </a:ext>
          </a:extLst>
        </xdr:cNvPr>
        <xdr:cNvSpPr txBox="1"/>
      </xdr:nvSpPr>
      <xdr:spPr>
        <a:xfrm>
          <a:off x="47148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27</xdr:row>
      <xdr:rowOff>0</xdr:rowOff>
    </xdr:from>
    <xdr:to>
      <xdr:col>40</xdr:col>
      <xdr:colOff>0</xdr:colOff>
      <xdr:row>27</xdr:row>
      <xdr:rowOff>209550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214EF787-3A85-4A83-6BED-31D037C6CAA8}"/>
            </a:ext>
          </a:extLst>
        </xdr:cNvPr>
        <xdr:cNvSpPr txBox="1"/>
      </xdr:nvSpPr>
      <xdr:spPr>
        <a:xfrm>
          <a:off x="47148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29</xdr:row>
      <xdr:rowOff>0</xdr:rowOff>
    </xdr:from>
    <xdr:to>
      <xdr:col>40</xdr:col>
      <xdr:colOff>0</xdr:colOff>
      <xdr:row>29</xdr:row>
      <xdr:rowOff>209550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E1E28FD8-A2C6-6E08-C3B7-1A987643DDA2}"/>
            </a:ext>
          </a:extLst>
        </xdr:cNvPr>
        <xdr:cNvSpPr txBox="1"/>
      </xdr:nvSpPr>
      <xdr:spPr>
        <a:xfrm>
          <a:off x="47148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16</xdr:col>
      <xdr:colOff>104775</xdr:colOff>
      <xdr:row>13</xdr:row>
      <xdr:rowOff>0</xdr:rowOff>
    </xdr:from>
    <xdr:to>
      <xdr:col>18</xdr:col>
      <xdr:colOff>95250</xdr:colOff>
      <xdr:row>13</xdr:row>
      <xdr:rowOff>209550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81148879-3695-B89E-F509-487CD8C9496F}"/>
            </a:ext>
          </a:extLst>
        </xdr:cNvPr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</xdr:row>
      <xdr:rowOff>0</xdr:rowOff>
    </xdr:from>
    <xdr:to>
      <xdr:col>18</xdr:col>
      <xdr:colOff>95250</xdr:colOff>
      <xdr:row>15</xdr:row>
      <xdr:rowOff>209550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A494151D-E31B-CFFC-75DE-6F31BAE22AEB}"/>
            </a:ext>
          </a:extLst>
        </xdr:cNvPr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17</xdr:row>
      <xdr:rowOff>0</xdr:rowOff>
    </xdr:from>
    <xdr:to>
      <xdr:col>18</xdr:col>
      <xdr:colOff>95250</xdr:colOff>
      <xdr:row>17</xdr:row>
      <xdr:rowOff>209550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FB50B18B-F764-DC2C-1DB3-3806822A06A7}"/>
            </a:ext>
          </a:extLst>
        </xdr:cNvPr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19</xdr:row>
      <xdr:rowOff>0</xdr:rowOff>
    </xdr:from>
    <xdr:to>
      <xdr:col>18</xdr:col>
      <xdr:colOff>95250</xdr:colOff>
      <xdr:row>19</xdr:row>
      <xdr:rowOff>209550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57CD3B49-AF2D-E7F7-0B0F-5F67C4BB83A0}"/>
            </a:ext>
          </a:extLst>
        </xdr:cNvPr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21</xdr:row>
      <xdr:rowOff>0</xdr:rowOff>
    </xdr:from>
    <xdr:to>
      <xdr:col>18</xdr:col>
      <xdr:colOff>95250</xdr:colOff>
      <xdr:row>21</xdr:row>
      <xdr:rowOff>209550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A1FC59BC-A225-14DE-61AC-4126E0F0BEB3}"/>
            </a:ext>
          </a:extLst>
        </xdr:cNvPr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23</xdr:row>
      <xdr:rowOff>0</xdr:rowOff>
    </xdr:from>
    <xdr:to>
      <xdr:col>18</xdr:col>
      <xdr:colOff>95250</xdr:colOff>
      <xdr:row>23</xdr:row>
      <xdr:rowOff>209550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AABB2031-A66A-99D0-A737-8CCD1B692A05}"/>
            </a:ext>
          </a:extLst>
        </xdr:cNvPr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25</xdr:row>
      <xdr:rowOff>0</xdr:rowOff>
    </xdr:from>
    <xdr:to>
      <xdr:col>18</xdr:col>
      <xdr:colOff>95250</xdr:colOff>
      <xdr:row>25</xdr:row>
      <xdr:rowOff>209550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0AE21971-19DD-024F-B59F-7E105FF50E8B}"/>
            </a:ext>
          </a:extLst>
        </xdr:cNvPr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27</xdr:row>
      <xdr:rowOff>0</xdr:rowOff>
    </xdr:from>
    <xdr:to>
      <xdr:col>18</xdr:col>
      <xdr:colOff>95250</xdr:colOff>
      <xdr:row>27</xdr:row>
      <xdr:rowOff>209550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24C6BA90-BAA8-630D-CABE-8A3BA4F287A3}"/>
            </a:ext>
          </a:extLst>
        </xdr:cNvPr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29</xdr:row>
      <xdr:rowOff>0</xdr:rowOff>
    </xdr:from>
    <xdr:to>
      <xdr:col>18</xdr:col>
      <xdr:colOff>95250</xdr:colOff>
      <xdr:row>29</xdr:row>
      <xdr:rowOff>209550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1F38E049-513A-0187-12B9-60283ADE5AD5}"/>
            </a:ext>
          </a:extLst>
        </xdr:cNvPr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13</xdr:row>
      <xdr:rowOff>0</xdr:rowOff>
    </xdr:from>
    <xdr:to>
      <xdr:col>47</xdr:col>
      <xdr:colOff>95250</xdr:colOff>
      <xdr:row>13</xdr:row>
      <xdr:rowOff>209550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9CDB1A2E-5AF9-9ABE-BB02-1EC289D9F703}"/>
            </a:ext>
          </a:extLst>
        </xdr:cNvPr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</xdr:row>
      <xdr:rowOff>0</xdr:rowOff>
    </xdr:from>
    <xdr:to>
      <xdr:col>47</xdr:col>
      <xdr:colOff>95250</xdr:colOff>
      <xdr:row>15</xdr:row>
      <xdr:rowOff>209550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50F374A0-B6E5-5FD4-6538-4B5C8EED2538}"/>
            </a:ext>
          </a:extLst>
        </xdr:cNvPr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17</xdr:row>
      <xdr:rowOff>0</xdr:rowOff>
    </xdr:from>
    <xdr:to>
      <xdr:col>47</xdr:col>
      <xdr:colOff>95250</xdr:colOff>
      <xdr:row>17</xdr:row>
      <xdr:rowOff>209550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510B5246-6B33-2922-E5D9-8DA980E529E7}"/>
            </a:ext>
          </a:extLst>
        </xdr:cNvPr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19</xdr:row>
      <xdr:rowOff>0</xdr:rowOff>
    </xdr:from>
    <xdr:to>
      <xdr:col>47</xdr:col>
      <xdr:colOff>95250</xdr:colOff>
      <xdr:row>19</xdr:row>
      <xdr:rowOff>209550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A75B5526-4CD0-0BBD-BB21-DF7C4434A42D}"/>
            </a:ext>
          </a:extLst>
        </xdr:cNvPr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21</xdr:row>
      <xdr:rowOff>0</xdr:rowOff>
    </xdr:from>
    <xdr:to>
      <xdr:col>47</xdr:col>
      <xdr:colOff>95250</xdr:colOff>
      <xdr:row>21</xdr:row>
      <xdr:rowOff>209550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6120764D-A246-544B-7100-A597BF2D7D88}"/>
            </a:ext>
          </a:extLst>
        </xdr:cNvPr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23</xdr:row>
      <xdr:rowOff>0</xdr:rowOff>
    </xdr:from>
    <xdr:to>
      <xdr:col>47</xdr:col>
      <xdr:colOff>95250</xdr:colOff>
      <xdr:row>23</xdr:row>
      <xdr:rowOff>209550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9ED310D4-43B7-16D2-2FCC-076D258BBECD}"/>
            </a:ext>
          </a:extLst>
        </xdr:cNvPr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25</xdr:row>
      <xdr:rowOff>0</xdr:rowOff>
    </xdr:from>
    <xdr:to>
      <xdr:col>47</xdr:col>
      <xdr:colOff>95250</xdr:colOff>
      <xdr:row>25</xdr:row>
      <xdr:rowOff>209550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6D7D8067-68F8-08CE-0011-8086924A0248}"/>
            </a:ext>
          </a:extLst>
        </xdr:cNvPr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27</xdr:row>
      <xdr:rowOff>0</xdr:rowOff>
    </xdr:from>
    <xdr:to>
      <xdr:col>47</xdr:col>
      <xdr:colOff>95250</xdr:colOff>
      <xdr:row>27</xdr:row>
      <xdr:rowOff>209550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64B6A6EE-A1C4-FEAB-FB93-AEB7723F6FE7}"/>
            </a:ext>
          </a:extLst>
        </xdr:cNvPr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29</xdr:row>
      <xdr:rowOff>0</xdr:rowOff>
    </xdr:from>
    <xdr:to>
      <xdr:col>47</xdr:col>
      <xdr:colOff>95250</xdr:colOff>
      <xdr:row>29</xdr:row>
      <xdr:rowOff>209550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9C52B253-FBB9-7812-B3A1-8AAE2DD1D481}"/>
            </a:ext>
          </a:extLst>
        </xdr:cNvPr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85725</xdr:colOff>
      <xdr:row>56</xdr:row>
      <xdr:rowOff>9525</xdr:rowOff>
    </xdr:from>
    <xdr:to>
      <xdr:col>55</xdr:col>
      <xdr:colOff>76200</xdr:colOff>
      <xdr:row>56</xdr:row>
      <xdr:rowOff>219075</xdr:rowOff>
    </xdr:to>
    <xdr:sp macro="" textlink="">
      <xdr:nvSpPr>
        <xdr:cNvPr id="189" name="テキスト ボックス 188">
          <a:extLst>
            <a:ext uri="{FF2B5EF4-FFF2-40B4-BE49-F238E27FC236}">
              <a16:creationId xmlns:a16="http://schemas.microsoft.com/office/drawing/2014/main" id="{FAFF2CF3-6CAC-30CC-EBD5-17DF2C94FF63}"/>
            </a:ext>
          </a:extLst>
        </xdr:cNvPr>
        <xdr:cNvSpPr txBox="1"/>
      </xdr:nvSpPr>
      <xdr:spPr>
        <a:xfrm>
          <a:off x="6648450" y="27527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58</xdr:row>
      <xdr:rowOff>9525</xdr:rowOff>
    </xdr:from>
    <xdr:to>
      <xdr:col>55</xdr:col>
      <xdr:colOff>95250</xdr:colOff>
      <xdr:row>58</xdr:row>
      <xdr:rowOff>219075</xdr:rowOff>
    </xdr:to>
    <xdr:sp macro="" textlink="">
      <xdr:nvSpPr>
        <xdr:cNvPr id="190" name="テキスト ボックス 189">
          <a:extLst>
            <a:ext uri="{FF2B5EF4-FFF2-40B4-BE49-F238E27FC236}">
              <a16:creationId xmlns:a16="http://schemas.microsoft.com/office/drawing/2014/main" id="{AF8798AD-D0D3-3F66-D700-56B7668363C7}"/>
            </a:ext>
          </a:extLst>
        </xdr:cNvPr>
        <xdr:cNvSpPr txBox="1"/>
      </xdr:nvSpPr>
      <xdr:spPr>
        <a:xfrm>
          <a:off x="6667500" y="33051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68</xdr:row>
      <xdr:rowOff>9525</xdr:rowOff>
    </xdr:from>
    <xdr:to>
      <xdr:col>55</xdr:col>
      <xdr:colOff>95250</xdr:colOff>
      <xdr:row>68</xdr:row>
      <xdr:rowOff>219075</xdr:rowOff>
    </xdr:to>
    <xdr:sp macro="" textlink="">
      <xdr:nvSpPr>
        <xdr:cNvPr id="191" name="テキスト ボックス 190">
          <a:extLst>
            <a:ext uri="{FF2B5EF4-FFF2-40B4-BE49-F238E27FC236}">
              <a16:creationId xmlns:a16="http://schemas.microsoft.com/office/drawing/2014/main" id="{6F1D16DB-0C45-CBD4-DAFC-2637FB50C2EF}"/>
            </a:ext>
          </a:extLst>
        </xdr:cNvPr>
        <xdr:cNvSpPr txBox="1"/>
      </xdr:nvSpPr>
      <xdr:spPr>
        <a:xfrm>
          <a:off x="6667500" y="60674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70</xdr:row>
      <xdr:rowOff>9525</xdr:rowOff>
    </xdr:from>
    <xdr:to>
      <xdr:col>55</xdr:col>
      <xdr:colOff>95250</xdr:colOff>
      <xdr:row>70</xdr:row>
      <xdr:rowOff>219075</xdr:rowOff>
    </xdr:to>
    <xdr:sp macro="" textlink="">
      <xdr:nvSpPr>
        <xdr:cNvPr id="192" name="テキスト ボックス 191">
          <a:extLst>
            <a:ext uri="{FF2B5EF4-FFF2-40B4-BE49-F238E27FC236}">
              <a16:creationId xmlns:a16="http://schemas.microsoft.com/office/drawing/2014/main" id="{4A1449F8-C910-2F0F-A520-55B6109776BF}"/>
            </a:ext>
          </a:extLst>
        </xdr:cNvPr>
        <xdr:cNvSpPr txBox="1"/>
      </xdr:nvSpPr>
      <xdr:spPr>
        <a:xfrm>
          <a:off x="6667500" y="66198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56</xdr:row>
      <xdr:rowOff>0</xdr:rowOff>
    </xdr:from>
    <xdr:to>
      <xdr:col>47</xdr:col>
      <xdr:colOff>95250</xdr:colOff>
      <xdr:row>56</xdr:row>
      <xdr:rowOff>209550</xdr:rowOff>
    </xdr:to>
    <xdr:sp macro="" textlink="">
      <xdr:nvSpPr>
        <xdr:cNvPr id="193" name="テキスト ボックス 192">
          <a:extLst>
            <a:ext uri="{FF2B5EF4-FFF2-40B4-BE49-F238E27FC236}">
              <a16:creationId xmlns:a16="http://schemas.microsoft.com/office/drawing/2014/main" id="{6B028CE9-B8B3-8773-80D3-B1CB9E1B328B}"/>
            </a:ext>
          </a:extLst>
        </xdr:cNvPr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95250</xdr:colOff>
      <xdr:row>76</xdr:row>
      <xdr:rowOff>0</xdr:rowOff>
    </xdr:from>
    <xdr:to>
      <xdr:col>55</xdr:col>
      <xdr:colOff>85725</xdr:colOff>
      <xdr:row>76</xdr:row>
      <xdr:rowOff>209550</xdr:rowOff>
    </xdr:to>
    <xdr:sp macro="" textlink="">
      <xdr:nvSpPr>
        <xdr:cNvPr id="194" name="テキスト ボックス 193">
          <a:extLst>
            <a:ext uri="{FF2B5EF4-FFF2-40B4-BE49-F238E27FC236}">
              <a16:creationId xmlns:a16="http://schemas.microsoft.com/office/drawing/2014/main" id="{89FE3328-EC1D-CDF2-F0DA-793A4C88C105}"/>
            </a:ext>
          </a:extLst>
        </xdr:cNvPr>
        <xdr:cNvSpPr txBox="1"/>
      </xdr:nvSpPr>
      <xdr:spPr>
        <a:xfrm>
          <a:off x="66579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72</xdr:row>
      <xdr:rowOff>9525</xdr:rowOff>
    </xdr:from>
    <xdr:to>
      <xdr:col>55</xdr:col>
      <xdr:colOff>95250</xdr:colOff>
      <xdr:row>72</xdr:row>
      <xdr:rowOff>219075</xdr:rowOff>
    </xdr:to>
    <xdr:sp macro="" textlink="">
      <xdr:nvSpPr>
        <xdr:cNvPr id="195" name="テキスト ボックス 194">
          <a:extLst>
            <a:ext uri="{FF2B5EF4-FFF2-40B4-BE49-F238E27FC236}">
              <a16:creationId xmlns:a16="http://schemas.microsoft.com/office/drawing/2014/main" id="{434340A7-90D6-8A33-6D3B-91A383E90813}"/>
            </a:ext>
          </a:extLst>
        </xdr:cNvPr>
        <xdr:cNvSpPr txBox="1"/>
      </xdr:nvSpPr>
      <xdr:spPr>
        <a:xfrm>
          <a:off x="6667500" y="71723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74</xdr:row>
      <xdr:rowOff>9525</xdr:rowOff>
    </xdr:from>
    <xdr:to>
      <xdr:col>55</xdr:col>
      <xdr:colOff>95250</xdr:colOff>
      <xdr:row>74</xdr:row>
      <xdr:rowOff>219075</xdr:rowOff>
    </xdr:to>
    <xdr:sp macro="" textlink="">
      <xdr:nvSpPr>
        <xdr:cNvPr id="196" name="テキスト ボックス 195">
          <a:extLst>
            <a:ext uri="{FF2B5EF4-FFF2-40B4-BE49-F238E27FC236}">
              <a16:creationId xmlns:a16="http://schemas.microsoft.com/office/drawing/2014/main" id="{430D808A-767A-EFBF-649F-9B34FA223003}"/>
            </a:ext>
          </a:extLst>
        </xdr:cNvPr>
        <xdr:cNvSpPr txBox="1"/>
      </xdr:nvSpPr>
      <xdr:spPr>
        <a:xfrm>
          <a:off x="6667500" y="77247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64</xdr:row>
      <xdr:rowOff>9525</xdr:rowOff>
    </xdr:from>
    <xdr:to>
      <xdr:col>55</xdr:col>
      <xdr:colOff>95250</xdr:colOff>
      <xdr:row>64</xdr:row>
      <xdr:rowOff>219075</xdr:rowOff>
    </xdr:to>
    <xdr:sp macro="" textlink="">
      <xdr:nvSpPr>
        <xdr:cNvPr id="197" name="テキスト ボックス 196">
          <a:extLst>
            <a:ext uri="{FF2B5EF4-FFF2-40B4-BE49-F238E27FC236}">
              <a16:creationId xmlns:a16="http://schemas.microsoft.com/office/drawing/2014/main" id="{8312009C-6A2D-B68B-29B1-731977400F29}"/>
            </a:ext>
          </a:extLst>
        </xdr:cNvPr>
        <xdr:cNvSpPr txBox="1"/>
      </xdr:nvSpPr>
      <xdr:spPr>
        <a:xfrm>
          <a:off x="6667500" y="49625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66</xdr:row>
      <xdr:rowOff>9525</xdr:rowOff>
    </xdr:from>
    <xdr:to>
      <xdr:col>55</xdr:col>
      <xdr:colOff>95250</xdr:colOff>
      <xdr:row>66</xdr:row>
      <xdr:rowOff>219075</xdr:rowOff>
    </xdr:to>
    <xdr:sp macro="" textlink="">
      <xdr:nvSpPr>
        <xdr:cNvPr id="198" name="テキスト ボックス 197">
          <a:extLst>
            <a:ext uri="{FF2B5EF4-FFF2-40B4-BE49-F238E27FC236}">
              <a16:creationId xmlns:a16="http://schemas.microsoft.com/office/drawing/2014/main" id="{2A3C9B50-7CD6-D203-7D7F-66C719FD4CE2}"/>
            </a:ext>
          </a:extLst>
        </xdr:cNvPr>
        <xdr:cNvSpPr txBox="1"/>
      </xdr:nvSpPr>
      <xdr:spPr>
        <a:xfrm>
          <a:off x="6667500" y="55149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60</xdr:row>
      <xdr:rowOff>9525</xdr:rowOff>
    </xdr:from>
    <xdr:to>
      <xdr:col>55</xdr:col>
      <xdr:colOff>95250</xdr:colOff>
      <xdr:row>60</xdr:row>
      <xdr:rowOff>219075</xdr:rowOff>
    </xdr:to>
    <xdr:sp macro="" textlink="">
      <xdr:nvSpPr>
        <xdr:cNvPr id="199" name="テキスト ボックス 198">
          <a:extLst>
            <a:ext uri="{FF2B5EF4-FFF2-40B4-BE49-F238E27FC236}">
              <a16:creationId xmlns:a16="http://schemas.microsoft.com/office/drawing/2014/main" id="{C324EFF1-3C85-E1C1-4E8B-E926F99A5FA1}"/>
            </a:ext>
          </a:extLst>
        </xdr:cNvPr>
        <xdr:cNvSpPr txBox="1"/>
      </xdr:nvSpPr>
      <xdr:spPr>
        <a:xfrm>
          <a:off x="6667500" y="38576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62</xdr:row>
      <xdr:rowOff>9525</xdr:rowOff>
    </xdr:from>
    <xdr:to>
      <xdr:col>55</xdr:col>
      <xdr:colOff>95250</xdr:colOff>
      <xdr:row>62</xdr:row>
      <xdr:rowOff>219075</xdr:rowOff>
    </xdr:to>
    <xdr:sp macro="" textlink="">
      <xdr:nvSpPr>
        <xdr:cNvPr id="200" name="テキスト ボックス 199">
          <a:extLst>
            <a:ext uri="{FF2B5EF4-FFF2-40B4-BE49-F238E27FC236}">
              <a16:creationId xmlns:a16="http://schemas.microsoft.com/office/drawing/2014/main" id="{22282E59-1110-785A-AC15-3C5428B2E253}"/>
            </a:ext>
          </a:extLst>
        </xdr:cNvPr>
        <xdr:cNvSpPr txBox="1"/>
      </xdr:nvSpPr>
      <xdr:spPr>
        <a:xfrm>
          <a:off x="6667500" y="44100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58</xdr:row>
      <xdr:rowOff>0</xdr:rowOff>
    </xdr:from>
    <xdr:to>
      <xdr:col>47</xdr:col>
      <xdr:colOff>95250</xdr:colOff>
      <xdr:row>58</xdr:row>
      <xdr:rowOff>209550</xdr:rowOff>
    </xdr:to>
    <xdr:sp macro="" textlink="">
      <xdr:nvSpPr>
        <xdr:cNvPr id="201" name="テキスト ボックス 200">
          <a:extLst>
            <a:ext uri="{FF2B5EF4-FFF2-40B4-BE49-F238E27FC236}">
              <a16:creationId xmlns:a16="http://schemas.microsoft.com/office/drawing/2014/main" id="{FF610A16-434E-556C-B9C4-0B49CF345878}"/>
            </a:ext>
          </a:extLst>
        </xdr:cNvPr>
        <xdr:cNvSpPr txBox="1"/>
      </xdr:nvSpPr>
      <xdr:spPr>
        <a:xfrm>
          <a:off x="5676900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60</xdr:row>
      <xdr:rowOff>0</xdr:rowOff>
    </xdr:from>
    <xdr:to>
      <xdr:col>47</xdr:col>
      <xdr:colOff>95250</xdr:colOff>
      <xdr:row>60</xdr:row>
      <xdr:rowOff>209550</xdr:rowOff>
    </xdr:to>
    <xdr:sp macro="" textlink="">
      <xdr:nvSpPr>
        <xdr:cNvPr id="202" name="テキスト ボックス 201">
          <a:extLst>
            <a:ext uri="{FF2B5EF4-FFF2-40B4-BE49-F238E27FC236}">
              <a16:creationId xmlns:a16="http://schemas.microsoft.com/office/drawing/2014/main" id="{D2256F8A-E185-947E-8912-E979406A1FAC}"/>
            </a:ext>
          </a:extLst>
        </xdr:cNvPr>
        <xdr:cNvSpPr txBox="1"/>
      </xdr:nvSpPr>
      <xdr:spPr>
        <a:xfrm>
          <a:off x="5676900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62</xdr:row>
      <xdr:rowOff>0</xdr:rowOff>
    </xdr:from>
    <xdr:to>
      <xdr:col>47</xdr:col>
      <xdr:colOff>95250</xdr:colOff>
      <xdr:row>62</xdr:row>
      <xdr:rowOff>209550</xdr:rowOff>
    </xdr:to>
    <xdr:sp macro="" textlink="">
      <xdr:nvSpPr>
        <xdr:cNvPr id="203" name="テキスト ボックス 202">
          <a:extLst>
            <a:ext uri="{FF2B5EF4-FFF2-40B4-BE49-F238E27FC236}">
              <a16:creationId xmlns:a16="http://schemas.microsoft.com/office/drawing/2014/main" id="{12EF657A-9F11-F6FE-AEA8-471DF43EE591}"/>
            </a:ext>
          </a:extLst>
        </xdr:cNvPr>
        <xdr:cNvSpPr txBox="1"/>
      </xdr:nvSpPr>
      <xdr:spPr>
        <a:xfrm>
          <a:off x="5676900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64</xdr:row>
      <xdr:rowOff>0</xdr:rowOff>
    </xdr:from>
    <xdr:to>
      <xdr:col>47</xdr:col>
      <xdr:colOff>95250</xdr:colOff>
      <xdr:row>64</xdr:row>
      <xdr:rowOff>209550</xdr:rowOff>
    </xdr:to>
    <xdr:sp macro="" textlink="">
      <xdr:nvSpPr>
        <xdr:cNvPr id="204" name="テキスト ボックス 203">
          <a:extLst>
            <a:ext uri="{FF2B5EF4-FFF2-40B4-BE49-F238E27FC236}">
              <a16:creationId xmlns:a16="http://schemas.microsoft.com/office/drawing/2014/main" id="{D18B552C-1788-9067-FA19-AEF154973653}"/>
            </a:ext>
          </a:extLst>
        </xdr:cNvPr>
        <xdr:cNvSpPr txBox="1"/>
      </xdr:nvSpPr>
      <xdr:spPr>
        <a:xfrm>
          <a:off x="5676900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66</xdr:row>
      <xdr:rowOff>0</xdr:rowOff>
    </xdr:from>
    <xdr:to>
      <xdr:col>47</xdr:col>
      <xdr:colOff>95250</xdr:colOff>
      <xdr:row>66</xdr:row>
      <xdr:rowOff>209550</xdr:rowOff>
    </xdr:to>
    <xdr:sp macro="" textlink="">
      <xdr:nvSpPr>
        <xdr:cNvPr id="205" name="テキスト ボックス 204">
          <a:extLst>
            <a:ext uri="{FF2B5EF4-FFF2-40B4-BE49-F238E27FC236}">
              <a16:creationId xmlns:a16="http://schemas.microsoft.com/office/drawing/2014/main" id="{DCF34B60-7783-1513-A284-E9CFC4FF77E6}"/>
            </a:ext>
          </a:extLst>
        </xdr:cNvPr>
        <xdr:cNvSpPr txBox="1"/>
      </xdr:nvSpPr>
      <xdr:spPr>
        <a:xfrm>
          <a:off x="5676900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68</xdr:row>
      <xdr:rowOff>0</xdr:rowOff>
    </xdr:from>
    <xdr:to>
      <xdr:col>47</xdr:col>
      <xdr:colOff>95250</xdr:colOff>
      <xdr:row>68</xdr:row>
      <xdr:rowOff>209550</xdr:rowOff>
    </xdr:to>
    <xdr:sp macro="" textlink="">
      <xdr:nvSpPr>
        <xdr:cNvPr id="206" name="テキスト ボックス 205">
          <a:extLst>
            <a:ext uri="{FF2B5EF4-FFF2-40B4-BE49-F238E27FC236}">
              <a16:creationId xmlns:a16="http://schemas.microsoft.com/office/drawing/2014/main" id="{8537B1CA-0EAC-12D6-A78D-46F64435A4B1}"/>
            </a:ext>
          </a:extLst>
        </xdr:cNvPr>
        <xdr:cNvSpPr txBox="1"/>
      </xdr:nvSpPr>
      <xdr:spPr>
        <a:xfrm>
          <a:off x="5676900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70</xdr:row>
      <xdr:rowOff>0</xdr:rowOff>
    </xdr:from>
    <xdr:to>
      <xdr:col>47</xdr:col>
      <xdr:colOff>95250</xdr:colOff>
      <xdr:row>70</xdr:row>
      <xdr:rowOff>209550</xdr:rowOff>
    </xdr:to>
    <xdr:sp macro="" textlink="">
      <xdr:nvSpPr>
        <xdr:cNvPr id="207" name="テキスト ボックス 206">
          <a:extLst>
            <a:ext uri="{FF2B5EF4-FFF2-40B4-BE49-F238E27FC236}">
              <a16:creationId xmlns:a16="http://schemas.microsoft.com/office/drawing/2014/main" id="{6AC95F86-764A-66D0-D26F-BFB27AC64165}"/>
            </a:ext>
          </a:extLst>
        </xdr:cNvPr>
        <xdr:cNvSpPr txBox="1"/>
      </xdr:nvSpPr>
      <xdr:spPr>
        <a:xfrm>
          <a:off x="5676900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72</xdr:row>
      <xdr:rowOff>0</xdr:rowOff>
    </xdr:from>
    <xdr:to>
      <xdr:col>47</xdr:col>
      <xdr:colOff>95250</xdr:colOff>
      <xdr:row>72</xdr:row>
      <xdr:rowOff>209550</xdr:rowOff>
    </xdr:to>
    <xdr:sp macro="" textlink="">
      <xdr:nvSpPr>
        <xdr:cNvPr id="208" name="テキスト ボックス 207">
          <a:extLst>
            <a:ext uri="{FF2B5EF4-FFF2-40B4-BE49-F238E27FC236}">
              <a16:creationId xmlns:a16="http://schemas.microsoft.com/office/drawing/2014/main" id="{07A4C9F6-0060-5C9B-C061-FCDA67E03432}"/>
            </a:ext>
          </a:extLst>
        </xdr:cNvPr>
        <xdr:cNvSpPr txBox="1"/>
      </xdr:nvSpPr>
      <xdr:spPr>
        <a:xfrm>
          <a:off x="5676900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74</xdr:row>
      <xdr:rowOff>0</xdr:rowOff>
    </xdr:from>
    <xdr:to>
      <xdr:col>47</xdr:col>
      <xdr:colOff>95250</xdr:colOff>
      <xdr:row>74</xdr:row>
      <xdr:rowOff>209550</xdr:rowOff>
    </xdr:to>
    <xdr:sp macro="" textlink="">
      <xdr:nvSpPr>
        <xdr:cNvPr id="209" name="テキスト ボックス 208">
          <a:extLst>
            <a:ext uri="{FF2B5EF4-FFF2-40B4-BE49-F238E27FC236}">
              <a16:creationId xmlns:a16="http://schemas.microsoft.com/office/drawing/2014/main" id="{4C41181E-4AE7-ACA3-0A00-B3B66C6BEE44}"/>
            </a:ext>
          </a:extLst>
        </xdr:cNvPr>
        <xdr:cNvSpPr txBox="1"/>
      </xdr:nvSpPr>
      <xdr:spPr>
        <a:xfrm>
          <a:off x="5676900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56</xdr:row>
      <xdr:rowOff>0</xdr:rowOff>
    </xdr:from>
    <xdr:to>
      <xdr:col>18</xdr:col>
      <xdr:colOff>95250</xdr:colOff>
      <xdr:row>56</xdr:row>
      <xdr:rowOff>209550</xdr:rowOff>
    </xdr:to>
    <xdr:sp macro="" textlink="">
      <xdr:nvSpPr>
        <xdr:cNvPr id="210" name="テキスト ボックス 209">
          <a:extLst>
            <a:ext uri="{FF2B5EF4-FFF2-40B4-BE49-F238E27FC236}">
              <a16:creationId xmlns:a16="http://schemas.microsoft.com/office/drawing/2014/main" id="{81BA0C8C-F5F4-8187-E5EE-1D56D42B4989}"/>
            </a:ext>
          </a:extLst>
        </xdr:cNvPr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58</xdr:row>
      <xdr:rowOff>0</xdr:rowOff>
    </xdr:from>
    <xdr:to>
      <xdr:col>18</xdr:col>
      <xdr:colOff>95250</xdr:colOff>
      <xdr:row>58</xdr:row>
      <xdr:rowOff>209550</xdr:rowOff>
    </xdr:to>
    <xdr:sp macro="" textlink="">
      <xdr:nvSpPr>
        <xdr:cNvPr id="211" name="テキスト ボックス 210">
          <a:extLst>
            <a:ext uri="{FF2B5EF4-FFF2-40B4-BE49-F238E27FC236}">
              <a16:creationId xmlns:a16="http://schemas.microsoft.com/office/drawing/2014/main" id="{8923FFAD-8B61-C8DA-3D05-CD3BC01A3378}"/>
            </a:ext>
          </a:extLst>
        </xdr:cNvPr>
        <xdr:cNvSpPr txBox="1"/>
      </xdr:nvSpPr>
      <xdr:spPr>
        <a:xfrm>
          <a:off x="20859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60</xdr:row>
      <xdr:rowOff>0</xdr:rowOff>
    </xdr:from>
    <xdr:to>
      <xdr:col>18</xdr:col>
      <xdr:colOff>95250</xdr:colOff>
      <xdr:row>60</xdr:row>
      <xdr:rowOff>209550</xdr:rowOff>
    </xdr:to>
    <xdr:sp macro="" textlink="">
      <xdr:nvSpPr>
        <xdr:cNvPr id="212" name="テキスト ボックス 211">
          <a:extLst>
            <a:ext uri="{FF2B5EF4-FFF2-40B4-BE49-F238E27FC236}">
              <a16:creationId xmlns:a16="http://schemas.microsoft.com/office/drawing/2014/main" id="{0710DE37-18EA-6CD8-562B-DB245984239D}"/>
            </a:ext>
          </a:extLst>
        </xdr:cNvPr>
        <xdr:cNvSpPr txBox="1"/>
      </xdr:nvSpPr>
      <xdr:spPr>
        <a:xfrm>
          <a:off x="20859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62</xdr:row>
      <xdr:rowOff>0</xdr:rowOff>
    </xdr:from>
    <xdr:to>
      <xdr:col>18</xdr:col>
      <xdr:colOff>95250</xdr:colOff>
      <xdr:row>62</xdr:row>
      <xdr:rowOff>209550</xdr:rowOff>
    </xdr:to>
    <xdr:sp macro="" textlink="">
      <xdr:nvSpPr>
        <xdr:cNvPr id="213" name="テキスト ボックス 212">
          <a:extLst>
            <a:ext uri="{FF2B5EF4-FFF2-40B4-BE49-F238E27FC236}">
              <a16:creationId xmlns:a16="http://schemas.microsoft.com/office/drawing/2014/main" id="{0D3E3EC8-9A3D-3CF2-E9B3-0700ED70F3F0}"/>
            </a:ext>
          </a:extLst>
        </xdr:cNvPr>
        <xdr:cNvSpPr txBox="1"/>
      </xdr:nvSpPr>
      <xdr:spPr>
        <a:xfrm>
          <a:off x="20859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64</xdr:row>
      <xdr:rowOff>0</xdr:rowOff>
    </xdr:from>
    <xdr:to>
      <xdr:col>18</xdr:col>
      <xdr:colOff>95250</xdr:colOff>
      <xdr:row>64</xdr:row>
      <xdr:rowOff>209550</xdr:rowOff>
    </xdr:to>
    <xdr:sp macro="" textlink="">
      <xdr:nvSpPr>
        <xdr:cNvPr id="214" name="テキスト ボックス 213">
          <a:extLst>
            <a:ext uri="{FF2B5EF4-FFF2-40B4-BE49-F238E27FC236}">
              <a16:creationId xmlns:a16="http://schemas.microsoft.com/office/drawing/2014/main" id="{CDF19823-50EB-1CF9-DB36-9830A941F321}"/>
            </a:ext>
          </a:extLst>
        </xdr:cNvPr>
        <xdr:cNvSpPr txBox="1"/>
      </xdr:nvSpPr>
      <xdr:spPr>
        <a:xfrm>
          <a:off x="20859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66</xdr:row>
      <xdr:rowOff>0</xdr:rowOff>
    </xdr:from>
    <xdr:to>
      <xdr:col>18</xdr:col>
      <xdr:colOff>95250</xdr:colOff>
      <xdr:row>66</xdr:row>
      <xdr:rowOff>209550</xdr:rowOff>
    </xdr:to>
    <xdr:sp macro="" textlink="">
      <xdr:nvSpPr>
        <xdr:cNvPr id="215" name="テキスト ボックス 214">
          <a:extLst>
            <a:ext uri="{FF2B5EF4-FFF2-40B4-BE49-F238E27FC236}">
              <a16:creationId xmlns:a16="http://schemas.microsoft.com/office/drawing/2014/main" id="{BA16361B-C3F1-150D-46F0-F4CC36AAE486}"/>
            </a:ext>
          </a:extLst>
        </xdr:cNvPr>
        <xdr:cNvSpPr txBox="1"/>
      </xdr:nvSpPr>
      <xdr:spPr>
        <a:xfrm>
          <a:off x="20859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68</xdr:row>
      <xdr:rowOff>0</xdr:rowOff>
    </xdr:from>
    <xdr:to>
      <xdr:col>18</xdr:col>
      <xdr:colOff>95250</xdr:colOff>
      <xdr:row>68</xdr:row>
      <xdr:rowOff>209550</xdr:rowOff>
    </xdr:to>
    <xdr:sp macro="" textlink="">
      <xdr:nvSpPr>
        <xdr:cNvPr id="216" name="テキスト ボックス 215">
          <a:extLst>
            <a:ext uri="{FF2B5EF4-FFF2-40B4-BE49-F238E27FC236}">
              <a16:creationId xmlns:a16="http://schemas.microsoft.com/office/drawing/2014/main" id="{D2B4A056-378F-25D5-6FB4-979B60B8CBEE}"/>
            </a:ext>
          </a:extLst>
        </xdr:cNvPr>
        <xdr:cNvSpPr txBox="1"/>
      </xdr:nvSpPr>
      <xdr:spPr>
        <a:xfrm>
          <a:off x="20859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70</xdr:row>
      <xdr:rowOff>0</xdr:rowOff>
    </xdr:from>
    <xdr:to>
      <xdr:col>18</xdr:col>
      <xdr:colOff>95250</xdr:colOff>
      <xdr:row>70</xdr:row>
      <xdr:rowOff>209550</xdr:rowOff>
    </xdr:to>
    <xdr:sp macro="" textlink="">
      <xdr:nvSpPr>
        <xdr:cNvPr id="217" name="テキスト ボックス 216">
          <a:extLst>
            <a:ext uri="{FF2B5EF4-FFF2-40B4-BE49-F238E27FC236}">
              <a16:creationId xmlns:a16="http://schemas.microsoft.com/office/drawing/2014/main" id="{AA581859-250D-D5B3-F290-D6D65086AFC4}"/>
            </a:ext>
          </a:extLst>
        </xdr:cNvPr>
        <xdr:cNvSpPr txBox="1"/>
      </xdr:nvSpPr>
      <xdr:spPr>
        <a:xfrm>
          <a:off x="20859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72</xdr:row>
      <xdr:rowOff>0</xdr:rowOff>
    </xdr:from>
    <xdr:to>
      <xdr:col>18</xdr:col>
      <xdr:colOff>95250</xdr:colOff>
      <xdr:row>72</xdr:row>
      <xdr:rowOff>209550</xdr:rowOff>
    </xdr:to>
    <xdr:sp macro="" textlink="">
      <xdr:nvSpPr>
        <xdr:cNvPr id="218" name="テキスト ボックス 217">
          <a:extLst>
            <a:ext uri="{FF2B5EF4-FFF2-40B4-BE49-F238E27FC236}">
              <a16:creationId xmlns:a16="http://schemas.microsoft.com/office/drawing/2014/main" id="{AD4F7C34-91C6-59BF-5A3C-6D5902BE27A4}"/>
            </a:ext>
          </a:extLst>
        </xdr:cNvPr>
        <xdr:cNvSpPr txBox="1"/>
      </xdr:nvSpPr>
      <xdr:spPr>
        <a:xfrm>
          <a:off x="20859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74</xdr:row>
      <xdr:rowOff>0</xdr:rowOff>
    </xdr:from>
    <xdr:to>
      <xdr:col>18</xdr:col>
      <xdr:colOff>95250</xdr:colOff>
      <xdr:row>74</xdr:row>
      <xdr:rowOff>209550</xdr:rowOff>
    </xdr:to>
    <xdr:sp macro="" textlink="">
      <xdr:nvSpPr>
        <xdr:cNvPr id="219" name="テキスト ボックス 218">
          <a:extLst>
            <a:ext uri="{FF2B5EF4-FFF2-40B4-BE49-F238E27FC236}">
              <a16:creationId xmlns:a16="http://schemas.microsoft.com/office/drawing/2014/main" id="{12AD8AA9-E718-0348-5C39-CC81327549E1}"/>
            </a:ext>
          </a:extLst>
        </xdr:cNvPr>
        <xdr:cNvSpPr txBox="1"/>
      </xdr:nvSpPr>
      <xdr:spPr>
        <a:xfrm>
          <a:off x="20859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76</xdr:row>
      <xdr:rowOff>0</xdr:rowOff>
    </xdr:from>
    <xdr:to>
      <xdr:col>10</xdr:col>
      <xdr:colOff>95250</xdr:colOff>
      <xdr:row>76</xdr:row>
      <xdr:rowOff>209550</xdr:rowOff>
    </xdr:to>
    <xdr:sp macro="" textlink="">
      <xdr:nvSpPr>
        <xdr:cNvPr id="220" name="テキスト ボックス 219">
          <a:extLst>
            <a:ext uri="{FF2B5EF4-FFF2-40B4-BE49-F238E27FC236}">
              <a16:creationId xmlns:a16="http://schemas.microsoft.com/office/drawing/2014/main" id="{9038FC32-C25C-14DF-30D1-FCE952809A16}"/>
            </a:ext>
          </a:extLst>
        </xdr:cNvPr>
        <xdr:cNvSpPr txBox="1"/>
      </xdr:nvSpPr>
      <xdr:spPr>
        <a:xfrm>
          <a:off x="10953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38</xdr:col>
      <xdr:colOff>9525</xdr:colOff>
      <xdr:row>56</xdr:row>
      <xdr:rowOff>0</xdr:rowOff>
    </xdr:from>
    <xdr:to>
      <xdr:col>40</xdr:col>
      <xdr:colOff>0</xdr:colOff>
      <xdr:row>56</xdr:row>
      <xdr:rowOff>209550</xdr:rowOff>
    </xdr:to>
    <xdr:sp macro="" textlink="">
      <xdr:nvSpPr>
        <xdr:cNvPr id="221" name="テキスト ボックス 220">
          <a:extLst>
            <a:ext uri="{FF2B5EF4-FFF2-40B4-BE49-F238E27FC236}">
              <a16:creationId xmlns:a16="http://schemas.microsoft.com/office/drawing/2014/main" id="{DF03AC71-BA71-8133-163A-6C5782911041}"/>
            </a:ext>
          </a:extLst>
        </xdr:cNvPr>
        <xdr:cNvSpPr txBox="1"/>
      </xdr:nvSpPr>
      <xdr:spPr>
        <a:xfrm>
          <a:off x="47148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58</xdr:row>
      <xdr:rowOff>0</xdr:rowOff>
    </xdr:from>
    <xdr:to>
      <xdr:col>40</xdr:col>
      <xdr:colOff>0</xdr:colOff>
      <xdr:row>58</xdr:row>
      <xdr:rowOff>209550</xdr:rowOff>
    </xdr:to>
    <xdr:sp macro="" textlink="">
      <xdr:nvSpPr>
        <xdr:cNvPr id="222" name="テキスト ボックス 221">
          <a:extLst>
            <a:ext uri="{FF2B5EF4-FFF2-40B4-BE49-F238E27FC236}">
              <a16:creationId xmlns:a16="http://schemas.microsoft.com/office/drawing/2014/main" id="{EE8A72EF-F930-B7AC-D38B-E7BF8B715AB3}"/>
            </a:ext>
          </a:extLst>
        </xdr:cNvPr>
        <xdr:cNvSpPr txBox="1"/>
      </xdr:nvSpPr>
      <xdr:spPr>
        <a:xfrm>
          <a:off x="47148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60</xdr:row>
      <xdr:rowOff>0</xdr:rowOff>
    </xdr:from>
    <xdr:to>
      <xdr:col>40</xdr:col>
      <xdr:colOff>0</xdr:colOff>
      <xdr:row>60</xdr:row>
      <xdr:rowOff>209550</xdr:rowOff>
    </xdr:to>
    <xdr:sp macro="" textlink="">
      <xdr:nvSpPr>
        <xdr:cNvPr id="223" name="テキスト ボックス 222">
          <a:extLst>
            <a:ext uri="{FF2B5EF4-FFF2-40B4-BE49-F238E27FC236}">
              <a16:creationId xmlns:a16="http://schemas.microsoft.com/office/drawing/2014/main" id="{E65D889F-FE74-738D-A087-FB55A3C0096B}"/>
            </a:ext>
          </a:extLst>
        </xdr:cNvPr>
        <xdr:cNvSpPr txBox="1"/>
      </xdr:nvSpPr>
      <xdr:spPr>
        <a:xfrm>
          <a:off x="47148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62</xdr:row>
      <xdr:rowOff>0</xdr:rowOff>
    </xdr:from>
    <xdr:to>
      <xdr:col>40</xdr:col>
      <xdr:colOff>0</xdr:colOff>
      <xdr:row>62</xdr:row>
      <xdr:rowOff>209550</xdr:rowOff>
    </xdr:to>
    <xdr:sp macro="" textlink="">
      <xdr:nvSpPr>
        <xdr:cNvPr id="224" name="テキスト ボックス 223">
          <a:extLst>
            <a:ext uri="{FF2B5EF4-FFF2-40B4-BE49-F238E27FC236}">
              <a16:creationId xmlns:a16="http://schemas.microsoft.com/office/drawing/2014/main" id="{DE188F51-D444-8F78-B80F-5ECD377B3DDF}"/>
            </a:ext>
          </a:extLst>
        </xdr:cNvPr>
        <xdr:cNvSpPr txBox="1"/>
      </xdr:nvSpPr>
      <xdr:spPr>
        <a:xfrm>
          <a:off x="47148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64</xdr:row>
      <xdr:rowOff>0</xdr:rowOff>
    </xdr:from>
    <xdr:to>
      <xdr:col>40</xdr:col>
      <xdr:colOff>0</xdr:colOff>
      <xdr:row>64</xdr:row>
      <xdr:rowOff>209550</xdr:rowOff>
    </xdr:to>
    <xdr:sp macro="" textlink="">
      <xdr:nvSpPr>
        <xdr:cNvPr id="225" name="テキスト ボックス 224">
          <a:extLst>
            <a:ext uri="{FF2B5EF4-FFF2-40B4-BE49-F238E27FC236}">
              <a16:creationId xmlns:a16="http://schemas.microsoft.com/office/drawing/2014/main" id="{55377986-EADC-12FF-8A83-39CF7DDFF5EB}"/>
            </a:ext>
          </a:extLst>
        </xdr:cNvPr>
        <xdr:cNvSpPr txBox="1"/>
      </xdr:nvSpPr>
      <xdr:spPr>
        <a:xfrm>
          <a:off x="47148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66</xdr:row>
      <xdr:rowOff>0</xdr:rowOff>
    </xdr:from>
    <xdr:to>
      <xdr:col>40</xdr:col>
      <xdr:colOff>0</xdr:colOff>
      <xdr:row>66</xdr:row>
      <xdr:rowOff>209550</xdr:rowOff>
    </xdr:to>
    <xdr:sp macro="" textlink="">
      <xdr:nvSpPr>
        <xdr:cNvPr id="226" name="テキスト ボックス 225">
          <a:extLst>
            <a:ext uri="{FF2B5EF4-FFF2-40B4-BE49-F238E27FC236}">
              <a16:creationId xmlns:a16="http://schemas.microsoft.com/office/drawing/2014/main" id="{392C07FD-613D-A942-AA15-DF71B90E7915}"/>
            </a:ext>
          </a:extLst>
        </xdr:cNvPr>
        <xdr:cNvSpPr txBox="1"/>
      </xdr:nvSpPr>
      <xdr:spPr>
        <a:xfrm>
          <a:off x="47148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68</xdr:row>
      <xdr:rowOff>0</xdr:rowOff>
    </xdr:from>
    <xdr:to>
      <xdr:col>40</xdr:col>
      <xdr:colOff>0</xdr:colOff>
      <xdr:row>68</xdr:row>
      <xdr:rowOff>209550</xdr:rowOff>
    </xdr:to>
    <xdr:sp macro="" textlink="">
      <xdr:nvSpPr>
        <xdr:cNvPr id="227" name="テキスト ボックス 226">
          <a:extLst>
            <a:ext uri="{FF2B5EF4-FFF2-40B4-BE49-F238E27FC236}">
              <a16:creationId xmlns:a16="http://schemas.microsoft.com/office/drawing/2014/main" id="{4DEDB894-6545-4579-F49D-57070D023C69}"/>
            </a:ext>
          </a:extLst>
        </xdr:cNvPr>
        <xdr:cNvSpPr txBox="1"/>
      </xdr:nvSpPr>
      <xdr:spPr>
        <a:xfrm>
          <a:off x="47148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70</xdr:row>
      <xdr:rowOff>0</xdr:rowOff>
    </xdr:from>
    <xdr:to>
      <xdr:col>40</xdr:col>
      <xdr:colOff>0</xdr:colOff>
      <xdr:row>70</xdr:row>
      <xdr:rowOff>209550</xdr:rowOff>
    </xdr:to>
    <xdr:sp macro="" textlink="">
      <xdr:nvSpPr>
        <xdr:cNvPr id="228" name="テキスト ボックス 227">
          <a:extLst>
            <a:ext uri="{FF2B5EF4-FFF2-40B4-BE49-F238E27FC236}">
              <a16:creationId xmlns:a16="http://schemas.microsoft.com/office/drawing/2014/main" id="{DD4A0BA3-9058-B949-4D52-DD8756C7C1DF}"/>
            </a:ext>
          </a:extLst>
        </xdr:cNvPr>
        <xdr:cNvSpPr txBox="1"/>
      </xdr:nvSpPr>
      <xdr:spPr>
        <a:xfrm>
          <a:off x="47148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72</xdr:row>
      <xdr:rowOff>0</xdr:rowOff>
    </xdr:from>
    <xdr:to>
      <xdr:col>40</xdr:col>
      <xdr:colOff>0</xdr:colOff>
      <xdr:row>72</xdr:row>
      <xdr:rowOff>209550</xdr:rowOff>
    </xdr:to>
    <xdr:sp macro="" textlink="">
      <xdr:nvSpPr>
        <xdr:cNvPr id="229" name="テキスト ボックス 228">
          <a:extLst>
            <a:ext uri="{FF2B5EF4-FFF2-40B4-BE49-F238E27FC236}">
              <a16:creationId xmlns:a16="http://schemas.microsoft.com/office/drawing/2014/main" id="{DC6A3134-E06C-D6BE-EDBA-7372E088830D}"/>
            </a:ext>
          </a:extLst>
        </xdr:cNvPr>
        <xdr:cNvSpPr txBox="1"/>
      </xdr:nvSpPr>
      <xdr:spPr>
        <a:xfrm>
          <a:off x="47148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74</xdr:row>
      <xdr:rowOff>0</xdr:rowOff>
    </xdr:from>
    <xdr:to>
      <xdr:col>40</xdr:col>
      <xdr:colOff>0</xdr:colOff>
      <xdr:row>74</xdr:row>
      <xdr:rowOff>209550</xdr:rowOff>
    </xdr:to>
    <xdr:sp macro="" textlink="">
      <xdr:nvSpPr>
        <xdr:cNvPr id="230" name="テキスト ボックス 229">
          <a:extLst>
            <a:ext uri="{FF2B5EF4-FFF2-40B4-BE49-F238E27FC236}">
              <a16:creationId xmlns:a16="http://schemas.microsoft.com/office/drawing/2014/main" id="{D5EAEED6-D192-E877-FAD7-636B5A80B5F5}"/>
            </a:ext>
          </a:extLst>
        </xdr:cNvPr>
        <xdr:cNvSpPr txBox="1"/>
      </xdr:nvSpPr>
      <xdr:spPr>
        <a:xfrm>
          <a:off x="47148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16</xdr:col>
      <xdr:colOff>104775</xdr:colOff>
      <xdr:row>58</xdr:row>
      <xdr:rowOff>0</xdr:rowOff>
    </xdr:from>
    <xdr:to>
      <xdr:col>18</xdr:col>
      <xdr:colOff>95250</xdr:colOff>
      <xdr:row>58</xdr:row>
      <xdr:rowOff>209550</xdr:rowOff>
    </xdr:to>
    <xdr:sp macro="" textlink="">
      <xdr:nvSpPr>
        <xdr:cNvPr id="231" name="テキスト ボックス 230">
          <a:extLst>
            <a:ext uri="{FF2B5EF4-FFF2-40B4-BE49-F238E27FC236}">
              <a16:creationId xmlns:a16="http://schemas.microsoft.com/office/drawing/2014/main" id="{7EECC205-8429-EBBD-046E-FB881397AC28}"/>
            </a:ext>
          </a:extLst>
        </xdr:cNvPr>
        <xdr:cNvSpPr txBox="1"/>
      </xdr:nvSpPr>
      <xdr:spPr>
        <a:xfrm>
          <a:off x="20859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60</xdr:row>
      <xdr:rowOff>0</xdr:rowOff>
    </xdr:from>
    <xdr:to>
      <xdr:col>18</xdr:col>
      <xdr:colOff>95250</xdr:colOff>
      <xdr:row>60</xdr:row>
      <xdr:rowOff>209550</xdr:rowOff>
    </xdr:to>
    <xdr:sp macro="" textlink="">
      <xdr:nvSpPr>
        <xdr:cNvPr id="232" name="テキスト ボックス 231">
          <a:extLst>
            <a:ext uri="{FF2B5EF4-FFF2-40B4-BE49-F238E27FC236}">
              <a16:creationId xmlns:a16="http://schemas.microsoft.com/office/drawing/2014/main" id="{0079F71C-E6BF-6A9B-28DA-DD8AAEC9D4AC}"/>
            </a:ext>
          </a:extLst>
        </xdr:cNvPr>
        <xdr:cNvSpPr txBox="1"/>
      </xdr:nvSpPr>
      <xdr:spPr>
        <a:xfrm>
          <a:off x="20859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62</xdr:row>
      <xdr:rowOff>0</xdr:rowOff>
    </xdr:from>
    <xdr:to>
      <xdr:col>18</xdr:col>
      <xdr:colOff>95250</xdr:colOff>
      <xdr:row>62</xdr:row>
      <xdr:rowOff>209550</xdr:rowOff>
    </xdr:to>
    <xdr:sp macro="" textlink="">
      <xdr:nvSpPr>
        <xdr:cNvPr id="233" name="テキスト ボックス 232">
          <a:extLst>
            <a:ext uri="{FF2B5EF4-FFF2-40B4-BE49-F238E27FC236}">
              <a16:creationId xmlns:a16="http://schemas.microsoft.com/office/drawing/2014/main" id="{36411031-07F3-0B20-1CE2-626409145980}"/>
            </a:ext>
          </a:extLst>
        </xdr:cNvPr>
        <xdr:cNvSpPr txBox="1"/>
      </xdr:nvSpPr>
      <xdr:spPr>
        <a:xfrm>
          <a:off x="20859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64</xdr:row>
      <xdr:rowOff>0</xdr:rowOff>
    </xdr:from>
    <xdr:to>
      <xdr:col>18</xdr:col>
      <xdr:colOff>95250</xdr:colOff>
      <xdr:row>64</xdr:row>
      <xdr:rowOff>209550</xdr:rowOff>
    </xdr:to>
    <xdr:sp macro="" textlink="">
      <xdr:nvSpPr>
        <xdr:cNvPr id="234" name="テキスト ボックス 233">
          <a:extLst>
            <a:ext uri="{FF2B5EF4-FFF2-40B4-BE49-F238E27FC236}">
              <a16:creationId xmlns:a16="http://schemas.microsoft.com/office/drawing/2014/main" id="{CB335A3B-244F-B5B6-76FC-ACE8DFA323CE}"/>
            </a:ext>
          </a:extLst>
        </xdr:cNvPr>
        <xdr:cNvSpPr txBox="1"/>
      </xdr:nvSpPr>
      <xdr:spPr>
        <a:xfrm>
          <a:off x="20859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66</xdr:row>
      <xdr:rowOff>0</xdr:rowOff>
    </xdr:from>
    <xdr:to>
      <xdr:col>18</xdr:col>
      <xdr:colOff>95250</xdr:colOff>
      <xdr:row>66</xdr:row>
      <xdr:rowOff>209550</xdr:rowOff>
    </xdr:to>
    <xdr:sp macro="" textlink="">
      <xdr:nvSpPr>
        <xdr:cNvPr id="235" name="テキスト ボックス 234">
          <a:extLst>
            <a:ext uri="{FF2B5EF4-FFF2-40B4-BE49-F238E27FC236}">
              <a16:creationId xmlns:a16="http://schemas.microsoft.com/office/drawing/2014/main" id="{E66F5278-97F7-892D-0FF0-1431209C8B77}"/>
            </a:ext>
          </a:extLst>
        </xdr:cNvPr>
        <xdr:cNvSpPr txBox="1"/>
      </xdr:nvSpPr>
      <xdr:spPr>
        <a:xfrm>
          <a:off x="20859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68</xdr:row>
      <xdr:rowOff>0</xdr:rowOff>
    </xdr:from>
    <xdr:to>
      <xdr:col>18</xdr:col>
      <xdr:colOff>95250</xdr:colOff>
      <xdr:row>68</xdr:row>
      <xdr:rowOff>209550</xdr:rowOff>
    </xdr:to>
    <xdr:sp macro="" textlink="">
      <xdr:nvSpPr>
        <xdr:cNvPr id="236" name="テキスト ボックス 235">
          <a:extLst>
            <a:ext uri="{FF2B5EF4-FFF2-40B4-BE49-F238E27FC236}">
              <a16:creationId xmlns:a16="http://schemas.microsoft.com/office/drawing/2014/main" id="{B0650701-3EF1-CAAB-CAF9-7E0116775DE8}"/>
            </a:ext>
          </a:extLst>
        </xdr:cNvPr>
        <xdr:cNvSpPr txBox="1"/>
      </xdr:nvSpPr>
      <xdr:spPr>
        <a:xfrm>
          <a:off x="20859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70</xdr:row>
      <xdr:rowOff>0</xdr:rowOff>
    </xdr:from>
    <xdr:to>
      <xdr:col>18</xdr:col>
      <xdr:colOff>95250</xdr:colOff>
      <xdr:row>70</xdr:row>
      <xdr:rowOff>209550</xdr:rowOff>
    </xdr:to>
    <xdr:sp macro="" textlink="">
      <xdr:nvSpPr>
        <xdr:cNvPr id="237" name="テキスト ボックス 236">
          <a:extLst>
            <a:ext uri="{FF2B5EF4-FFF2-40B4-BE49-F238E27FC236}">
              <a16:creationId xmlns:a16="http://schemas.microsoft.com/office/drawing/2014/main" id="{91F42F17-6843-51E9-C29A-1F0BADE6E19B}"/>
            </a:ext>
          </a:extLst>
        </xdr:cNvPr>
        <xdr:cNvSpPr txBox="1"/>
      </xdr:nvSpPr>
      <xdr:spPr>
        <a:xfrm>
          <a:off x="20859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72</xdr:row>
      <xdr:rowOff>0</xdr:rowOff>
    </xdr:from>
    <xdr:to>
      <xdr:col>18</xdr:col>
      <xdr:colOff>95250</xdr:colOff>
      <xdr:row>72</xdr:row>
      <xdr:rowOff>209550</xdr:rowOff>
    </xdr:to>
    <xdr:sp macro="" textlink="">
      <xdr:nvSpPr>
        <xdr:cNvPr id="238" name="テキスト ボックス 237">
          <a:extLst>
            <a:ext uri="{FF2B5EF4-FFF2-40B4-BE49-F238E27FC236}">
              <a16:creationId xmlns:a16="http://schemas.microsoft.com/office/drawing/2014/main" id="{A0FBEE6F-A4E4-46EE-8267-4BBDC76630BC}"/>
            </a:ext>
          </a:extLst>
        </xdr:cNvPr>
        <xdr:cNvSpPr txBox="1"/>
      </xdr:nvSpPr>
      <xdr:spPr>
        <a:xfrm>
          <a:off x="20859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74</xdr:row>
      <xdr:rowOff>0</xdr:rowOff>
    </xdr:from>
    <xdr:to>
      <xdr:col>18</xdr:col>
      <xdr:colOff>95250</xdr:colOff>
      <xdr:row>74</xdr:row>
      <xdr:rowOff>209550</xdr:rowOff>
    </xdr:to>
    <xdr:sp macro="" textlink="">
      <xdr:nvSpPr>
        <xdr:cNvPr id="239" name="テキスト ボックス 238">
          <a:extLst>
            <a:ext uri="{FF2B5EF4-FFF2-40B4-BE49-F238E27FC236}">
              <a16:creationId xmlns:a16="http://schemas.microsoft.com/office/drawing/2014/main" id="{EDFA0047-0050-60CF-5A0C-8EC306E2332C}"/>
            </a:ext>
          </a:extLst>
        </xdr:cNvPr>
        <xdr:cNvSpPr txBox="1"/>
      </xdr:nvSpPr>
      <xdr:spPr>
        <a:xfrm>
          <a:off x="20859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58</xdr:row>
      <xdr:rowOff>0</xdr:rowOff>
    </xdr:from>
    <xdr:to>
      <xdr:col>47</xdr:col>
      <xdr:colOff>95250</xdr:colOff>
      <xdr:row>58</xdr:row>
      <xdr:rowOff>209550</xdr:rowOff>
    </xdr:to>
    <xdr:sp macro="" textlink="">
      <xdr:nvSpPr>
        <xdr:cNvPr id="240" name="テキスト ボックス 239">
          <a:extLst>
            <a:ext uri="{FF2B5EF4-FFF2-40B4-BE49-F238E27FC236}">
              <a16:creationId xmlns:a16="http://schemas.microsoft.com/office/drawing/2014/main" id="{EA2B6546-3BFC-2C27-45C0-5502A332E503}"/>
            </a:ext>
          </a:extLst>
        </xdr:cNvPr>
        <xdr:cNvSpPr txBox="1"/>
      </xdr:nvSpPr>
      <xdr:spPr>
        <a:xfrm>
          <a:off x="5676900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60</xdr:row>
      <xdr:rowOff>0</xdr:rowOff>
    </xdr:from>
    <xdr:to>
      <xdr:col>47</xdr:col>
      <xdr:colOff>95250</xdr:colOff>
      <xdr:row>60</xdr:row>
      <xdr:rowOff>209550</xdr:rowOff>
    </xdr:to>
    <xdr:sp macro="" textlink="">
      <xdr:nvSpPr>
        <xdr:cNvPr id="241" name="テキスト ボックス 240">
          <a:extLst>
            <a:ext uri="{FF2B5EF4-FFF2-40B4-BE49-F238E27FC236}">
              <a16:creationId xmlns:a16="http://schemas.microsoft.com/office/drawing/2014/main" id="{1CAB50F3-76FF-E1FA-BEF0-F9C749CDC92B}"/>
            </a:ext>
          </a:extLst>
        </xdr:cNvPr>
        <xdr:cNvSpPr txBox="1"/>
      </xdr:nvSpPr>
      <xdr:spPr>
        <a:xfrm>
          <a:off x="5676900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62</xdr:row>
      <xdr:rowOff>0</xdr:rowOff>
    </xdr:from>
    <xdr:to>
      <xdr:col>47</xdr:col>
      <xdr:colOff>95250</xdr:colOff>
      <xdr:row>62</xdr:row>
      <xdr:rowOff>209550</xdr:rowOff>
    </xdr:to>
    <xdr:sp macro="" textlink="">
      <xdr:nvSpPr>
        <xdr:cNvPr id="242" name="テキスト ボックス 241">
          <a:extLst>
            <a:ext uri="{FF2B5EF4-FFF2-40B4-BE49-F238E27FC236}">
              <a16:creationId xmlns:a16="http://schemas.microsoft.com/office/drawing/2014/main" id="{91CA9A56-3D5B-2765-185D-BB0DCA8734F0}"/>
            </a:ext>
          </a:extLst>
        </xdr:cNvPr>
        <xdr:cNvSpPr txBox="1"/>
      </xdr:nvSpPr>
      <xdr:spPr>
        <a:xfrm>
          <a:off x="5676900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64</xdr:row>
      <xdr:rowOff>0</xdr:rowOff>
    </xdr:from>
    <xdr:to>
      <xdr:col>47</xdr:col>
      <xdr:colOff>95250</xdr:colOff>
      <xdr:row>64</xdr:row>
      <xdr:rowOff>209550</xdr:rowOff>
    </xdr:to>
    <xdr:sp macro="" textlink="">
      <xdr:nvSpPr>
        <xdr:cNvPr id="243" name="テキスト ボックス 242">
          <a:extLst>
            <a:ext uri="{FF2B5EF4-FFF2-40B4-BE49-F238E27FC236}">
              <a16:creationId xmlns:a16="http://schemas.microsoft.com/office/drawing/2014/main" id="{A959C19E-641D-4976-2FA8-CBF5B7718CEE}"/>
            </a:ext>
          </a:extLst>
        </xdr:cNvPr>
        <xdr:cNvSpPr txBox="1"/>
      </xdr:nvSpPr>
      <xdr:spPr>
        <a:xfrm>
          <a:off x="5676900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66</xdr:row>
      <xdr:rowOff>0</xdr:rowOff>
    </xdr:from>
    <xdr:to>
      <xdr:col>47</xdr:col>
      <xdr:colOff>95250</xdr:colOff>
      <xdr:row>66</xdr:row>
      <xdr:rowOff>209550</xdr:rowOff>
    </xdr:to>
    <xdr:sp macro="" textlink="">
      <xdr:nvSpPr>
        <xdr:cNvPr id="244" name="テキスト ボックス 243">
          <a:extLst>
            <a:ext uri="{FF2B5EF4-FFF2-40B4-BE49-F238E27FC236}">
              <a16:creationId xmlns:a16="http://schemas.microsoft.com/office/drawing/2014/main" id="{629CF335-B70B-5612-323D-7EAAE2BD017F}"/>
            </a:ext>
          </a:extLst>
        </xdr:cNvPr>
        <xdr:cNvSpPr txBox="1"/>
      </xdr:nvSpPr>
      <xdr:spPr>
        <a:xfrm>
          <a:off x="5676900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68</xdr:row>
      <xdr:rowOff>0</xdr:rowOff>
    </xdr:from>
    <xdr:to>
      <xdr:col>47</xdr:col>
      <xdr:colOff>95250</xdr:colOff>
      <xdr:row>68</xdr:row>
      <xdr:rowOff>209550</xdr:rowOff>
    </xdr:to>
    <xdr:sp macro="" textlink="">
      <xdr:nvSpPr>
        <xdr:cNvPr id="245" name="テキスト ボックス 244">
          <a:extLst>
            <a:ext uri="{FF2B5EF4-FFF2-40B4-BE49-F238E27FC236}">
              <a16:creationId xmlns:a16="http://schemas.microsoft.com/office/drawing/2014/main" id="{06A39364-C9AF-164D-77FE-B0E2CB487F7A}"/>
            </a:ext>
          </a:extLst>
        </xdr:cNvPr>
        <xdr:cNvSpPr txBox="1"/>
      </xdr:nvSpPr>
      <xdr:spPr>
        <a:xfrm>
          <a:off x="5676900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70</xdr:row>
      <xdr:rowOff>0</xdr:rowOff>
    </xdr:from>
    <xdr:to>
      <xdr:col>47</xdr:col>
      <xdr:colOff>95250</xdr:colOff>
      <xdr:row>70</xdr:row>
      <xdr:rowOff>209550</xdr:rowOff>
    </xdr:to>
    <xdr:sp macro="" textlink="">
      <xdr:nvSpPr>
        <xdr:cNvPr id="246" name="テキスト ボックス 245">
          <a:extLst>
            <a:ext uri="{FF2B5EF4-FFF2-40B4-BE49-F238E27FC236}">
              <a16:creationId xmlns:a16="http://schemas.microsoft.com/office/drawing/2014/main" id="{FAC555AF-A763-CC0B-23E3-1F55702EF3D9}"/>
            </a:ext>
          </a:extLst>
        </xdr:cNvPr>
        <xdr:cNvSpPr txBox="1"/>
      </xdr:nvSpPr>
      <xdr:spPr>
        <a:xfrm>
          <a:off x="5676900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72</xdr:row>
      <xdr:rowOff>0</xdr:rowOff>
    </xdr:from>
    <xdr:to>
      <xdr:col>47</xdr:col>
      <xdr:colOff>95250</xdr:colOff>
      <xdr:row>72</xdr:row>
      <xdr:rowOff>209550</xdr:rowOff>
    </xdr:to>
    <xdr:sp macro="" textlink="">
      <xdr:nvSpPr>
        <xdr:cNvPr id="247" name="テキスト ボックス 246">
          <a:extLst>
            <a:ext uri="{FF2B5EF4-FFF2-40B4-BE49-F238E27FC236}">
              <a16:creationId xmlns:a16="http://schemas.microsoft.com/office/drawing/2014/main" id="{DDFAD853-D396-242D-B6FB-C8F9D7FA2247}"/>
            </a:ext>
          </a:extLst>
        </xdr:cNvPr>
        <xdr:cNvSpPr txBox="1"/>
      </xdr:nvSpPr>
      <xdr:spPr>
        <a:xfrm>
          <a:off x="5676900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74</xdr:row>
      <xdr:rowOff>0</xdr:rowOff>
    </xdr:from>
    <xdr:to>
      <xdr:col>47</xdr:col>
      <xdr:colOff>95250</xdr:colOff>
      <xdr:row>74</xdr:row>
      <xdr:rowOff>209550</xdr:rowOff>
    </xdr:to>
    <xdr:sp macro="" textlink="">
      <xdr:nvSpPr>
        <xdr:cNvPr id="248" name="テキスト ボックス 247">
          <a:extLst>
            <a:ext uri="{FF2B5EF4-FFF2-40B4-BE49-F238E27FC236}">
              <a16:creationId xmlns:a16="http://schemas.microsoft.com/office/drawing/2014/main" id="{E80BA0A7-10FB-2DB8-6D36-074E466A3B87}"/>
            </a:ext>
          </a:extLst>
        </xdr:cNvPr>
        <xdr:cNvSpPr txBox="1"/>
      </xdr:nvSpPr>
      <xdr:spPr>
        <a:xfrm>
          <a:off x="5676900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85725</xdr:colOff>
      <xdr:row>101</xdr:row>
      <xdr:rowOff>9525</xdr:rowOff>
    </xdr:from>
    <xdr:to>
      <xdr:col>55</xdr:col>
      <xdr:colOff>76200</xdr:colOff>
      <xdr:row>101</xdr:row>
      <xdr:rowOff>219075</xdr:rowOff>
    </xdr:to>
    <xdr:sp macro="" textlink="">
      <xdr:nvSpPr>
        <xdr:cNvPr id="249" name="テキスト ボックス 248">
          <a:extLst>
            <a:ext uri="{FF2B5EF4-FFF2-40B4-BE49-F238E27FC236}">
              <a16:creationId xmlns:a16="http://schemas.microsoft.com/office/drawing/2014/main" id="{7ED9EB23-ADCB-34AF-0D06-ADB5D1A57A7F}"/>
            </a:ext>
          </a:extLst>
        </xdr:cNvPr>
        <xdr:cNvSpPr txBox="1"/>
      </xdr:nvSpPr>
      <xdr:spPr>
        <a:xfrm>
          <a:off x="6648450" y="27527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103</xdr:row>
      <xdr:rowOff>9525</xdr:rowOff>
    </xdr:from>
    <xdr:to>
      <xdr:col>55</xdr:col>
      <xdr:colOff>95250</xdr:colOff>
      <xdr:row>103</xdr:row>
      <xdr:rowOff>219075</xdr:rowOff>
    </xdr:to>
    <xdr:sp macro="" textlink="">
      <xdr:nvSpPr>
        <xdr:cNvPr id="250" name="テキスト ボックス 249">
          <a:extLst>
            <a:ext uri="{FF2B5EF4-FFF2-40B4-BE49-F238E27FC236}">
              <a16:creationId xmlns:a16="http://schemas.microsoft.com/office/drawing/2014/main" id="{780972AA-4574-D053-8E56-14196A84E604}"/>
            </a:ext>
          </a:extLst>
        </xdr:cNvPr>
        <xdr:cNvSpPr txBox="1"/>
      </xdr:nvSpPr>
      <xdr:spPr>
        <a:xfrm>
          <a:off x="6667500" y="33051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113</xdr:row>
      <xdr:rowOff>9525</xdr:rowOff>
    </xdr:from>
    <xdr:to>
      <xdr:col>55</xdr:col>
      <xdr:colOff>95250</xdr:colOff>
      <xdr:row>113</xdr:row>
      <xdr:rowOff>219075</xdr:rowOff>
    </xdr:to>
    <xdr:sp macro="" textlink="">
      <xdr:nvSpPr>
        <xdr:cNvPr id="251" name="テキスト ボックス 250">
          <a:extLst>
            <a:ext uri="{FF2B5EF4-FFF2-40B4-BE49-F238E27FC236}">
              <a16:creationId xmlns:a16="http://schemas.microsoft.com/office/drawing/2014/main" id="{B2E84E3A-9BB3-17E4-1F9E-D1BF277F5FF5}"/>
            </a:ext>
          </a:extLst>
        </xdr:cNvPr>
        <xdr:cNvSpPr txBox="1"/>
      </xdr:nvSpPr>
      <xdr:spPr>
        <a:xfrm>
          <a:off x="6667500" y="60674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115</xdr:row>
      <xdr:rowOff>9525</xdr:rowOff>
    </xdr:from>
    <xdr:to>
      <xdr:col>55</xdr:col>
      <xdr:colOff>95250</xdr:colOff>
      <xdr:row>115</xdr:row>
      <xdr:rowOff>219075</xdr:rowOff>
    </xdr:to>
    <xdr:sp macro="" textlink="">
      <xdr:nvSpPr>
        <xdr:cNvPr id="252" name="テキスト ボックス 251">
          <a:extLst>
            <a:ext uri="{FF2B5EF4-FFF2-40B4-BE49-F238E27FC236}">
              <a16:creationId xmlns:a16="http://schemas.microsoft.com/office/drawing/2014/main" id="{4DA614D2-CDC6-2A05-F892-D0ADF22C7E01}"/>
            </a:ext>
          </a:extLst>
        </xdr:cNvPr>
        <xdr:cNvSpPr txBox="1"/>
      </xdr:nvSpPr>
      <xdr:spPr>
        <a:xfrm>
          <a:off x="6667500" y="66198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101</xdr:row>
      <xdr:rowOff>0</xdr:rowOff>
    </xdr:from>
    <xdr:to>
      <xdr:col>47</xdr:col>
      <xdr:colOff>95250</xdr:colOff>
      <xdr:row>101</xdr:row>
      <xdr:rowOff>209550</xdr:rowOff>
    </xdr:to>
    <xdr:sp macro="" textlink="">
      <xdr:nvSpPr>
        <xdr:cNvPr id="253" name="テキスト ボックス 252">
          <a:extLst>
            <a:ext uri="{FF2B5EF4-FFF2-40B4-BE49-F238E27FC236}">
              <a16:creationId xmlns:a16="http://schemas.microsoft.com/office/drawing/2014/main" id="{B50F4CF7-9284-7072-27BB-923684E85A97}"/>
            </a:ext>
          </a:extLst>
        </xdr:cNvPr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95250</xdr:colOff>
      <xdr:row>121</xdr:row>
      <xdr:rowOff>0</xdr:rowOff>
    </xdr:from>
    <xdr:to>
      <xdr:col>55</xdr:col>
      <xdr:colOff>85725</xdr:colOff>
      <xdr:row>121</xdr:row>
      <xdr:rowOff>209550</xdr:rowOff>
    </xdr:to>
    <xdr:sp macro="" textlink="">
      <xdr:nvSpPr>
        <xdr:cNvPr id="254" name="テキスト ボックス 253">
          <a:extLst>
            <a:ext uri="{FF2B5EF4-FFF2-40B4-BE49-F238E27FC236}">
              <a16:creationId xmlns:a16="http://schemas.microsoft.com/office/drawing/2014/main" id="{2C73E534-4377-77DC-1EFD-C1E3BEA9465E}"/>
            </a:ext>
          </a:extLst>
        </xdr:cNvPr>
        <xdr:cNvSpPr txBox="1"/>
      </xdr:nvSpPr>
      <xdr:spPr>
        <a:xfrm>
          <a:off x="66579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117</xdr:row>
      <xdr:rowOff>9525</xdr:rowOff>
    </xdr:from>
    <xdr:to>
      <xdr:col>55</xdr:col>
      <xdr:colOff>95250</xdr:colOff>
      <xdr:row>117</xdr:row>
      <xdr:rowOff>219075</xdr:rowOff>
    </xdr:to>
    <xdr:sp macro="" textlink="">
      <xdr:nvSpPr>
        <xdr:cNvPr id="255" name="テキスト ボックス 254">
          <a:extLst>
            <a:ext uri="{FF2B5EF4-FFF2-40B4-BE49-F238E27FC236}">
              <a16:creationId xmlns:a16="http://schemas.microsoft.com/office/drawing/2014/main" id="{A2297465-E68C-0E09-902D-0F0BA1FECD0F}"/>
            </a:ext>
          </a:extLst>
        </xdr:cNvPr>
        <xdr:cNvSpPr txBox="1"/>
      </xdr:nvSpPr>
      <xdr:spPr>
        <a:xfrm>
          <a:off x="6667500" y="71723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119</xdr:row>
      <xdr:rowOff>9525</xdr:rowOff>
    </xdr:from>
    <xdr:to>
      <xdr:col>55</xdr:col>
      <xdr:colOff>95250</xdr:colOff>
      <xdr:row>119</xdr:row>
      <xdr:rowOff>219075</xdr:rowOff>
    </xdr:to>
    <xdr:sp macro="" textlink="">
      <xdr:nvSpPr>
        <xdr:cNvPr id="256" name="テキスト ボックス 255">
          <a:extLst>
            <a:ext uri="{FF2B5EF4-FFF2-40B4-BE49-F238E27FC236}">
              <a16:creationId xmlns:a16="http://schemas.microsoft.com/office/drawing/2014/main" id="{8439DE3B-B605-5921-EC9D-89CF99CA6ECD}"/>
            </a:ext>
          </a:extLst>
        </xdr:cNvPr>
        <xdr:cNvSpPr txBox="1"/>
      </xdr:nvSpPr>
      <xdr:spPr>
        <a:xfrm>
          <a:off x="6667500" y="77247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109</xdr:row>
      <xdr:rowOff>9525</xdr:rowOff>
    </xdr:from>
    <xdr:to>
      <xdr:col>55</xdr:col>
      <xdr:colOff>95250</xdr:colOff>
      <xdr:row>109</xdr:row>
      <xdr:rowOff>219075</xdr:rowOff>
    </xdr:to>
    <xdr:sp macro="" textlink="">
      <xdr:nvSpPr>
        <xdr:cNvPr id="257" name="テキスト ボックス 256">
          <a:extLst>
            <a:ext uri="{FF2B5EF4-FFF2-40B4-BE49-F238E27FC236}">
              <a16:creationId xmlns:a16="http://schemas.microsoft.com/office/drawing/2014/main" id="{21DADF35-81FF-D45D-0F32-C879DFE37321}"/>
            </a:ext>
          </a:extLst>
        </xdr:cNvPr>
        <xdr:cNvSpPr txBox="1"/>
      </xdr:nvSpPr>
      <xdr:spPr>
        <a:xfrm>
          <a:off x="6667500" y="49625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111</xdr:row>
      <xdr:rowOff>9525</xdr:rowOff>
    </xdr:from>
    <xdr:to>
      <xdr:col>55</xdr:col>
      <xdr:colOff>95250</xdr:colOff>
      <xdr:row>111</xdr:row>
      <xdr:rowOff>219075</xdr:rowOff>
    </xdr:to>
    <xdr:sp macro="" textlink="">
      <xdr:nvSpPr>
        <xdr:cNvPr id="258" name="テキスト ボックス 257">
          <a:extLst>
            <a:ext uri="{FF2B5EF4-FFF2-40B4-BE49-F238E27FC236}">
              <a16:creationId xmlns:a16="http://schemas.microsoft.com/office/drawing/2014/main" id="{2FB16CBF-2824-BDE8-03F4-0FE35BC1601B}"/>
            </a:ext>
          </a:extLst>
        </xdr:cNvPr>
        <xdr:cNvSpPr txBox="1"/>
      </xdr:nvSpPr>
      <xdr:spPr>
        <a:xfrm>
          <a:off x="6667500" y="55149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105</xdr:row>
      <xdr:rowOff>9525</xdr:rowOff>
    </xdr:from>
    <xdr:to>
      <xdr:col>55</xdr:col>
      <xdr:colOff>95250</xdr:colOff>
      <xdr:row>105</xdr:row>
      <xdr:rowOff>219075</xdr:rowOff>
    </xdr:to>
    <xdr:sp macro="" textlink="">
      <xdr:nvSpPr>
        <xdr:cNvPr id="259" name="テキスト ボックス 258">
          <a:extLst>
            <a:ext uri="{FF2B5EF4-FFF2-40B4-BE49-F238E27FC236}">
              <a16:creationId xmlns:a16="http://schemas.microsoft.com/office/drawing/2014/main" id="{B06801E3-0202-7539-15A4-B96218688DA6}"/>
            </a:ext>
          </a:extLst>
        </xdr:cNvPr>
        <xdr:cNvSpPr txBox="1"/>
      </xdr:nvSpPr>
      <xdr:spPr>
        <a:xfrm>
          <a:off x="6667500" y="38576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107</xdr:row>
      <xdr:rowOff>9525</xdr:rowOff>
    </xdr:from>
    <xdr:to>
      <xdr:col>55</xdr:col>
      <xdr:colOff>95250</xdr:colOff>
      <xdr:row>107</xdr:row>
      <xdr:rowOff>219075</xdr:rowOff>
    </xdr:to>
    <xdr:sp macro="" textlink="">
      <xdr:nvSpPr>
        <xdr:cNvPr id="260" name="テキスト ボックス 259">
          <a:extLst>
            <a:ext uri="{FF2B5EF4-FFF2-40B4-BE49-F238E27FC236}">
              <a16:creationId xmlns:a16="http://schemas.microsoft.com/office/drawing/2014/main" id="{BA9367F7-9FA4-50EF-7E23-6D64D7CF3EFB}"/>
            </a:ext>
          </a:extLst>
        </xdr:cNvPr>
        <xdr:cNvSpPr txBox="1"/>
      </xdr:nvSpPr>
      <xdr:spPr>
        <a:xfrm>
          <a:off x="6667500" y="44100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103</xdr:row>
      <xdr:rowOff>0</xdr:rowOff>
    </xdr:from>
    <xdr:to>
      <xdr:col>47</xdr:col>
      <xdr:colOff>95250</xdr:colOff>
      <xdr:row>103</xdr:row>
      <xdr:rowOff>209550</xdr:rowOff>
    </xdr:to>
    <xdr:sp macro="" textlink="">
      <xdr:nvSpPr>
        <xdr:cNvPr id="261" name="テキスト ボックス 260">
          <a:extLst>
            <a:ext uri="{FF2B5EF4-FFF2-40B4-BE49-F238E27FC236}">
              <a16:creationId xmlns:a16="http://schemas.microsoft.com/office/drawing/2014/main" id="{DC90BE0E-A206-6394-B23C-4AFC04C641F3}"/>
            </a:ext>
          </a:extLst>
        </xdr:cNvPr>
        <xdr:cNvSpPr txBox="1"/>
      </xdr:nvSpPr>
      <xdr:spPr>
        <a:xfrm>
          <a:off x="5676900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105</xdr:row>
      <xdr:rowOff>0</xdr:rowOff>
    </xdr:from>
    <xdr:to>
      <xdr:col>47</xdr:col>
      <xdr:colOff>95250</xdr:colOff>
      <xdr:row>105</xdr:row>
      <xdr:rowOff>209550</xdr:rowOff>
    </xdr:to>
    <xdr:sp macro="" textlink="">
      <xdr:nvSpPr>
        <xdr:cNvPr id="262" name="テキスト ボックス 261">
          <a:extLst>
            <a:ext uri="{FF2B5EF4-FFF2-40B4-BE49-F238E27FC236}">
              <a16:creationId xmlns:a16="http://schemas.microsoft.com/office/drawing/2014/main" id="{9681C4DC-7356-A36C-9331-08CF7D7F9592}"/>
            </a:ext>
          </a:extLst>
        </xdr:cNvPr>
        <xdr:cNvSpPr txBox="1"/>
      </xdr:nvSpPr>
      <xdr:spPr>
        <a:xfrm>
          <a:off x="5676900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107</xdr:row>
      <xdr:rowOff>0</xdr:rowOff>
    </xdr:from>
    <xdr:to>
      <xdr:col>47</xdr:col>
      <xdr:colOff>95250</xdr:colOff>
      <xdr:row>107</xdr:row>
      <xdr:rowOff>209550</xdr:rowOff>
    </xdr:to>
    <xdr:sp macro="" textlink="">
      <xdr:nvSpPr>
        <xdr:cNvPr id="263" name="テキスト ボックス 262">
          <a:extLst>
            <a:ext uri="{FF2B5EF4-FFF2-40B4-BE49-F238E27FC236}">
              <a16:creationId xmlns:a16="http://schemas.microsoft.com/office/drawing/2014/main" id="{25150F75-9A72-D4D0-8B4D-D30FF71A2B64}"/>
            </a:ext>
          </a:extLst>
        </xdr:cNvPr>
        <xdr:cNvSpPr txBox="1"/>
      </xdr:nvSpPr>
      <xdr:spPr>
        <a:xfrm>
          <a:off x="5676900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109</xdr:row>
      <xdr:rowOff>0</xdr:rowOff>
    </xdr:from>
    <xdr:to>
      <xdr:col>47</xdr:col>
      <xdr:colOff>95250</xdr:colOff>
      <xdr:row>109</xdr:row>
      <xdr:rowOff>209550</xdr:rowOff>
    </xdr:to>
    <xdr:sp macro="" textlink="">
      <xdr:nvSpPr>
        <xdr:cNvPr id="264" name="テキスト ボックス 263">
          <a:extLst>
            <a:ext uri="{FF2B5EF4-FFF2-40B4-BE49-F238E27FC236}">
              <a16:creationId xmlns:a16="http://schemas.microsoft.com/office/drawing/2014/main" id="{DB120C24-CD38-5BDB-13AE-2913E4DEE9F1}"/>
            </a:ext>
          </a:extLst>
        </xdr:cNvPr>
        <xdr:cNvSpPr txBox="1"/>
      </xdr:nvSpPr>
      <xdr:spPr>
        <a:xfrm>
          <a:off x="5676900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111</xdr:row>
      <xdr:rowOff>0</xdr:rowOff>
    </xdr:from>
    <xdr:to>
      <xdr:col>47</xdr:col>
      <xdr:colOff>95250</xdr:colOff>
      <xdr:row>111</xdr:row>
      <xdr:rowOff>209550</xdr:rowOff>
    </xdr:to>
    <xdr:sp macro="" textlink="">
      <xdr:nvSpPr>
        <xdr:cNvPr id="265" name="テキスト ボックス 264">
          <a:extLst>
            <a:ext uri="{FF2B5EF4-FFF2-40B4-BE49-F238E27FC236}">
              <a16:creationId xmlns:a16="http://schemas.microsoft.com/office/drawing/2014/main" id="{BE8FF469-D9D8-7DE1-2D80-223BF0AAF712}"/>
            </a:ext>
          </a:extLst>
        </xdr:cNvPr>
        <xdr:cNvSpPr txBox="1"/>
      </xdr:nvSpPr>
      <xdr:spPr>
        <a:xfrm>
          <a:off x="5676900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113</xdr:row>
      <xdr:rowOff>0</xdr:rowOff>
    </xdr:from>
    <xdr:to>
      <xdr:col>47</xdr:col>
      <xdr:colOff>95250</xdr:colOff>
      <xdr:row>113</xdr:row>
      <xdr:rowOff>209550</xdr:rowOff>
    </xdr:to>
    <xdr:sp macro="" textlink="">
      <xdr:nvSpPr>
        <xdr:cNvPr id="266" name="テキスト ボックス 265">
          <a:extLst>
            <a:ext uri="{FF2B5EF4-FFF2-40B4-BE49-F238E27FC236}">
              <a16:creationId xmlns:a16="http://schemas.microsoft.com/office/drawing/2014/main" id="{5DFB0A00-EFCB-A914-10B0-2DA6D1788B48}"/>
            </a:ext>
          </a:extLst>
        </xdr:cNvPr>
        <xdr:cNvSpPr txBox="1"/>
      </xdr:nvSpPr>
      <xdr:spPr>
        <a:xfrm>
          <a:off x="5676900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115</xdr:row>
      <xdr:rowOff>0</xdr:rowOff>
    </xdr:from>
    <xdr:to>
      <xdr:col>47</xdr:col>
      <xdr:colOff>95250</xdr:colOff>
      <xdr:row>115</xdr:row>
      <xdr:rowOff>209550</xdr:rowOff>
    </xdr:to>
    <xdr:sp macro="" textlink="">
      <xdr:nvSpPr>
        <xdr:cNvPr id="267" name="テキスト ボックス 266">
          <a:extLst>
            <a:ext uri="{FF2B5EF4-FFF2-40B4-BE49-F238E27FC236}">
              <a16:creationId xmlns:a16="http://schemas.microsoft.com/office/drawing/2014/main" id="{AC25F6FC-D7A8-4B49-3C62-13178D63688D}"/>
            </a:ext>
          </a:extLst>
        </xdr:cNvPr>
        <xdr:cNvSpPr txBox="1"/>
      </xdr:nvSpPr>
      <xdr:spPr>
        <a:xfrm>
          <a:off x="5676900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117</xdr:row>
      <xdr:rowOff>0</xdr:rowOff>
    </xdr:from>
    <xdr:to>
      <xdr:col>47</xdr:col>
      <xdr:colOff>95250</xdr:colOff>
      <xdr:row>117</xdr:row>
      <xdr:rowOff>209550</xdr:rowOff>
    </xdr:to>
    <xdr:sp macro="" textlink="">
      <xdr:nvSpPr>
        <xdr:cNvPr id="268" name="テキスト ボックス 267">
          <a:extLst>
            <a:ext uri="{FF2B5EF4-FFF2-40B4-BE49-F238E27FC236}">
              <a16:creationId xmlns:a16="http://schemas.microsoft.com/office/drawing/2014/main" id="{3DBB8743-6DB7-09A6-8392-B5E819C90EDF}"/>
            </a:ext>
          </a:extLst>
        </xdr:cNvPr>
        <xdr:cNvSpPr txBox="1"/>
      </xdr:nvSpPr>
      <xdr:spPr>
        <a:xfrm>
          <a:off x="5676900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119</xdr:row>
      <xdr:rowOff>0</xdr:rowOff>
    </xdr:from>
    <xdr:to>
      <xdr:col>47</xdr:col>
      <xdr:colOff>95250</xdr:colOff>
      <xdr:row>119</xdr:row>
      <xdr:rowOff>209550</xdr:rowOff>
    </xdr:to>
    <xdr:sp macro="" textlink="">
      <xdr:nvSpPr>
        <xdr:cNvPr id="269" name="テキスト ボックス 268">
          <a:extLst>
            <a:ext uri="{FF2B5EF4-FFF2-40B4-BE49-F238E27FC236}">
              <a16:creationId xmlns:a16="http://schemas.microsoft.com/office/drawing/2014/main" id="{63201BCC-DD95-14AA-65A2-BD91A9463FB1}"/>
            </a:ext>
          </a:extLst>
        </xdr:cNvPr>
        <xdr:cNvSpPr txBox="1"/>
      </xdr:nvSpPr>
      <xdr:spPr>
        <a:xfrm>
          <a:off x="5676900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101</xdr:row>
      <xdr:rowOff>0</xdr:rowOff>
    </xdr:from>
    <xdr:to>
      <xdr:col>18</xdr:col>
      <xdr:colOff>95250</xdr:colOff>
      <xdr:row>101</xdr:row>
      <xdr:rowOff>209550</xdr:rowOff>
    </xdr:to>
    <xdr:sp macro="" textlink="">
      <xdr:nvSpPr>
        <xdr:cNvPr id="270" name="テキスト ボックス 269">
          <a:extLst>
            <a:ext uri="{FF2B5EF4-FFF2-40B4-BE49-F238E27FC236}">
              <a16:creationId xmlns:a16="http://schemas.microsoft.com/office/drawing/2014/main" id="{65D881B3-84F9-521E-DE38-BEA5F81FD4C2}"/>
            </a:ext>
          </a:extLst>
        </xdr:cNvPr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103</xdr:row>
      <xdr:rowOff>0</xdr:rowOff>
    </xdr:from>
    <xdr:to>
      <xdr:col>18</xdr:col>
      <xdr:colOff>95250</xdr:colOff>
      <xdr:row>103</xdr:row>
      <xdr:rowOff>209550</xdr:rowOff>
    </xdr:to>
    <xdr:sp macro="" textlink="">
      <xdr:nvSpPr>
        <xdr:cNvPr id="271" name="テキスト ボックス 270">
          <a:extLst>
            <a:ext uri="{FF2B5EF4-FFF2-40B4-BE49-F238E27FC236}">
              <a16:creationId xmlns:a16="http://schemas.microsoft.com/office/drawing/2014/main" id="{F93B91DB-8835-1DBD-9952-9B38BFA11580}"/>
            </a:ext>
          </a:extLst>
        </xdr:cNvPr>
        <xdr:cNvSpPr txBox="1"/>
      </xdr:nvSpPr>
      <xdr:spPr>
        <a:xfrm>
          <a:off x="20859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105</xdr:row>
      <xdr:rowOff>0</xdr:rowOff>
    </xdr:from>
    <xdr:to>
      <xdr:col>18</xdr:col>
      <xdr:colOff>95250</xdr:colOff>
      <xdr:row>105</xdr:row>
      <xdr:rowOff>209550</xdr:rowOff>
    </xdr:to>
    <xdr:sp macro="" textlink="">
      <xdr:nvSpPr>
        <xdr:cNvPr id="272" name="テキスト ボックス 271">
          <a:extLst>
            <a:ext uri="{FF2B5EF4-FFF2-40B4-BE49-F238E27FC236}">
              <a16:creationId xmlns:a16="http://schemas.microsoft.com/office/drawing/2014/main" id="{90FF27EB-878A-0649-EA25-6FE3CA053474}"/>
            </a:ext>
          </a:extLst>
        </xdr:cNvPr>
        <xdr:cNvSpPr txBox="1"/>
      </xdr:nvSpPr>
      <xdr:spPr>
        <a:xfrm>
          <a:off x="20859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107</xdr:row>
      <xdr:rowOff>0</xdr:rowOff>
    </xdr:from>
    <xdr:to>
      <xdr:col>18</xdr:col>
      <xdr:colOff>95250</xdr:colOff>
      <xdr:row>107</xdr:row>
      <xdr:rowOff>209550</xdr:rowOff>
    </xdr:to>
    <xdr:sp macro="" textlink="">
      <xdr:nvSpPr>
        <xdr:cNvPr id="273" name="テキスト ボックス 272">
          <a:extLst>
            <a:ext uri="{FF2B5EF4-FFF2-40B4-BE49-F238E27FC236}">
              <a16:creationId xmlns:a16="http://schemas.microsoft.com/office/drawing/2014/main" id="{3CB50CDB-33C3-79B0-715D-B0D4DCFA7E39}"/>
            </a:ext>
          </a:extLst>
        </xdr:cNvPr>
        <xdr:cNvSpPr txBox="1"/>
      </xdr:nvSpPr>
      <xdr:spPr>
        <a:xfrm>
          <a:off x="20859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109</xdr:row>
      <xdr:rowOff>0</xdr:rowOff>
    </xdr:from>
    <xdr:to>
      <xdr:col>18</xdr:col>
      <xdr:colOff>95250</xdr:colOff>
      <xdr:row>109</xdr:row>
      <xdr:rowOff>209550</xdr:rowOff>
    </xdr:to>
    <xdr:sp macro="" textlink="">
      <xdr:nvSpPr>
        <xdr:cNvPr id="274" name="テキスト ボックス 273">
          <a:extLst>
            <a:ext uri="{FF2B5EF4-FFF2-40B4-BE49-F238E27FC236}">
              <a16:creationId xmlns:a16="http://schemas.microsoft.com/office/drawing/2014/main" id="{71BF2CBC-BCA6-25E3-BC48-B300A13E86F7}"/>
            </a:ext>
          </a:extLst>
        </xdr:cNvPr>
        <xdr:cNvSpPr txBox="1"/>
      </xdr:nvSpPr>
      <xdr:spPr>
        <a:xfrm>
          <a:off x="20859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111</xdr:row>
      <xdr:rowOff>0</xdr:rowOff>
    </xdr:from>
    <xdr:to>
      <xdr:col>18</xdr:col>
      <xdr:colOff>95250</xdr:colOff>
      <xdr:row>111</xdr:row>
      <xdr:rowOff>209550</xdr:rowOff>
    </xdr:to>
    <xdr:sp macro="" textlink="">
      <xdr:nvSpPr>
        <xdr:cNvPr id="275" name="テキスト ボックス 274">
          <a:extLst>
            <a:ext uri="{FF2B5EF4-FFF2-40B4-BE49-F238E27FC236}">
              <a16:creationId xmlns:a16="http://schemas.microsoft.com/office/drawing/2014/main" id="{8924B028-8625-6230-0E6C-A68E1A9561B0}"/>
            </a:ext>
          </a:extLst>
        </xdr:cNvPr>
        <xdr:cNvSpPr txBox="1"/>
      </xdr:nvSpPr>
      <xdr:spPr>
        <a:xfrm>
          <a:off x="20859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113</xdr:row>
      <xdr:rowOff>0</xdr:rowOff>
    </xdr:from>
    <xdr:to>
      <xdr:col>18</xdr:col>
      <xdr:colOff>95250</xdr:colOff>
      <xdr:row>113</xdr:row>
      <xdr:rowOff>209550</xdr:rowOff>
    </xdr:to>
    <xdr:sp macro="" textlink="">
      <xdr:nvSpPr>
        <xdr:cNvPr id="276" name="テキスト ボックス 275">
          <a:extLst>
            <a:ext uri="{FF2B5EF4-FFF2-40B4-BE49-F238E27FC236}">
              <a16:creationId xmlns:a16="http://schemas.microsoft.com/office/drawing/2014/main" id="{1AA75A00-2ECE-156E-C38C-032B6ED8B708}"/>
            </a:ext>
          </a:extLst>
        </xdr:cNvPr>
        <xdr:cNvSpPr txBox="1"/>
      </xdr:nvSpPr>
      <xdr:spPr>
        <a:xfrm>
          <a:off x="20859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115</xdr:row>
      <xdr:rowOff>0</xdr:rowOff>
    </xdr:from>
    <xdr:to>
      <xdr:col>18</xdr:col>
      <xdr:colOff>95250</xdr:colOff>
      <xdr:row>115</xdr:row>
      <xdr:rowOff>209550</xdr:rowOff>
    </xdr:to>
    <xdr:sp macro="" textlink="">
      <xdr:nvSpPr>
        <xdr:cNvPr id="277" name="テキスト ボックス 276">
          <a:extLst>
            <a:ext uri="{FF2B5EF4-FFF2-40B4-BE49-F238E27FC236}">
              <a16:creationId xmlns:a16="http://schemas.microsoft.com/office/drawing/2014/main" id="{8951DBB9-4587-8481-B9CE-D314C8A334D0}"/>
            </a:ext>
          </a:extLst>
        </xdr:cNvPr>
        <xdr:cNvSpPr txBox="1"/>
      </xdr:nvSpPr>
      <xdr:spPr>
        <a:xfrm>
          <a:off x="20859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117</xdr:row>
      <xdr:rowOff>0</xdr:rowOff>
    </xdr:from>
    <xdr:to>
      <xdr:col>18</xdr:col>
      <xdr:colOff>95250</xdr:colOff>
      <xdr:row>117</xdr:row>
      <xdr:rowOff>209550</xdr:rowOff>
    </xdr:to>
    <xdr:sp macro="" textlink="">
      <xdr:nvSpPr>
        <xdr:cNvPr id="278" name="テキスト ボックス 277">
          <a:extLst>
            <a:ext uri="{FF2B5EF4-FFF2-40B4-BE49-F238E27FC236}">
              <a16:creationId xmlns:a16="http://schemas.microsoft.com/office/drawing/2014/main" id="{CFE1073D-557D-E2A9-A5B7-B1AD47279B43}"/>
            </a:ext>
          </a:extLst>
        </xdr:cNvPr>
        <xdr:cNvSpPr txBox="1"/>
      </xdr:nvSpPr>
      <xdr:spPr>
        <a:xfrm>
          <a:off x="20859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119</xdr:row>
      <xdr:rowOff>0</xdr:rowOff>
    </xdr:from>
    <xdr:to>
      <xdr:col>18</xdr:col>
      <xdr:colOff>95250</xdr:colOff>
      <xdr:row>119</xdr:row>
      <xdr:rowOff>209550</xdr:rowOff>
    </xdr:to>
    <xdr:sp macro="" textlink="">
      <xdr:nvSpPr>
        <xdr:cNvPr id="279" name="テキスト ボックス 278">
          <a:extLst>
            <a:ext uri="{FF2B5EF4-FFF2-40B4-BE49-F238E27FC236}">
              <a16:creationId xmlns:a16="http://schemas.microsoft.com/office/drawing/2014/main" id="{60C8A590-6AAA-9DE7-0AF6-B162A48DD490}"/>
            </a:ext>
          </a:extLst>
        </xdr:cNvPr>
        <xdr:cNvSpPr txBox="1"/>
      </xdr:nvSpPr>
      <xdr:spPr>
        <a:xfrm>
          <a:off x="20859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121</xdr:row>
      <xdr:rowOff>0</xdr:rowOff>
    </xdr:from>
    <xdr:to>
      <xdr:col>10</xdr:col>
      <xdr:colOff>95250</xdr:colOff>
      <xdr:row>121</xdr:row>
      <xdr:rowOff>209550</xdr:rowOff>
    </xdr:to>
    <xdr:sp macro="" textlink="">
      <xdr:nvSpPr>
        <xdr:cNvPr id="280" name="テキスト ボックス 279">
          <a:extLst>
            <a:ext uri="{FF2B5EF4-FFF2-40B4-BE49-F238E27FC236}">
              <a16:creationId xmlns:a16="http://schemas.microsoft.com/office/drawing/2014/main" id="{B3D2E875-F14A-CDEA-7646-C01AD6FE7810}"/>
            </a:ext>
          </a:extLst>
        </xdr:cNvPr>
        <xdr:cNvSpPr txBox="1"/>
      </xdr:nvSpPr>
      <xdr:spPr>
        <a:xfrm>
          <a:off x="10953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38</xdr:col>
      <xdr:colOff>9525</xdr:colOff>
      <xdr:row>101</xdr:row>
      <xdr:rowOff>0</xdr:rowOff>
    </xdr:from>
    <xdr:to>
      <xdr:col>40</xdr:col>
      <xdr:colOff>0</xdr:colOff>
      <xdr:row>101</xdr:row>
      <xdr:rowOff>209550</xdr:rowOff>
    </xdr:to>
    <xdr:sp macro="" textlink="">
      <xdr:nvSpPr>
        <xdr:cNvPr id="281" name="テキスト ボックス 280">
          <a:extLst>
            <a:ext uri="{FF2B5EF4-FFF2-40B4-BE49-F238E27FC236}">
              <a16:creationId xmlns:a16="http://schemas.microsoft.com/office/drawing/2014/main" id="{E7506245-B2C5-3AF4-8C75-E835F75C606F}"/>
            </a:ext>
          </a:extLst>
        </xdr:cNvPr>
        <xdr:cNvSpPr txBox="1"/>
      </xdr:nvSpPr>
      <xdr:spPr>
        <a:xfrm>
          <a:off x="47148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103</xdr:row>
      <xdr:rowOff>0</xdr:rowOff>
    </xdr:from>
    <xdr:to>
      <xdr:col>40</xdr:col>
      <xdr:colOff>0</xdr:colOff>
      <xdr:row>103</xdr:row>
      <xdr:rowOff>209550</xdr:rowOff>
    </xdr:to>
    <xdr:sp macro="" textlink="">
      <xdr:nvSpPr>
        <xdr:cNvPr id="282" name="テキスト ボックス 281">
          <a:extLst>
            <a:ext uri="{FF2B5EF4-FFF2-40B4-BE49-F238E27FC236}">
              <a16:creationId xmlns:a16="http://schemas.microsoft.com/office/drawing/2014/main" id="{C54180EF-00F3-BAF6-2BBF-BD131A14C0D7}"/>
            </a:ext>
          </a:extLst>
        </xdr:cNvPr>
        <xdr:cNvSpPr txBox="1"/>
      </xdr:nvSpPr>
      <xdr:spPr>
        <a:xfrm>
          <a:off x="47148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105</xdr:row>
      <xdr:rowOff>0</xdr:rowOff>
    </xdr:from>
    <xdr:to>
      <xdr:col>40</xdr:col>
      <xdr:colOff>0</xdr:colOff>
      <xdr:row>105</xdr:row>
      <xdr:rowOff>209550</xdr:rowOff>
    </xdr:to>
    <xdr:sp macro="" textlink="">
      <xdr:nvSpPr>
        <xdr:cNvPr id="283" name="テキスト ボックス 282">
          <a:extLst>
            <a:ext uri="{FF2B5EF4-FFF2-40B4-BE49-F238E27FC236}">
              <a16:creationId xmlns:a16="http://schemas.microsoft.com/office/drawing/2014/main" id="{0B8F4559-3DA1-658E-D93F-E6EEFAFA936A}"/>
            </a:ext>
          </a:extLst>
        </xdr:cNvPr>
        <xdr:cNvSpPr txBox="1"/>
      </xdr:nvSpPr>
      <xdr:spPr>
        <a:xfrm>
          <a:off x="47148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107</xdr:row>
      <xdr:rowOff>0</xdr:rowOff>
    </xdr:from>
    <xdr:to>
      <xdr:col>40</xdr:col>
      <xdr:colOff>0</xdr:colOff>
      <xdr:row>107</xdr:row>
      <xdr:rowOff>209550</xdr:rowOff>
    </xdr:to>
    <xdr:sp macro="" textlink="">
      <xdr:nvSpPr>
        <xdr:cNvPr id="284" name="テキスト ボックス 283">
          <a:extLst>
            <a:ext uri="{FF2B5EF4-FFF2-40B4-BE49-F238E27FC236}">
              <a16:creationId xmlns:a16="http://schemas.microsoft.com/office/drawing/2014/main" id="{E24E44C8-D84C-8709-BFD5-C0E82D2C8E68}"/>
            </a:ext>
          </a:extLst>
        </xdr:cNvPr>
        <xdr:cNvSpPr txBox="1"/>
      </xdr:nvSpPr>
      <xdr:spPr>
        <a:xfrm>
          <a:off x="47148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109</xdr:row>
      <xdr:rowOff>0</xdr:rowOff>
    </xdr:from>
    <xdr:to>
      <xdr:col>40</xdr:col>
      <xdr:colOff>0</xdr:colOff>
      <xdr:row>109</xdr:row>
      <xdr:rowOff>209550</xdr:rowOff>
    </xdr:to>
    <xdr:sp macro="" textlink="">
      <xdr:nvSpPr>
        <xdr:cNvPr id="285" name="テキスト ボックス 284">
          <a:extLst>
            <a:ext uri="{FF2B5EF4-FFF2-40B4-BE49-F238E27FC236}">
              <a16:creationId xmlns:a16="http://schemas.microsoft.com/office/drawing/2014/main" id="{39AC53EE-C6F7-0825-F624-9E44E4A9E88E}"/>
            </a:ext>
          </a:extLst>
        </xdr:cNvPr>
        <xdr:cNvSpPr txBox="1"/>
      </xdr:nvSpPr>
      <xdr:spPr>
        <a:xfrm>
          <a:off x="47148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111</xdr:row>
      <xdr:rowOff>0</xdr:rowOff>
    </xdr:from>
    <xdr:to>
      <xdr:col>40</xdr:col>
      <xdr:colOff>0</xdr:colOff>
      <xdr:row>111</xdr:row>
      <xdr:rowOff>209550</xdr:rowOff>
    </xdr:to>
    <xdr:sp macro="" textlink="">
      <xdr:nvSpPr>
        <xdr:cNvPr id="286" name="テキスト ボックス 285">
          <a:extLst>
            <a:ext uri="{FF2B5EF4-FFF2-40B4-BE49-F238E27FC236}">
              <a16:creationId xmlns:a16="http://schemas.microsoft.com/office/drawing/2014/main" id="{B3E7D47D-D7B3-BDB7-0105-5D3DEEAC6B28}"/>
            </a:ext>
          </a:extLst>
        </xdr:cNvPr>
        <xdr:cNvSpPr txBox="1"/>
      </xdr:nvSpPr>
      <xdr:spPr>
        <a:xfrm>
          <a:off x="47148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113</xdr:row>
      <xdr:rowOff>0</xdr:rowOff>
    </xdr:from>
    <xdr:to>
      <xdr:col>40</xdr:col>
      <xdr:colOff>0</xdr:colOff>
      <xdr:row>113</xdr:row>
      <xdr:rowOff>209550</xdr:rowOff>
    </xdr:to>
    <xdr:sp macro="" textlink="">
      <xdr:nvSpPr>
        <xdr:cNvPr id="287" name="テキスト ボックス 286">
          <a:extLst>
            <a:ext uri="{FF2B5EF4-FFF2-40B4-BE49-F238E27FC236}">
              <a16:creationId xmlns:a16="http://schemas.microsoft.com/office/drawing/2014/main" id="{7E690424-228F-5997-0064-A51EAD4C982F}"/>
            </a:ext>
          </a:extLst>
        </xdr:cNvPr>
        <xdr:cNvSpPr txBox="1"/>
      </xdr:nvSpPr>
      <xdr:spPr>
        <a:xfrm>
          <a:off x="47148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115</xdr:row>
      <xdr:rowOff>0</xdr:rowOff>
    </xdr:from>
    <xdr:to>
      <xdr:col>40</xdr:col>
      <xdr:colOff>0</xdr:colOff>
      <xdr:row>115</xdr:row>
      <xdr:rowOff>209550</xdr:rowOff>
    </xdr:to>
    <xdr:sp macro="" textlink="">
      <xdr:nvSpPr>
        <xdr:cNvPr id="288" name="テキスト ボックス 287">
          <a:extLst>
            <a:ext uri="{FF2B5EF4-FFF2-40B4-BE49-F238E27FC236}">
              <a16:creationId xmlns:a16="http://schemas.microsoft.com/office/drawing/2014/main" id="{26705E93-8A89-C4B3-086A-64E2634EC62D}"/>
            </a:ext>
          </a:extLst>
        </xdr:cNvPr>
        <xdr:cNvSpPr txBox="1"/>
      </xdr:nvSpPr>
      <xdr:spPr>
        <a:xfrm>
          <a:off x="47148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117</xdr:row>
      <xdr:rowOff>0</xdr:rowOff>
    </xdr:from>
    <xdr:to>
      <xdr:col>40</xdr:col>
      <xdr:colOff>0</xdr:colOff>
      <xdr:row>117</xdr:row>
      <xdr:rowOff>209550</xdr:rowOff>
    </xdr:to>
    <xdr:sp macro="" textlink="">
      <xdr:nvSpPr>
        <xdr:cNvPr id="289" name="テキスト ボックス 288">
          <a:extLst>
            <a:ext uri="{FF2B5EF4-FFF2-40B4-BE49-F238E27FC236}">
              <a16:creationId xmlns:a16="http://schemas.microsoft.com/office/drawing/2014/main" id="{F99B03DE-3957-8FE8-D1BC-E408DB311D27}"/>
            </a:ext>
          </a:extLst>
        </xdr:cNvPr>
        <xdr:cNvSpPr txBox="1"/>
      </xdr:nvSpPr>
      <xdr:spPr>
        <a:xfrm>
          <a:off x="47148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119</xdr:row>
      <xdr:rowOff>0</xdr:rowOff>
    </xdr:from>
    <xdr:to>
      <xdr:col>40</xdr:col>
      <xdr:colOff>0</xdr:colOff>
      <xdr:row>119</xdr:row>
      <xdr:rowOff>209550</xdr:rowOff>
    </xdr:to>
    <xdr:sp macro="" textlink="">
      <xdr:nvSpPr>
        <xdr:cNvPr id="290" name="テキスト ボックス 289">
          <a:extLst>
            <a:ext uri="{FF2B5EF4-FFF2-40B4-BE49-F238E27FC236}">
              <a16:creationId xmlns:a16="http://schemas.microsoft.com/office/drawing/2014/main" id="{D82EDADF-DB31-28D8-5A4F-1AA33DE2A762}"/>
            </a:ext>
          </a:extLst>
        </xdr:cNvPr>
        <xdr:cNvSpPr txBox="1"/>
      </xdr:nvSpPr>
      <xdr:spPr>
        <a:xfrm>
          <a:off x="47148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16</xdr:col>
      <xdr:colOff>104775</xdr:colOff>
      <xdr:row>103</xdr:row>
      <xdr:rowOff>0</xdr:rowOff>
    </xdr:from>
    <xdr:to>
      <xdr:col>18</xdr:col>
      <xdr:colOff>95250</xdr:colOff>
      <xdr:row>103</xdr:row>
      <xdr:rowOff>209550</xdr:rowOff>
    </xdr:to>
    <xdr:sp macro="" textlink="">
      <xdr:nvSpPr>
        <xdr:cNvPr id="291" name="テキスト ボックス 290">
          <a:extLst>
            <a:ext uri="{FF2B5EF4-FFF2-40B4-BE49-F238E27FC236}">
              <a16:creationId xmlns:a16="http://schemas.microsoft.com/office/drawing/2014/main" id="{15C9FF27-F220-CED6-E009-318F07AC2413}"/>
            </a:ext>
          </a:extLst>
        </xdr:cNvPr>
        <xdr:cNvSpPr txBox="1"/>
      </xdr:nvSpPr>
      <xdr:spPr>
        <a:xfrm>
          <a:off x="20859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105</xdr:row>
      <xdr:rowOff>0</xdr:rowOff>
    </xdr:from>
    <xdr:to>
      <xdr:col>18</xdr:col>
      <xdr:colOff>95250</xdr:colOff>
      <xdr:row>105</xdr:row>
      <xdr:rowOff>209550</xdr:rowOff>
    </xdr:to>
    <xdr:sp macro="" textlink="">
      <xdr:nvSpPr>
        <xdr:cNvPr id="292" name="テキスト ボックス 291">
          <a:extLst>
            <a:ext uri="{FF2B5EF4-FFF2-40B4-BE49-F238E27FC236}">
              <a16:creationId xmlns:a16="http://schemas.microsoft.com/office/drawing/2014/main" id="{5E40659C-75FA-A683-FDA6-0938B3D167E4}"/>
            </a:ext>
          </a:extLst>
        </xdr:cNvPr>
        <xdr:cNvSpPr txBox="1"/>
      </xdr:nvSpPr>
      <xdr:spPr>
        <a:xfrm>
          <a:off x="20859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107</xdr:row>
      <xdr:rowOff>0</xdr:rowOff>
    </xdr:from>
    <xdr:to>
      <xdr:col>18</xdr:col>
      <xdr:colOff>95250</xdr:colOff>
      <xdr:row>107</xdr:row>
      <xdr:rowOff>209550</xdr:rowOff>
    </xdr:to>
    <xdr:sp macro="" textlink="">
      <xdr:nvSpPr>
        <xdr:cNvPr id="293" name="テキスト ボックス 292">
          <a:extLst>
            <a:ext uri="{FF2B5EF4-FFF2-40B4-BE49-F238E27FC236}">
              <a16:creationId xmlns:a16="http://schemas.microsoft.com/office/drawing/2014/main" id="{244E4197-5619-7D7C-5BC4-7E949D32313C}"/>
            </a:ext>
          </a:extLst>
        </xdr:cNvPr>
        <xdr:cNvSpPr txBox="1"/>
      </xdr:nvSpPr>
      <xdr:spPr>
        <a:xfrm>
          <a:off x="20859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109</xdr:row>
      <xdr:rowOff>0</xdr:rowOff>
    </xdr:from>
    <xdr:to>
      <xdr:col>18</xdr:col>
      <xdr:colOff>95250</xdr:colOff>
      <xdr:row>109</xdr:row>
      <xdr:rowOff>209550</xdr:rowOff>
    </xdr:to>
    <xdr:sp macro="" textlink="">
      <xdr:nvSpPr>
        <xdr:cNvPr id="294" name="テキスト ボックス 293">
          <a:extLst>
            <a:ext uri="{FF2B5EF4-FFF2-40B4-BE49-F238E27FC236}">
              <a16:creationId xmlns:a16="http://schemas.microsoft.com/office/drawing/2014/main" id="{AADB9C15-5E71-4929-15B6-B44F60D7D59A}"/>
            </a:ext>
          </a:extLst>
        </xdr:cNvPr>
        <xdr:cNvSpPr txBox="1"/>
      </xdr:nvSpPr>
      <xdr:spPr>
        <a:xfrm>
          <a:off x="20859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111</xdr:row>
      <xdr:rowOff>0</xdr:rowOff>
    </xdr:from>
    <xdr:to>
      <xdr:col>18</xdr:col>
      <xdr:colOff>95250</xdr:colOff>
      <xdr:row>111</xdr:row>
      <xdr:rowOff>209550</xdr:rowOff>
    </xdr:to>
    <xdr:sp macro="" textlink="">
      <xdr:nvSpPr>
        <xdr:cNvPr id="295" name="テキスト ボックス 294">
          <a:extLst>
            <a:ext uri="{FF2B5EF4-FFF2-40B4-BE49-F238E27FC236}">
              <a16:creationId xmlns:a16="http://schemas.microsoft.com/office/drawing/2014/main" id="{8E1DD011-3EAB-EE91-C798-F87787BE547D}"/>
            </a:ext>
          </a:extLst>
        </xdr:cNvPr>
        <xdr:cNvSpPr txBox="1"/>
      </xdr:nvSpPr>
      <xdr:spPr>
        <a:xfrm>
          <a:off x="20859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113</xdr:row>
      <xdr:rowOff>0</xdr:rowOff>
    </xdr:from>
    <xdr:to>
      <xdr:col>18</xdr:col>
      <xdr:colOff>95250</xdr:colOff>
      <xdr:row>113</xdr:row>
      <xdr:rowOff>209550</xdr:rowOff>
    </xdr:to>
    <xdr:sp macro="" textlink="">
      <xdr:nvSpPr>
        <xdr:cNvPr id="296" name="テキスト ボックス 295">
          <a:extLst>
            <a:ext uri="{FF2B5EF4-FFF2-40B4-BE49-F238E27FC236}">
              <a16:creationId xmlns:a16="http://schemas.microsoft.com/office/drawing/2014/main" id="{F3D87FA4-C872-A88B-6747-175D02F3DDD3}"/>
            </a:ext>
          </a:extLst>
        </xdr:cNvPr>
        <xdr:cNvSpPr txBox="1"/>
      </xdr:nvSpPr>
      <xdr:spPr>
        <a:xfrm>
          <a:off x="20859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115</xdr:row>
      <xdr:rowOff>0</xdr:rowOff>
    </xdr:from>
    <xdr:to>
      <xdr:col>18</xdr:col>
      <xdr:colOff>95250</xdr:colOff>
      <xdr:row>115</xdr:row>
      <xdr:rowOff>209550</xdr:rowOff>
    </xdr:to>
    <xdr:sp macro="" textlink="">
      <xdr:nvSpPr>
        <xdr:cNvPr id="297" name="テキスト ボックス 296">
          <a:extLst>
            <a:ext uri="{FF2B5EF4-FFF2-40B4-BE49-F238E27FC236}">
              <a16:creationId xmlns:a16="http://schemas.microsoft.com/office/drawing/2014/main" id="{706C942D-AB7E-7738-06DA-2F8BE6CF227B}"/>
            </a:ext>
          </a:extLst>
        </xdr:cNvPr>
        <xdr:cNvSpPr txBox="1"/>
      </xdr:nvSpPr>
      <xdr:spPr>
        <a:xfrm>
          <a:off x="20859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117</xdr:row>
      <xdr:rowOff>0</xdr:rowOff>
    </xdr:from>
    <xdr:to>
      <xdr:col>18</xdr:col>
      <xdr:colOff>95250</xdr:colOff>
      <xdr:row>117</xdr:row>
      <xdr:rowOff>209550</xdr:rowOff>
    </xdr:to>
    <xdr:sp macro="" textlink="">
      <xdr:nvSpPr>
        <xdr:cNvPr id="298" name="テキスト ボックス 297">
          <a:extLst>
            <a:ext uri="{FF2B5EF4-FFF2-40B4-BE49-F238E27FC236}">
              <a16:creationId xmlns:a16="http://schemas.microsoft.com/office/drawing/2014/main" id="{9338DF9F-01E2-19BD-9EA8-A5FDF0B68532}"/>
            </a:ext>
          </a:extLst>
        </xdr:cNvPr>
        <xdr:cNvSpPr txBox="1"/>
      </xdr:nvSpPr>
      <xdr:spPr>
        <a:xfrm>
          <a:off x="20859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119</xdr:row>
      <xdr:rowOff>0</xdr:rowOff>
    </xdr:from>
    <xdr:to>
      <xdr:col>18</xdr:col>
      <xdr:colOff>95250</xdr:colOff>
      <xdr:row>119</xdr:row>
      <xdr:rowOff>209550</xdr:rowOff>
    </xdr:to>
    <xdr:sp macro="" textlink="">
      <xdr:nvSpPr>
        <xdr:cNvPr id="299" name="テキスト ボックス 298">
          <a:extLst>
            <a:ext uri="{FF2B5EF4-FFF2-40B4-BE49-F238E27FC236}">
              <a16:creationId xmlns:a16="http://schemas.microsoft.com/office/drawing/2014/main" id="{84CA91A4-E91B-5780-9269-375EBE4138ED}"/>
            </a:ext>
          </a:extLst>
        </xdr:cNvPr>
        <xdr:cNvSpPr txBox="1"/>
      </xdr:nvSpPr>
      <xdr:spPr>
        <a:xfrm>
          <a:off x="20859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103</xdr:row>
      <xdr:rowOff>0</xdr:rowOff>
    </xdr:from>
    <xdr:to>
      <xdr:col>47</xdr:col>
      <xdr:colOff>95250</xdr:colOff>
      <xdr:row>103</xdr:row>
      <xdr:rowOff>209550</xdr:rowOff>
    </xdr:to>
    <xdr:sp macro="" textlink="">
      <xdr:nvSpPr>
        <xdr:cNvPr id="300" name="テキスト ボックス 299">
          <a:extLst>
            <a:ext uri="{FF2B5EF4-FFF2-40B4-BE49-F238E27FC236}">
              <a16:creationId xmlns:a16="http://schemas.microsoft.com/office/drawing/2014/main" id="{5CCE9BEF-0AFA-3A58-519E-47082B7C4611}"/>
            </a:ext>
          </a:extLst>
        </xdr:cNvPr>
        <xdr:cNvSpPr txBox="1"/>
      </xdr:nvSpPr>
      <xdr:spPr>
        <a:xfrm>
          <a:off x="5676900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105</xdr:row>
      <xdr:rowOff>0</xdr:rowOff>
    </xdr:from>
    <xdr:to>
      <xdr:col>47</xdr:col>
      <xdr:colOff>95250</xdr:colOff>
      <xdr:row>105</xdr:row>
      <xdr:rowOff>209550</xdr:rowOff>
    </xdr:to>
    <xdr:sp macro="" textlink="">
      <xdr:nvSpPr>
        <xdr:cNvPr id="301" name="テキスト ボックス 300">
          <a:extLst>
            <a:ext uri="{FF2B5EF4-FFF2-40B4-BE49-F238E27FC236}">
              <a16:creationId xmlns:a16="http://schemas.microsoft.com/office/drawing/2014/main" id="{F621C35F-3944-7E0C-DB27-B9F2F6C478B5}"/>
            </a:ext>
          </a:extLst>
        </xdr:cNvPr>
        <xdr:cNvSpPr txBox="1"/>
      </xdr:nvSpPr>
      <xdr:spPr>
        <a:xfrm>
          <a:off x="5676900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107</xdr:row>
      <xdr:rowOff>0</xdr:rowOff>
    </xdr:from>
    <xdr:to>
      <xdr:col>47</xdr:col>
      <xdr:colOff>95250</xdr:colOff>
      <xdr:row>107</xdr:row>
      <xdr:rowOff>209550</xdr:rowOff>
    </xdr:to>
    <xdr:sp macro="" textlink="">
      <xdr:nvSpPr>
        <xdr:cNvPr id="302" name="テキスト ボックス 301">
          <a:extLst>
            <a:ext uri="{FF2B5EF4-FFF2-40B4-BE49-F238E27FC236}">
              <a16:creationId xmlns:a16="http://schemas.microsoft.com/office/drawing/2014/main" id="{49974FA6-F7CD-9EED-FF58-42534966A346}"/>
            </a:ext>
          </a:extLst>
        </xdr:cNvPr>
        <xdr:cNvSpPr txBox="1"/>
      </xdr:nvSpPr>
      <xdr:spPr>
        <a:xfrm>
          <a:off x="5676900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109</xdr:row>
      <xdr:rowOff>0</xdr:rowOff>
    </xdr:from>
    <xdr:to>
      <xdr:col>47</xdr:col>
      <xdr:colOff>95250</xdr:colOff>
      <xdr:row>109</xdr:row>
      <xdr:rowOff>209550</xdr:rowOff>
    </xdr:to>
    <xdr:sp macro="" textlink="">
      <xdr:nvSpPr>
        <xdr:cNvPr id="303" name="テキスト ボックス 302">
          <a:extLst>
            <a:ext uri="{FF2B5EF4-FFF2-40B4-BE49-F238E27FC236}">
              <a16:creationId xmlns:a16="http://schemas.microsoft.com/office/drawing/2014/main" id="{505AC886-E5CB-64B7-6BB0-CC17E541067C}"/>
            </a:ext>
          </a:extLst>
        </xdr:cNvPr>
        <xdr:cNvSpPr txBox="1"/>
      </xdr:nvSpPr>
      <xdr:spPr>
        <a:xfrm>
          <a:off x="5676900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111</xdr:row>
      <xdr:rowOff>0</xdr:rowOff>
    </xdr:from>
    <xdr:to>
      <xdr:col>47</xdr:col>
      <xdr:colOff>95250</xdr:colOff>
      <xdr:row>111</xdr:row>
      <xdr:rowOff>209550</xdr:rowOff>
    </xdr:to>
    <xdr:sp macro="" textlink="">
      <xdr:nvSpPr>
        <xdr:cNvPr id="304" name="テキスト ボックス 303">
          <a:extLst>
            <a:ext uri="{FF2B5EF4-FFF2-40B4-BE49-F238E27FC236}">
              <a16:creationId xmlns:a16="http://schemas.microsoft.com/office/drawing/2014/main" id="{FE3459B2-4E66-2427-3E99-81A646385165}"/>
            </a:ext>
          </a:extLst>
        </xdr:cNvPr>
        <xdr:cNvSpPr txBox="1"/>
      </xdr:nvSpPr>
      <xdr:spPr>
        <a:xfrm>
          <a:off x="5676900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113</xdr:row>
      <xdr:rowOff>0</xdr:rowOff>
    </xdr:from>
    <xdr:to>
      <xdr:col>47</xdr:col>
      <xdr:colOff>95250</xdr:colOff>
      <xdr:row>113</xdr:row>
      <xdr:rowOff>209550</xdr:rowOff>
    </xdr:to>
    <xdr:sp macro="" textlink="">
      <xdr:nvSpPr>
        <xdr:cNvPr id="305" name="テキスト ボックス 304">
          <a:extLst>
            <a:ext uri="{FF2B5EF4-FFF2-40B4-BE49-F238E27FC236}">
              <a16:creationId xmlns:a16="http://schemas.microsoft.com/office/drawing/2014/main" id="{66038B5C-3F34-709F-DD59-A33E10DF5D94}"/>
            </a:ext>
          </a:extLst>
        </xdr:cNvPr>
        <xdr:cNvSpPr txBox="1"/>
      </xdr:nvSpPr>
      <xdr:spPr>
        <a:xfrm>
          <a:off x="5676900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115</xdr:row>
      <xdr:rowOff>0</xdr:rowOff>
    </xdr:from>
    <xdr:to>
      <xdr:col>47</xdr:col>
      <xdr:colOff>95250</xdr:colOff>
      <xdr:row>115</xdr:row>
      <xdr:rowOff>209550</xdr:rowOff>
    </xdr:to>
    <xdr:sp macro="" textlink="">
      <xdr:nvSpPr>
        <xdr:cNvPr id="306" name="テキスト ボックス 305">
          <a:extLst>
            <a:ext uri="{FF2B5EF4-FFF2-40B4-BE49-F238E27FC236}">
              <a16:creationId xmlns:a16="http://schemas.microsoft.com/office/drawing/2014/main" id="{6AADC4FE-F578-E06A-3DA1-BD7F9011B759}"/>
            </a:ext>
          </a:extLst>
        </xdr:cNvPr>
        <xdr:cNvSpPr txBox="1"/>
      </xdr:nvSpPr>
      <xdr:spPr>
        <a:xfrm>
          <a:off x="5676900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117</xdr:row>
      <xdr:rowOff>0</xdr:rowOff>
    </xdr:from>
    <xdr:to>
      <xdr:col>47</xdr:col>
      <xdr:colOff>95250</xdr:colOff>
      <xdr:row>117</xdr:row>
      <xdr:rowOff>209550</xdr:rowOff>
    </xdr:to>
    <xdr:sp macro="" textlink="">
      <xdr:nvSpPr>
        <xdr:cNvPr id="307" name="テキスト ボックス 306">
          <a:extLst>
            <a:ext uri="{FF2B5EF4-FFF2-40B4-BE49-F238E27FC236}">
              <a16:creationId xmlns:a16="http://schemas.microsoft.com/office/drawing/2014/main" id="{D8025011-8579-81E6-B731-B748B1D1B158}"/>
            </a:ext>
          </a:extLst>
        </xdr:cNvPr>
        <xdr:cNvSpPr txBox="1"/>
      </xdr:nvSpPr>
      <xdr:spPr>
        <a:xfrm>
          <a:off x="5676900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119</xdr:row>
      <xdr:rowOff>0</xdr:rowOff>
    </xdr:from>
    <xdr:to>
      <xdr:col>47</xdr:col>
      <xdr:colOff>95250</xdr:colOff>
      <xdr:row>119</xdr:row>
      <xdr:rowOff>209550</xdr:rowOff>
    </xdr:to>
    <xdr:sp macro="" textlink="">
      <xdr:nvSpPr>
        <xdr:cNvPr id="308" name="テキスト ボックス 307">
          <a:extLst>
            <a:ext uri="{FF2B5EF4-FFF2-40B4-BE49-F238E27FC236}">
              <a16:creationId xmlns:a16="http://schemas.microsoft.com/office/drawing/2014/main" id="{339181A8-CAA5-2751-59A0-EC3ABDC34387}"/>
            </a:ext>
          </a:extLst>
        </xdr:cNvPr>
        <xdr:cNvSpPr txBox="1"/>
      </xdr:nvSpPr>
      <xdr:spPr>
        <a:xfrm>
          <a:off x="5676900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85725</xdr:colOff>
      <xdr:row>146</xdr:row>
      <xdr:rowOff>9525</xdr:rowOff>
    </xdr:from>
    <xdr:to>
      <xdr:col>55</xdr:col>
      <xdr:colOff>76200</xdr:colOff>
      <xdr:row>146</xdr:row>
      <xdr:rowOff>219075</xdr:rowOff>
    </xdr:to>
    <xdr:sp macro="" textlink="">
      <xdr:nvSpPr>
        <xdr:cNvPr id="309" name="テキスト ボックス 308">
          <a:extLst>
            <a:ext uri="{FF2B5EF4-FFF2-40B4-BE49-F238E27FC236}">
              <a16:creationId xmlns:a16="http://schemas.microsoft.com/office/drawing/2014/main" id="{D6D991F2-A42D-FD82-90DA-E548937ED583}"/>
            </a:ext>
          </a:extLst>
        </xdr:cNvPr>
        <xdr:cNvSpPr txBox="1"/>
      </xdr:nvSpPr>
      <xdr:spPr>
        <a:xfrm>
          <a:off x="6648450" y="27527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148</xdr:row>
      <xdr:rowOff>9525</xdr:rowOff>
    </xdr:from>
    <xdr:to>
      <xdr:col>55</xdr:col>
      <xdr:colOff>95250</xdr:colOff>
      <xdr:row>148</xdr:row>
      <xdr:rowOff>219075</xdr:rowOff>
    </xdr:to>
    <xdr:sp macro="" textlink="">
      <xdr:nvSpPr>
        <xdr:cNvPr id="310" name="テキスト ボックス 309">
          <a:extLst>
            <a:ext uri="{FF2B5EF4-FFF2-40B4-BE49-F238E27FC236}">
              <a16:creationId xmlns:a16="http://schemas.microsoft.com/office/drawing/2014/main" id="{6044E663-6B8A-30A5-A5F1-23A7461C2DEF}"/>
            </a:ext>
          </a:extLst>
        </xdr:cNvPr>
        <xdr:cNvSpPr txBox="1"/>
      </xdr:nvSpPr>
      <xdr:spPr>
        <a:xfrm>
          <a:off x="6667500" y="33051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158</xdr:row>
      <xdr:rowOff>9525</xdr:rowOff>
    </xdr:from>
    <xdr:to>
      <xdr:col>55</xdr:col>
      <xdr:colOff>95250</xdr:colOff>
      <xdr:row>158</xdr:row>
      <xdr:rowOff>219075</xdr:rowOff>
    </xdr:to>
    <xdr:sp macro="" textlink="">
      <xdr:nvSpPr>
        <xdr:cNvPr id="311" name="テキスト ボックス 310">
          <a:extLst>
            <a:ext uri="{FF2B5EF4-FFF2-40B4-BE49-F238E27FC236}">
              <a16:creationId xmlns:a16="http://schemas.microsoft.com/office/drawing/2014/main" id="{AEDBAEB0-88BC-79BB-D860-A18DFAA72AE9}"/>
            </a:ext>
          </a:extLst>
        </xdr:cNvPr>
        <xdr:cNvSpPr txBox="1"/>
      </xdr:nvSpPr>
      <xdr:spPr>
        <a:xfrm>
          <a:off x="6667500" y="60674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160</xdr:row>
      <xdr:rowOff>9525</xdr:rowOff>
    </xdr:from>
    <xdr:to>
      <xdr:col>55</xdr:col>
      <xdr:colOff>95250</xdr:colOff>
      <xdr:row>160</xdr:row>
      <xdr:rowOff>219075</xdr:rowOff>
    </xdr:to>
    <xdr:sp macro="" textlink="">
      <xdr:nvSpPr>
        <xdr:cNvPr id="312" name="テキスト ボックス 311">
          <a:extLst>
            <a:ext uri="{FF2B5EF4-FFF2-40B4-BE49-F238E27FC236}">
              <a16:creationId xmlns:a16="http://schemas.microsoft.com/office/drawing/2014/main" id="{15B0B7A5-CB7C-4856-4BB8-DE44A9F34E26}"/>
            </a:ext>
          </a:extLst>
        </xdr:cNvPr>
        <xdr:cNvSpPr txBox="1"/>
      </xdr:nvSpPr>
      <xdr:spPr>
        <a:xfrm>
          <a:off x="6667500" y="66198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146</xdr:row>
      <xdr:rowOff>0</xdr:rowOff>
    </xdr:from>
    <xdr:to>
      <xdr:col>47</xdr:col>
      <xdr:colOff>95250</xdr:colOff>
      <xdr:row>146</xdr:row>
      <xdr:rowOff>209550</xdr:rowOff>
    </xdr:to>
    <xdr:sp macro="" textlink="">
      <xdr:nvSpPr>
        <xdr:cNvPr id="313" name="テキスト ボックス 312">
          <a:extLst>
            <a:ext uri="{FF2B5EF4-FFF2-40B4-BE49-F238E27FC236}">
              <a16:creationId xmlns:a16="http://schemas.microsoft.com/office/drawing/2014/main" id="{BE654C3F-F99B-D99F-3509-1DA38D3B6E0D}"/>
            </a:ext>
          </a:extLst>
        </xdr:cNvPr>
        <xdr:cNvSpPr txBox="1"/>
      </xdr:nvSpPr>
      <xdr:spPr>
        <a:xfrm>
          <a:off x="5676900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95250</xdr:colOff>
      <xdr:row>166</xdr:row>
      <xdr:rowOff>0</xdr:rowOff>
    </xdr:from>
    <xdr:to>
      <xdr:col>55</xdr:col>
      <xdr:colOff>85725</xdr:colOff>
      <xdr:row>166</xdr:row>
      <xdr:rowOff>209550</xdr:rowOff>
    </xdr:to>
    <xdr:sp macro="" textlink="">
      <xdr:nvSpPr>
        <xdr:cNvPr id="314" name="テキスト ボックス 313">
          <a:extLst>
            <a:ext uri="{FF2B5EF4-FFF2-40B4-BE49-F238E27FC236}">
              <a16:creationId xmlns:a16="http://schemas.microsoft.com/office/drawing/2014/main" id="{631F0004-5469-7231-27A1-47ABB368B844}"/>
            </a:ext>
          </a:extLst>
        </xdr:cNvPr>
        <xdr:cNvSpPr txBox="1"/>
      </xdr:nvSpPr>
      <xdr:spPr>
        <a:xfrm>
          <a:off x="66579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162</xdr:row>
      <xdr:rowOff>9525</xdr:rowOff>
    </xdr:from>
    <xdr:to>
      <xdr:col>55</xdr:col>
      <xdr:colOff>95250</xdr:colOff>
      <xdr:row>162</xdr:row>
      <xdr:rowOff>219075</xdr:rowOff>
    </xdr:to>
    <xdr:sp macro="" textlink="">
      <xdr:nvSpPr>
        <xdr:cNvPr id="315" name="テキスト ボックス 314">
          <a:extLst>
            <a:ext uri="{FF2B5EF4-FFF2-40B4-BE49-F238E27FC236}">
              <a16:creationId xmlns:a16="http://schemas.microsoft.com/office/drawing/2014/main" id="{EFD3D178-100A-86EC-241A-B54C2AED67FC}"/>
            </a:ext>
          </a:extLst>
        </xdr:cNvPr>
        <xdr:cNvSpPr txBox="1"/>
      </xdr:nvSpPr>
      <xdr:spPr>
        <a:xfrm>
          <a:off x="6667500" y="71723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164</xdr:row>
      <xdr:rowOff>9525</xdr:rowOff>
    </xdr:from>
    <xdr:to>
      <xdr:col>55</xdr:col>
      <xdr:colOff>95250</xdr:colOff>
      <xdr:row>164</xdr:row>
      <xdr:rowOff>219075</xdr:rowOff>
    </xdr:to>
    <xdr:sp macro="" textlink="">
      <xdr:nvSpPr>
        <xdr:cNvPr id="316" name="テキスト ボックス 315">
          <a:extLst>
            <a:ext uri="{FF2B5EF4-FFF2-40B4-BE49-F238E27FC236}">
              <a16:creationId xmlns:a16="http://schemas.microsoft.com/office/drawing/2014/main" id="{79CD2CE5-910A-A599-992B-4F0098F4FBA7}"/>
            </a:ext>
          </a:extLst>
        </xdr:cNvPr>
        <xdr:cNvSpPr txBox="1"/>
      </xdr:nvSpPr>
      <xdr:spPr>
        <a:xfrm>
          <a:off x="6667500" y="77247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154</xdr:row>
      <xdr:rowOff>9525</xdr:rowOff>
    </xdr:from>
    <xdr:to>
      <xdr:col>55</xdr:col>
      <xdr:colOff>95250</xdr:colOff>
      <xdr:row>154</xdr:row>
      <xdr:rowOff>219075</xdr:rowOff>
    </xdr:to>
    <xdr:sp macro="" textlink="">
      <xdr:nvSpPr>
        <xdr:cNvPr id="317" name="テキスト ボックス 316">
          <a:extLst>
            <a:ext uri="{FF2B5EF4-FFF2-40B4-BE49-F238E27FC236}">
              <a16:creationId xmlns:a16="http://schemas.microsoft.com/office/drawing/2014/main" id="{FE2AC58F-67A0-D3E1-81B5-744EE0AB6A8B}"/>
            </a:ext>
          </a:extLst>
        </xdr:cNvPr>
        <xdr:cNvSpPr txBox="1"/>
      </xdr:nvSpPr>
      <xdr:spPr>
        <a:xfrm>
          <a:off x="6667500" y="49625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156</xdr:row>
      <xdr:rowOff>9525</xdr:rowOff>
    </xdr:from>
    <xdr:to>
      <xdr:col>55</xdr:col>
      <xdr:colOff>95250</xdr:colOff>
      <xdr:row>156</xdr:row>
      <xdr:rowOff>219075</xdr:rowOff>
    </xdr:to>
    <xdr:sp macro="" textlink="">
      <xdr:nvSpPr>
        <xdr:cNvPr id="318" name="テキスト ボックス 317">
          <a:extLst>
            <a:ext uri="{FF2B5EF4-FFF2-40B4-BE49-F238E27FC236}">
              <a16:creationId xmlns:a16="http://schemas.microsoft.com/office/drawing/2014/main" id="{722EAE4D-11F8-EB96-F659-C5273E2BC2AF}"/>
            </a:ext>
          </a:extLst>
        </xdr:cNvPr>
        <xdr:cNvSpPr txBox="1"/>
      </xdr:nvSpPr>
      <xdr:spPr>
        <a:xfrm>
          <a:off x="6667500" y="55149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150</xdr:row>
      <xdr:rowOff>9525</xdr:rowOff>
    </xdr:from>
    <xdr:to>
      <xdr:col>55</xdr:col>
      <xdr:colOff>95250</xdr:colOff>
      <xdr:row>150</xdr:row>
      <xdr:rowOff>219075</xdr:rowOff>
    </xdr:to>
    <xdr:sp macro="" textlink="">
      <xdr:nvSpPr>
        <xdr:cNvPr id="319" name="テキスト ボックス 318">
          <a:extLst>
            <a:ext uri="{FF2B5EF4-FFF2-40B4-BE49-F238E27FC236}">
              <a16:creationId xmlns:a16="http://schemas.microsoft.com/office/drawing/2014/main" id="{94195733-62E9-BA51-98ED-6CFE40DE14B2}"/>
            </a:ext>
          </a:extLst>
        </xdr:cNvPr>
        <xdr:cNvSpPr txBox="1"/>
      </xdr:nvSpPr>
      <xdr:spPr>
        <a:xfrm>
          <a:off x="6667500" y="385762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104775</xdr:colOff>
      <xdr:row>152</xdr:row>
      <xdr:rowOff>9525</xdr:rowOff>
    </xdr:from>
    <xdr:to>
      <xdr:col>55</xdr:col>
      <xdr:colOff>95250</xdr:colOff>
      <xdr:row>152</xdr:row>
      <xdr:rowOff>219075</xdr:rowOff>
    </xdr:to>
    <xdr:sp macro="" textlink="">
      <xdr:nvSpPr>
        <xdr:cNvPr id="320" name="テキスト ボックス 319">
          <a:extLst>
            <a:ext uri="{FF2B5EF4-FFF2-40B4-BE49-F238E27FC236}">
              <a16:creationId xmlns:a16="http://schemas.microsoft.com/office/drawing/2014/main" id="{FA16F087-CF76-7FD3-AD36-0979D7563B92}"/>
            </a:ext>
          </a:extLst>
        </xdr:cNvPr>
        <xdr:cNvSpPr txBox="1"/>
      </xdr:nvSpPr>
      <xdr:spPr>
        <a:xfrm>
          <a:off x="6667500" y="4410075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148</xdr:row>
      <xdr:rowOff>0</xdr:rowOff>
    </xdr:from>
    <xdr:to>
      <xdr:col>47</xdr:col>
      <xdr:colOff>95250</xdr:colOff>
      <xdr:row>148</xdr:row>
      <xdr:rowOff>209550</xdr:rowOff>
    </xdr:to>
    <xdr:sp macro="" textlink="">
      <xdr:nvSpPr>
        <xdr:cNvPr id="321" name="テキスト ボックス 320">
          <a:extLst>
            <a:ext uri="{FF2B5EF4-FFF2-40B4-BE49-F238E27FC236}">
              <a16:creationId xmlns:a16="http://schemas.microsoft.com/office/drawing/2014/main" id="{E42FAA41-0940-6CDE-6E27-DF997C20DE06}"/>
            </a:ext>
          </a:extLst>
        </xdr:cNvPr>
        <xdr:cNvSpPr txBox="1"/>
      </xdr:nvSpPr>
      <xdr:spPr>
        <a:xfrm>
          <a:off x="5676900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150</xdr:row>
      <xdr:rowOff>0</xdr:rowOff>
    </xdr:from>
    <xdr:to>
      <xdr:col>47</xdr:col>
      <xdr:colOff>95250</xdr:colOff>
      <xdr:row>150</xdr:row>
      <xdr:rowOff>209550</xdr:rowOff>
    </xdr:to>
    <xdr:sp macro="" textlink="">
      <xdr:nvSpPr>
        <xdr:cNvPr id="322" name="テキスト ボックス 321">
          <a:extLst>
            <a:ext uri="{FF2B5EF4-FFF2-40B4-BE49-F238E27FC236}">
              <a16:creationId xmlns:a16="http://schemas.microsoft.com/office/drawing/2014/main" id="{E1B36344-CE41-C43B-7885-5E6633B8D326}"/>
            </a:ext>
          </a:extLst>
        </xdr:cNvPr>
        <xdr:cNvSpPr txBox="1"/>
      </xdr:nvSpPr>
      <xdr:spPr>
        <a:xfrm>
          <a:off x="5676900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152</xdr:row>
      <xdr:rowOff>0</xdr:rowOff>
    </xdr:from>
    <xdr:to>
      <xdr:col>47</xdr:col>
      <xdr:colOff>95250</xdr:colOff>
      <xdr:row>152</xdr:row>
      <xdr:rowOff>209550</xdr:rowOff>
    </xdr:to>
    <xdr:sp macro="" textlink="">
      <xdr:nvSpPr>
        <xdr:cNvPr id="323" name="テキスト ボックス 322">
          <a:extLst>
            <a:ext uri="{FF2B5EF4-FFF2-40B4-BE49-F238E27FC236}">
              <a16:creationId xmlns:a16="http://schemas.microsoft.com/office/drawing/2014/main" id="{24909978-C792-117F-E60B-69730E6AFA24}"/>
            </a:ext>
          </a:extLst>
        </xdr:cNvPr>
        <xdr:cNvSpPr txBox="1"/>
      </xdr:nvSpPr>
      <xdr:spPr>
        <a:xfrm>
          <a:off x="5676900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154</xdr:row>
      <xdr:rowOff>0</xdr:rowOff>
    </xdr:from>
    <xdr:to>
      <xdr:col>47</xdr:col>
      <xdr:colOff>95250</xdr:colOff>
      <xdr:row>154</xdr:row>
      <xdr:rowOff>209550</xdr:rowOff>
    </xdr:to>
    <xdr:sp macro="" textlink="">
      <xdr:nvSpPr>
        <xdr:cNvPr id="324" name="テキスト ボックス 323">
          <a:extLst>
            <a:ext uri="{FF2B5EF4-FFF2-40B4-BE49-F238E27FC236}">
              <a16:creationId xmlns:a16="http://schemas.microsoft.com/office/drawing/2014/main" id="{DF01877E-D291-A70E-EB77-A906B3671A90}"/>
            </a:ext>
          </a:extLst>
        </xdr:cNvPr>
        <xdr:cNvSpPr txBox="1"/>
      </xdr:nvSpPr>
      <xdr:spPr>
        <a:xfrm>
          <a:off x="5676900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156</xdr:row>
      <xdr:rowOff>0</xdr:rowOff>
    </xdr:from>
    <xdr:to>
      <xdr:col>47</xdr:col>
      <xdr:colOff>95250</xdr:colOff>
      <xdr:row>156</xdr:row>
      <xdr:rowOff>209550</xdr:rowOff>
    </xdr:to>
    <xdr:sp macro="" textlink="">
      <xdr:nvSpPr>
        <xdr:cNvPr id="325" name="テキスト ボックス 324">
          <a:extLst>
            <a:ext uri="{FF2B5EF4-FFF2-40B4-BE49-F238E27FC236}">
              <a16:creationId xmlns:a16="http://schemas.microsoft.com/office/drawing/2014/main" id="{D52DDEB8-507D-67BC-2CAB-ED35E27CD9BA}"/>
            </a:ext>
          </a:extLst>
        </xdr:cNvPr>
        <xdr:cNvSpPr txBox="1"/>
      </xdr:nvSpPr>
      <xdr:spPr>
        <a:xfrm>
          <a:off x="5676900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158</xdr:row>
      <xdr:rowOff>0</xdr:rowOff>
    </xdr:from>
    <xdr:to>
      <xdr:col>47</xdr:col>
      <xdr:colOff>95250</xdr:colOff>
      <xdr:row>158</xdr:row>
      <xdr:rowOff>209550</xdr:rowOff>
    </xdr:to>
    <xdr:sp macro="" textlink="">
      <xdr:nvSpPr>
        <xdr:cNvPr id="326" name="テキスト ボックス 325">
          <a:extLst>
            <a:ext uri="{FF2B5EF4-FFF2-40B4-BE49-F238E27FC236}">
              <a16:creationId xmlns:a16="http://schemas.microsoft.com/office/drawing/2014/main" id="{72FEDA7C-25B3-6D71-5B2F-306FBCE474DC}"/>
            </a:ext>
          </a:extLst>
        </xdr:cNvPr>
        <xdr:cNvSpPr txBox="1"/>
      </xdr:nvSpPr>
      <xdr:spPr>
        <a:xfrm>
          <a:off x="5676900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160</xdr:row>
      <xdr:rowOff>0</xdr:rowOff>
    </xdr:from>
    <xdr:to>
      <xdr:col>47</xdr:col>
      <xdr:colOff>95250</xdr:colOff>
      <xdr:row>160</xdr:row>
      <xdr:rowOff>209550</xdr:rowOff>
    </xdr:to>
    <xdr:sp macro="" textlink="">
      <xdr:nvSpPr>
        <xdr:cNvPr id="327" name="テキスト ボックス 326">
          <a:extLst>
            <a:ext uri="{FF2B5EF4-FFF2-40B4-BE49-F238E27FC236}">
              <a16:creationId xmlns:a16="http://schemas.microsoft.com/office/drawing/2014/main" id="{15D75C00-79CC-BE22-5420-EF6D6DF821FD}"/>
            </a:ext>
          </a:extLst>
        </xdr:cNvPr>
        <xdr:cNvSpPr txBox="1"/>
      </xdr:nvSpPr>
      <xdr:spPr>
        <a:xfrm>
          <a:off x="5676900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162</xdr:row>
      <xdr:rowOff>0</xdr:rowOff>
    </xdr:from>
    <xdr:to>
      <xdr:col>47</xdr:col>
      <xdr:colOff>95250</xdr:colOff>
      <xdr:row>162</xdr:row>
      <xdr:rowOff>209550</xdr:rowOff>
    </xdr:to>
    <xdr:sp macro="" textlink="">
      <xdr:nvSpPr>
        <xdr:cNvPr id="328" name="テキスト ボックス 327">
          <a:extLst>
            <a:ext uri="{FF2B5EF4-FFF2-40B4-BE49-F238E27FC236}">
              <a16:creationId xmlns:a16="http://schemas.microsoft.com/office/drawing/2014/main" id="{5F1EABE2-5CA3-2ECA-EE63-EC43C2213EDE}"/>
            </a:ext>
          </a:extLst>
        </xdr:cNvPr>
        <xdr:cNvSpPr txBox="1"/>
      </xdr:nvSpPr>
      <xdr:spPr>
        <a:xfrm>
          <a:off x="5676900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164</xdr:row>
      <xdr:rowOff>0</xdr:rowOff>
    </xdr:from>
    <xdr:to>
      <xdr:col>47</xdr:col>
      <xdr:colOff>95250</xdr:colOff>
      <xdr:row>164</xdr:row>
      <xdr:rowOff>209550</xdr:rowOff>
    </xdr:to>
    <xdr:sp macro="" textlink="">
      <xdr:nvSpPr>
        <xdr:cNvPr id="329" name="テキスト ボックス 328">
          <a:extLst>
            <a:ext uri="{FF2B5EF4-FFF2-40B4-BE49-F238E27FC236}">
              <a16:creationId xmlns:a16="http://schemas.microsoft.com/office/drawing/2014/main" id="{52D514C4-30AD-62D2-A811-41493E7C8D25}"/>
            </a:ext>
          </a:extLst>
        </xdr:cNvPr>
        <xdr:cNvSpPr txBox="1"/>
      </xdr:nvSpPr>
      <xdr:spPr>
        <a:xfrm>
          <a:off x="5676900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146</xdr:row>
      <xdr:rowOff>0</xdr:rowOff>
    </xdr:from>
    <xdr:to>
      <xdr:col>18</xdr:col>
      <xdr:colOff>95250</xdr:colOff>
      <xdr:row>146</xdr:row>
      <xdr:rowOff>209550</xdr:rowOff>
    </xdr:to>
    <xdr:sp macro="" textlink="">
      <xdr:nvSpPr>
        <xdr:cNvPr id="330" name="テキスト ボックス 329">
          <a:extLst>
            <a:ext uri="{FF2B5EF4-FFF2-40B4-BE49-F238E27FC236}">
              <a16:creationId xmlns:a16="http://schemas.microsoft.com/office/drawing/2014/main" id="{BDBFBF47-0261-4F3A-88AA-D7B54A76D23E}"/>
            </a:ext>
          </a:extLst>
        </xdr:cNvPr>
        <xdr:cNvSpPr txBox="1"/>
      </xdr:nvSpPr>
      <xdr:spPr>
        <a:xfrm>
          <a:off x="20859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148</xdr:row>
      <xdr:rowOff>0</xdr:rowOff>
    </xdr:from>
    <xdr:to>
      <xdr:col>18</xdr:col>
      <xdr:colOff>95250</xdr:colOff>
      <xdr:row>148</xdr:row>
      <xdr:rowOff>209550</xdr:rowOff>
    </xdr:to>
    <xdr:sp macro="" textlink="">
      <xdr:nvSpPr>
        <xdr:cNvPr id="331" name="テキスト ボックス 330">
          <a:extLst>
            <a:ext uri="{FF2B5EF4-FFF2-40B4-BE49-F238E27FC236}">
              <a16:creationId xmlns:a16="http://schemas.microsoft.com/office/drawing/2014/main" id="{87A8F67B-0D23-E982-4E87-8400123DEF45}"/>
            </a:ext>
          </a:extLst>
        </xdr:cNvPr>
        <xdr:cNvSpPr txBox="1"/>
      </xdr:nvSpPr>
      <xdr:spPr>
        <a:xfrm>
          <a:off x="20859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150</xdr:row>
      <xdr:rowOff>0</xdr:rowOff>
    </xdr:from>
    <xdr:to>
      <xdr:col>18</xdr:col>
      <xdr:colOff>95250</xdr:colOff>
      <xdr:row>150</xdr:row>
      <xdr:rowOff>209550</xdr:rowOff>
    </xdr:to>
    <xdr:sp macro="" textlink="">
      <xdr:nvSpPr>
        <xdr:cNvPr id="332" name="テキスト ボックス 331">
          <a:extLst>
            <a:ext uri="{FF2B5EF4-FFF2-40B4-BE49-F238E27FC236}">
              <a16:creationId xmlns:a16="http://schemas.microsoft.com/office/drawing/2014/main" id="{CC116AC6-A403-84A1-BAE8-5E056BCA5CB4}"/>
            </a:ext>
          </a:extLst>
        </xdr:cNvPr>
        <xdr:cNvSpPr txBox="1"/>
      </xdr:nvSpPr>
      <xdr:spPr>
        <a:xfrm>
          <a:off x="20859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152</xdr:row>
      <xdr:rowOff>0</xdr:rowOff>
    </xdr:from>
    <xdr:to>
      <xdr:col>18</xdr:col>
      <xdr:colOff>95250</xdr:colOff>
      <xdr:row>152</xdr:row>
      <xdr:rowOff>209550</xdr:rowOff>
    </xdr:to>
    <xdr:sp macro="" textlink="">
      <xdr:nvSpPr>
        <xdr:cNvPr id="333" name="テキスト ボックス 332">
          <a:extLst>
            <a:ext uri="{FF2B5EF4-FFF2-40B4-BE49-F238E27FC236}">
              <a16:creationId xmlns:a16="http://schemas.microsoft.com/office/drawing/2014/main" id="{33A1DFF9-EE5D-75A7-1E09-9CBBBB1E61F6}"/>
            </a:ext>
          </a:extLst>
        </xdr:cNvPr>
        <xdr:cNvSpPr txBox="1"/>
      </xdr:nvSpPr>
      <xdr:spPr>
        <a:xfrm>
          <a:off x="20859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154</xdr:row>
      <xdr:rowOff>0</xdr:rowOff>
    </xdr:from>
    <xdr:to>
      <xdr:col>18</xdr:col>
      <xdr:colOff>95250</xdr:colOff>
      <xdr:row>154</xdr:row>
      <xdr:rowOff>209550</xdr:rowOff>
    </xdr:to>
    <xdr:sp macro="" textlink="">
      <xdr:nvSpPr>
        <xdr:cNvPr id="334" name="テキスト ボックス 333">
          <a:extLst>
            <a:ext uri="{FF2B5EF4-FFF2-40B4-BE49-F238E27FC236}">
              <a16:creationId xmlns:a16="http://schemas.microsoft.com/office/drawing/2014/main" id="{1A9345F3-2BB3-F40C-6D42-E6957677DB28}"/>
            </a:ext>
          </a:extLst>
        </xdr:cNvPr>
        <xdr:cNvSpPr txBox="1"/>
      </xdr:nvSpPr>
      <xdr:spPr>
        <a:xfrm>
          <a:off x="20859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156</xdr:row>
      <xdr:rowOff>0</xdr:rowOff>
    </xdr:from>
    <xdr:to>
      <xdr:col>18</xdr:col>
      <xdr:colOff>95250</xdr:colOff>
      <xdr:row>156</xdr:row>
      <xdr:rowOff>209550</xdr:rowOff>
    </xdr:to>
    <xdr:sp macro="" textlink="">
      <xdr:nvSpPr>
        <xdr:cNvPr id="335" name="テキスト ボックス 334">
          <a:extLst>
            <a:ext uri="{FF2B5EF4-FFF2-40B4-BE49-F238E27FC236}">
              <a16:creationId xmlns:a16="http://schemas.microsoft.com/office/drawing/2014/main" id="{A3E941ED-A858-01A7-D84C-9AE881F19E1E}"/>
            </a:ext>
          </a:extLst>
        </xdr:cNvPr>
        <xdr:cNvSpPr txBox="1"/>
      </xdr:nvSpPr>
      <xdr:spPr>
        <a:xfrm>
          <a:off x="20859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158</xdr:row>
      <xdr:rowOff>0</xdr:rowOff>
    </xdr:from>
    <xdr:to>
      <xdr:col>18</xdr:col>
      <xdr:colOff>95250</xdr:colOff>
      <xdr:row>158</xdr:row>
      <xdr:rowOff>209550</xdr:rowOff>
    </xdr:to>
    <xdr:sp macro="" textlink="">
      <xdr:nvSpPr>
        <xdr:cNvPr id="336" name="テキスト ボックス 335">
          <a:extLst>
            <a:ext uri="{FF2B5EF4-FFF2-40B4-BE49-F238E27FC236}">
              <a16:creationId xmlns:a16="http://schemas.microsoft.com/office/drawing/2014/main" id="{7344C416-0FC8-5D72-0A90-33BC4CFC5FB9}"/>
            </a:ext>
          </a:extLst>
        </xdr:cNvPr>
        <xdr:cNvSpPr txBox="1"/>
      </xdr:nvSpPr>
      <xdr:spPr>
        <a:xfrm>
          <a:off x="20859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160</xdr:row>
      <xdr:rowOff>0</xdr:rowOff>
    </xdr:from>
    <xdr:to>
      <xdr:col>18</xdr:col>
      <xdr:colOff>95250</xdr:colOff>
      <xdr:row>160</xdr:row>
      <xdr:rowOff>209550</xdr:rowOff>
    </xdr:to>
    <xdr:sp macro="" textlink="">
      <xdr:nvSpPr>
        <xdr:cNvPr id="337" name="テキスト ボックス 336">
          <a:extLst>
            <a:ext uri="{FF2B5EF4-FFF2-40B4-BE49-F238E27FC236}">
              <a16:creationId xmlns:a16="http://schemas.microsoft.com/office/drawing/2014/main" id="{7C747729-8DDB-2860-8242-4EA0D8BF5A7B}"/>
            </a:ext>
          </a:extLst>
        </xdr:cNvPr>
        <xdr:cNvSpPr txBox="1"/>
      </xdr:nvSpPr>
      <xdr:spPr>
        <a:xfrm>
          <a:off x="20859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162</xdr:row>
      <xdr:rowOff>0</xdr:rowOff>
    </xdr:from>
    <xdr:to>
      <xdr:col>18</xdr:col>
      <xdr:colOff>95250</xdr:colOff>
      <xdr:row>162</xdr:row>
      <xdr:rowOff>209550</xdr:rowOff>
    </xdr:to>
    <xdr:sp macro="" textlink="">
      <xdr:nvSpPr>
        <xdr:cNvPr id="338" name="テキスト ボックス 337">
          <a:extLst>
            <a:ext uri="{FF2B5EF4-FFF2-40B4-BE49-F238E27FC236}">
              <a16:creationId xmlns:a16="http://schemas.microsoft.com/office/drawing/2014/main" id="{AACB6A9F-AABE-205A-8FEA-8B85E351D5DF}"/>
            </a:ext>
          </a:extLst>
        </xdr:cNvPr>
        <xdr:cNvSpPr txBox="1"/>
      </xdr:nvSpPr>
      <xdr:spPr>
        <a:xfrm>
          <a:off x="20859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164</xdr:row>
      <xdr:rowOff>0</xdr:rowOff>
    </xdr:from>
    <xdr:to>
      <xdr:col>18</xdr:col>
      <xdr:colOff>95250</xdr:colOff>
      <xdr:row>164</xdr:row>
      <xdr:rowOff>209550</xdr:rowOff>
    </xdr:to>
    <xdr:sp macro="" textlink="">
      <xdr:nvSpPr>
        <xdr:cNvPr id="339" name="テキスト ボックス 338">
          <a:extLst>
            <a:ext uri="{FF2B5EF4-FFF2-40B4-BE49-F238E27FC236}">
              <a16:creationId xmlns:a16="http://schemas.microsoft.com/office/drawing/2014/main" id="{83F2BF8D-D119-04B7-54FF-C03F5BC81E13}"/>
            </a:ext>
          </a:extLst>
        </xdr:cNvPr>
        <xdr:cNvSpPr txBox="1"/>
      </xdr:nvSpPr>
      <xdr:spPr>
        <a:xfrm>
          <a:off x="20859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166</xdr:row>
      <xdr:rowOff>0</xdr:rowOff>
    </xdr:from>
    <xdr:to>
      <xdr:col>10</xdr:col>
      <xdr:colOff>95250</xdr:colOff>
      <xdr:row>166</xdr:row>
      <xdr:rowOff>209550</xdr:rowOff>
    </xdr:to>
    <xdr:sp macro="" textlink="">
      <xdr:nvSpPr>
        <xdr:cNvPr id="340" name="テキスト ボックス 339">
          <a:extLst>
            <a:ext uri="{FF2B5EF4-FFF2-40B4-BE49-F238E27FC236}">
              <a16:creationId xmlns:a16="http://schemas.microsoft.com/office/drawing/2014/main" id="{D596598F-27BF-B0FD-1B17-AFD857E383F0}"/>
            </a:ext>
          </a:extLst>
        </xdr:cNvPr>
        <xdr:cNvSpPr txBox="1"/>
      </xdr:nvSpPr>
      <xdr:spPr>
        <a:xfrm>
          <a:off x="1095375" y="82677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38</xdr:col>
      <xdr:colOff>9525</xdr:colOff>
      <xdr:row>146</xdr:row>
      <xdr:rowOff>0</xdr:rowOff>
    </xdr:from>
    <xdr:to>
      <xdr:col>40</xdr:col>
      <xdr:colOff>0</xdr:colOff>
      <xdr:row>146</xdr:row>
      <xdr:rowOff>209550</xdr:rowOff>
    </xdr:to>
    <xdr:sp macro="" textlink="">
      <xdr:nvSpPr>
        <xdr:cNvPr id="341" name="テキスト ボックス 340">
          <a:extLst>
            <a:ext uri="{FF2B5EF4-FFF2-40B4-BE49-F238E27FC236}">
              <a16:creationId xmlns:a16="http://schemas.microsoft.com/office/drawing/2014/main" id="{B04A5C0D-0AEE-A0E4-2CDF-B3AEBB9BD28E}"/>
            </a:ext>
          </a:extLst>
        </xdr:cNvPr>
        <xdr:cNvSpPr txBox="1"/>
      </xdr:nvSpPr>
      <xdr:spPr>
        <a:xfrm>
          <a:off x="4714875" y="27432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148</xdr:row>
      <xdr:rowOff>0</xdr:rowOff>
    </xdr:from>
    <xdr:to>
      <xdr:col>40</xdr:col>
      <xdr:colOff>0</xdr:colOff>
      <xdr:row>148</xdr:row>
      <xdr:rowOff>209550</xdr:rowOff>
    </xdr:to>
    <xdr:sp macro="" textlink="">
      <xdr:nvSpPr>
        <xdr:cNvPr id="342" name="テキスト ボックス 341">
          <a:extLst>
            <a:ext uri="{FF2B5EF4-FFF2-40B4-BE49-F238E27FC236}">
              <a16:creationId xmlns:a16="http://schemas.microsoft.com/office/drawing/2014/main" id="{8F00B58B-6FDF-CF4E-FE2E-EFEFE8B471E3}"/>
            </a:ext>
          </a:extLst>
        </xdr:cNvPr>
        <xdr:cNvSpPr txBox="1"/>
      </xdr:nvSpPr>
      <xdr:spPr>
        <a:xfrm>
          <a:off x="47148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150</xdr:row>
      <xdr:rowOff>0</xdr:rowOff>
    </xdr:from>
    <xdr:to>
      <xdr:col>40</xdr:col>
      <xdr:colOff>0</xdr:colOff>
      <xdr:row>150</xdr:row>
      <xdr:rowOff>209550</xdr:rowOff>
    </xdr:to>
    <xdr:sp macro="" textlink="">
      <xdr:nvSpPr>
        <xdr:cNvPr id="343" name="テキスト ボックス 342">
          <a:extLst>
            <a:ext uri="{FF2B5EF4-FFF2-40B4-BE49-F238E27FC236}">
              <a16:creationId xmlns:a16="http://schemas.microsoft.com/office/drawing/2014/main" id="{53CA0348-8DE1-7F8D-2048-4D35CB4E1DBC}"/>
            </a:ext>
          </a:extLst>
        </xdr:cNvPr>
        <xdr:cNvSpPr txBox="1"/>
      </xdr:nvSpPr>
      <xdr:spPr>
        <a:xfrm>
          <a:off x="47148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152</xdr:row>
      <xdr:rowOff>0</xdr:rowOff>
    </xdr:from>
    <xdr:to>
      <xdr:col>40</xdr:col>
      <xdr:colOff>0</xdr:colOff>
      <xdr:row>152</xdr:row>
      <xdr:rowOff>209550</xdr:rowOff>
    </xdr:to>
    <xdr:sp macro="" textlink="">
      <xdr:nvSpPr>
        <xdr:cNvPr id="344" name="テキスト ボックス 343">
          <a:extLst>
            <a:ext uri="{FF2B5EF4-FFF2-40B4-BE49-F238E27FC236}">
              <a16:creationId xmlns:a16="http://schemas.microsoft.com/office/drawing/2014/main" id="{C03D5086-3694-E659-09E3-3B5681AFF06F}"/>
            </a:ext>
          </a:extLst>
        </xdr:cNvPr>
        <xdr:cNvSpPr txBox="1"/>
      </xdr:nvSpPr>
      <xdr:spPr>
        <a:xfrm>
          <a:off x="47148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154</xdr:row>
      <xdr:rowOff>0</xdr:rowOff>
    </xdr:from>
    <xdr:to>
      <xdr:col>40</xdr:col>
      <xdr:colOff>0</xdr:colOff>
      <xdr:row>154</xdr:row>
      <xdr:rowOff>209550</xdr:rowOff>
    </xdr:to>
    <xdr:sp macro="" textlink="">
      <xdr:nvSpPr>
        <xdr:cNvPr id="345" name="テキスト ボックス 344">
          <a:extLst>
            <a:ext uri="{FF2B5EF4-FFF2-40B4-BE49-F238E27FC236}">
              <a16:creationId xmlns:a16="http://schemas.microsoft.com/office/drawing/2014/main" id="{6AB422D0-F027-A59E-99B9-465306E77B52}"/>
            </a:ext>
          </a:extLst>
        </xdr:cNvPr>
        <xdr:cNvSpPr txBox="1"/>
      </xdr:nvSpPr>
      <xdr:spPr>
        <a:xfrm>
          <a:off x="47148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156</xdr:row>
      <xdr:rowOff>0</xdr:rowOff>
    </xdr:from>
    <xdr:to>
      <xdr:col>40</xdr:col>
      <xdr:colOff>0</xdr:colOff>
      <xdr:row>156</xdr:row>
      <xdr:rowOff>209550</xdr:rowOff>
    </xdr:to>
    <xdr:sp macro="" textlink="">
      <xdr:nvSpPr>
        <xdr:cNvPr id="346" name="テキスト ボックス 345">
          <a:extLst>
            <a:ext uri="{FF2B5EF4-FFF2-40B4-BE49-F238E27FC236}">
              <a16:creationId xmlns:a16="http://schemas.microsoft.com/office/drawing/2014/main" id="{91472AB9-5739-3113-D32B-BC3C96A75AEB}"/>
            </a:ext>
          </a:extLst>
        </xdr:cNvPr>
        <xdr:cNvSpPr txBox="1"/>
      </xdr:nvSpPr>
      <xdr:spPr>
        <a:xfrm>
          <a:off x="47148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158</xdr:row>
      <xdr:rowOff>0</xdr:rowOff>
    </xdr:from>
    <xdr:to>
      <xdr:col>40</xdr:col>
      <xdr:colOff>0</xdr:colOff>
      <xdr:row>158</xdr:row>
      <xdr:rowOff>209550</xdr:rowOff>
    </xdr:to>
    <xdr:sp macro="" textlink="">
      <xdr:nvSpPr>
        <xdr:cNvPr id="347" name="テキスト ボックス 346">
          <a:extLst>
            <a:ext uri="{FF2B5EF4-FFF2-40B4-BE49-F238E27FC236}">
              <a16:creationId xmlns:a16="http://schemas.microsoft.com/office/drawing/2014/main" id="{B072E66F-C15F-0E1A-6822-C33720AD31D4}"/>
            </a:ext>
          </a:extLst>
        </xdr:cNvPr>
        <xdr:cNvSpPr txBox="1"/>
      </xdr:nvSpPr>
      <xdr:spPr>
        <a:xfrm>
          <a:off x="47148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160</xdr:row>
      <xdr:rowOff>0</xdr:rowOff>
    </xdr:from>
    <xdr:to>
      <xdr:col>40</xdr:col>
      <xdr:colOff>0</xdr:colOff>
      <xdr:row>160</xdr:row>
      <xdr:rowOff>209550</xdr:rowOff>
    </xdr:to>
    <xdr:sp macro="" textlink="">
      <xdr:nvSpPr>
        <xdr:cNvPr id="348" name="テキスト ボックス 347">
          <a:extLst>
            <a:ext uri="{FF2B5EF4-FFF2-40B4-BE49-F238E27FC236}">
              <a16:creationId xmlns:a16="http://schemas.microsoft.com/office/drawing/2014/main" id="{BA5C985D-BC09-60A1-E813-A2EC057642A3}"/>
            </a:ext>
          </a:extLst>
        </xdr:cNvPr>
        <xdr:cNvSpPr txBox="1"/>
      </xdr:nvSpPr>
      <xdr:spPr>
        <a:xfrm>
          <a:off x="47148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162</xdr:row>
      <xdr:rowOff>0</xdr:rowOff>
    </xdr:from>
    <xdr:to>
      <xdr:col>40</xdr:col>
      <xdr:colOff>0</xdr:colOff>
      <xdr:row>162</xdr:row>
      <xdr:rowOff>209550</xdr:rowOff>
    </xdr:to>
    <xdr:sp macro="" textlink="">
      <xdr:nvSpPr>
        <xdr:cNvPr id="349" name="テキスト ボックス 348">
          <a:extLst>
            <a:ext uri="{FF2B5EF4-FFF2-40B4-BE49-F238E27FC236}">
              <a16:creationId xmlns:a16="http://schemas.microsoft.com/office/drawing/2014/main" id="{49A0E655-F3F4-C0AA-B920-C40C649435CE}"/>
            </a:ext>
          </a:extLst>
        </xdr:cNvPr>
        <xdr:cNvSpPr txBox="1"/>
      </xdr:nvSpPr>
      <xdr:spPr>
        <a:xfrm>
          <a:off x="47148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38</xdr:col>
      <xdr:colOff>9525</xdr:colOff>
      <xdr:row>164</xdr:row>
      <xdr:rowOff>0</xdr:rowOff>
    </xdr:from>
    <xdr:to>
      <xdr:col>40</xdr:col>
      <xdr:colOff>0</xdr:colOff>
      <xdr:row>164</xdr:row>
      <xdr:rowOff>209550</xdr:rowOff>
    </xdr:to>
    <xdr:sp macro="" textlink="">
      <xdr:nvSpPr>
        <xdr:cNvPr id="350" name="テキスト ボックス 349">
          <a:extLst>
            <a:ext uri="{FF2B5EF4-FFF2-40B4-BE49-F238E27FC236}">
              <a16:creationId xmlns:a16="http://schemas.microsoft.com/office/drawing/2014/main" id="{1F9E31DA-8FD1-EFAC-FA19-5AED955F2A2D}"/>
            </a:ext>
          </a:extLst>
        </xdr:cNvPr>
        <xdr:cNvSpPr txBox="1"/>
      </xdr:nvSpPr>
      <xdr:spPr>
        <a:xfrm>
          <a:off x="47148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月</a:t>
          </a:r>
        </a:p>
      </xdr:txBody>
    </xdr:sp>
    <xdr:clientData/>
  </xdr:twoCellAnchor>
  <xdr:twoCellAnchor>
    <xdr:from>
      <xdr:col>16</xdr:col>
      <xdr:colOff>104775</xdr:colOff>
      <xdr:row>148</xdr:row>
      <xdr:rowOff>0</xdr:rowOff>
    </xdr:from>
    <xdr:to>
      <xdr:col>18</xdr:col>
      <xdr:colOff>95250</xdr:colOff>
      <xdr:row>148</xdr:row>
      <xdr:rowOff>209550</xdr:rowOff>
    </xdr:to>
    <xdr:sp macro="" textlink="">
      <xdr:nvSpPr>
        <xdr:cNvPr id="351" name="テキスト ボックス 350">
          <a:extLst>
            <a:ext uri="{FF2B5EF4-FFF2-40B4-BE49-F238E27FC236}">
              <a16:creationId xmlns:a16="http://schemas.microsoft.com/office/drawing/2014/main" id="{20CA39A9-8A71-FE93-F4F7-14A046DA8A80}"/>
            </a:ext>
          </a:extLst>
        </xdr:cNvPr>
        <xdr:cNvSpPr txBox="1"/>
      </xdr:nvSpPr>
      <xdr:spPr>
        <a:xfrm>
          <a:off x="2085975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150</xdr:row>
      <xdr:rowOff>0</xdr:rowOff>
    </xdr:from>
    <xdr:to>
      <xdr:col>18</xdr:col>
      <xdr:colOff>95250</xdr:colOff>
      <xdr:row>150</xdr:row>
      <xdr:rowOff>209550</xdr:rowOff>
    </xdr:to>
    <xdr:sp macro="" textlink="">
      <xdr:nvSpPr>
        <xdr:cNvPr id="352" name="テキスト ボックス 351">
          <a:extLst>
            <a:ext uri="{FF2B5EF4-FFF2-40B4-BE49-F238E27FC236}">
              <a16:creationId xmlns:a16="http://schemas.microsoft.com/office/drawing/2014/main" id="{091BFD95-EA41-62A8-0251-88C2A7B310DD}"/>
            </a:ext>
          </a:extLst>
        </xdr:cNvPr>
        <xdr:cNvSpPr txBox="1"/>
      </xdr:nvSpPr>
      <xdr:spPr>
        <a:xfrm>
          <a:off x="2085975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152</xdr:row>
      <xdr:rowOff>0</xdr:rowOff>
    </xdr:from>
    <xdr:to>
      <xdr:col>18</xdr:col>
      <xdr:colOff>95250</xdr:colOff>
      <xdr:row>152</xdr:row>
      <xdr:rowOff>209550</xdr:rowOff>
    </xdr:to>
    <xdr:sp macro="" textlink="">
      <xdr:nvSpPr>
        <xdr:cNvPr id="353" name="テキスト ボックス 352">
          <a:extLst>
            <a:ext uri="{FF2B5EF4-FFF2-40B4-BE49-F238E27FC236}">
              <a16:creationId xmlns:a16="http://schemas.microsoft.com/office/drawing/2014/main" id="{3B65DF37-01A8-E0F1-A805-063763A8B872}"/>
            </a:ext>
          </a:extLst>
        </xdr:cNvPr>
        <xdr:cNvSpPr txBox="1"/>
      </xdr:nvSpPr>
      <xdr:spPr>
        <a:xfrm>
          <a:off x="2085975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154</xdr:row>
      <xdr:rowOff>0</xdr:rowOff>
    </xdr:from>
    <xdr:to>
      <xdr:col>18</xdr:col>
      <xdr:colOff>95250</xdr:colOff>
      <xdr:row>154</xdr:row>
      <xdr:rowOff>209550</xdr:rowOff>
    </xdr:to>
    <xdr:sp macro="" textlink="">
      <xdr:nvSpPr>
        <xdr:cNvPr id="354" name="テキスト ボックス 353">
          <a:extLst>
            <a:ext uri="{FF2B5EF4-FFF2-40B4-BE49-F238E27FC236}">
              <a16:creationId xmlns:a16="http://schemas.microsoft.com/office/drawing/2014/main" id="{92077A16-DDE9-0847-27F7-629993C80E4C}"/>
            </a:ext>
          </a:extLst>
        </xdr:cNvPr>
        <xdr:cNvSpPr txBox="1"/>
      </xdr:nvSpPr>
      <xdr:spPr>
        <a:xfrm>
          <a:off x="2085975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156</xdr:row>
      <xdr:rowOff>0</xdr:rowOff>
    </xdr:from>
    <xdr:to>
      <xdr:col>18</xdr:col>
      <xdr:colOff>95250</xdr:colOff>
      <xdr:row>156</xdr:row>
      <xdr:rowOff>209550</xdr:rowOff>
    </xdr:to>
    <xdr:sp macro="" textlink="">
      <xdr:nvSpPr>
        <xdr:cNvPr id="355" name="テキスト ボックス 354">
          <a:extLst>
            <a:ext uri="{FF2B5EF4-FFF2-40B4-BE49-F238E27FC236}">
              <a16:creationId xmlns:a16="http://schemas.microsoft.com/office/drawing/2014/main" id="{F0CAF0C4-61BF-E211-F4C8-380B109EB33C}"/>
            </a:ext>
          </a:extLst>
        </xdr:cNvPr>
        <xdr:cNvSpPr txBox="1"/>
      </xdr:nvSpPr>
      <xdr:spPr>
        <a:xfrm>
          <a:off x="2085975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158</xdr:row>
      <xdr:rowOff>0</xdr:rowOff>
    </xdr:from>
    <xdr:to>
      <xdr:col>18</xdr:col>
      <xdr:colOff>95250</xdr:colOff>
      <xdr:row>158</xdr:row>
      <xdr:rowOff>209550</xdr:rowOff>
    </xdr:to>
    <xdr:sp macro="" textlink="">
      <xdr:nvSpPr>
        <xdr:cNvPr id="356" name="テキスト ボックス 355">
          <a:extLst>
            <a:ext uri="{FF2B5EF4-FFF2-40B4-BE49-F238E27FC236}">
              <a16:creationId xmlns:a16="http://schemas.microsoft.com/office/drawing/2014/main" id="{EAF77C2E-B9B8-9DEA-537F-6ABCB5687CFE}"/>
            </a:ext>
          </a:extLst>
        </xdr:cNvPr>
        <xdr:cNvSpPr txBox="1"/>
      </xdr:nvSpPr>
      <xdr:spPr>
        <a:xfrm>
          <a:off x="2085975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160</xdr:row>
      <xdr:rowOff>0</xdr:rowOff>
    </xdr:from>
    <xdr:to>
      <xdr:col>18</xdr:col>
      <xdr:colOff>95250</xdr:colOff>
      <xdr:row>160</xdr:row>
      <xdr:rowOff>209550</xdr:rowOff>
    </xdr:to>
    <xdr:sp macro="" textlink="">
      <xdr:nvSpPr>
        <xdr:cNvPr id="357" name="テキスト ボックス 356">
          <a:extLst>
            <a:ext uri="{FF2B5EF4-FFF2-40B4-BE49-F238E27FC236}">
              <a16:creationId xmlns:a16="http://schemas.microsoft.com/office/drawing/2014/main" id="{453C6391-6EA5-61E1-FE22-29442539B65A}"/>
            </a:ext>
          </a:extLst>
        </xdr:cNvPr>
        <xdr:cNvSpPr txBox="1"/>
      </xdr:nvSpPr>
      <xdr:spPr>
        <a:xfrm>
          <a:off x="2085975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162</xdr:row>
      <xdr:rowOff>0</xdr:rowOff>
    </xdr:from>
    <xdr:to>
      <xdr:col>18</xdr:col>
      <xdr:colOff>95250</xdr:colOff>
      <xdr:row>162</xdr:row>
      <xdr:rowOff>209550</xdr:rowOff>
    </xdr:to>
    <xdr:sp macro="" textlink="">
      <xdr:nvSpPr>
        <xdr:cNvPr id="358" name="テキスト ボックス 357">
          <a:extLst>
            <a:ext uri="{FF2B5EF4-FFF2-40B4-BE49-F238E27FC236}">
              <a16:creationId xmlns:a16="http://schemas.microsoft.com/office/drawing/2014/main" id="{5100DE47-F260-318A-4BD1-1789906AE9F9}"/>
            </a:ext>
          </a:extLst>
        </xdr:cNvPr>
        <xdr:cNvSpPr txBox="1"/>
      </xdr:nvSpPr>
      <xdr:spPr>
        <a:xfrm>
          <a:off x="2085975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16</xdr:col>
      <xdr:colOff>104775</xdr:colOff>
      <xdr:row>164</xdr:row>
      <xdr:rowOff>0</xdr:rowOff>
    </xdr:from>
    <xdr:to>
      <xdr:col>18</xdr:col>
      <xdr:colOff>95250</xdr:colOff>
      <xdr:row>164</xdr:row>
      <xdr:rowOff>209550</xdr:rowOff>
    </xdr:to>
    <xdr:sp macro="" textlink="">
      <xdr:nvSpPr>
        <xdr:cNvPr id="359" name="テキスト ボックス 358">
          <a:extLst>
            <a:ext uri="{FF2B5EF4-FFF2-40B4-BE49-F238E27FC236}">
              <a16:creationId xmlns:a16="http://schemas.microsoft.com/office/drawing/2014/main" id="{9BBF704C-7856-151A-D984-0E89DAF37E8C}"/>
            </a:ext>
          </a:extLst>
        </xdr:cNvPr>
        <xdr:cNvSpPr txBox="1"/>
      </xdr:nvSpPr>
      <xdr:spPr>
        <a:xfrm>
          <a:off x="2085975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148</xdr:row>
      <xdr:rowOff>0</xdr:rowOff>
    </xdr:from>
    <xdr:to>
      <xdr:col>47</xdr:col>
      <xdr:colOff>95250</xdr:colOff>
      <xdr:row>148</xdr:row>
      <xdr:rowOff>209550</xdr:rowOff>
    </xdr:to>
    <xdr:sp macro="" textlink="">
      <xdr:nvSpPr>
        <xdr:cNvPr id="360" name="テキスト ボックス 359">
          <a:extLst>
            <a:ext uri="{FF2B5EF4-FFF2-40B4-BE49-F238E27FC236}">
              <a16:creationId xmlns:a16="http://schemas.microsoft.com/office/drawing/2014/main" id="{0B42A75B-7D6E-4BA5-810E-D327170E5BB7}"/>
            </a:ext>
          </a:extLst>
        </xdr:cNvPr>
        <xdr:cNvSpPr txBox="1"/>
      </xdr:nvSpPr>
      <xdr:spPr>
        <a:xfrm>
          <a:off x="5676900" y="32956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150</xdr:row>
      <xdr:rowOff>0</xdr:rowOff>
    </xdr:from>
    <xdr:to>
      <xdr:col>47</xdr:col>
      <xdr:colOff>95250</xdr:colOff>
      <xdr:row>150</xdr:row>
      <xdr:rowOff>209550</xdr:rowOff>
    </xdr:to>
    <xdr:sp macro="" textlink="">
      <xdr:nvSpPr>
        <xdr:cNvPr id="361" name="テキスト ボックス 360">
          <a:extLst>
            <a:ext uri="{FF2B5EF4-FFF2-40B4-BE49-F238E27FC236}">
              <a16:creationId xmlns:a16="http://schemas.microsoft.com/office/drawing/2014/main" id="{2E677C1C-0DF6-E31F-3564-7CCCF054E6D1}"/>
            </a:ext>
          </a:extLst>
        </xdr:cNvPr>
        <xdr:cNvSpPr txBox="1"/>
      </xdr:nvSpPr>
      <xdr:spPr>
        <a:xfrm>
          <a:off x="5676900" y="38481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152</xdr:row>
      <xdr:rowOff>0</xdr:rowOff>
    </xdr:from>
    <xdr:to>
      <xdr:col>47</xdr:col>
      <xdr:colOff>95250</xdr:colOff>
      <xdr:row>152</xdr:row>
      <xdr:rowOff>209550</xdr:rowOff>
    </xdr:to>
    <xdr:sp macro="" textlink="">
      <xdr:nvSpPr>
        <xdr:cNvPr id="362" name="テキスト ボックス 361">
          <a:extLst>
            <a:ext uri="{FF2B5EF4-FFF2-40B4-BE49-F238E27FC236}">
              <a16:creationId xmlns:a16="http://schemas.microsoft.com/office/drawing/2014/main" id="{04266CCF-5C47-D936-04AB-910A0AA3E352}"/>
            </a:ext>
          </a:extLst>
        </xdr:cNvPr>
        <xdr:cNvSpPr txBox="1"/>
      </xdr:nvSpPr>
      <xdr:spPr>
        <a:xfrm>
          <a:off x="5676900" y="44005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154</xdr:row>
      <xdr:rowOff>0</xdr:rowOff>
    </xdr:from>
    <xdr:to>
      <xdr:col>47</xdr:col>
      <xdr:colOff>95250</xdr:colOff>
      <xdr:row>154</xdr:row>
      <xdr:rowOff>209550</xdr:rowOff>
    </xdr:to>
    <xdr:sp macro="" textlink="">
      <xdr:nvSpPr>
        <xdr:cNvPr id="363" name="テキスト ボックス 362">
          <a:extLst>
            <a:ext uri="{FF2B5EF4-FFF2-40B4-BE49-F238E27FC236}">
              <a16:creationId xmlns:a16="http://schemas.microsoft.com/office/drawing/2014/main" id="{7167255C-B811-5659-2E0E-2CB85EB09532}"/>
            </a:ext>
          </a:extLst>
        </xdr:cNvPr>
        <xdr:cNvSpPr txBox="1"/>
      </xdr:nvSpPr>
      <xdr:spPr>
        <a:xfrm>
          <a:off x="5676900" y="49530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156</xdr:row>
      <xdr:rowOff>0</xdr:rowOff>
    </xdr:from>
    <xdr:to>
      <xdr:col>47</xdr:col>
      <xdr:colOff>95250</xdr:colOff>
      <xdr:row>156</xdr:row>
      <xdr:rowOff>209550</xdr:rowOff>
    </xdr:to>
    <xdr:sp macro="" textlink="">
      <xdr:nvSpPr>
        <xdr:cNvPr id="364" name="テキスト ボックス 363">
          <a:extLst>
            <a:ext uri="{FF2B5EF4-FFF2-40B4-BE49-F238E27FC236}">
              <a16:creationId xmlns:a16="http://schemas.microsoft.com/office/drawing/2014/main" id="{6AE8A17B-5609-D7C9-073B-1127F139D93C}"/>
            </a:ext>
          </a:extLst>
        </xdr:cNvPr>
        <xdr:cNvSpPr txBox="1"/>
      </xdr:nvSpPr>
      <xdr:spPr>
        <a:xfrm>
          <a:off x="5676900" y="55054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158</xdr:row>
      <xdr:rowOff>0</xdr:rowOff>
    </xdr:from>
    <xdr:to>
      <xdr:col>47</xdr:col>
      <xdr:colOff>95250</xdr:colOff>
      <xdr:row>158</xdr:row>
      <xdr:rowOff>209550</xdr:rowOff>
    </xdr:to>
    <xdr:sp macro="" textlink="">
      <xdr:nvSpPr>
        <xdr:cNvPr id="365" name="テキスト ボックス 364">
          <a:extLst>
            <a:ext uri="{FF2B5EF4-FFF2-40B4-BE49-F238E27FC236}">
              <a16:creationId xmlns:a16="http://schemas.microsoft.com/office/drawing/2014/main" id="{F3A9688C-C549-62F2-FCC7-9AA81A668F6D}"/>
            </a:ext>
          </a:extLst>
        </xdr:cNvPr>
        <xdr:cNvSpPr txBox="1"/>
      </xdr:nvSpPr>
      <xdr:spPr>
        <a:xfrm>
          <a:off x="5676900" y="60579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160</xdr:row>
      <xdr:rowOff>0</xdr:rowOff>
    </xdr:from>
    <xdr:to>
      <xdr:col>47</xdr:col>
      <xdr:colOff>95250</xdr:colOff>
      <xdr:row>160</xdr:row>
      <xdr:rowOff>209550</xdr:rowOff>
    </xdr:to>
    <xdr:sp macro="" textlink="">
      <xdr:nvSpPr>
        <xdr:cNvPr id="366" name="テキスト ボックス 365">
          <a:extLst>
            <a:ext uri="{FF2B5EF4-FFF2-40B4-BE49-F238E27FC236}">
              <a16:creationId xmlns:a16="http://schemas.microsoft.com/office/drawing/2014/main" id="{FE854430-8354-3227-9256-C468E394937B}"/>
            </a:ext>
          </a:extLst>
        </xdr:cNvPr>
        <xdr:cNvSpPr txBox="1"/>
      </xdr:nvSpPr>
      <xdr:spPr>
        <a:xfrm>
          <a:off x="5676900" y="66103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162</xdr:row>
      <xdr:rowOff>0</xdr:rowOff>
    </xdr:from>
    <xdr:to>
      <xdr:col>47</xdr:col>
      <xdr:colOff>95250</xdr:colOff>
      <xdr:row>162</xdr:row>
      <xdr:rowOff>209550</xdr:rowOff>
    </xdr:to>
    <xdr:sp macro="" textlink="">
      <xdr:nvSpPr>
        <xdr:cNvPr id="367" name="テキスト ボックス 366">
          <a:extLst>
            <a:ext uri="{FF2B5EF4-FFF2-40B4-BE49-F238E27FC236}">
              <a16:creationId xmlns:a16="http://schemas.microsoft.com/office/drawing/2014/main" id="{F4A9A620-B7FB-5D2A-53A1-B54482C56B36}"/>
            </a:ext>
          </a:extLst>
        </xdr:cNvPr>
        <xdr:cNvSpPr txBox="1"/>
      </xdr:nvSpPr>
      <xdr:spPr>
        <a:xfrm>
          <a:off x="5676900" y="716280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45</xdr:col>
      <xdr:colOff>104775</xdr:colOff>
      <xdr:row>164</xdr:row>
      <xdr:rowOff>0</xdr:rowOff>
    </xdr:from>
    <xdr:to>
      <xdr:col>47</xdr:col>
      <xdr:colOff>95250</xdr:colOff>
      <xdr:row>164</xdr:row>
      <xdr:rowOff>209550</xdr:rowOff>
    </xdr:to>
    <xdr:sp macro="" textlink="">
      <xdr:nvSpPr>
        <xdr:cNvPr id="368" name="テキスト ボックス 367">
          <a:extLst>
            <a:ext uri="{FF2B5EF4-FFF2-40B4-BE49-F238E27FC236}">
              <a16:creationId xmlns:a16="http://schemas.microsoft.com/office/drawing/2014/main" id="{9DEF86A5-D6FE-3EB3-12E5-5EB445C5315A}"/>
            </a:ext>
          </a:extLst>
        </xdr:cNvPr>
        <xdr:cNvSpPr txBox="1"/>
      </xdr:nvSpPr>
      <xdr:spPr>
        <a:xfrm>
          <a:off x="5676900" y="7715250"/>
          <a:ext cx="2381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53</xdr:col>
      <xdr:colOff>95250</xdr:colOff>
      <xdr:row>32</xdr:row>
      <xdr:rowOff>0</xdr:rowOff>
    </xdr:from>
    <xdr:to>
      <xdr:col>55</xdr:col>
      <xdr:colOff>85725</xdr:colOff>
      <xdr:row>32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0141F6-E295-493B-9BD0-79FCB53C983F}"/>
            </a:ext>
          </a:extLst>
        </xdr:cNvPr>
        <xdr:cNvSpPr txBox="1"/>
      </xdr:nvSpPr>
      <xdr:spPr>
        <a:xfrm>
          <a:off x="7667625" y="82677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32</xdr:row>
      <xdr:rowOff>0</xdr:rowOff>
    </xdr:from>
    <xdr:to>
      <xdr:col>10</xdr:col>
      <xdr:colOff>95250</xdr:colOff>
      <xdr:row>32</xdr:row>
      <xdr:rowOff>209550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173B1B-7113-4D36-A63B-FCC057838807}"/>
            </a:ext>
          </a:extLst>
        </xdr:cNvPr>
        <xdr:cNvSpPr txBox="1"/>
      </xdr:nvSpPr>
      <xdr:spPr>
        <a:xfrm>
          <a:off x="1247775" y="82677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53</xdr:col>
      <xdr:colOff>95250</xdr:colOff>
      <xdr:row>77</xdr:row>
      <xdr:rowOff>0</xdr:rowOff>
    </xdr:from>
    <xdr:to>
      <xdr:col>55</xdr:col>
      <xdr:colOff>85725</xdr:colOff>
      <xdr:row>77</xdr:row>
      <xdr:rowOff>209550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DFA29F6-90C6-43C7-B8B3-B1A832278BDD}"/>
            </a:ext>
          </a:extLst>
        </xdr:cNvPr>
        <xdr:cNvSpPr txBox="1"/>
      </xdr:nvSpPr>
      <xdr:spPr>
        <a:xfrm>
          <a:off x="7667625" y="197739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77</xdr:row>
      <xdr:rowOff>0</xdr:rowOff>
    </xdr:from>
    <xdr:to>
      <xdr:col>10</xdr:col>
      <xdr:colOff>95250</xdr:colOff>
      <xdr:row>77</xdr:row>
      <xdr:rowOff>209550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FC9AA75-F115-4033-B107-16DCCF46CE46}"/>
            </a:ext>
          </a:extLst>
        </xdr:cNvPr>
        <xdr:cNvSpPr txBox="1"/>
      </xdr:nvSpPr>
      <xdr:spPr>
        <a:xfrm>
          <a:off x="1247775" y="197739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53</xdr:col>
      <xdr:colOff>95250</xdr:colOff>
      <xdr:row>122</xdr:row>
      <xdr:rowOff>0</xdr:rowOff>
    </xdr:from>
    <xdr:to>
      <xdr:col>55</xdr:col>
      <xdr:colOff>85725</xdr:colOff>
      <xdr:row>122</xdr:row>
      <xdr:rowOff>209550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11826A0-757D-4E43-8DAD-C7EE6F796EF5}"/>
            </a:ext>
          </a:extLst>
        </xdr:cNvPr>
        <xdr:cNvSpPr txBox="1"/>
      </xdr:nvSpPr>
      <xdr:spPr>
        <a:xfrm>
          <a:off x="7667625" y="312801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122</xdr:row>
      <xdr:rowOff>0</xdr:rowOff>
    </xdr:from>
    <xdr:to>
      <xdr:col>10</xdr:col>
      <xdr:colOff>95250</xdr:colOff>
      <xdr:row>122</xdr:row>
      <xdr:rowOff>209550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0366FE6-4E6C-4B6E-97CD-024FFF062082}"/>
            </a:ext>
          </a:extLst>
        </xdr:cNvPr>
        <xdr:cNvSpPr txBox="1"/>
      </xdr:nvSpPr>
      <xdr:spPr>
        <a:xfrm>
          <a:off x="1247775" y="312801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53</xdr:col>
      <xdr:colOff>95250</xdr:colOff>
      <xdr:row>167</xdr:row>
      <xdr:rowOff>0</xdr:rowOff>
    </xdr:from>
    <xdr:to>
      <xdr:col>55</xdr:col>
      <xdr:colOff>85725</xdr:colOff>
      <xdr:row>167</xdr:row>
      <xdr:rowOff>209550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C9D7E7D-6EB3-45D4-A5D9-79962CDB33FA}"/>
            </a:ext>
          </a:extLst>
        </xdr:cNvPr>
        <xdr:cNvSpPr txBox="1"/>
      </xdr:nvSpPr>
      <xdr:spPr>
        <a:xfrm>
          <a:off x="7667625" y="427863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167</xdr:row>
      <xdr:rowOff>0</xdr:rowOff>
    </xdr:from>
    <xdr:to>
      <xdr:col>10</xdr:col>
      <xdr:colOff>95250</xdr:colOff>
      <xdr:row>167</xdr:row>
      <xdr:rowOff>209550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C46439AC-CD1A-4F38-BB4F-786196A5CD67}"/>
            </a:ext>
          </a:extLst>
        </xdr:cNvPr>
        <xdr:cNvSpPr txBox="1"/>
      </xdr:nvSpPr>
      <xdr:spPr>
        <a:xfrm>
          <a:off x="1247775" y="42786300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53</xdr:col>
      <xdr:colOff>95250</xdr:colOff>
      <xdr:row>122</xdr:row>
      <xdr:rowOff>0</xdr:rowOff>
    </xdr:from>
    <xdr:to>
      <xdr:col>55</xdr:col>
      <xdr:colOff>85725</xdr:colOff>
      <xdr:row>122</xdr:row>
      <xdr:rowOff>209550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F360B3CA-ED2C-4554-B031-CA95EA3BC017}"/>
            </a:ext>
          </a:extLst>
        </xdr:cNvPr>
        <xdr:cNvSpPr txBox="1"/>
      </xdr:nvSpPr>
      <xdr:spPr>
        <a:xfrm>
          <a:off x="7667625" y="432339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122</xdr:row>
      <xdr:rowOff>0</xdr:rowOff>
    </xdr:from>
    <xdr:to>
      <xdr:col>10</xdr:col>
      <xdr:colOff>95250</xdr:colOff>
      <xdr:row>122</xdr:row>
      <xdr:rowOff>209550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C614432F-880F-4600-AE97-BEE41C5732BC}"/>
            </a:ext>
          </a:extLst>
        </xdr:cNvPr>
        <xdr:cNvSpPr txBox="1"/>
      </xdr:nvSpPr>
      <xdr:spPr>
        <a:xfrm>
          <a:off x="1247775" y="432339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53</xdr:col>
      <xdr:colOff>95250</xdr:colOff>
      <xdr:row>77</xdr:row>
      <xdr:rowOff>0</xdr:rowOff>
    </xdr:from>
    <xdr:to>
      <xdr:col>55</xdr:col>
      <xdr:colOff>85725</xdr:colOff>
      <xdr:row>77</xdr:row>
      <xdr:rowOff>209550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731FCF36-D0B2-4298-9FAB-9351D3219B1C}"/>
            </a:ext>
          </a:extLst>
        </xdr:cNvPr>
        <xdr:cNvSpPr txBox="1"/>
      </xdr:nvSpPr>
      <xdr:spPr>
        <a:xfrm>
          <a:off x="7667625" y="432339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77</xdr:row>
      <xdr:rowOff>0</xdr:rowOff>
    </xdr:from>
    <xdr:to>
      <xdr:col>10</xdr:col>
      <xdr:colOff>95250</xdr:colOff>
      <xdr:row>77</xdr:row>
      <xdr:rowOff>209550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7114833E-EA2A-436F-A5C4-6EFC5B013CC6}"/>
            </a:ext>
          </a:extLst>
        </xdr:cNvPr>
        <xdr:cNvSpPr txBox="1"/>
      </xdr:nvSpPr>
      <xdr:spPr>
        <a:xfrm>
          <a:off x="1247775" y="432339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  <xdr:twoCellAnchor>
    <xdr:from>
      <xdr:col>53</xdr:col>
      <xdr:colOff>95250</xdr:colOff>
      <xdr:row>77</xdr:row>
      <xdr:rowOff>0</xdr:rowOff>
    </xdr:from>
    <xdr:to>
      <xdr:col>55</xdr:col>
      <xdr:colOff>85725</xdr:colOff>
      <xdr:row>77</xdr:row>
      <xdr:rowOff>209550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C2ACDFFB-6BC8-421D-BA89-F13BF340702E}"/>
            </a:ext>
          </a:extLst>
        </xdr:cNvPr>
        <xdr:cNvSpPr txBox="1"/>
      </xdr:nvSpPr>
      <xdr:spPr>
        <a:xfrm>
          <a:off x="7667625" y="432339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円</a:t>
          </a:r>
        </a:p>
      </xdr:txBody>
    </xdr:sp>
    <xdr:clientData/>
  </xdr:twoCellAnchor>
  <xdr:twoCellAnchor>
    <xdr:from>
      <xdr:col>8</xdr:col>
      <xdr:colOff>104775</xdr:colOff>
      <xdr:row>77</xdr:row>
      <xdr:rowOff>0</xdr:rowOff>
    </xdr:from>
    <xdr:to>
      <xdr:col>10</xdr:col>
      <xdr:colOff>95250</xdr:colOff>
      <xdr:row>77</xdr:row>
      <xdr:rowOff>209550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F0C0649A-2709-4BA7-ADE8-9A0790B88D4C}"/>
            </a:ext>
          </a:extLst>
        </xdr:cNvPr>
        <xdr:cNvSpPr txBox="1"/>
      </xdr:nvSpPr>
      <xdr:spPr>
        <a:xfrm>
          <a:off x="1247775" y="43233975"/>
          <a:ext cx="2762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人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6618C3-392C-447E-9978-F46CA5E5B5B4}" name="テーブル1" displayName="テーブル1" ref="B4:N20" totalsRowShown="0" headerRowDxfId="22" headerRowBorderDxfId="21" tableBorderDxfId="20" totalsRowBorderDxfId="19">
  <tableColumns count="13">
    <tableColumn id="1" xr3:uid="{646BA027-6A68-4BE7-9691-934364F78E83}" name="給付基_x000a_礎日額" dataDxfId="18"/>
    <tableColumn id="2" xr3:uid="{9FA5C689-0349-4404-9D1D-D261E6E6DEC0}" name="保険料算_x000a_定基礎額" dataDxfId="17"/>
    <tableColumn id="3" xr3:uid="{937036D0-403E-4CF4-BFEC-791DA3413C14}" name="1か月" dataDxfId="16"/>
    <tableColumn id="4" xr3:uid="{D5C8CB1B-0F50-49A5-BF30-66539803E21E}" name="2か月" dataDxfId="15"/>
    <tableColumn id="5" xr3:uid="{E155F63B-FC0A-49EE-BBA6-8838726378ED}" name="3か月" dataDxfId="14"/>
    <tableColumn id="6" xr3:uid="{6DAC1157-9D7A-4F1E-AF9B-C3F4DC2B9D4E}" name="4か月" dataDxfId="13"/>
    <tableColumn id="7" xr3:uid="{243F19D3-8047-4376-B143-D6397A09C312}" name="5か月" dataDxfId="12"/>
    <tableColumn id="8" xr3:uid="{F2D087AF-5053-412B-A0C2-79800B2E9548}" name="6か月" dataDxfId="11"/>
    <tableColumn id="9" xr3:uid="{7597EC63-AF89-46F0-AA2E-12EF28A8B200}" name="7か月" dataDxfId="10"/>
    <tableColumn id="10" xr3:uid="{3CA82BE6-96F7-4698-BD9E-CA88AF913574}" name="8か月" dataDxfId="9"/>
    <tableColumn id="11" xr3:uid="{3E144B39-51F8-479C-B706-7D8BE9851358}" name="9か月" dataDxfId="8"/>
    <tableColumn id="12" xr3:uid="{25916FA8-0396-4E16-9B4F-AFB9E2501637}" name="10か月" dataDxfId="7"/>
    <tableColumn id="13" xr3:uid="{69723D38-0F9F-4F52-AB1A-8B8FB42FE713}" name="11か月" dataDxfId="6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28" Target="../ctrlProps/ctrlProp25.xml" Type="http://schemas.openxmlformats.org/officeDocument/2006/relationships/ctrlProp"/><Relationship Id="rId29" Target="../ctrlProps/ctrlProp26.xml" Type="http://schemas.openxmlformats.org/officeDocument/2006/relationships/ctrlProp"/><Relationship Id="rId3" Target="../drawings/vmlDrawing1.vml" Type="http://schemas.openxmlformats.org/officeDocument/2006/relationships/vmlDrawing"/><Relationship Id="rId30" Target="../ctrlProps/ctrlProp27.xml" Type="http://schemas.openxmlformats.org/officeDocument/2006/relationships/ctrlProp"/><Relationship Id="rId31" Target="../ctrlProps/ctrlProp28.xml" Type="http://schemas.openxmlformats.org/officeDocument/2006/relationships/ctrlProp"/><Relationship Id="rId32" Target="../ctrlProps/ctrlProp29.xml" Type="http://schemas.openxmlformats.org/officeDocument/2006/relationships/ctrlProp"/><Relationship Id="rId33" Target="../ctrlProps/ctrlProp30.xml" Type="http://schemas.openxmlformats.org/officeDocument/2006/relationships/ctrlProp"/><Relationship Id="rId34" Target="../ctrlProps/ctrlProp31.xml" Type="http://schemas.openxmlformats.org/officeDocument/2006/relationships/ctrlProp"/><Relationship Id="rId35" Target="../ctrlProps/ctrlProp32.xml" Type="http://schemas.openxmlformats.org/officeDocument/2006/relationships/ctrlProp"/><Relationship Id="rId36" Target="../ctrlProps/ctrlProp33.xml" Type="http://schemas.openxmlformats.org/officeDocument/2006/relationships/ctrlProp"/><Relationship Id="rId37" Target="../ctrlProps/ctrlProp34.xml" Type="http://schemas.openxmlformats.org/officeDocument/2006/relationships/ctrlProp"/><Relationship Id="rId38" Target="../ctrlProps/ctrlProp35.xml" Type="http://schemas.openxmlformats.org/officeDocument/2006/relationships/ctrlProp"/><Relationship Id="rId39" Target="../ctrlProps/ctrlProp36.xml" Type="http://schemas.openxmlformats.org/officeDocument/2006/relationships/ctrlProp"/><Relationship Id="rId4" Target="../ctrlProps/ctrlProp1.xml" Type="http://schemas.openxmlformats.org/officeDocument/2006/relationships/ctrlProp"/><Relationship Id="rId40" Target="../ctrlProps/ctrlProp37.xml" Type="http://schemas.openxmlformats.org/officeDocument/2006/relationships/ctrlProp"/><Relationship Id="rId41" Target="../ctrlProps/ctrlProp38.xml" Type="http://schemas.openxmlformats.org/officeDocument/2006/relationships/ctrlProp"/><Relationship Id="rId42" Target="../ctrlProps/ctrlProp39.xml" Type="http://schemas.openxmlformats.org/officeDocument/2006/relationships/ctrlProp"/><Relationship Id="rId43" Target="../ctrlProps/ctrlProp40.xml" Type="http://schemas.openxmlformats.org/officeDocument/2006/relationships/ctrlProp"/><Relationship Id="rId44" Target="../comments1.xml" Type="http://schemas.openxmlformats.org/officeDocument/2006/relationships/comments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47.xml" Type="http://schemas.openxmlformats.org/officeDocument/2006/relationships/ctrlProp"/><Relationship Id="rId11" Target="../ctrlProps/ctrlProp48.xml" Type="http://schemas.openxmlformats.org/officeDocument/2006/relationships/ctrlProp"/><Relationship Id="rId12" Target="../ctrlProps/ctrlProp49.xml" Type="http://schemas.openxmlformats.org/officeDocument/2006/relationships/ctrlProp"/><Relationship Id="rId13" Target="../ctrlProps/ctrlProp50.xml" Type="http://schemas.openxmlformats.org/officeDocument/2006/relationships/ctrlProp"/><Relationship Id="rId14" Target="../ctrlProps/ctrlProp51.xml" Type="http://schemas.openxmlformats.org/officeDocument/2006/relationships/ctrlProp"/><Relationship Id="rId15" Target="../ctrlProps/ctrlProp52.xml" Type="http://schemas.openxmlformats.org/officeDocument/2006/relationships/ctrlProp"/><Relationship Id="rId16" Target="../ctrlProps/ctrlProp53.xml" Type="http://schemas.openxmlformats.org/officeDocument/2006/relationships/ctrlProp"/><Relationship Id="rId17" Target="../ctrlProps/ctrlProp54.xml" Type="http://schemas.openxmlformats.org/officeDocument/2006/relationships/ctrlProp"/><Relationship Id="rId18" Target="../ctrlProps/ctrlProp55.xml" Type="http://schemas.openxmlformats.org/officeDocument/2006/relationships/ctrlProp"/><Relationship Id="rId19" Target="../ctrlProps/ctrlProp56.xml" Type="http://schemas.openxmlformats.org/officeDocument/2006/relationships/ctrlProp"/><Relationship Id="rId2" Target="../drawings/drawing2.xml" Type="http://schemas.openxmlformats.org/officeDocument/2006/relationships/drawing"/><Relationship Id="rId20" Target="../ctrlProps/ctrlProp57.xml" Type="http://schemas.openxmlformats.org/officeDocument/2006/relationships/ctrlProp"/><Relationship Id="rId21" Target="../ctrlProps/ctrlProp58.xml" Type="http://schemas.openxmlformats.org/officeDocument/2006/relationships/ctrlProp"/><Relationship Id="rId22" Target="../ctrlProps/ctrlProp59.xml" Type="http://schemas.openxmlformats.org/officeDocument/2006/relationships/ctrlProp"/><Relationship Id="rId23" Target="../ctrlProps/ctrlProp60.xml" Type="http://schemas.openxmlformats.org/officeDocument/2006/relationships/ctrlProp"/><Relationship Id="rId24" Target="../ctrlProps/ctrlProp61.xml" Type="http://schemas.openxmlformats.org/officeDocument/2006/relationships/ctrlProp"/><Relationship Id="rId25" Target="../ctrlProps/ctrlProp62.xml" Type="http://schemas.openxmlformats.org/officeDocument/2006/relationships/ctrlProp"/><Relationship Id="rId26" Target="../ctrlProps/ctrlProp63.xml" Type="http://schemas.openxmlformats.org/officeDocument/2006/relationships/ctrlProp"/><Relationship Id="rId27" Target="../ctrlProps/ctrlProp64.xml" Type="http://schemas.openxmlformats.org/officeDocument/2006/relationships/ctrlProp"/><Relationship Id="rId28" Target="../ctrlProps/ctrlProp65.xml" Type="http://schemas.openxmlformats.org/officeDocument/2006/relationships/ctrlProp"/><Relationship Id="rId29" Target="../ctrlProps/ctrlProp66.xml" Type="http://schemas.openxmlformats.org/officeDocument/2006/relationships/ctrlProp"/><Relationship Id="rId3" Target="../drawings/vmlDrawing2.vml" Type="http://schemas.openxmlformats.org/officeDocument/2006/relationships/vmlDrawing"/><Relationship Id="rId30" Target="../ctrlProps/ctrlProp67.xml" Type="http://schemas.openxmlformats.org/officeDocument/2006/relationships/ctrlProp"/><Relationship Id="rId31" Target="../ctrlProps/ctrlProp68.xml" Type="http://schemas.openxmlformats.org/officeDocument/2006/relationships/ctrlProp"/><Relationship Id="rId32" Target="../ctrlProps/ctrlProp69.xml" Type="http://schemas.openxmlformats.org/officeDocument/2006/relationships/ctrlProp"/><Relationship Id="rId33" Target="../ctrlProps/ctrlProp70.xml" Type="http://schemas.openxmlformats.org/officeDocument/2006/relationships/ctrlProp"/><Relationship Id="rId34" Target="../ctrlProps/ctrlProp71.xml" Type="http://schemas.openxmlformats.org/officeDocument/2006/relationships/ctrlProp"/><Relationship Id="rId35" Target="../ctrlProps/ctrlProp72.xml" Type="http://schemas.openxmlformats.org/officeDocument/2006/relationships/ctrlProp"/><Relationship Id="rId36" Target="../ctrlProps/ctrlProp73.xml" Type="http://schemas.openxmlformats.org/officeDocument/2006/relationships/ctrlProp"/><Relationship Id="rId37" Target="../ctrlProps/ctrlProp74.xml" Type="http://schemas.openxmlformats.org/officeDocument/2006/relationships/ctrlProp"/><Relationship Id="rId38" Target="../ctrlProps/ctrlProp75.xml" Type="http://schemas.openxmlformats.org/officeDocument/2006/relationships/ctrlProp"/><Relationship Id="rId39" Target="../ctrlProps/ctrlProp76.xml" Type="http://schemas.openxmlformats.org/officeDocument/2006/relationships/ctrlProp"/><Relationship Id="rId4" Target="../ctrlProps/ctrlProp41.xml" Type="http://schemas.openxmlformats.org/officeDocument/2006/relationships/ctrlProp"/><Relationship Id="rId40" Target="../ctrlProps/ctrlProp77.xml" Type="http://schemas.openxmlformats.org/officeDocument/2006/relationships/ctrlProp"/><Relationship Id="rId41" Target="../ctrlProps/ctrlProp78.xml" Type="http://schemas.openxmlformats.org/officeDocument/2006/relationships/ctrlProp"/><Relationship Id="rId42" Target="../ctrlProps/ctrlProp79.xml" Type="http://schemas.openxmlformats.org/officeDocument/2006/relationships/ctrlProp"/><Relationship Id="rId43" Target="../ctrlProps/ctrlProp80.xml" Type="http://schemas.openxmlformats.org/officeDocument/2006/relationships/ctrlProp"/><Relationship Id="rId44" Target="../comments2.xml" Type="http://schemas.openxmlformats.org/officeDocument/2006/relationships/comments"/><Relationship Id="rId5" Target="../ctrlProps/ctrlProp42.xml" Type="http://schemas.openxmlformats.org/officeDocument/2006/relationships/ctrlProp"/><Relationship Id="rId6" Target="../ctrlProps/ctrlProp43.xml" Type="http://schemas.openxmlformats.org/officeDocument/2006/relationships/ctrlProp"/><Relationship Id="rId7" Target="../ctrlProps/ctrlProp44.xml" Type="http://schemas.openxmlformats.org/officeDocument/2006/relationships/ctrlProp"/><Relationship Id="rId8" Target="../ctrlProps/ctrlProp45.xml" Type="http://schemas.openxmlformats.org/officeDocument/2006/relationships/ctrlProp"/><Relationship Id="rId9" Target="../ctrlProps/ctrlProp46.xml" Type="http://schemas.openxmlformats.org/officeDocument/2006/relationships/ctrlProp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035DD-638D-43A9-8EBE-313E3D06DB14}">
  <sheetPr>
    <tabColor rgb="FFFF0000"/>
  </sheetPr>
  <dimension ref="A1:DR280"/>
  <sheetViews>
    <sheetView showGridLines="0" tabSelected="1" view="pageBreakPreview" zoomScaleNormal="100" zoomScaleSheetLayoutView="100" workbookViewId="0">
      <selection activeCell="BE1" sqref="BE1"/>
    </sheetView>
  </sheetViews>
  <sheetFormatPr defaultColWidth="0" defaultRowHeight="13.5" customHeight="1" zeroHeight="1"/>
  <cols>
    <col min="1" max="56" width="1.875" style="5" customWidth="1"/>
    <col min="57" max="57" width="1.625" style="66" customWidth="1"/>
    <col min="58" max="59" width="1.625" style="43" hidden="1" customWidth="1"/>
    <col min="60" max="60" width="7.5" style="47" hidden="1" customWidth="1"/>
    <col min="61" max="61" width="7" style="47" hidden="1" customWidth="1"/>
    <col min="62" max="63" width="5.625" style="47" hidden="1" customWidth="1"/>
    <col min="64" max="64" width="7" style="47" hidden="1" customWidth="1"/>
    <col min="65" max="65" width="7.625" style="47" hidden="1" customWidth="1"/>
    <col min="66" max="66" width="13.75" style="43" hidden="1" customWidth="1"/>
    <col min="67" max="67" width="4.25" style="43" hidden="1" customWidth="1"/>
    <col min="68" max="68" width="5.625" style="43" hidden="1" customWidth="1"/>
    <col min="69" max="69" width="4.25" style="43" hidden="1" customWidth="1"/>
    <col min="70" max="71" width="6.25" style="66" hidden="1" customWidth="1"/>
    <col min="72" max="73" width="1.625" style="66" hidden="1" customWidth="1"/>
    <col min="74" max="74" width="1" style="66" hidden="1" customWidth="1"/>
    <col min="75" max="75" width="2.25" style="66" hidden="1" customWidth="1"/>
    <col min="76" max="122" width="1.625" style="66" hidden="1" customWidth="1"/>
    <col min="123" max="16384" width="9" style="66" hidden="1"/>
  </cols>
  <sheetData>
    <row r="1" spans="1:97" ht="19.5" customHeight="1">
      <c r="A1" s="5" t="s">
        <v>17</v>
      </c>
      <c r="B1" s="15"/>
      <c r="C1" s="15"/>
      <c r="D1" s="15"/>
      <c r="E1" s="15"/>
      <c r="F1" s="15"/>
      <c r="G1" s="15"/>
      <c r="K1" s="111"/>
      <c r="BT1" s="249"/>
      <c r="BU1" s="249"/>
      <c r="BV1" s="249"/>
    </row>
    <row r="2" spans="1:97" ht="19.5" customHeight="1">
      <c r="A2"/>
      <c r="B2" s="15"/>
      <c r="C2" s="15"/>
      <c r="D2" s="15"/>
      <c r="E2" s="15"/>
      <c r="F2" s="15"/>
      <c r="G2" s="15"/>
      <c r="BT2" s="85"/>
      <c r="BU2" s="85"/>
      <c r="BV2" s="85"/>
    </row>
    <row r="3" spans="1:97" ht="23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25" t="s">
        <v>18</v>
      </c>
      <c r="L3" s="7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6"/>
      <c r="AU3" s="6"/>
      <c r="AV3" s="6"/>
      <c r="AW3" s="6"/>
      <c r="AX3" s="6"/>
      <c r="AY3" s="6"/>
      <c r="AZ3" s="6"/>
      <c r="BA3" s="6"/>
      <c r="BB3" s="16"/>
      <c r="BC3" s="6"/>
      <c r="BD3" s="6"/>
      <c r="BE3" s="67"/>
      <c r="BF3" s="44"/>
      <c r="BG3" s="44"/>
      <c r="BH3" s="53" t="s">
        <v>50</v>
      </c>
      <c r="BI3" s="54"/>
      <c r="BJ3" s="86" t="s">
        <v>62</v>
      </c>
      <c r="BK3" s="76"/>
      <c r="BL3" s="48"/>
      <c r="BM3" s="278" t="s">
        <v>63</v>
      </c>
      <c r="BN3" s="279"/>
      <c r="BO3" s="45"/>
      <c r="BP3" s="45"/>
      <c r="BQ3" s="45"/>
      <c r="BR3" s="70"/>
      <c r="BS3" s="67"/>
      <c r="BT3" s="67"/>
      <c r="BU3" s="67"/>
      <c r="BV3" s="67"/>
      <c r="BW3" s="70"/>
      <c r="BX3" s="73"/>
    </row>
    <row r="4" spans="1:97" ht="1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25"/>
      <c r="L4" s="7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6"/>
      <c r="AU4" s="6"/>
      <c r="AV4" s="6"/>
      <c r="AW4" s="6"/>
      <c r="AX4" s="6"/>
      <c r="AY4" s="6"/>
      <c r="AZ4" s="6"/>
      <c r="BA4" s="6"/>
      <c r="BB4" s="16"/>
      <c r="BC4" s="6"/>
      <c r="BD4" s="6"/>
      <c r="BE4" s="67"/>
      <c r="BF4" s="44"/>
      <c r="BG4" s="44"/>
      <c r="BH4" s="49" t="s">
        <v>51</v>
      </c>
      <c r="BI4" s="49" t="s">
        <v>52</v>
      </c>
      <c r="BJ4" s="55" t="s">
        <v>56</v>
      </c>
      <c r="BK4" s="49" t="s">
        <v>57</v>
      </c>
      <c r="BL4" s="48"/>
      <c r="BM4" s="61" t="s">
        <v>66</v>
      </c>
      <c r="BN4" s="61" t="s">
        <v>65</v>
      </c>
      <c r="BS4" s="70"/>
      <c r="BT4" s="67"/>
      <c r="BU4" s="67"/>
      <c r="BV4" s="67"/>
      <c r="BW4" s="67"/>
      <c r="BX4" s="70"/>
      <c r="BY4" s="73"/>
    </row>
    <row r="5" spans="1:97" ht="16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29"/>
      <c r="L5" s="7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6"/>
      <c r="AU5" s="6"/>
      <c r="AV5" s="6"/>
      <c r="AW5" s="6"/>
      <c r="AX5" s="6"/>
      <c r="AY5" s="6"/>
      <c r="AZ5" s="6"/>
      <c r="BA5" s="6"/>
      <c r="BB5" s="16"/>
      <c r="BC5" s="6"/>
      <c r="BD5" s="6"/>
      <c r="BE5" s="67"/>
      <c r="BF5" s="44"/>
      <c r="BG5" s="44"/>
      <c r="BH5" s="56" t="str">
        <f>IF($X$6="","",RIGHT("0"&amp;$X$6,2)&amp;"0401")</f>
        <v>070401</v>
      </c>
      <c r="BI5" s="56" t="str">
        <f>IF($X$6="","",RIGHT("0"&amp;$X$6+1,2)&amp;"0331")</f>
        <v>080331</v>
      </c>
      <c r="BJ5" s="57">
        <v>44</v>
      </c>
      <c r="BK5" s="50">
        <f ca="1">MATCH("計",INDIRECT(ADDRESS(1,1)):INDIRECT(ADDRESS($BJ$5,1)),0)</f>
        <v>32</v>
      </c>
      <c r="BL5" s="48"/>
      <c r="BM5" s="56">
        <v>1</v>
      </c>
      <c r="BN5" s="56"/>
      <c r="BO5" s="44"/>
      <c r="BS5" s="72"/>
      <c r="BT5" s="67"/>
      <c r="BU5" s="67"/>
      <c r="BV5" s="67"/>
      <c r="BW5" s="67"/>
      <c r="BX5" s="70"/>
      <c r="BY5" s="73"/>
    </row>
    <row r="6" spans="1:97" ht="23.2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29"/>
      <c r="L6" s="7"/>
      <c r="M6" s="6"/>
      <c r="N6" s="6"/>
      <c r="O6" s="6"/>
      <c r="P6" s="6"/>
      <c r="Q6" s="6"/>
      <c r="R6" s="6"/>
      <c r="S6" s="6"/>
      <c r="T6" s="242" t="s">
        <v>73</v>
      </c>
      <c r="U6" s="242"/>
      <c r="V6" s="242"/>
      <c r="W6" s="242"/>
      <c r="X6" s="254">
        <v>7</v>
      </c>
      <c r="Y6" s="254"/>
      <c r="Z6" s="254"/>
      <c r="AA6" s="242" t="s">
        <v>30</v>
      </c>
      <c r="AB6" s="242"/>
      <c r="AC6" s="242"/>
      <c r="AD6" s="242"/>
      <c r="AE6" s="242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280">
        <v>1</v>
      </c>
      <c r="AQ6" s="281"/>
      <c r="AR6" s="281"/>
      <c r="AS6" s="246" t="s">
        <v>19</v>
      </c>
      <c r="AT6" s="246"/>
      <c r="AU6" s="246"/>
      <c r="AV6" s="246"/>
      <c r="AW6" s="246"/>
      <c r="AX6" s="282">
        <v>1</v>
      </c>
      <c r="AY6" s="282"/>
      <c r="AZ6" s="282"/>
      <c r="BA6" s="246" t="s">
        <v>7</v>
      </c>
      <c r="BB6" s="246"/>
      <c r="BC6" s="246"/>
      <c r="BD6" s="248"/>
      <c r="BE6" s="67"/>
      <c r="BF6" s="44"/>
      <c r="BG6" s="44"/>
      <c r="BL6" s="48"/>
      <c r="BM6" s="56">
        <v>2</v>
      </c>
      <c r="BN6" s="56">
        <v>1</v>
      </c>
      <c r="BO6" s="44"/>
      <c r="BS6" s="72"/>
      <c r="BT6" s="72"/>
      <c r="BU6" s="72"/>
      <c r="BV6" s="72"/>
      <c r="BW6" s="72"/>
      <c r="BX6" s="67"/>
      <c r="BY6" s="67"/>
      <c r="BZ6" s="67"/>
      <c r="CA6" s="67"/>
      <c r="CB6" s="70"/>
      <c r="CC6" s="73"/>
    </row>
    <row r="7" spans="1:97" s="72" customFormat="1" ht="10.5" customHeight="1">
      <c r="A7" s="6"/>
      <c r="B7" s="6"/>
      <c r="C7" s="6"/>
      <c r="D7" s="6"/>
      <c r="E7" s="6"/>
      <c r="F7" s="6"/>
      <c r="G7" s="6"/>
      <c r="H7" s="14"/>
      <c r="I7" s="14"/>
      <c r="J7" s="6"/>
      <c r="K7" s="6"/>
      <c r="L7" s="6"/>
      <c r="M7" s="6"/>
      <c r="N7" s="14"/>
      <c r="O7" s="14"/>
      <c r="P7" s="6"/>
      <c r="Q7" s="233"/>
      <c r="R7" s="233"/>
      <c r="S7" s="233"/>
      <c r="T7" s="233"/>
      <c r="U7" s="233"/>
      <c r="V7" s="233"/>
      <c r="W7" s="233"/>
      <c r="X7" s="233"/>
      <c r="Y7" s="233"/>
      <c r="Z7" s="233"/>
      <c r="AA7" s="233"/>
      <c r="AB7" s="233"/>
      <c r="AC7" s="233"/>
      <c r="AD7" s="233"/>
      <c r="AE7" s="233"/>
      <c r="AF7" s="233"/>
      <c r="AG7" s="233"/>
      <c r="AH7" s="233"/>
      <c r="AI7" s="233"/>
      <c r="AJ7" s="233"/>
      <c r="AK7" s="233"/>
      <c r="AL7" s="233"/>
      <c r="AM7" s="233"/>
      <c r="AN7" s="233"/>
      <c r="AO7" s="233"/>
      <c r="AP7" s="233"/>
      <c r="AQ7" s="233"/>
      <c r="AR7" s="233"/>
      <c r="AS7" s="233"/>
      <c r="AT7" s="233"/>
      <c r="AU7" s="233"/>
      <c r="AV7" s="233"/>
      <c r="AW7" s="233"/>
      <c r="AX7" s="233"/>
      <c r="AY7" s="233"/>
      <c r="AZ7" s="233"/>
      <c r="BA7" s="233"/>
      <c r="BB7" s="6"/>
      <c r="BC7" s="6"/>
      <c r="BD7" s="6"/>
      <c r="BE7" s="67"/>
      <c r="BF7" s="44"/>
      <c r="BG7" s="44"/>
      <c r="BH7" s="130" t="s">
        <v>59</v>
      </c>
      <c r="BI7" s="130" t="s">
        <v>60</v>
      </c>
      <c r="BJ7" s="51"/>
      <c r="BK7" s="51"/>
      <c r="BL7" s="51"/>
      <c r="BM7" s="50">
        <v>3</v>
      </c>
      <c r="BN7" s="50">
        <v>2</v>
      </c>
      <c r="BO7" s="44"/>
      <c r="BP7" s="44"/>
      <c r="BQ7" s="44"/>
      <c r="BR7" s="67"/>
      <c r="BS7" s="67"/>
      <c r="BT7" s="67"/>
      <c r="BU7" s="67"/>
      <c r="BV7" s="67"/>
      <c r="BW7" s="67"/>
      <c r="BX7" s="70"/>
      <c r="BY7" s="85"/>
    </row>
    <row r="8" spans="1:97" s="72" customFormat="1" ht="16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34" t="s">
        <v>26</v>
      </c>
      <c r="W8" s="235"/>
      <c r="X8" s="235"/>
      <c r="Y8" s="235"/>
      <c r="Z8" s="235"/>
      <c r="AA8" s="235"/>
      <c r="AB8" s="235"/>
      <c r="AC8" s="238" t="s">
        <v>1</v>
      </c>
      <c r="AD8" s="238"/>
      <c r="AE8" s="238"/>
      <c r="AF8" s="238"/>
      <c r="AG8" s="239" t="s">
        <v>2</v>
      </c>
      <c r="AH8" s="240"/>
      <c r="AI8" s="238" t="s">
        <v>3</v>
      </c>
      <c r="AJ8" s="238"/>
      <c r="AK8" s="238"/>
      <c r="AL8" s="238"/>
      <c r="AM8" s="238" t="s">
        <v>4</v>
      </c>
      <c r="AN8" s="241"/>
      <c r="AO8" s="241"/>
      <c r="AP8" s="241"/>
      <c r="AQ8" s="241"/>
      <c r="AR8" s="241"/>
      <c r="AS8" s="241"/>
      <c r="AT8" s="241"/>
      <c r="AU8" s="241"/>
      <c r="AV8" s="241"/>
      <c r="AW8" s="241"/>
      <c r="AX8" s="241"/>
      <c r="AY8" s="238" t="s">
        <v>5</v>
      </c>
      <c r="AZ8" s="238"/>
      <c r="BA8" s="238"/>
      <c r="BB8" s="238"/>
      <c r="BC8" s="238"/>
      <c r="BD8" s="238"/>
      <c r="BE8" s="67"/>
      <c r="BF8" s="44"/>
      <c r="BG8" s="44"/>
      <c r="BH8" s="131"/>
      <c r="BI8" s="131"/>
      <c r="BJ8" s="51"/>
      <c r="BK8" s="51"/>
      <c r="BL8" s="51"/>
      <c r="BM8" s="51"/>
      <c r="BN8" s="44"/>
      <c r="BO8" s="44"/>
      <c r="BP8" s="44"/>
      <c r="BQ8" s="44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85"/>
    </row>
    <row r="9" spans="1:97" s="72" customFormat="1" ht="30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36"/>
      <c r="W9" s="237"/>
      <c r="X9" s="237"/>
      <c r="Y9" s="237"/>
      <c r="Z9" s="237"/>
      <c r="AA9" s="237"/>
      <c r="AB9" s="237"/>
      <c r="AC9" s="262">
        <v>3</v>
      </c>
      <c r="AD9" s="263"/>
      <c r="AE9" s="263">
        <v>1</v>
      </c>
      <c r="AF9" s="267"/>
      <c r="AG9" s="270">
        <v>1</v>
      </c>
      <c r="AH9" s="271"/>
      <c r="AI9" s="229">
        <v>0</v>
      </c>
      <c r="AJ9" s="225"/>
      <c r="AK9" s="258">
        <v>1</v>
      </c>
      <c r="AL9" s="260"/>
      <c r="AM9" s="274">
        <v>1</v>
      </c>
      <c r="AN9" s="258"/>
      <c r="AO9" s="258">
        <v>2</v>
      </c>
      <c r="AP9" s="258"/>
      <c r="AQ9" s="258">
        <v>3</v>
      </c>
      <c r="AR9" s="258"/>
      <c r="AS9" s="258">
        <v>4</v>
      </c>
      <c r="AT9" s="258"/>
      <c r="AU9" s="258">
        <v>5</v>
      </c>
      <c r="AV9" s="258"/>
      <c r="AW9" s="258">
        <v>6</v>
      </c>
      <c r="AX9" s="260"/>
      <c r="AY9" s="262">
        <v>3</v>
      </c>
      <c r="AZ9" s="263"/>
      <c r="BA9" s="258">
        <v>2</v>
      </c>
      <c r="BB9" s="258"/>
      <c r="BC9" s="258">
        <v>1</v>
      </c>
      <c r="BD9" s="260"/>
      <c r="BE9" s="67"/>
      <c r="BF9" s="44"/>
      <c r="BG9" s="44"/>
      <c r="BH9" s="56">
        <v>0</v>
      </c>
      <c r="BI9" s="56">
        <f>IF(AC9=4,7,9)</f>
        <v>9</v>
      </c>
      <c r="BJ9" s="51"/>
      <c r="BK9" s="51"/>
      <c r="BL9" s="51"/>
      <c r="BM9" s="51"/>
      <c r="BN9" s="44"/>
      <c r="BO9" s="51"/>
      <c r="BP9" s="51"/>
      <c r="BQ9" s="51"/>
      <c r="BR9" s="84"/>
      <c r="BS9" s="84"/>
      <c r="BT9" s="224"/>
      <c r="BU9" s="224"/>
      <c r="BV9" s="224"/>
      <c r="BW9" s="224"/>
      <c r="BX9" s="224"/>
      <c r="BY9" s="224"/>
      <c r="BZ9" s="224"/>
      <c r="CA9" s="224"/>
      <c r="CB9" s="67"/>
      <c r="CC9" s="67"/>
      <c r="CD9" s="224"/>
      <c r="CE9" s="224"/>
      <c r="CF9" s="224"/>
      <c r="CG9" s="224"/>
      <c r="CH9" s="224"/>
      <c r="CI9" s="224"/>
      <c r="CJ9" s="224"/>
      <c r="CK9" s="224"/>
      <c r="CL9" s="224"/>
      <c r="CM9" s="224"/>
      <c r="CN9" s="224"/>
      <c r="CO9" s="224"/>
      <c r="CP9" s="224"/>
      <c r="CQ9" s="224"/>
      <c r="CR9" s="224"/>
      <c r="CS9" s="85"/>
    </row>
    <row r="10" spans="1:97" s="72" customFormat="1" ht="6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36"/>
      <c r="W10" s="237"/>
      <c r="X10" s="237"/>
      <c r="Y10" s="237"/>
      <c r="Z10" s="237"/>
      <c r="AA10" s="237"/>
      <c r="AB10" s="237"/>
      <c r="AC10" s="276"/>
      <c r="AD10" s="268"/>
      <c r="AE10" s="268"/>
      <c r="AF10" s="269"/>
      <c r="AG10" s="272"/>
      <c r="AH10" s="273"/>
      <c r="AI10" s="231"/>
      <c r="AJ10" s="232"/>
      <c r="AK10" s="259"/>
      <c r="AL10" s="261"/>
      <c r="AM10" s="275"/>
      <c r="AN10" s="259"/>
      <c r="AO10" s="259"/>
      <c r="AP10" s="259"/>
      <c r="AQ10" s="259"/>
      <c r="AR10" s="259"/>
      <c r="AS10" s="259"/>
      <c r="AT10" s="259"/>
      <c r="AU10" s="259"/>
      <c r="AV10" s="259"/>
      <c r="AW10" s="259"/>
      <c r="AX10" s="261"/>
      <c r="AY10" s="264"/>
      <c r="AZ10" s="265"/>
      <c r="BA10" s="266"/>
      <c r="BB10" s="266"/>
      <c r="BC10" s="266"/>
      <c r="BD10" s="277"/>
      <c r="BE10" s="68"/>
      <c r="BF10" s="44"/>
      <c r="BG10" s="44"/>
      <c r="BH10" s="51"/>
      <c r="BI10" s="51"/>
      <c r="BJ10" s="51"/>
      <c r="BK10" s="51"/>
      <c r="BL10" s="51"/>
      <c r="BM10" s="51"/>
      <c r="BN10" s="44"/>
      <c r="BO10" s="58"/>
      <c r="BP10" s="58"/>
      <c r="BQ10" s="5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84"/>
      <c r="CI10" s="67"/>
      <c r="CJ10" s="67"/>
      <c r="CK10" s="68"/>
      <c r="CL10" s="68"/>
      <c r="CM10" s="68"/>
      <c r="CN10" s="68"/>
      <c r="CO10" s="68"/>
      <c r="CP10" s="68"/>
      <c r="CQ10" s="68"/>
    </row>
    <row r="11" spans="1:97" s="72" customFormat="1" ht="36" customHeight="1" thickBot="1">
      <c r="A11" s="214" t="s">
        <v>71</v>
      </c>
      <c r="B11" s="219"/>
      <c r="C11" s="220"/>
      <c r="D11" s="214" t="s">
        <v>21</v>
      </c>
      <c r="E11" s="215"/>
      <c r="F11" s="215"/>
      <c r="G11" s="215"/>
      <c r="H11" s="215"/>
      <c r="I11" s="215"/>
      <c r="J11" s="215"/>
      <c r="K11" s="216"/>
      <c r="L11" s="255" t="s">
        <v>22</v>
      </c>
      <c r="M11" s="256"/>
      <c r="N11" s="256"/>
      <c r="O11" s="256"/>
      <c r="P11" s="256"/>
      <c r="Q11" s="256"/>
      <c r="R11" s="256"/>
      <c r="S11" s="256"/>
      <c r="T11" s="221" t="s">
        <v>70</v>
      </c>
      <c r="U11" s="222"/>
      <c r="V11" s="222"/>
      <c r="W11" s="222"/>
      <c r="X11" s="222"/>
      <c r="Y11" s="222"/>
      <c r="Z11" s="222"/>
      <c r="AA11" s="222"/>
      <c r="AB11" s="222"/>
      <c r="AC11" s="223"/>
      <c r="AD11" s="255" t="s">
        <v>31</v>
      </c>
      <c r="AE11" s="256"/>
      <c r="AF11" s="256"/>
      <c r="AG11" s="256"/>
      <c r="AH11" s="256"/>
      <c r="AI11" s="256"/>
      <c r="AJ11" s="256"/>
      <c r="AK11" s="257"/>
      <c r="AL11" s="214" t="s">
        <v>23</v>
      </c>
      <c r="AM11" s="215"/>
      <c r="AN11" s="216"/>
      <c r="AO11" s="214" t="s">
        <v>24</v>
      </c>
      <c r="AP11" s="215"/>
      <c r="AQ11" s="215"/>
      <c r="AR11" s="215"/>
      <c r="AS11" s="215"/>
      <c r="AT11" s="215"/>
      <c r="AU11" s="215"/>
      <c r="AV11" s="215"/>
      <c r="AW11" s="214" t="s">
        <v>25</v>
      </c>
      <c r="AX11" s="215"/>
      <c r="AY11" s="215"/>
      <c r="AZ11" s="215"/>
      <c r="BA11" s="215"/>
      <c r="BB11" s="215"/>
      <c r="BC11" s="215"/>
      <c r="BD11" s="216"/>
      <c r="BE11" s="69"/>
      <c r="BF11" s="44"/>
      <c r="BG11" s="44"/>
      <c r="BH11" s="52" t="s">
        <v>46</v>
      </c>
      <c r="BI11" s="52" t="s">
        <v>47</v>
      </c>
      <c r="BJ11" s="52" t="s">
        <v>48</v>
      </c>
      <c r="BK11" s="52" t="s">
        <v>49</v>
      </c>
      <c r="BL11" s="52" t="s">
        <v>61</v>
      </c>
      <c r="BM11" s="52" t="s">
        <v>64</v>
      </c>
      <c r="BN11" s="52" t="s">
        <v>67</v>
      </c>
      <c r="BO11" s="52" t="s">
        <v>55</v>
      </c>
      <c r="BP11" s="49" t="s">
        <v>54</v>
      </c>
      <c r="BQ11" s="52" t="s">
        <v>58</v>
      </c>
    </row>
    <row r="12" spans="1:97" ht="21.95" customHeight="1" thickTop="1">
      <c r="A12" s="195" t="s">
        <v>78</v>
      </c>
      <c r="B12" s="196"/>
      <c r="C12" s="197"/>
      <c r="D12" s="198" t="s">
        <v>76</v>
      </c>
      <c r="E12" s="199"/>
      <c r="F12" s="199"/>
      <c r="G12" s="199"/>
      <c r="H12" s="199"/>
      <c r="I12" s="199"/>
      <c r="J12" s="199"/>
      <c r="K12" s="200"/>
      <c r="L12" s="201">
        <v>4000</v>
      </c>
      <c r="M12" s="202"/>
      <c r="N12" s="202"/>
      <c r="O12" s="202"/>
      <c r="P12" s="202"/>
      <c r="Q12" s="202"/>
      <c r="R12" s="202"/>
      <c r="S12" s="203"/>
      <c r="T12" s="217">
        <v>7</v>
      </c>
      <c r="U12" s="171"/>
      <c r="V12" s="22" t="s">
        <v>0</v>
      </c>
      <c r="W12" s="218">
        <v>6</v>
      </c>
      <c r="X12" s="218"/>
      <c r="Y12" s="88" t="s">
        <v>6</v>
      </c>
      <c r="Z12" s="218">
        <v>1</v>
      </c>
      <c r="AA12" s="218"/>
      <c r="AB12" s="88" t="s">
        <v>16</v>
      </c>
      <c r="AC12" s="88"/>
      <c r="AD12" s="148" t="str">
        <f t="shared" ref="AD12:AD31" si="0">BN12</f>
        <v>①加入</v>
      </c>
      <c r="AE12" s="149"/>
      <c r="AF12" s="149"/>
      <c r="AG12" s="149"/>
      <c r="AH12" s="149"/>
      <c r="AI12" s="149"/>
      <c r="AJ12" s="149"/>
      <c r="AK12" s="150"/>
      <c r="AL12" s="154">
        <f>IF(AND(BI12="○",BI13="○"),IF(LEFT(BH12,2)=LEFT(BH13,2),MID(BH13,3,2)-MID(BH12,3,2)+1,MID(BH13,3,2)+12-MID(BH12,3,2)+1),"")</f>
        <v>10</v>
      </c>
      <c r="AM12" s="155"/>
      <c r="AN12" s="156"/>
      <c r="AO12" s="160">
        <f>IF(OR(AL12="",L12=""),"",VLOOKUP(L12,早見表!$B$5:$N$20,3,0))</f>
        <v>121667</v>
      </c>
      <c r="AP12" s="161"/>
      <c r="AQ12" s="161"/>
      <c r="AR12" s="161"/>
      <c r="AS12" s="161"/>
      <c r="AT12" s="161"/>
      <c r="AU12" s="161"/>
      <c r="AV12" s="162"/>
      <c r="AW12" s="166">
        <f>IF(OR(AL12="",L12=""),"",IF(AL12=12,VLOOKUP(L12,早見表!$B$5:$N$20,2,0),VLOOKUP(L12,早見表!$B$5:$N$20,AL12+2,0)))</f>
        <v>1216670</v>
      </c>
      <c r="AX12" s="167"/>
      <c r="AY12" s="167"/>
      <c r="AZ12" s="167"/>
      <c r="BA12" s="167"/>
      <c r="BB12" s="167"/>
      <c r="BC12" s="167"/>
      <c r="BD12" s="168"/>
      <c r="BH12" s="64" t="str">
        <f>IF(OR(T12="",W12="",Z12=""),$BH$5,RIGHT(IF(T12="","","0")&amp;T12,2)&amp;RIGHT(IF(W12="","","0")&amp;W12,2)&amp;RIGHT(IF(Z12="","","0")&amp;Z12,2))</f>
        <v>070601</v>
      </c>
      <c r="BI12" s="64" t="str">
        <f>IF($X$6="","×",IF(AND(T12="",W12="",Z12=""),"",IF(OR(T12="",W12="",Z12=""),"×",IF(AND(BH12&gt;=$BH$5,BH12&lt;=$BI$5,BH12&lt;=BH13,Z12&lt;=BL12),"○","×"))))</f>
        <v>○</v>
      </c>
      <c r="BJ12" s="64">
        <f>IF(OR(T12="",$X$6=""),1,IF($X$6=T12,4,1))</f>
        <v>4</v>
      </c>
      <c r="BK12" s="64">
        <f>IF(OR(T12="",$X$6=""),12,IF($X$6=T12,12,3))</f>
        <v>12</v>
      </c>
      <c r="BL12" s="64">
        <f>IF(OR(W12=4,W12=6,W12=9,W12=11),30,IF(W12=2,29,31))</f>
        <v>30</v>
      </c>
      <c r="BM12" s="169">
        <v>2</v>
      </c>
      <c r="BN12" s="62" t="str">
        <f>IF(OR(BM12="",BM12=1),"",IF(BM12=2,"①加入","１加入"))</f>
        <v>①加入</v>
      </c>
      <c r="BO12" s="50">
        <v>1</v>
      </c>
      <c r="BP12" s="59">
        <f t="shared" ref="BP12:BP21" ca="1" si="1">IF(BO12="","",INDIRECT(ADDRESS((BO12-1)*$BJ$5+$BK$5,4)))</f>
        <v>2</v>
      </c>
      <c r="BQ12" s="50">
        <f ca="1">IF(ISERROR(LOOKUP(1,0/BP12:BP21,BO12:BO21)),LOOKUP(1,0/BO12:BO21,BO12:BO21),LOOKUP(1,0/BP12:BP21,BO12:BO21))</f>
        <v>1</v>
      </c>
    </row>
    <row r="13" spans="1:97" ht="21.95" customHeight="1">
      <c r="A13" s="178"/>
      <c r="B13" s="179"/>
      <c r="C13" s="180"/>
      <c r="D13" s="184"/>
      <c r="E13" s="185"/>
      <c r="F13" s="185"/>
      <c r="G13" s="185"/>
      <c r="H13" s="185"/>
      <c r="I13" s="185"/>
      <c r="J13" s="185"/>
      <c r="K13" s="186"/>
      <c r="L13" s="190"/>
      <c r="M13" s="191"/>
      <c r="N13" s="191"/>
      <c r="O13" s="191"/>
      <c r="P13" s="191"/>
      <c r="Q13" s="191"/>
      <c r="R13" s="191"/>
      <c r="S13" s="192"/>
      <c r="T13" s="95" t="s">
        <v>20</v>
      </c>
      <c r="U13" s="171">
        <v>8</v>
      </c>
      <c r="V13" s="171"/>
      <c r="W13" s="22" t="s">
        <v>0</v>
      </c>
      <c r="X13" s="171">
        <v>3</v>
      </c>
      <c r="Y13" s="171"/>
      <c r="Z13" s="88" t="s">
        <v>6</v>
      </c>
      <c r="AA13" s="171">
        <v>31</v>
      </c>
      <c r="AB13" s="171"/>
      <c r="AC13" s="96" t="s">
        <v>16</v>
      </c>
      <c r="AD13" s="172" t="str">
        <f t="shared" si="0"/>
        <v>２脱退、自動消滅等</v>
      </c>
      <c r="AE13" s="173"/>
      <c r="AF13" s="173"/>
      <c r="AG13" s="173"/>
      <c r="AH13" s="173"/>
      <c r="AI13" s="173"/>
      <c r="AJ13" s="173"/>
      <c r="AK13" s="174"/>
      <c r="AL13" s="208"/>
      <c r="AM13" s="209"/>
      <c r="AN13" s="210"/>
      <c r="AO13" s="211"/>
      <c r="AP13" s="212"/>
      <c r="AQ13" s="212"/>
      <c r="AR13" s="212"/>
      <c r="AS13" s="212"/>
      <c r="AT13" s="212"/>
      <c r="AU13" s="212"/>
      <c r="AV13" s="213"/>
      <c r="AW13" s="204"/>
      <c r="AX13" s="205"/>
      <c r="AY13" s="205"/>
      <c r="AZ13" s="205"/>
      <c r="BA13" s="205"/>
      <c r="BB13" s="205"/>
      <c r="BC13" s="205"/>
      <c r="BD13" s="206"/>
      <c r="BH13" s="65" t="str">
        <f>IF(OR(U13="",X13="",AA13=""),$BI$5,RIGHT(IF(U13="","","0")&amp;U13,2)&amp;RIGHT(IF(X13="","","0")&amp;X13,2)&amp;RIGHT(IF(AA13="","","0")&amp;AA13,2))</f>
        <v>080331</v>
      </c>
      <c r="BI13" s="65" t="str">
        <f>IF($X$6="","×",IF(AND(U13="",X13="",AA13=""),"",IF(OR(U13="",X13="",AA13=""),"×",IF(AND(BH13&gt;=$BH$5,BH13&lt;=$BI$5,AA13&lt;=BL13),"○","×"))))</f>
        <v>○</v>
      </c>
      <c r="BJ13" s="65">
        <f>IF(OR(U13="",$X$6=""),1,IF($X$6=U13,4,1))</f>
        <v>1</v>
      </c>
      <c r="BK13" s="65">
        <f>IF(OR(U13="",$X$6=""),12,IF($X$6=U13,12,3))</f>
        <v>3</v>
      </c>
      <c r="BL13" s="65">
        <f>IF(OR(X13=4,X13=6,X13=9,X13=11),30,IF(X13=2,29,31))</f>
        <v>31</v>
      </c>
      <c r="BM13" s="170"/>
      <c r="BN13" s="63" t="str">
        <f>IF(OR(BM12="",BM12=1),"",IF(BM12=3,"②脱退、自動消滅等","２脱退、自動消滅等"))</f>
        <v>２脱退、自動消滅等</v>
      </c>
      <c r="BO13" s="50">
        <v>2</v>
      </c>
      <c r="BP13" s="59">
        <f t="shared" ca="1" si="1"/>
        <v>0</v>
      </c>
    </row>
    <row r="14" spans="1:97" ht="21.95" customHeight="1">
      <c r="A14" s="175" t="s">
        <v>79</v>
      </c>
      <c r="B14" s="176"/>
      <c r="C14" s="177"/>
      <c r="D14" s="181" t="s">
        <v>77</v>
      </c>
      <c r="E14" s="182"/>
      <c r="F14" s="182"/>
      <c r="G14" s="182"/>
      <c r="H14" s="182"/>
      <c r="I14" s="182"/>
      <c r="J14" s="182"/>
      <c r="K14" s="183"/>
      <c r="L14" s="187">
        <v>6000</v>
      </c>
      <c r="M14" s="188"/>
      <c r="N14" s="188"/>
      <c r="O14" s="188"/>
      <c r="P14" s="188"/>
      <c r="Q14" s="188"/>
      <c r="R14" s="188"/>
      <c r="S14" s="189"/>
      <c r="T14" s="193">
        <v>7</v>
      </c>
      <c r="U14" s="194"/>
      <c r="V14" s="97" t="s">
        <v>0</v>
      </c>
      <c r="W14" s="194">
        <v>10</v>
      </c>
      <c r="X14" s="194"/>
      <c r="Y14" s="98" t="s">
        <v>6</v>
      </c>
      <c r="Z14" s="194">
        <v>1</v>
      </c>
      <c r="AA14" s="194"/>
      <c r="AB14" s="98" t="s">
        <v>16</v>
      </c>
      <c r="AC14" s="99"/>
      <c r="AD14" s="148" t="str">
        <f t="shared" si="0"/>
        <v>①加入</v>
      </c>
      <c r="AE14" s="149"/>
      <c r="AF14" s="149"/>
      <c r="AG14" s="149"/>
      <c r="AH14" s="149"/>
      <c r="AI14" s="149"/>
      <c r="AJ14" s="149"/>
      <c r="AK14" s="150"/>
      <c r="AL14" s="151">
        <f>IF(AND(BI14="○",BI15="○"),IF(LEFT(BH14,2)=LEFT(BH15,2),MID(BH15,3,2)-MID(BH14,3,2)+1,MID(BH15,3,2)+12-MID(BH14,3,2)+1),"")</f>
        <v>6</v>
      </c>
      <c r="AM14" s="152"/>
      <c r="AN14" s="153"/>
      <c r="AO14" s="157">
        <f>IF(OR(AL14="",L14=""),"",VLOOKUP(L14,早見表!$B$5:$N$20,3,0))</f>
        <v>182500</v>
      </c>
      <c r="AP14" s="158"/>
      <c r="AQ14" s="158"/>
      <c r="AR14" s="158"/>
      <c r="AS14" s="158"/>
      <c r="AT14" s="158"/>
      <c r="AU14" s="158"/>
      <c r="AV14" s="159"/>
      <c r="AW14" s="163">
        <f>IF(OR(AL14="",L14=""),"",IF(AL14=12,VLOOKUP(L14,早見表!$B$5:$N$20,2,0),VLOOKUP(L14,早見表!$B$5:$N$20,AL14+2,0)))</f>
        <v>1095000</v>
      </c>
      <c r="AX14" s="164"/>
      <c r="AY14" s="164"/>
      <c r="AZ14" s="164"/>
      <c r="BA14" s="164"/>
      <c r="BB14" s="164"/>
      <c r="BC14" s="164"/>
      <c r="BD14" s="165"/>
      <c r="BH14" s="64" t="str">
        <f>IF(OR(T14="",W14="",Z14=""),$BH$5,RIGHT(IF(T14="","","0")&amp;T14,2)&amp;RIGHT(IF(W14="","","0")&amp;W14,2)&amp;RIGHT(IF(Z14="","","0")&amp;Z14,2))</f>
        <v>071001</v>
      </c>
      <c r="BI14" s="64" t="str">
        <f>IF($X$6="","×",IF(AND(T14="",W14="",Z14=""),"",IF(OR(T14="",W14="",Z14=""),"×",IF(AND(BH14&gt;=$BH$5,BH14&lt;=$BI$5,BH14&lt;=BH15,Z14&lt;=BL14),"○","×"))))</f>
        <v>○</v>
      </c>
      <c r="BJ14" s="64">
        <f>IF(OR(T14="",$X$6=""),1,IF($X$6=T14,4,1))</f>
        <v>4</v>
      </c>
      <c r="BK14" s="64">
        <f>IF(OR(T14="",$X$6=""),12,IF($X$6=T14,12,3))</f>
        <v>12</v>
      </c>
      <c r="BL14" s="64">
        <f>IF(OR(W14=4,W14=6,W14=9,W14=11),30,IF(W14=2,29,31))</f>
        <v>31</v>
      </c>
      <c r="BM14" s="169">
        <v>2</v>
      </c>
      <c r="BN14" s="62" t="str">
        <f>IF(OR(BM14="",BM14=1),"",IF(BM14=2,"①加入","１加入"))</f>
        <v>①加入</v>
      </c>
      <c r="BO14" s="50">
        <v>3</v>
      </c>
      <c r="BP14" s="59">
        <f t="shared" ca="1" si="1"/>
        <v>0</v>
      </c>
    </row>
    <row r="15" spans="1:97" ht="21.95" customHeight="1">
      <c r="A15" s="178"/>
      <c r="B15" s="179"/>
      <c r="C15" s="180"/>
      <c r="D15" s="184"/>
      <c r="E15" s="185"/>
      <c r="F15" s="185"/>
      <c r="G15" s="185"/>
      <c r="H15" s="185"/>
      <c r="I15" s="185"/>
      <c r="J15" s="185"/>
      <c r="K15" s="186"/>
      <c r="L15" s="190"/>
      <c r="M15" s="191"/>
      <c r="N15" s="191"/>
      <c r="O15" s="191"/>
      <c r="P15" s="191"/>
      <c r="Q15" s="191"/>
      <c r="R15" s="191"/>
      <c r="S15" s="192"/>
      <c r="T15" s="100" t="s">
        <v>20</v>
      </c>
      <c r="U15" s="207">
        <v>8</v>
      </c>
      <c r="V15" s="207"/>
      <c r="W15" s="101" t="s">
        <v>0</v>
      </c>
      <c r="X15" s="207">
        <v>3</v>
      </c>
      <c r="Y15" s="207"/>
      <c r="Z15" s="102" t="s">
        <v>6</v>
      </c>
      <c r="AA15" s="207">
        <v>31</v>
      </c>
      <c r="AB15" s="207"/>
      <c r="AC15" s="103" t="s">
        <v>16</v>
      </c>
      <c r="AD15" s="172" t="str">
        <f t="shared" si="0"/>
        <v>２脱退、自動消滅等</v>
      </c>
      <c r="AE15" s="173"/>
      <c r="AF15" s="173"/>
      <c r="AG15" s="173"/>
      <c r="AH15" s="173"/>
      <c r="AI15" s="173"/>
      <c r="AJ15" s="173"/>
      <c r="AK15" s="174"/>
      <c r="AL15" s="208"/>
      <c r="AM15" s="209"/>
      <c r="AN15" s="210"/>
      <c r="AO15" s="211"/>
      <c r="AP15" s="212"/>
      <c r="AQ15" s="212"/>
      <c r="AR15" s="212"/>
      <c r="AS15" s="212"/>
      <c r="AT15" s="212"/>
      <c r="AU15" s="212"/>
      <c r="AV15" s="213"/>
      <c r="AW15" s="204"/>
      <c r="AX15" s="205"/>
      <c r="AY15" s="205"/>
      <c r="AZ15" s="205"/>
      <c r="BA15" s="205"/>
      <c r="BB15" s="205"/>
      <c r="BC15" s="205"/>
      <c r="BD15" s="206"/>
      <c r="BH15" s="65" t="str">
        <f>IF(OR(U15="",X15="",AA15=""),$BI$5,RIGHT(IF(U15="","","0")&amp;U15,2)&amp;RIGHT(IF(X15="","","0")&amp;X15,2)&amp;RIGHT(IF(AA15="","","0")&amp;AA15,2))</f>
        <v>080331</v>
      </c>
      <c r="BI15" s="65" t="str">
        <f>IF($X$6="","×",IF(AND(U15="",X15="",AA15=""),"",IF(OR(U15="",X15="",AA15=""),"×",IF(AND(BH15&gt;=$BH$5,BH15&lt;=$BI$5,AA15&lt;=BL15),"○","×"))))</f>
        <v>○</v>
      </c>
      <c r="BJ15" s="65">
        <f>IF(OR(U15="",$X$6=""),1,IF($X$6=U15,4,1))</f>
        <v>1</v>
      </c>
      <c r="BK15" s="65">
        <f>IF(OR(U15="",$X$6=""),12,IF($X$6=U15,12,3))</f>
        <v>3</v>
      </c>
      <c r="BL15" s="65">
        <f>IF(OR(X15=4,X15=6,X15=9,X15=11),30,IF(X15=2,29,31))</f>
        <v>31</v>
      </c>
      <c r="BM15" s="170"/>
      <c r="BN15" s="63" t="str">
        <f>IF(OR(BM14="",BM14=1),"",IF(BM14=3,"②脱退、自動消滅等","２脱退、自動消滅等"))</f>
        <v>２脱退、自動消滅等</v>
      </c>
      <c r="BO15" s="50">
        <v>4</v>
      </c>
      <c r="BP15" s="59">
        <f t="shared" ca="1" si="1"/>
        <v>0</v>
      </c>
    </row>
    <row r="16" spans="1:97" ht="21.95" customHeight="1">
      <c r="A16" s="175"/>
      <c r="B16" s="176"/>
      <c r="C16" s="177"/>
      <c r="D16" s="181"/>
      <c r="E16" s="182"/>
      <c r="F16" s="182"/>
      <c r="G16" s="182"/>
      <c r="H16" s="182"/>
      <c r="I16" s="182"/>
      <c r="J16" s="182"/>
      <c r="K16" s="183"/>
      <c r="L16" s="187"/>
      <c r="M16" s="188"/>
      <c r="N16" s="188"/>
      <c r="O16" s="188"/>
      <c r="P16" s="188"/>
      <c r="Q16" s="188"/>
      <c r="R16" s="188"/>
      <c r="S16" s="189"/>
      <c r="T16" s="193"/>
      <c r="U16" s="194"/>
      <c r="V16" s="97" t="s">
        <v>0</v>
      </c>
      <c r="W16" s="194"/>
      <c r="X16" s="194"/>
      <c r="Y16" s="98" t="s">
        <v>6</v>
      </c>
      <c r="Z16" s="194"/>
      <c r="AA16" s="194"/>
      <c r="AB16" s="98" t="s">
        <v>16</v>
      </c>
      <c r="AC16" s="98"/>
      <c r="AD16" s="148" t="str">
        <f t="shared" si="0"/>
        <v/>
      </c>
      <c r="AE16" s="149"/>
      <c r="AF16" s="149"/>
      <c r="AG16" s="149"/>
      <c r="AH16" s="149"/>
      <c r="AI16" s="149"/>
      <c r="AJ16" s="149"/>
      <c r="AK16" s="150"/>
      <c r="AL16" s="151" t="str">
        <f>IF(AND(BI16="○",BI17="○"),IF(LEFT(BH16,2)=LEFT(BH17,2),MID(BH17,3,2)-MID(BH16,3,2)+1,MID(BH17,3,2)+12-MID(BH16,3,2)+1),"")</f>
        <v/>
      </c>
      <c r="AM16" s="152"/>
      <c r="AN16" s="153"/>
      <c r="AO16" s="157" t="str">
        <f>IF(OR(AL16="",L16=""),"",VLOOKUP(L16,早見表!$B$5:$N$20,3,0))</f>
        <v/>
      </c>
      <c r="AP16" s="158"/>
      <c r="AQ16" s="158"/>
      <c r="AR16" s="158"/>
      <c r="AS16" s="158"/>
      <c r="AT16" s="158"/>
      <c r="AU16" s="158"/>
      <c r="AV16" s="159"/>
      <c r="AW16" s="163" t="str">
        <f>IF(OR(AL16="",L16=""),"",IF(AL16=12,VLOOKUP(L16,早見表!$B$5:$N$20,2,0),VLOOKUP(L16,早見表!$B$5:$N$20,AL16+2,0)))</f>
        <v/>
      </c>
      <c r="AX16" s="164"/>
      <c r="AY16" s="164"/>
      <c r="AZ16" s="164"/>
      <c r="BA16" s="164"/>
      <c r="BB16" s="164"/>
      <c r="BC16" s="164"/>
      <c r="BD16" s="165"/>
      <c r="BH16" s="64" t="str">
        <f>IF(OR(T16="",W16="",Z16=""),$BH$5,RIGHT(IF(T16="","","0")&amp;T16,2)&amp;RIGHT(IF(W16="","","0")&amp;W16,2)&amp;RIGHT(IF(Z16="","","0")&amp;Z16,2))</f>
        <v>070401</v>
      </c>
      <c r="BI16" s="64" t="str">
        <f>IF($X$6="","×",IF(AND(T16="",W16="",Z16=""),"",IF(OR(T16="",W16="",Z16=""),"×",IF(AND(BH16&gt;=$BH$5,BH16&lt;=$BI$5,BH16&lt;=BH17,Z16&lt;=BL16),"○","×"))))</f>
        <v/>
      </c>
      <c r="BJ16" s="64">
        <f>IF(OR(T16="",$X$6=""),1,IF($X$6=T16,4,1))</f>
        <v>1</v>
      </c>
      <c r="BK16" s="64">
        <f>IF(OR(T16="",$X$6=""),12,IF($X$6=T16,12,3))</f>
        <v>12</v>
      </c>
      <c r="BL16" s="64">
        <f>IF(OR(W16=4,W16=6,W16=9,W16=11),30,IF(W16=2,29,31))</f>
        <v>31</v>
      </c>
      <c r="BM16" s="169">
        <v>1</v>
      </c>
      <c r="BN16" s="62" t="str">
        <f>IF(OR(BM16="",BM16=1),"",IF(BM16=2,"①加入","１加入"))</f>
        <v/>
      </c>
      <c r="BO16" s="50"/>
      <c r="BP16" s="59" t="str">
        <f t="shared" ca="1" si="1"/>
        <v/>
      </c>
    </row>
    <row r="17" spans="1:68" ht="21.95" customHeight="1">
      <c r="A17" s="178"/>
      <c r="B17" s="179"/>
      <c r="C17" s="180"/>
      <c r="D17" s="184"/>
      <c r="E17" s="185"/>
      <c r="F17" s="185"/>
      <c r="G17" s="185"/>
      <c r="H17" s="185"/>
      <c r="I17" s="185"/>
      <c r="J17" s="185"/>
      <c r="K17" s="186"/>
      <c r="L17" s="190"/>
      <c r="M17" s="191"/>
      <c r="N17" s="191"/>
      <c r="O17" s="191"/>
      <c r="P17" s="191"/>
      <c r="Q17" s="191"/>
      <c r="R17" s="191"/>
      <c r="S17" s="192"/>
      <c r="T17" s="100" t="s">
        <v>20</v>
      </c>
      <c r="U17" s="207"/>
      <c r="V17" s="207"/>
      <c r="W17" s="101" t="s">
        <v>0</v>
      </c>
      <c r="X17" s="207"/>
      <c r="Y17" s="207"/>
      <c r="Z17" s="102" t="s">
        <v>6</v>
      </c>
      <c r="AA17" s="207"/>
      <c r="AB17" s="207"/>
      <c r="AC17" s="103" t="s">
        <v>16</v>
      </c>
      <c r="AD17" s="172" t="str">
        <f t="shared" si="0"/>
        <v/>
      </c>
      <c r="AE17" s="173"/>
      <c r="AF17" s="173"/>
      <c r="AG17" s="173"/>
      <c r="AH17" s="173"/>
      <c r="AI17" s="173"/>
      <c r="AJ17" s="173"/>
      <c r="AK17" s="174"/>
      <c r="AL17" s="208"/>
      <c r="AM17" s="209"/>
      <c r="AN17" s="210"/>
      <c r="AO17" s="211"/>
      <c r="AP17" s="212"/>
      <c r="AQ17" s="212"/>
      <c r="AR17" s="212"/>
      <c r="AS17" s="212"/>
      <c r="AT17" s="212"/>
      <c r="AU17" s="212"/>
      <c r="AV17" s="213"/>
      <c r="AW17" s="204"/>
      <c r="AX17" s="205"/>
      <c r="AY17" s="205"/>
      <c r="AZ17" s="205"/>
      <c r="BA17" s="205"/>
      <c r="BB17" s="205"/>
      <c r="BC17" s="205"/>
      <c r="BD17" s="206"/>
      <c r="BH17" s="65" t="str">
        <f>IF(OR(U17="",X17="",AA17=""),$BI$5,RIGHT(IF(U17="","","0")&amp;U17,2)&amp;RIGHT(IF(X17="","","0")&amp;X17,2)&amp;RIGHT(IF(AA17="","","0")&amp;AA17,2))</f>
        <v>080331</v>
      </c>
      <c r="BI17" s="65" t="str">
        <f>IF($X$6="","×",IF(AND(U17="",X17="",AA17=""),"",IF(OR(U17="",X17="",AA17=""),"×",IF(AND(BH17&gt;=$BH$5,BH17&lt;=$BI$5,AA17&lt;=BL17),"○","×"))))</f>
        <v/>
      </c>
      <c r="BJ17" s="65">
        <f>IF(OR(U17="",$X$6=""),1,IF($X$6=U17,4,1))</f>
        <v>1</v>
      </c>
      <c r="BK17" s="65">
        <f>IF(OR(U17="",$X$6=""),12,IF($X$6=U17,12,3))</f>
        <v>12</v>
      </c>
      <c r="BL17" s="65">
        <f>IF(OR(X17=4,X17=6,X17=9,X17=11),30,IF(X17=2,29,31))</f>
        <v>31</v>
      </c>
      <c r="BM17" s="170"/>
      <c r="BN17" s="63" t="str">
        <f>IF(OR(BM16="",BM16=1),"",IF(BM16=3,"②脱退、自動消滅等","２脱退、自動消滅等"))</f>
        <v/>
      </c>
      <c r="BO17" s="50"/>
      <c r="BP17" s="59" t="str">
        <f t="shared" ca="1" si="1"/>
        <v/>
      </c>
    </row>
    <row r="18" spans="1:68" ht="21.95" customHeight="1">
      <c r="A18" s="175"/>
      <c r="B18" s="176"/>
      <c r="C18" s="177"/>
      <c r="D18" s="181"/>
      <c r="E18" s="182"/>
      <c r="F18" s="182"/>
      <c r="G18" s="182"/>
      <c r="H18" s="182"/>
      <c r="I18" s="182"/>
      <c r="J18" s="182"/>
      <c r="K18" s="183"/>
      <c r="L18" s="187"/>
      <c r="M18" s="188"/>
      <c r="N18" s="188"/>
      <c r="O18" s="188"/>
      <c r="P18" s="188"/>
      <c r="Q18" s="188"/>
      <c r="R18" s="188"/>
      <c r="S18" s="189"/>
      <c r="T18" s="193"/>
      <c r="U18" s="194"/>
      <c r="V18" s="97" t="s">
        <v>0</v>
      </c>
      <c r="W18" s="194"/>
      <c r="X18" s="194"/>
      <c r="Y18" s="98" t="s">
        <v>6</v>
      </c>
      <c r="Z18" s="194"/>
      <c r="AA18" s="194"/>
      <c r="AB18" s="98" t="s">
        <v>16</v>
      </c>
      <c r="AC18" s="98"/>
      <c r="AD18" s="148" t="str">
        <f t="shared" si="0"/>
        <v/>
      </c>
      <c r="AE18" s="149"/>
      <c r="AF18" s="149"/>
      <c r="AG18" s="149"/>
      <c r="AH18" s="149"/>
      <c r="AI18" s="149"/>
      <c r="AJ18" s="149"/>
      <c r="AK18" s="150"/>
      <c r="AL18" s="151" t="str">
        <f>IF(AND(BI18="○",BI19="○"),IF(LEFT(BH18,2)=LEFT(BH19,2),MID(BH19,3,2)-MID(BH18,3,2)+1,MID(BH19,3,2)+12-MID(BH18,3,2)+1),"")</f>
        <v/>
      </c>
      <c r="AM18" s="152"/>
      <c r="AN18" s="153"/>
      <c r="AO18" s="157" t="str">
        <f>IF(OR(AL18="",L18=""),"",VLOOKUP(L18,早見表!$B$5:$N$20,3,0))</f>
        <v/>
      </c>
      <c r="AP18" s="158"/>
      <c r="AQ18" s="158"/>
      <c r="AR18" s="158"/>
      <c r="AS18" s="158"/>
      <c r="AT18" s="158"/>
      <c r="AU18" s="158"/>
      <c r="AV18" s="159"/>
      <c r="AW18" s="163" t="str">
        <f>IF(OR(AL18="",L18=""),"",IF(AL18=12,VLOOKUP(L18,早見表!$B$5:$N$20,2,0),VLOOKUP(L18,早見表!$B$5:$N$20,AL18+2,0)))</f>
        <v/>
      </c>
      <c r="AX18" s="164"/>
      <c r="AY18" s="164"/>
      <c r="AZ18" s="164"/>
      <c r="BA18" s="164"/>
      <c r="BB18" s="164"/>
      <c r="BC18" s="164"/>
      <c r="BD18" s="165"/>
      <c r="BH18" s="64" t="str">
        <f>IF(OR(T18="",W18="",Z18=""),$BH$5,RIGHT(IF(T18="","","0")&amp;T18,2)&amp;RIGHT(IF(W18="","","0")&amp;W18,2)&amp;RIGHT(IF(Z18="","","0")&amp;Z18,2))</f>
        <v>070401</v>
      </c>
      <c r="BI18" s="64" t="str">
        <f>IF($X$6="","×",IF(AND(T18="",W18="",Z18=""),"",IF(OR(T18="",W18="",Z18=""),"×",IF(AND(BH18&gt;=$BH$5,BH18&lt;=$BI$5,BH18&lt;=BH19,Z18&lt;=BL18),"○","×"))))</f>
        <v/>
      </c>
      <c r="BJ18" s="64">
        <f>IF(OR(T18="",$X$6=""),1,IF($X$6=T18,4,1))</f>
        <v>1</v>
      </c>
      <c r="BK18" s="64">
        <f>IF(OR(T18="",$X$6=""),12,IF($X$6=T18,12,3))</f>
        <v>12</v>
      </c>
      <c r="BL18" s="64">
        <f>IF(OR(W18=4,W18=6,W18=9,W18=11),30,IF(W18=2,29,31))</f>
        <v>31</v>
      </c>
      <c r="BM18" s="169">
        <v>1</v>
      </c>
      <c r="BN18" s="62" t="str">
        <f>IF(OR(BM18="",BM18=1),"",IF(BM18=2,"①加入","１加入"))</f>
        <v/>
      </c>
      <c r="BO18" s="50"/>
      <c r="BP18" s="59" t="str">
        <f t="shared" ca="1" si="1"/>
        <v/>
      </c>
    </row>
    <row r="19" spans="1:68" ht="21.95" customHeight="1">
      <c r="A19" s="178"/>
      <c r="B19" s="179"/>
      <c r="C19" s="180"/>
      <c r="D19" s="184"/>
      <c r="E19" s="185"/>
      <c r="F19" s="185"/>
      <c r="G19" s="185"/>
      <c r="H19" s="185"/>
      <c r="I19" s="185"/>
      <c r="J19" s="185"/>
      <c r="K19" s="186"/>
      <c r="L19" s="190"/>
      <c r="M19" s="191"/>
      <c r="N19" s="191"/>
      <c r="O19" s="191"/>
      <c r="P19" s="191"/>
      <c r="Q19" s="191"/>
      <c r="R19" s="191"/>
      <c r="S19" s="192"/>
      <c r="T19" s="100" t="s">
        <v>20</v>
      </c>
      <c r="U19" s="207"/>
      <c r="V19" s="207"/>
      <c r="W19" s="101" t="s">
        <v>0</v>
      </c>
      <c r="X19" s="207"/>
      <c r="Y19" s="207"/>
      <c r="Z19" s="102" t="s">
        <v>6</v>
      </c>
      <c r="AA19" s="207"/>
      <c r="AB19" s="207"/>
      <c r="AC19" s="103" t="s">
        <v>16</v>
      </c>
      <c r="AD19" s="172" t="str">
        <f t="shared" si="0"/>
        <v/>
      </c>
      <c r="AE19" s="173"/>
      <c r="AF19" s="173"/>
      <c r="AG19" s="173"/>
      <c r="AH19" s="173"/>
      <c r="AI19" s="173"/>
      <c r="AJ19" s="173"/>
      <c r="AK19" s="174"/>
      <c r="AL19" s="208"/>
      <c r="AM19" s="209"/>
      <c r="AN19" s="210"/>
      <c r="AO19" s="211"/>
      <c r="AP19" s="212"/>
      <c r="AQ19" s="212"/>
      <c r="AR19" s="212"/>
      <c r="AS19" s="212"/>
      <c r="AT19" s="212"/>
      <c r="AU19" s="212"/>
      <c r="AV19" s="213"/>
      <c r="AW19" s="204"/>
      <c r="AX19" s="205"/>
      <c r="AY19" s="205"/>
      <c r="AZ19" s="205"/>
      <c r="BA19" s="205"/>
      <c r="BB19" s="205"/>
      <c r="BC19" s="205"/>
      <c r="BD19" s="206"/>
      <c r="BH19" s="65" t="str">
        <f>IF(OR(U19="",X19="",AA19=""),$BI$5,RIGHT(IF(U19="","","0")&amp;U19,2)&amp;RIGHT(IF(X19="","","0")&amp;X19,2)&amp;RIGHT(IF(AA19="","","0")&amp;AA19,2))</f>
        <v>080331</v>
      </c>
      <c r="BI19" s="65" t="str">
        <f>IF($X$6="","×",IF(AND(U19="",X19="",AA19=""),"",IF(OR(U19="",X19="",AA19=""),"×",IF(AND(BH19&gt;=$BH$5,BH19&lt;=$BI$5,AA19&lt;=BL19),"○","×"))))</f>
        <v/>
      </c>
      <c r="BJ19" s="65">
        <f>IF(OR(U19="",$X$6=""),1,IF($X$6=U19,4,1))</f>
        <v>1</v>
      </c>
      <c r="BK19" s="65">
        <f>IF(OR(U19="",$X$6=""),12,IF($X$6=U19,12,3))</f>
        <v>12</v>
      </c>
      <c r="BL19" s="65">
        <f>IF(OR(X19=4,X19=6,X19=9,X19=11),30,IF(X19=2,29,31))</f>
        <v>31</v>
      </c>
      <c r="BM19" s="170"/>
      <c r="BN19" s="63" t="str">
        <f>IF(OR(BM18="",BM18=1),"",IF(BM18=3,"②脱退、自動消滅等","２脱退、自動消滅等"))</f>
        <v/>
      </c>
      <c r="BO19" s="50"/>
      <c r="BP19" s="59" t="str">
        <f t="shared" ca="1" si="1"/>
        <v/>
      </c>
    </row>
    <row r="20" spans="1:68" ht="21.95" customHeight="1">
      <c r="A20" s="175"/>
      <c r="B20" s="176"/>
      <c r="C20" s="177"/>
      <c r="D20" s="181"/>
      <c r="E20" s="182"/>
      <c r="F20" s="182"/>
      <c r="G20" s="182"/>
      <c r="H20" s="182"/>
      <c r="I20" s="182"/>
      <c r="J20" s="182"/>
      <c r="K20" s="183"/>
      <c r="L20" s="187"/>
      <c r="M20" s="188"/>
      <c r="N20" s="188"/>
      <c r="O20" s="188"/>
      <c r="P20" s="188"/>
      <c r="Q20" s="188"/>
      <c r="R20" s="188"/>
      <c r="S20" s="189"/>
      <c r="T20" s="193"/>
      <c r="U20" s="194"/>
      <c r="V20" s="97" t="s">
        <v>0</v>
      </c>
      <c r="W20" s="194"/>
      <c r="X20" s="194"/>
      <c r="Y20" s="98" t="s">
        <v>6</v>
      </c>
      <c r="Z20" s="194"/>
      <c r="AA20" s="194"/>
      <c r="AB20" s="98" t="s">
        <v>16</v>
      </c>
      <c r="AC20" s="98"/>
      <c r="AD20" s="148" t="str">
        <f t="shared" si="0"/>
        <v/>
      </c>
      <c r="AE20" s="149"/>
      <c r="AF20" s="149"/>
      <c r="AG20" s="149"/>
      <c r="AH20" s="149"/>
      <c r="AI20" s="149"/>
      <c r="AJ20" s="149"/>
      <c r="AK20" s="150"/>
      <c r="AL20" s="151" t="str">
        <f>IF(AND(BI20="○",BI21="○"),IF(LEFT(BH20,2)=LEFT(BH21,2),MID(BH21,3,2)-MID(BH20,3,2)+1,MID(BH21,3,2)+12-MID(BH20,3,2)+1),"")</f>
        <v/>
      </c>
      <c r="AM20" s="152"/>
      <c r="AN20" s="153"/>
      <c r="AO20" s="157" t="str">
        <f>IF(OR(AL20="",L20=""),"",VLOOKUP(L20,早見表!$B$5:$N$20,3,0))</f>
        <v/>
      </c>
      <c r="AP20" s="158"/>
      <c r="AQ20" s="158"/>
      <c r="AR20" s="158"/>
      <c r="AS20" s="158"/>
      <c r="AT20" s="158"/>
      <c r="AU20" s="158"/>
      <c r="AV20" s="159"/>
      <c r="AW20" s="163" t="str">
        <f>IF(OR(AL20="",L20=""),"",IF(AL20=12,VLOOKUP(L20,早見表!$B$5:$N$20,2,0),VLOOKUP(L20,早見表!$B$5:$N$20,AL20+2,0)))</f>
        <v/>
      </c>
      <c r="AX20" s="164"/>
      <c r="AY20" s="164"/>
      <c r="AZ20" s="164"/>
      <c r="BA20" s="164"/>
      <c r="BB20" s="164"/>
      <c r="BC20" s="164"/>
      <c r="BD20" s="165"/>
      <c r="BH20" s="64" t="str">
        <f>IF(OR(T20="",W20="",Z20=""),$BH$5,RIGHT(IF(T20="","","0")&amp;T20,2)&amp;RIGHT(IF(W20="","","0")&amp;W20,2)&amp;RIGHT(IF(Z20="","","0")&amp;Z20,2))</f>
        <v>070401</v>
      </c>
      <c r="BI20" s="64" t="str">
        <f>IF($X$6="","×",IF(AND(T20="",W20="",Z20=""),"",IF(OR(T20="",W20="",Z20=""),"×",IF(AND(BH20&gt;=$BH$5,BH20&lt;=$BI$5,BH20&lt;=BH21,Z20&lt;=BL20),"○","×"))))</f>
        <v/>
      </c>
      <c r="BJ20" s="64">
        <f>IF(OR(T20="",$X$6=""),1,IF($X$6=T20,4,1))</f>
        <v>1</v>
      </c>
      <c r="BK20" s="64">
        <f>IF(OR(T20="",$X$6=""),12,IF($X$6=T20,12,3))</f>
        <v>12</v>
      </c>
      <c r="BL20" s="64">
        <f>IF(OR(W20=4,W20=6,W20=9,W20=11),30,IF(W20=2,29,31))</f>
        <v>31</v>
      </c>
      <c r="BM20" s="169">
        <v>1</v>
      </c>
      <c r="BN20" s="62" t="str">
        <f>IF(OR(BM20="",BM20=1),"",IF(BM20=2,"①加入","１加入"))</f>
        <v/>
      </c>
      <c r="BO20" s="50"/>
      <c r="BP20" s="59" t="str">
        <f t="shared" ca="1" si="1"/>
        <v/>
      </c>
    </row>
    <row r="21" spans="1:68" ht="21.95" customHeight="1">
      <c r="A21" s="178"/>
      <c r="B21" s="179"/>
      <c r="C21" s="180"/>
      <c r="D21" s="184"/>
      <c r="E21" s="185"/>
      <c r="F21" s="185"/>
      <c r="G21" s="185"/>
      <c r="H21" s="185"/>
      <c r="I21" s="185"/>
      <c r="J21" s="185"/>
      <c r="K21" s="186"/>
      <c r="L21" s="190"/>
      <c r="M21" s="191"/>
      <c r="N21" s="191"/>
      <c r="O21" s="191"/>
      <c r="P21" s="191"/>
      <c r="Q21" s="191"/>
      <c r="R21" s="191"/>
      <c r="S21" s="192"/>
      <c r="T21" s="100" t="s">
        <v>20</v>
      </c>
      <c r="U21" s="207"/>
      <c r="V21" s="207"/>
      <c r="W21" s="101" t="s">
        <v>0</v>
      </c>
      <c r="X21" s="207"/>
      <c r="Y21" s="207"/>
      <c r="Z21" s="102" t="s">
        <v>6</v>
      </c>
      <c r="AA21" s="207"/>
      <c r="AB21" s="207"/>
      <c r="AC21" s="103" t="s">
        <v>16</v>
      </c>
      <c r="AD21" s="172" t="str">
        <f t="shared" si="0"/>
        <v/>
      </c>
      <c r="AE21" s="173"/>
      <c r="AF21" s="173"/>
      <c r="AG21" s="173"/>
      <c r="AH21" s="173"/>
      <c r="AI21" s="173"/>
      <c r="AJ21" s="173"/>
      <c r="AK21" s="174"/>
      <c r="AL21" s="208"/>
      <c r="AM21" s="209"/>
      <c r="AN21" s="210"/>
      <c r="AO21" s="211"/>
      <c r="AP21" s="212"/>
      <c r="AQ21" s="212"/>
      <c r="AR21" s="212"/>
      <c r="AS21" s="212"/>
      <c r="AT21" s="212"/>
      <c r="AU21" s="212"/>
      <c r="AV21" s="213"/>
      <c r="AW21" s="204"/>
      <c r="AX21" s="205"/>
      <c r="AY21" s="205"/>
      <c r="AZ21" s="205"/>
      <c r="BA21" s="205"/>
      <c r="BB21" s="205"/>
      <c r="BC21" s="205"/>
      <c r="BD21" s="206"/>
      <c r="BH21" s="65" t="str">
        <f>IF(OR(U21="",X21="",AA21=""),$BI$5,RIGHT(IF(U21="","","0")&amp;U21,2)&amp;RIGHT(IF(X21="","","0")&amp;X21,2)&amp;RIGHT(IF(AA21="","","0")&amp;AA21,2))</f>
        <v>080331</v>
      </c>
      <c r="BI21" s="65" t="str">
        <f>IF($X$6="","×",IF(AND(U21="",X21="",AA21=""),"",IF(OR(U21="",X21="",AA21=""),"×",IF(AND(BH21&gt;=$BH$5,BH21&lt;=$BI$5,AA21&lt;=BL21),"○","×"))))</f>
        <v/>
      </c>
      <c r="BJ21" s="65">
        <f>IF(OR(U21="",$X$6=""),1,IF($X$6=U21,4,1))</f>
        <v>1</v>
      </c>
      <c r="BK21" s="65">
        <f>IF(OR(U21="",$X$6=""),12,IF($X$6=U21,12,3))</f>
        <v>12</v>
      </c>
      <c r="BL21" s="65">
        <f>IF(OR(X21=4,X21=6,X21=9,X21=11),30,IF(X21=2,29,31))</f>
        <v>31</v>
      </c>
      <c r="BM21" s="170"/>
      <c r="BN21" s="63" t="str">
        <f>IF(OR(BM20="",BM20=1),"",IF(BM20=3,"②脱退、自動消滅等","２脱退、自動消滅等"))</f>
        <v/>
      </c>
      <c r="BO21" s="50"/>
      <c r="BP21" s="59" t="str">
        <f t="shared" ca="1" si="1"/>
        <v/>
      </c>
    </row>
    <row r="22" spans="1:68" ht="21.95" customHeight="1">
      <c r="A22" s="175"/>
      <c r="B22" s="176"/>
      <c r="C22" s="177"/>
      <c r="D22" s="181"/>
      <c r="E22" s="182"/>
      <c r="F22" s="182"/>
      <c r="G22" s="182"/>
      <c r="H22" s="182"/>
      <c r="I22" s="182"/>
      <c r="J22" s="182"/>
      <c r="K22" s="183"/>
      <c r="L22" s="187"/>
      <c r="M22" s="188"/>
      <c r="N22" s="188"/>
      <c r="O22" s="188"/>
      <c r="P22" s="188"/>
      <c r="Q22" s="188"/>
      <c r="R22" s="188"/>
      <c r="S22" s="189"/>
      <c r="T22" s="193"/>
      <c r="U22" s="194"/>
      <c r="V22" s="97" t="s">
        <v>0</v>
      </c>
      <c r="W22" s="194"/>
      <c r="X22" s="194"/>
      <c r="Y22" s="98" t="s">
        <v>6</v>
      </c>
      <c r="Z22" s="194"/>
      <c r="AA22" s="194"/>
      <c r="AB22" s="98" t="s">
        <v>16</v>
      </c>
      <c r="AC22" s="98"/>
      <c r="AD22" s="148" t="str">
        <f t="shared" si="0"/>
        <v/>
      </c>
      <c r="AE22" s="149"/>
      <c r="AF22" s="149"/>
      <c r="AG22" s="149"/>
      <c r="AH22" s="149"/>
      <c r="AI22" s="149"/>
      <c r="AJ22" s="149"/>
      <c r="AK22" s="150"/>
      <c r="AL22" s="151" t="str">
        <f>IF(AND(BI22="○",BI23="○"),IF(LEFT(BH22,2)=LEFT(BH23,2),MID(BH23,3,2)-MID(BH22,3,2)+1,MID(BH23,3,2)+12-MID(BH22,3,2)+1),"")</f>
        <v/>
      </c>
      <c r="AM22" s="152"/>
      <c r="AN22" s="153"/>
      <c r="AO22" s="157" t="str">
        <f>IF(OR(AL22="",L22=""),"",VLOOKUP(L22,早見表!$B$5:$N$20,3,0))</f>
        <v/>
      </c>
      <c r="AP22" s="158"/>
      <c r="AQ22" s="158"/>
      <c r="AR22" s="158"/>
      <c r="AS22" s="158"/>
      <c r="AT22" s="158"/>
      <c r="AU22" s="158"/>
      <c r="AV22" s="159"/>
      <c r="AW22" s="163" t="str">
        <f>IF(OR(AL22="",L22=""),"",IF(AL22=12,VLOOKUP(L22,早見表!$B$5:$N$20,2,0),VLOOKUP(L22,早見表!$B$5:$N$20,AL22+2,0)))</f>
        <v/>
      </c>
      <c r="AX22" s="164"/>
      <c r="AY22" s="164"/>
      <c r="AZ22" s="164"/>
      <c r="BA22" s="164"/>
      <c r="BB22" s="164"/>
      <c r="BC22" s="164"/>
      <c r="BD22" s="165"/>
      <c r="BH22" s="64" t="str">
        <f>IF(OR(T22="",W22="",Z22=""),$BH$5,RIGHT(IF(T22="","","0")&amp;T22,2)&amp;RIGHT(IF(W22="","","0")&amp;W22,2)&amp;RIGHT(IF(Z22="","","0")&amp;Z22,2))</f>
        <v>070401</v>
      </c>
      <c r="BI22" s="64" t="str">
        <f>IF($X$6="","×",IF(AND(T22="",W22="",Z22=""),"",IF(OR(T22="",W22="",Z22=""),"×",IF(AND(BH22&gt;=$BH$5,BH22&lt;=$BI$5,BH22&lt;=BH23,Z22&lt;=BL22),"○","×"))))</f>
        <v/>
      </c>
      <c r="BJ22" s="64">
        <f>IF(OR(T22="",$X$6=""),1,IF($X$6=T22,4,1))</f>
        <v>1</v>
      </c>
      <c r="BK22" s="64">
        <f>IF(OR(T22="",$X$6=""),12,IF($X$6=T22,12,3))</f>
        <v>12</v>
      </c>
      <c r="BL22" s="64">
        <f>IF(OR(W22=4,W22=6,W22=9,W22=11),30,IF(W22=2,29,31))</f>
        <v>31</v>
      </c>
      <c r="BM22" s="169">
        <v>1</v>
      </c>
      <c r="BN22" s="62" t="str">
        <f>IF(OR(BM22="",BM22=1),"",IF(BM22=2,"①加入","１加入"))</f>
        <v/>
      </c>
    </row>
    <row r="23" spans="1:68" ht="21.95" customHeight="1">
      <c r="A23" s="178"/>
      <c r="B23" s="179"/>
      <c r="C23" s="180"/>
      <c r="D23" s="184"/>
      <c r="E23" s="185"/>
      <c r="F23" s="185"/>
      <c r="G23" s="185"/>
      <c r="H23" s="185"/>
      <c r="I23" s="185"/>
      <c r="J23" s="185"/>
      <c r="K23" s="186"/>
      <c r="L23" s="190"/>
      <c r="M23" s="191"/>
      <c r="N23" s="191"/>
      <c r="O23" s="191"/>
      <c r="P23" s="191"/>
      <c r="Q23" s="191"/>
      <c r="R23" s="191"/>
      <c r="S23" s="192"/>
      <c r="T23" s="100" t="s">
        <v>20</v>
      </c>
      <c r="U23" s="207"/>
      <c r="V23" s="207"/>
      <c r="W23" s="101" t="s">
        <v>0</v>
      </c>
      <c r="X23" s="207"/>
      <c r="Y23" s="207"/>
      <c r="Z23" s="102" t="s">
        <v>6</v>
      </c>
      <c r="AA23" s="207"/>
      <c r="AB23" s="207"/>
      <c r="AC23" s="103" t="s">
        <v>16</v>
      </c>
      <c r="AD23" s="172" t="str">
        <f t="shared" si="0"/>
        <v/>
      </c>
      <c r="AE23" s="173"/>
      <c r="AF23" s="173"/>
      <c r="AG23" s="173"/>
      <c r="AH23" s="173"/>
      <c r="AI23" s="173"/>
      <c r="AJ23" s="173"/>
      <c r="AK23" s="174"/>
      <c r="AL23" s="208"/>
      <c r="AM23" s="209"/>
      <c r="AN23" s="210"/>
      <c r="AO23" s="211"/>
      <c r="AP23" s="212"/>
      <c r="AQ23" s="212"/>
      <c r="AR23" s="212"/>
      <c r="AS23" s="212"/>
      <c r="AT23" s="212"/>
      <c r="AU23" s="212"/>
      <c r="AV23" s="213"/>
      <c r="AW23" s="204"/>
      <c r="AX23" s="205"/>
      <c r="AY23" s="205"/>
      <c r="AZ23" s="205"/>
      <c r="BA23" s="205"/>
      <c r="BB23" s="205"/>
      <c r="BC23" s="205"/>
      <c r="BD23" s="206"/>
      <c r="BH23" s="65" t="str">
        <f>IF(OR(U23="",X23="",AA23=""),$BI$5,RIGHT(IF(U23="","","0")&amp;U23,2)&amp;RIGHT(IF(X23="","","0")&amp;X23,2)&amp;RIGHT(IF(AA23="","","0")&amp;AA23,2))</f>
        <v>080331</v>
      </c>
      <c r="BI23" s="65" t="str">
        <f>IF($X$6="","×",IF(AND(U23="",X23="",AA23=""),"",IF(OR(U23="",X23="",AA23=""),"×",IF(AND(BH23&gt;=$BH$5,BH23&lt;=$BI$5,AA23&lt;=BL23),"○","×"))))</f>
        <v/>
      </c>
      <c r="BJ23" s="65">
        <f>IF(OR(U23="",$X$6=""),1,IF($X$6=U23,4,1))</f>
        <v>1</v>
      </c>
      <c r="BK23" s="65">
        <f>IF(OR(U23="",$X$6=""),12,IF($X$6=U23,12,3))</f>
        <v>12</v>
      </c>
      <c r="BL23" s="65">
        <f>IF(OR(X23=4,X23=6,X23=9,X23=11),30,IF(X23=2,29,31))</f>
        <v>31</v>
      </c>
      <c r="BM23" s="170"/>
      <c r="BN23" s="63" t="str">
        <f>IF(OR(BM22="",BM22=1),"",IF(BM22=3,"②脱退、自動消滅等","２脱退、自動消滅等"))</f>
        <v/>
      </c>
    </row>
    <row r="24" spans="1:68" ht="21.95" customHeight="1">
      <c r="A24" s="175"/>
      <c r="B24" s="176"/>
      <c r="C24" s="177"/>
      <c r="D24" s="181"/>
      <c r="E24" s="182"/>
      <c r="F24" s="182"/>
      <c r="G24" s="182"/>
      <c r="H24" s="182"/>
      <c r="I24" s="182"/>
      <c r="J24" s="182"/>
      <c r="K24" s="183"/>
      <c r="L24" s="187"/>
      <c r="M24" s="188"/>
      <c r="N24" s="188"/>
      <c r="O24" s="188"/>
      <c r="P24" s="188"/>
      <c r="Q24" s="188"/>
      <c r="R24" s="188"/>
      <c r="S24" s="189"/>
      <c r="T24" s="193"/>
      <c r="U24" s="194"/>
      <c r="V24" s="97" t="s">
        <v>0</v>
      </c>
      <c r="W24" s="194"/>
      <c r="X24" s="194"/>
      <c r="Y24" s="98" t="s">
        <v>6</v>
      </c>
      <c r="Z24" s="194"/>
      <c r="AA24" s="194"/>
      <c r="AB24" s="98" t="s">
        <v>16</v>
      </c>
      <c r="AC24" s="98"/>
      <c r="AD24" s="148" t="str">
        <f t="shared" si="0"/>
        <v/>
      </c>
      <c r="AE24" s="149"/>
      <c r="AF24" s="149"/>
      <c r="AG24" s="149"/>
      <c r="AH24" s="149"/>
      <c r="AI24" s="149"/>
      <c r="AJ24" s="149"/>
      <c r="AK24" s="150"/>
      <c r="AL24" s="151" t="str">
        <f>IF(AND(BI24="○",BI25="○"),IF(LEFT(BH24,2)=LEFT(BH25,2),MID(BH25,3,2)-MID(BH24,3,2)+1,MID(BH25,3,2)+12-MID(BH24,3,2)+1),"")</f>
        <v/>
      </c>
      <c r="AM24" s="152"/>
      <c r="AN24" s="153"/>
      <c r="AO24" s="157" t="str">
        <f>IF(OR(AL24="",L24=""),"",VLOOKUP(L24,早見表!$B$5:$N$20,3,0))</f>
        <v/>
      </c>
      <c r="AP24" s="158"/>
      <c r="AQ24" s="158"/>
      <c r="AR24" s="158"/>
      <c r="AS24" s="158"/>
      <c r="AT24" s="158"/>
      <c r="AU24" s="158"/>
      <c r="AV24" s="159"/>
      <c r="AW24" s="163" t="str">
        <f>IF(OR(AL24="",L24=""),"",IF(AL24=12,VLOOKUP(L24,早見表!$B$5:$N$20,2,0),VLOOKUP(L24,早見表!$B$5:$N$20,AL24+2,0)))</f>
        <v/>
      </c>
      <c r="AX24" s="164"/>
      <c r="AY24" s="164"/>
      <c r="AZ24" s="164"/>
      <c r="BA24" s="164"/>
      <c r="BB24" s="164"/>
      <c r="BC24" s="164"/>
      <c r="BD24" s="165"/>
      <c r="BH24" s="64" t="str">
        <f>IF(OR(T24="",W24="",Z24=""),$BH$5,RIGHT(IF(T24="","","0")&amp;T24,2)&amp;RIGHT(IF(W24="","","0")&amp;W24,2)&amp;RIGHT(IF(Z24="","","0")&amp;Z24,2))</f>
        <v>070401</v>
      </c>
      <c r="BI24" s="64" t="str">
        <f>IF($X$6="","×",IF(AND(T24="",W24="",Z24=""),"",IF(OR(T24="",W24="",Z24=""),"×",IF(AND(BH24&gt;=$BH$5,BH24&lt;=$BI$5,BH24&lt;=BH25,Z24&lt;=BL24),"○","×"))))</f>
        <v/>
      </c>
      <c r="BJ24" s="64">
        <f>IF(OR(T24="",$X$6=""),1,IF($X$6=T24,4,1))</f>
        <v>1</v>
      </c>
      <c r="BK24" s="64">
        <f>IF(OR(T24="",$X$6=""),12,IF($X$6=T24,12,3))</f>
        <v>12</v>
      </c>
      <c r="BL24" s="64">
        <f>IF(OR(W24=4,W24=6,W24=9,W24=11),30,IF(W24=2,29,31))</f>
        <v>31</v>
      </c>
      <c r="BM24" s="169">
        <v>1</v>
      </c>
      <c r="BN24" s="62" t="str">
        <f>IF(OR(BM24="",BM24=1),"",IF(BM24=2,"①加入","１加入"))</f>
        <v/>
      </c>
    </row>
    <row r="25" spans="1:68" ht="21.95" customHeight="1">
      <c r="A25" s="178"/>
      <c r="B25" s="179"/>
      <c r="C25" s="180"/>
      <c r="D25" s="184"/>
      <c r="E25" s="185"/>
      <c r="F25" s="185"/>
      <c r="G25" s="185"/>
      <c r="H25" s="185"/>
      <c r="I25" s="185"/>
      <c r="J25" s="185"/>
      <c r="K25" s="186"/>
      <c r="L25" s="190"/>
      <c r="M25" s="191"/>
      <c r="N25" s="191"/>
      <c r="O25" s="191"/>
      <c r="P25" s="191"/>
      <c r="Q25" s="191"/>
      <c r="R25" s="191"/>
      <c r="S25" s="192"/>
      <c r="T25" s="100" t="s">
        <v>20</v>
      </c>
      <c r="U25" s="207"/>
      <c r="V25" s="207"/>
      <c r="W25" s="101" t="s">
        <v>0</v>
      </c>
      <c r="X25" s="207"/>
      <c r="Y25" s="207"/>
      <c r="Z25" s="102" t="s">
        <v>6</v>
      </c>
      <c r="AA25" s="207"/>
      <c r="AB25" s="207"/>
      <c r="AC25" s="103" t="s">
        <v>16</v>
      </c>
      <c r="AD25" s="172" t="str">
        <f t="shared" si="0"/>
        <v/>
      </c>
      <c r="AE25" s="173"/>
      <c r="AF25" s="173"/>
      <c r="AG25" s="173"/>
      <c r="AH25" s="173"/>
      <c r="AI25" s="173"/>
      <c r="AJ25" s="173"/>
      <c r="AK25" s="174"/>
      <c r="AL25" s="208"/>
      <c r="AM25" s="209"/>
      <c r="AN25" s="210"/>
      <c r="AO25" s="211"/>
      <c r="AP25" s="212"/>
      <c r="AQ25" s="212"/>
      <c r="AR25" s="212"/>
      <c r="AS25" s="212"/>
      <c r="AT25" s="212"/>
      <c r="AU25" s="212"/>
      <c r="AV25" s="213"/>
      <c r="AW25" s="204"/>
      <c r="AX25" s="205"/>
      <c r="AY25" s="205"/>
      <c r="AZ25" s="205"/>
      <c r="BA25" s="205"/>
      <c r="BB25" s="205"/>
      <c r="BC25" s="205"/>
      <c r="BD25" s="206"/>
      <c r="BH25" s="65" t="str">
        <f>IF(OR(U25="",X25="",AA25=""),$BI$5,RIGHT(IF(U25="","","0")&amp;U25,2)&amp;RIGHT(IF(X25="","","0")&amp;X25,2)&amp;RIGHT(IF(AA25="","","0")&amp;AA25,2))</f>
        <v>080331</v>
      </c>
      <c r="BI25" s="65" t="str">
        <f>IF($X$6="","×",IF(AND(U25="",X25="",AA25=""),"",IF(OR(U25="",X25="",AA25=""),"×",IF(AND(BH25&gt;=$BH$5,BH25&lt;=$BI$5,AA25&lt;=BL25),"○","×"))))</f>
        <v/>
      </c>
      <c r="BJ25" s="65">
        <f>IF(OR(U25="",$X$6=""),1,IF($X$6=U25,4,1))</f>
        <v>1</v>
      </c>
      <c r="BK25" s="65">
        <f>IF(OR(U25="",$X$6=""),12,IF($X$6=U25,12,3))</f>
        <v>12</v>
      </c>
      <c r="BL25" s="65">
        <f>IF(OR(X25=4,X25=6,X25=9,X25=11),30,IF(X25=2,29,31))</f>
        <v>31</v>
      </c>
      <c r="BM25" s="170"/>
      <c r="BN25" s="63" t="str">
        <f>IF(OR(BM24="",BM24=1),"",IF(BM24=3,"②脱退、自動消滅等","２脱退、自動消滅等"))</f>
        <v/>
      </c>
    </row>
    <row r="26" spans="1:68" ht="21.95" customHeight="1">
      <c r="A26" s="175"/>
      <c r="B26" s="176"/>
      <c r="C26" s="177"/>
      <c r="D26" s="181"/>
      <c r="E26" s="182"/>
      <c r="F26" s="182"/>
      <c r="G26" s="182"/>
      <c r="H26" s="182"/>
      <c r="I26" s="182"/>
      <c r="J26" s="182"/>
      <c r="K26" s="183"/>
      <c r="L26" s="187"/>
      <c r="M26" s="188"/>
      <c r="N26" s="188"/>
      <c r="O26" s="188"/>
      <c r="P26" s="188"/>
      <c r="Q26" s="188"/>
      <c r="R26" s="188"/>
      <c r="S26" s="189"/>
      <c r="T26" s="193"/>
      <c r="U26" s="194"/>
      <c r="V26" s="97" t="s">
        <v>0</v>
      </c>
      <c r="W26" s="194"/>
      <c r="X26" s="194"/>
      <c r="Y26" s="98" t="s">
        <v>6</v>
      </c>
      <c r="Z26" s="194"/>
      <c r="AA26" s="194"/>
      <c r="AB26" s="98" t="s">
        <v>16</v>
      </c>
      <c r="AC26" s="98"/>
      <c r="AD26" s="148" t="str">
        <f t="shared" si="0"/>
        <v/>
      </c>
      <c r="AE26" s="149"/>
      <c r="AF26" s="149"/>
      <c r="AG26" s="149"/>
      <c r="AH26" s="149"/>
      <c r="AI26" s="149"/>
      <c r="AJ26" s="149"/>
      <c r="AK26" s="150"/>
      <c r="AL26" s="151" t="str">
        <f>IF(AND(BI26="○",BI27="○"),IF(LEFT(BH26,2)=LEFT(BH27,2),MID(BH27,3,2)-MID(BH26,3,2)+1,MID(BH27,3,2)+12-MID(BH26,3,2)+1),"")</f>
        <v/>
      </c>
      <c r="AM26" s="152"/>
      <c r="AN26" s="153"/>
      <c r="AO26" s="157" t="str">
        <f>IF(OR(AL26="",L26=""),"",VLOOKUP(L26,早見表!$B$5:$N$20,3,0))</f>
        <v/>
      </c>
      <c r="AP26" s="158"/>
      <c r="AQ26" s="158"/>
      <c r="AR26" s="158"/>
      <c r="AS26" s="158"/>
      <c r="AT26" s="158"/>
      <c r="AU26" s="158"/>
      <c r="AV26" s="159"/>
      <c r="AW26" s="163" t="str">
        <f>IF(OR(AL26="",L26=""),"",IF(AL26=12,VLOOKUP(L26,早見表!$B$5:$N$20,2,0),VLOOKUP(L26,早見表!$B$5:$N$20,AL26+2,0)))</f>
        <v/>
      </c>
      <c r="AX26" s="164"/>
      <c r="AY26" s="164"/>
      <c r="AZ26" s="164"/>
      <c r="BA26" s="164"/>
      <c r="BB26" s="164"/>
      <c r="BC26" s="164"/>
      <c r="BD26" s="165"/>
      <c r="BH26" s="64" t="str">
        <f>IF(OR(T26="",W26="",Z26=""),$BH$5,RIGHT(IF(T26="","","0")&amp;T26,2)&amp;RIGHT(IF(W26="","","0")&amp;W26,2)&amp;RIGHT(IF(Z26="","","0")&amp;Z26,2))</f>
        <v>070401</v>
      </c>
      <c r="BI26" s="64" t="str">
        <f>IF($X$6="","×",IF(AND(T26="",W26="",Z26=""),"",IF(OR(T26="",W26="",Z26=""),"×",IF(AND(BH26&gt;=$BH$5,BH26&lt;=$BI$5,BH26&lt;=BH27,Z26&lt;=BL26),"○","×"))))</f>
        <v/>
      </c>
      <c r="BJ26" s="64">
        <f>IF(OR(T26="",$X$6=""),1,IF($X$6=T26,4,1))</f>
        <v>1</v>
      </c>
      <c r="BK26" s="64">
        <f>IF(OR(T26="",$X$6=""),12,IF($X$6=T26,12,3))</f>
        <v>12</v>
      </c>
      <c r="BL26" s="64">
        <f>IF(OR(W26=4,W26=6,W26=9,W26=11),30,IF(W26=2,29,31))</f>
        <v>31</v>
      </c>
      <c r="BM26" s="169">
        <v>1</v>
      </c>
      <c r="BN26" s="62" t="str">
        <f>IF(OR(BM26="",BM26=1),"",IF(BM26=2,"①加入","１加入"))</f>
        <v/>
      </c>
    </row>
    <row r="27" spans="1:68" ht="21.95" customHeight="1">
      <c r="A27" s="178"/>
      <c r="B27" s="179"/>
      <c r="C27" s="180"/>
      <c r="D27" s="184"/>
      <c r="E27" s="185"/>
      <c r="F27" s="185"/>
      <c r="G27" s="185"/>
      <c r="H27" s="185"/>
      <c r="I27" s="185"/>
      <c r="J27" s="185"/>
      <c r="K27" s="186"/>
      <c r="L27" s="190"/>
      <c r="M27" s="191"/>
      <c r="N27" s="191"/>
      <c r="O27" s="191"/>
      <c r="P27" s="191"/>
      <c r="Q27" s="191"/>
      <c r="R27" s="191"/>
      <c r="S27" s="192"/>
      <c r="T27" s="100" t="s">
        <v>20</v>
      </c>
      <c r="U27" s="207"/>
      <c r="V27" s="207"/>
      <c r="W27" s="101" t="s">
        <v>0</v>
      </c>
      <c r="X27" s="207"/>
      <c r="Y27" s="207"/>
      <c r="Z27" s="102" t="s">
        <v>6</v>
      </c>
      <c r="AA27" s="207"/>
      <c r="AB27" s="207"/>
      <c r="AC27" s="103" t="s">
        <v>16</v>
      </c>
      <c r="AD27" s="172" t="str">
        <f t="shared" si="0"/>
        <v/>
      </c>
      <c r="AE27" s="173"/>
      <c r="AF27" s="173"/>
      <c r="AG27" s="173"/>
      <c r="AH27" s="173"/>
      <c r="AI27" s="173"/>
      <c r="AJ27" s="173"/>
      <c r="AK27" s="174"/>
      <c r="AL27" s="208"/>
      <c r="AM27" s="209"/>
      <c r="AN27" s="210"/>
      <c r="AO27" s="211"/>
      <c r="AP27" s="212"/>
      <c r="AQ27" s="212"/>
      <c r="AR27" s="212"/>
      <c r="AS27" s="212"/>
      <c r="AT27" s="212"/>
      <c r="AU27" s="212"/>
      <c r="AV27" s="213"/>
      <c r="AW27" s="204"/>
      <c r="AX27" s="205"/>
      <c r="AY27" s="205"/>
      <c r="AZ27" s="205"/>
      <c r="BA27" s="205"/>
      <c r="BB27" s="205"/>
      <c r="BC27" s="205"/>
      <c r="BD27" s="206"/>
      <c r="BH27" s="65" t="str">
        <f>IF(OR(U27="",X27="",AA27=""),$BI$5,RIGHT(IF(U27="","","0")&amp;U27,2)&amp;RIGHT(IF(X27="","","0")&amp;X27,2)&amp;RIGHT(IF(AA27="","","0")&amp;AA27,2))</f>
        <v>080331</v>
      </c>
      <c r="BI27" s="65" t="str">
        <f>IF($X$6="","×",IF(AND(U27="",X27="",AA27=""),"",IF(OR(U27="",X27="",AA27=""),"×",IF(AND(BH27&gt;=$BH$5,BH27&lt;=$BI$5,AA27&lt;=BL27),"○","×"))))</f>
        <v/>
      </c>
      <c r="BJ27" s="65">
        <f>IF(OR(U27="",$X$6=""),1,IF($X$6=U27,4,1))</f>
        <v>1</v>
      </c>
      <c r="BK27" s="65">
        <f>IF(OR(U27="",$X$6=""),12,IF($X$6=U27,12,3))</f>
        <v>12</v>
      </c>
      <c r="BL27" s="65">
        <f>IF(OR(X27=4,X27=6,X27=9,X27=11),30,IF(X27=2,29,31))</f>
        <v>31</v>
      </c>
      <c r="BM27" s="170"/>
      <c r="BN27" s="63" t="str">
        <f>IF(OR(BM26="",BM26=1),"",IF(BM26=3,"②脱退、自動消滅等","２脱退、自動消滅等"))</f>
        <v/>
      </c>
    </row>
    <row r="28" spans="1:68" ht="21.95" customHeight="1">
      <c r="A28" s="175"/>
      <c r="B28" s="176"/>
      <c r="C28" s="177"/>
      <c r="D28" s="181"/>
      <c r="E28" s="182"/>
      <c r="F28" s="182"/>
      <c r="G28" s="182"/>
      <c r="H28" s="182"/>
      <c r="I28" s="182"/>
      <c r="J28" s="182"/>
      <c r="K28" s="183"/>
      <c r="L28" s="187"/>
      <c r="M28" s="188"/>
      <c r="N28" s="188"/>
      <c r="O28" s="188"/>
      <c r="P28" s="188"/>
      <c r="Q28" s="188"/>
      <c r="R28" s="188"/>
      <c r="S28" s="189"/>
      <c r="T28" s="193"/>
      <c r="U28" s="194"/>
      <c r="V28" s="97" t="s">
        <v>0</v>
      </c>
      <c r="W28" s="194"/>
      <c r="X28" s="194"/>
      <c r="Y28" s="98" t="s">
        <v>6</v>
      </c>
      <c r="Z28" s="194"/>
      <c r="AA28" s="194"/>
      <c r="AB28" s="98" t="s">
        <v>16</v>
      </c>
      <c r="AC28" s="98"/>
      <c r="AD28" s="148" t="str">
        <f t="shared" si="0"/>
        <v/>
      </c>
      <c r="AE28" s="149"/>
      <c r="AF28" s="149"/>
      <c r="AG28" s="149"/>
      <c r="AH28" s="149"/>
      <c r="AI28" s="149"/>
      <c r="AJ28" s="149"/>
      <c r="AK28" s="150"/>
      <c r="AL28" s="151" t="str">
        <f>IF(AND(BI28="○",BI29="○"),IF(LEFT(BH28,2)=LEFT(BH29,2),MID(BH29,3,2)-MID(BH28,3,2)+1,MID(BH29,3,2)+12-MID(BH28,3,2)+1),"")</f>
        <v/>
      </c>
      <c r="AM28" s="152"/>
      <c r="AN28" s="153"/>
      <c r="AO28" s="157" t="str">
        <f>IF(OR(AL28="",L28=""),"",VLOOKUP(L28,早見表!$B$5:$N$20,3,0))</f>
        <v/>
      </c>
      <c r="AP28" s="158"/>
      <c r="AQ28" s="158"/>
      <c r="AR28" s="158"/>
      <c r="AS28" s="158"/>
      <c r="AT28" s="158"/>
      <c r="AU28" s="158"/>
      <c r="AV28" s="159"/>
      <c r="AW28" s="163" t="str">
        <f>IF(OR(AL28="",L28=""),"",IF(AL28=12,VLOOKUP(L28,早見表!$B$5:$N$20,2,0),VLOOKUP(L28,早見表!$B$5:$N$20,AL28+2,0)))</f>
        <v/>
      </c>
      <c r="AX28" s="164"/>
      <c r="AY28" s="164"/>
      <c r="AZ28" s="164"/>
      <c r="BA28" s="164"/>
      <c r="BB28" s="164"/>
      <c r="BC28" s="164"/>
      <c r="BD28" s="165"/>
      <c r="BH28" s="64" t="str">
        <f>IF(OR(T28="",W28="",Z28=""),$BH$5,RIGHT(IF(T28="","","0")&amp;T28,2)&amp;RIGHT(IF(W28="","","0")&amp;W28,2)&amp;RIGHT(IF(Z28="","","0")&amp;Z28,2))</f>
        <v>070401</v>
      </c>
      <c r="BI28" s="64" t="str">
        <f>IF($X$6="","×",IF(AND(T28="",W28="",Z28=""),"",IF(OR(T28="",W28="",Z28=""),"×",IF(AND(BH28&gt;=$BH$5,BH28&lt;=$BI$5,BH28&lt;=BH29,Z28&lt;=BL28),"○","×"))))</f>
        <v/>
      </c>
      <c r="BJ28" s="64">
        <f>IF(OR(T28="",$X$6=""),1,IF($X$6=T28,4,1))</f>
        <v>1</v>
      </c>
      <c r="BK28" s="64">
        <f>IF(OR(T28="",$X$6=""),12,IF($X$6=T28,12,3))</f>
        <v>12</v>
      </c>
      <c r="BL28" s="64">
        <f>IF(OR(W28=4,W28=6,W28=9,W28=11),30,IF(W28=2,29,31))</f>
        <v>31</v>
      </c>
      <c r="BM28" s="169">
        <v>1</v>
      </c>
      <c r="BN28" s="62" t="str">
        <f>IF(OR(BM28="",BM28=1),"",IF(BM28=2,"①加入","１加入"))</f>
        <v/>
      </c>
    </row>
    <row r="29" spans="1:68" ht="21.95" customHeight="1">
      <c r="A29" s="178"/>
      <c r="B29" s="179"/>
      <c r="C29" s="180"/>
      <c r="D29" s="184"/>
      <c r="E29" s="185"/>
      <c r="F29" s="185"/>
      <c r="G29" s="185"/>
      <c r="H29" s="185"/>
      <c r="I29" s="185"/>
      <c r="J29" s="185"/>
      <c r="K29" s="186"/>
      <c r="L29" s="190"/>
      <c r="M29" s="191"/>
      <c r="N29" s="191"/>
      <c r="O29" s="191"/>
      <c r="P29" s="191"/>
      <c r="Q29" s="191"/>
      <c r="R29" s="191"/>
      <c r="S29" s="192"/>
      <c r="T29" s="100" t="s">
        <v>20</v>
      </c>
      <c r="U29" s="207"/>
      <c r="V29" s="207"/>
      <c r="W29" s="101" t="s">
        <v>0</v>
      </c>
      <c r="X29" s="207"/>
      <c r="Y29" s="207"/>
      <c r="Z29" s="102" t="s">
        <v>6</v>
      </c>
      <c r="AA29" s="207"/>
      <c r="AB29" s="207"/>
      <c r="AC29" s="103" t="s">
        <v>16</v>
      </c>
      <c r="AD29" s="172" t="str">
        <f t="shared" si="0"/>
        <v/>
      </c>
      <c r="AE29" s="173"/>
      <c r="AF29" s="173"/>
      <c r="AG29" s="173"/>
      <c r="AH29" s="173"/>
      <c r="AI29" s="173"/>
      <c r="AJ29" s="173"/>
      <c r="AK29" s="174"/>
      <c r="AL29" s="208"/>
      <c r="AM29" s="209"/>
      <c r="AN29" s="210"/>
      <c r="AO29" s="211"/>
      <c r="AP29" s="212"/>
      <c r="AQ29" s="212"/>
      <c r="AR29" s="212"/>
      <c r="AS29" s="212"/>
      <c r="AT29" s="212"/>
      <c r="AU29" s="212"/>
      <c r="AV29" s="213"/>
      <c r="AW29" s="204"/>
      <c r="AX29" s="205"/>
      <c r="AY29" s="205"/>
      <c r="AZ29" s="205"/>
      <c r="BA29" s="205"/>
      <c r="BB29" s="205"/>
      <c r="BC29" s="205"/>
      <c r="BD29" s="206"/>
      <c r="BH29" s="65" t="str">
        <f>IF(OR(U29="",X29="",AA29=""),$BI$5,RIGHT(IF(U29="","","0")&amp;U29,2)&amp;RIGHT(IF(X29="","","0")&amp;X29,2)&amp;RIGHT(IF(AA29="","","0")&amp;AA29,2))</f>
        <v>080331</v>
      </c>
      <c r="BI29" s="65" t="str">
        <f>IF($X$6="","×",IF(AND(U29="",X29="",AA29=""),"",IF(OR(U29="",X29="",AA29=""),"×",IF(AND(BH29&gt;=$BH$5,BH29&lt;=$BI$5,AA29&lt;=BL29),"○","×"))))</f>
        <v/>
      </c>
      <c r="BJ29" s="65">
        <f>IF(OR(U29="",$X$6=""),1,IF($X$6=U29,4,1))</f>
        <v>1</v>
      </c>
      <c r="BK29" s="65">
        <f>IF(OR(U29="",$X$6=""),12,IF($X$6=U29,12,3))</f>
        <v>12</v>
      </c>
      <c r="BL29" s="65">
        <f>IF(OR(X29=4,X29=6,X29=9,X29=11),30,IF(X29=2,29,31))</f>
        <v>31</v>
      </c>
      <c r="BM29" s="170"/>
      <c r="BN29" s="63" t="str">
        <f>IF(OR(BM28="",BM28=1),"",IF(BM28=3,"②脱退、自動消滅等","２脱退、自動消滅等"))</f>
        <v/>
      </c>
    </row>
    <row r="30" spans="1:68" ht="21.95" customHeight="1">
      <c r="A30" s="175"/>
      <c r="B30" s="176"/>
      <c r="C30" s="177"/>
      <c r="D30" s="181"/>
      <c r="E30" s="182"/>
      <c r="F30" s="182"/>
      <c r="G30" s="182"/>
      <c r="H30" s="182"/>
      <c r="I30" s="182"/>
      <c r="J30" s="182"/>
      <c r="K30" s="183"/>
      <c r="L30" s="187"/>
      <c r="M30" s="188"/>
      <c r="N30" s="188"/>
      <c r="O30" s="188"/>
      <c r="P30" s="188"/>
      <c r="Q30" s="188"/>
      <c r="R30" s="188"/>
      <c r="S30" s="189"/>
      <c r="T30" s="193"/>
      <c r="U30" s="194"/>
      <c r="V30" s="97" t="s">
        <v>0</v>
      </c>
      <c r="W30" s="194"/>
      <c r="X30" s="194"/>
      <c r="Y30" s="98" t="s">
        <v>6</v>
      </c>
      <c r="Z30" s="194"/>
      <c r="AA30" s="194"/>
      <c r="AB30" s="98" t="s">
        <v>16</v>
      </c>
      <c r="AC30" s="98"/>
      <c r="AD30" s="148" t="str">
        <f t="shared" si="0"/>
        <v/>
      </c>
      <c r="AE30" s="149"/>
      <c r="AF30" s="149"/>
      <c r="AG30" s="149"/>
      <c r="AH30" s="149"/>
      <c r="AI30" s="149"/>
      <c r="AJ30" s="149"/>
      <c r="AK30" s="150"/>
      <c r="AL30" s="151" t="str">
        <f>IF(AND(BI30="○",BI31="○"),IF(LEFT(BH30,2)=LEFT(BH31,2),MID(BH31,3,2)-MID(BH30,3,2)+1,MID(BH31,3,2)+12-MID(BH30,3,2)+1),"")</f>
        <v/>
      </c>
      <c r="AM30" s="152"/>
      <c r="AN30" s="153"/>
      <c r="AO30" s="157" t="str">
        <f>IF(OR(AL30="",L30=""),"",VLOOKUP(L30,早見表!$B$5:$N$20,3,0))</f>
        <v/>
      </c>
      <c r="AP30" s="158"/>
      <c r="AQ30" s="158"/>
      <c r="AR30" s="158"/>
      <c r="AS30" s="158"/>
      <c r="AT30" s="158"/>
      <c r="AU30" s="158"/>
      <c r="AV30" s="159"/>
      <c r="AW30" s="163" t="str">
        <f>IF(OR(AL30="",L30=""),"",IF(AL30=12,VLOOKUP(L30,早見表!$B$5:$N$20,2,0),VLOOKUP(L30,早見表!$B$5:$N$20,AL30+2,0)))</f>
        <v/>
      </c>
      <c r="AX30" s="164"/>
      <c r="AY30" s="164"/>
      <c r="AZ30" s="164"/>
      <c r="BA30" s="164"/>
      <c r="BB30" s="164"/>
      <c r="BC30" s="164"/>
      <c r="BD30" s="165"/>
      <c r="BH30" s="64" t="str">
        <f>IF(OR(T30="",W30="",Z30=""),$BH$5,RIGHT(IF(T30="","","0")&amp;T30,2)&amp;RIGHT(IF(W30="","","0")&amp;W30,2)&amp;RIGHT(IF(Z30="","","0")&amp;Z30,2))</f>
        <v>070401</v>
      </c>
      <c r="BI30" s="64" t="str">
        <f>IF($X$6="","×",IF(AND(T30="",W30="",Z30=""),"",IF(OR(T30="",W30="",Z30=""),"×",IF(AND(BH30&gt;=$BH$5,BH30&lt;=$BI$5,BH30&lt;=BH31,Z30&lt;=BL30),"○","×"))))</f>
        <v/>
      </c>
      <c r="BJ30" s="64">
        <f>IF(OR(T30="",$X$6=""),1,IF($X$6=T30,4,1))</f>
        <v>1</v>
      </c>
      <c r="BK30" s="64">
        <f>IF(OR(T30="",$X$6=""),12,IF($X$6=T30,12,3))</f>
        <v>12</v>
      </c>
      <c r="BL30" s="64">
        <f>IF(OR(W30=4,W30=6,W30=9,W30=11),30,IF(W30=2,29,31))</f>
        <v>31</v>
      </c>
      <c r="BM30" s="169">
        <v>1</v>
      </c>
      <c r="BN30" s="62" t="str">
        <f>IF(OR(BM30="",BM30=1),"",IF(BM30=2,"①加入","１加入"))</f>
        <v/>
      </c>
    </row>
    <row r="31" spans="1:68" ht="21.95" customHeight="1" thickBot="1">
      <c r="A31" s="195"/>
      <c r="B31" s="196"/>
      <c r="C31" s="197"/>
      <c r="D31" s="198"/>
      <c r="E31" s="199"/>
      <c r="F31" s="199"/>
      <c r="G31" s="199"/>
      <c r="H31" s="199"/>
      <c r="I31" s="199"/>
      <c r="J31" s="199"/>
      <c r="K31" s="200"/>
      <c r="L31" s="201"/>
      <c r="M31" s="202"/>
      <c r="N31" s="202"/>
      <c r="O31" s="202"/>
      <c r="P31" s="202"/>
      <c r="Q31" s="202"/>
      <c r="R31" s="202"/>
      <c r="S31" s="203"/>
      <c r="T31" s="95" t="s">
        <v>20</v>
      </c>
      <c r="U31" s="171"/>
      <c r="V31" s="171"/>
      <c r="W31" s="22" t="s">
        <v>0</v>
      </c>
      <c r="X31" s="171"/>
      <c r="Y31" s="171"/>
      <c r="Z31" s="88" t="s">
        <v>6</v>
      </c>
      <c r="AA31" s="171"/>
      <c r="AB31" s="171"/>
      <c r="AC31" s="96" t="s">
        <v>16</v>
      </c>
      <c r="AD31" s="172" t="str">
        <f t="shared" si="0"/>
        <v/>
      </c>
      <c r="AE31" s="173"/>
      <c r="AF31" s="173"/>
      <c r="AG31" s="173"/>
      <c r="AH31" s="173"/>
      <c r="AI31" s="173"/>
      <c r="AJ31" s="173"/>
      <c r="AK31" s="174"/>
      <c r="AL31" s="154"/>
      <c r="AM31" s="155"/>
      <c r="AN31" s="156"/>
      <c r="AO31" s="160"/>
      <c r="AP31" s="161"/>
      <c r="AQ31" s="161"/>
      <c r="AR31" s="161"/>
      <c r="AS31" s="161"/>
      <c r="AT31" s="161"/>
      <c r="AU31" s="161"/>
      <c r="AV31" s="162"/>
      <c r="AW31" s="166"/>
      <c r="AX31" s="167"/>
      <c r="AY31" s="167"/>
      <c r="AZ31" s="167"/>
      <c r="BA31" s="167"/>
      <c r="BB31" s="167"/>
      <c r="BC31" s="167"/>
      <c r="BD31" s="168"/>
      <c r="BH31" s="65" t="str">
        <f>IF(OR(U31="",X31="",AA31=""),$BI$5,RIGHT(IF(U31="","","0")&amp;U31,2)&amp;RIGHT(IF(X31="","","0")&amp;X31,2)&amp;RIGHT(IF(AA31="","","0")&amp;AA31,2))</f>
        <v>080331</v>
      </c>
      <c r="BI31" s="65" t="str">
        <f>IF($X$6="","×",IF(AND(U31="",X31="",AA31=""),"",IF(OR(U31="",X31="",AA31=""),"×",IF(AND(BH31&gt;=$BH$5,BH31&lt;=$BI$5,AA31&lt;=BL31),"○","×"))))</f>
        <v/>
      </c>
      <c r="BJ31" s="65">
        <f>IF(OR(U31="",$X$6=""),1,IF($X$6=U31,4,1))</f>
        <v>1</v>
      </c>
      <c r="BK31" s="65">
        <f>IF(OR(U31="",$X$6=""),12,IF($X$6=U31,12,3))</f>
        <v>12</v>
      </c>
      <c r="BL31" s="65">
        <f>IF(OR(X31=4,X31=6,X31=9,X31=11),30,IF(X31=2,29,31))</f>
        <v>31</v>
      </c>
      <c r="BM31" s="170"/>
      <c r="BN31" s="63" t="str">
        <f>IF(OR(BM30="",BM30=1),"",IF(BM30=3,"②脱退、自動消滅等","２脱退、自動消滅等"))</f>
        <v/>
      </c>
    </row>
    <row r="32" spans="1:68" ht="35.25" customHeight="1" thickTop="1">
      <c r="A32" s="144" t="s">
        <v>27</v>
      </c>
      <c r="B32" s="144"/>
      <c r="C32" s="144"/>
      <c r="D32" s="145">
        <f>COUNTA(D12:K31)</f>
        <v>2</v>
      </c>
      <c r="E32" s="145"/>
      <c r="F32" s="145"/>
      <c r="G32" s="145"/>
      <c r="H32" s="145"/>
      <c r="I32" s="145"/>
      <c r="J32" s="145"/>
      <c r="K32" s="145"/>
      <c r="L32" s="136"/>
      <c r="M32" s="136"/>
      <c r="N32" s="136"/>
      <c r="O32" s="136"/>
      <c r="P32" s="136"/>
      <c r="Q32" s="136"/>
      <c r="R32" s="136"/>
      <c r="S32" s="13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7"/>
      <c r="AE32" s="147"/>
      <c r="AF32" s="147"/>
      <c r="AG32" s="147"/>
      <c r="AH32" s="147"/>
      <c r="AI32" s="147"/>
      <c r="AJ32" s="147"/>
      <c r="AK32" s="147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7">
        <f>SUM(AW12:BD31)</f>
        <v>2311670</v>
      </c>
      <c r="AX32" s="137"/>
      <c r="AY32" s="137"/>
      <c r="AZ32" s="137"/>
      <c r="BA32" s="137"/>
      <c r="BB32" s="137"/>
      <c r="BC32" s="137"/>
      <c r="BD32" s="137"/>
    </row>
    <row r="33" spans="1:76" ht="35.25" customHeight="1">
      <c r="A33" s="138" t="s">
        <v>75</v>
      </c>
      <c r="B33" s="138"/>
      <c r="C33" s="138"/>
      <c r="D33" s="139">
        <f>D32</f>
        <v>2</v>
      </c>
      <c r="E33" s="139"/>
      <c r="F33" s="139"/>
      <c r="G33" s="139"/>
      <c r="H33" s="139"/>
      <c r="I33" s="139"/>
      <c r="J33" s="139"/>
      <c r="K33" s="139"/>
      <c r="L33" s="140"/>
      <c r="M33" s="140"/>
      <c r="N33" s="140"/>
      <c r="O33" s="140"/>
      <c r="P33" s="140"/>
      <c r="Q33" s="140"/>
      <c r="R33" s="140"/>
      <c r="S33" s="140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2"/>
      <c r="AE33" s="142"/>
      <c r="AF33" s="142"/>
      <c r="AG33" s="142"/>
      <c r="AH33" s="142"/>
      <c r="AI33" s="142"/>
      <c r="AJ33" s="142"/>
      <c r="AK33" s="142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3">
        <f>AW32</f>
        <v>2311670</v>
      </c>
      <c r="AX33" s="143"/>
      <c r="AY33" s="143"/>
      <c r="AZ33" s="143"/>
      <c r="BA33" s="143"/>
      <c r="BB33" s="143"/>
      <c r="BC33" s="143"/>
      <c r="BD33" s="143"/>
    </row>
    <row r="34" spans="1:76" s="72" customFormat="1" ht="6.7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70"/>
      <c r="BF34" s="45"/>
      <c r="BG34" s="45"/>
      <c r="BH34" s="48"/>
      <c r="BI34" s="48"/>
      <c r="BJ34" s="48"/>
      <c r="BK34" s="48"/>
      <c r="BL34" s="48"/>
      <c r="BM34" s="48"/>
      <c r="BN34" s="45"/>
      <c r="BO34" s="46"/>
      <c r="BP34" s="46"/>
      <c r="BQ34" s="46"/>
    </row>
    <row r="35" spans="1:76" s="72" customFormat="1" ht="15" customHeight="1">
      <c r="A35" s="9"/>
      <c r="B35" s="32" t="s">
        <v>28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85"/>
      <c r="BF35" s="46"/>
      <c r="BG35" s="46"/>
      <c r="BH35" s="130" t="s">
        <v>68</v>
      </c>
      <c r="BI35" s="130" t="s">
        <v>69</v>
      </c>
      <c r="BJ35" s="130" t="s">
        <v>61</v>
      </c>
      <c r="BK35" s="48"/>
      <c r="BL35" s="48"/>
      <c r="BM35" s="48"/>
      <c r="BN35" s="46"/>
      <c r="BO35" s="46"/>
      <c r="BP35" s="46"/>
      <c r="BQ35" s="46"/>
    </row>
    <row r="36" spans="1:76" s="72" customFormat="1" ht="15" customHeight="1">
      <c r="A36" s="9"/>
      <c r="B36" s="9"/>
      <c r="C36" s="133"/>
      <c r="D36" s="134"/>
      <c r="E36" s="134"/>
      <c r="F36" s="134"/>
      <c r="G36" s="134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F36" s="46"/>
      <c r="BG36" s="46"/>
      <c r="BH36" s="131"/>
      <c r="BI36" s="131"/>
      <c r="BJ36" s="132"/>
      <c r="BK36" s="48"/>
      <c r="BL36" s="48"/>
      <c r="BM36" s="48"/>
      <c r="BN36" s="46"/>
      <c r="BO36" s="46"/>
      <c r="BP36" s="46"/>
      <c r="BQ36" s="46"/>
    </row>
    <row r="37" spans="1:76" s="72" customFormat="1" ht="15" customHeight="1">
      <c r="A37" s="9"/>
      <c r="B37" s="128"/>
      <c r="C37" s="128"/>
      <c r="D37" s="128"/>
      <c r="E37" s="254"/>
      <c r="F37" s="254"/>
      <c r="G37" s="128" t="s">
        <v>0</v>
      </c>
      <c r="H37" s="128"/>
      <c r="I37" s="254"/>
      <c r="J37" s="254"/>
      <c r="K37" s="128" t="s">
        <v>6</v>
      </c>
      <c r="L37" s="128"/>
      <c r="M37" s="254"/>
      <c r="N37" s="254"/>
      <c r="O37" s="128" t="s">
        <v>16</v>
      </c>
      <c r="P37" s="128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2"/>
      <c r="AN37" s="83" t="s">
        <v>8</v>
      </c>
      <c r="AO37" s="83"/>
      <c r="AP37" s="22"/>
      <c r="AQ37" s="83"/>
      <c r="AR37" s="83"/>
      <c r="AS37" s="252"/>
      <c r="AT37" s="252"/>
      <c r="AU37" s="252"/>
      <c r="AV37" s="252"/>
      <c r="AW37" s="83" t="s">
        <v>9</v>
      </c>
      <c r="AX37" s="253"/>
      <c r="AY37" s="253"/>
      <c r="AZ37" s="253"/>
      <c r="BA37" s="253"/>
      <c r="BB37" s="253"/>
      <c r="BC37" s="253"/>
      <c r="BD37" s="83" t="s">
        <v>10</v>
      </c>
      <c r="BE37" s="70"/>
      <c r="BF37" s="45"/>
      <c r="BG37" s="46"/>
      <c r="BH37" s="50" t="str">
        <f>RIGHT(IF(E37="","","0")&amp;E37,2)&amp;RIGHT(IF(I37="","","0")&amp;I37,2)&amp;RIGHT(IF(M37="","","0")&amp;M37,2)</f>
        <v/>
      </c>
      <c r="BI37" s="50" t="str">
        <f>IF(AND(E37="",I37="",M37=""),"",IF(OR(E37="",I37="",M37=""),"×","○"))</f>
        <v/>
      </c>
      <c r="BJ37" s="50">
        <f>IF(OR(I37=4,I37=6,I37=9,I37=11),30,IF(I37=2,29,31))</f>
        <v>31</v>
      </c>
      <c r="BK37" s="48"/>
      <c r="BL37" s="48"/>
      <c r="BM37" s="48"/>
      <c r="BN37" s="45"/>
      <c r="BO37" s="46"/>
      <c r="BP37" s="46"/>
      <c r="BQ37" s="46"/>
    </row>
    <row r="38" spans="1:76" s="72" customFormat="1" ht="1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83" t="s">
        <v>11</v>
      </c>
      <c r="AO38" s="83"/>
      <c r="AP38" s="22"/>
      <c r="AQ38" s="83"/>
      <c r="AR38" s="83"/>
      <c r="AS38" s="252"/>
      <c r="AT38" s="252"/>
      <c r="AU38" s="252"/>
      <c r="AV38" s="40" t="s">
        <v>9</v>
      </c>
      <c r="AW38" s="252"/>
      <c r="AX38" s="252"/>
      <c r="AY38" s="252"/>
      <c r="AZ38" s="40" t="s">
        <v>9</v>
      </c>
      <c r="BA38" s="252"/>
      <c r="BB38" s="252"/>
      <c r="BC38" s="252"/>
      <c r="BD38" s="83" t="s">
        <v>10</v>
      </c>
      <c r="BF38" s="46"/>
      <c r="BG38" s="46"/>
      <c r="BH38" s="48"/>
      <c r="BI38" s="48"/>
      <c r="BJ38" s="48"/>
      <c r="BK38" s="48"/>
      <c r="BL38" s="48"/>
      <c r="BM38" s="48"/>
      <c r="BN38" s="46"/>
      <c r="BO38" s="46"/>
      <c r="BP38" s="46"/>
      <c r="BQ38" s="46"/>
    </row>
    <row r="39" spans="1:76" s="72" customFormat="1" ht="15" customHeight="1">
      <c r="A39" s="9"/>
      <c r="B39" s="209" t="s">
        <v>74</v>
      </c>
      <c r="C39" s="209"/>
      <c r="D39" s="209"/>
      <c r="E39" s="209"/>
      <c r="F39" s="209"/>
      <c r="G39" s="209"/>
      <c r="H39" s="6" t="s">
        <v>29</v>
      </c>
      <c r="I39" s="88"/>
      <c r="J39" s="88"/>
      <c r="K39" s="88"/>
      <c r="L39" s="88"/>
      <c r="M39" s="88"/>
      <c r="N39" s="88"/>
      <c r="O39" s="88"/>
      <c r="P39" s="88"/>
      <c r="Q39" s="25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83"/>
      <c r="AO39" s="83"/>
      <c r="AP39" s="22"/>
      <c r="AQ39" s="83"/>
      <c r="AR39" s="83"/>
      <c r="AS39" s="27"/>
      <c r="AT39" s="27"/>
      <c r="AU39" s="27"/>
      <c r="AV39" s="88"/>
      <c r="AW39" s="27"/>
      <c r="AX39" s="27"/>
      <c r="AY39" s="27"/>
      <c r="AZ39" s="88"/>
      <c r="BA39" s="27"/>
      <c r="BB39" s="27"/>
      <c r="BC39" s="27"/>
      <c r="BD39" s="83"/>
      <c r="BF39" s="46"/>
      <c r="BG39" s="46"/>
      <c r="BH39" s="48"/>
      <c r="BI39" s="48"/>
      <c r="BJ39" s="48"/>
      <c r="BK39" s="48"/>
      <c r="BL39" s="48"/>
      <c r="BM39" s="48"/>
      <c r="BN39" s="46"/>
      <c r="BO39" s="46"/>
      <c r="BP39" s="46"/>
      <c r="BQ39" s="46"/>
    </row>
    <row r="40" spans="1:76" s="72" customFormat="1" ht="19.5" customHeight="1">
      <c r="A40" s="9"/>
      <c r="B40" s="9"/>
      <c r="C40" s="9"/>
      <c r="D40" s="9"/>
      <c r="E40" s="79"/>
      <c r="F40" s="79"/>
      <c r="G40" s="79"/>
      <c r="H40" s="83"/>
      <c r="I40" s="83"/>
      <c r="J40" s="79"/>
      <c r="K40" s="79"/>
      <c r="L40" s="79"/>
      <c r="M40" s="83"/>
      <c r="N40" s="83"/>
      <c r="O40" s="83"/>
      <c r="P40" s="83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F40" s="46"/>
      <c r="BG40" s="46"/>
      <c r="BH40" s="48"/>
      <c r="BI40" s="48"/>
      <c r="BJ40" s="48"/>
      <c r="BK40" s="48"/>
      <c r="BL40" s="48"/>
      <c r="BM40" s="48"/>
      <c r="BN40" s="46"/>
      <c r="BO40" s="46"/>
      <c r="BP40" s="46"/>
      <c r="BQ40" s="46"/>
    </row>
    <row r="41" spans="1:76" s="72" customFormat="1" ht="27.75" customHeight="1">
      <c r="A41" s="16"/>
      <c r="B41" s="16"/>
      <c r="C41" s="16"/>
      <c r="D41" s="16"/>
      <c r="E41" s="16"/>
      <c r="F41" s="16"/>
      <c r="G41" s="16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124" t="s">
        <v>13</v>
      </c>
      <c r="AG41" s="124"/>
      <c r="AH41" s="124"/>
      <c r="AI41" s="124"/>
      <c r="AJ41" s="250"/>
      <c r="AK41" s="250"/>
      <c r="AL41" s="250"/>
      <c r="AM41" s="250"/>
      <c r="AN41" s="250"/>
      <c r="AO41" s="250"/>
      <c r="AP41" s="250"/>
      <c r="AQ41" s="250"/>
      <c r="AR41" s="250"/>
      <c r="AS41" s="250"/>
      <c r="AT41" s="250"/>
      <c r="AU41" s="250"/>
      <c r="AV41" s="250"/>
      <c r="AW41" s="250"/>
      <c r="AX41" s="250"/>
      <c r="AY41" s="250"/>
      <c r="AZ41" s="250"/>
      <c r="BA41" s="250"/>
      <c r="BB41" s="250"/>
      <c r="BC41" s="250"/>
      <c r="BD41" s="2"/>
      <c r="BF41" s="46"/>
      <c r="BG41" s="46"/>
      <c r="BH41" s="48"/>
      <c r="BI41" s="48"/>
      <c r="BJ41" s="48"/>
      <c r="BK41" s="48"/>
      <c r="BL41" s="48"/>
      <c r="BM41" s="48"/>
      <c r="BN41" s="46"/>
      <c r="BO41" s="46"/>
      <c r="BP41" s="46"/>
      <c r="BQ41" s="46"/>
    </row>
    <row r="42" spans="1:76" s="72" customFormat="1" ht="17.25" customHeight="1">
      <c r="A42" s="16"/>
      <c r="B42" s="16"/>
      <c r="C42" s="16"/>
      <c r="D42" s="16"/>
      <c r="E42" s="16"/>
      <c r="F42" s="16"/>
      <c r="G42" s="16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87"/>
      <c r="W42" s="87"/>
      <c r="X42" s="87"/>
      <c r="Y42" s="9"/>
      <c r="Z42" s="9"/>
      <c r="AA42" s="126" t="s">
        <v>12</v>
      </c>
      <c r="AB42" s="126"/>
      <c r="AC42" s="126"/>
      <c r="AD42" s="126"/>
      <c r="AE42" s="126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83" t="s">
        <v>72</v>
      </c>
      <c r="AU42" s="9"/>
      <c r="AV42" s="9"/>
      <c r="AW42" s="9"/>
      <c r="AX42" s="9"/>
      <c r="AY42" s="9"/>
      <c r="AZ42" s="9"/>
      <c r="BA42" s="9"/>
      <c r="BB42" s="9"/>
      <c r="BC42" s="2"/>
      <c r="BD42" s="2"/>
      <c r="BF42" s="46"/>
      <c r="BG42" s="46"/>
      <c r="BH42" s="48"/>
      <c r="BI42" s="48"/>
      <c r="BJ42" s="48"/>
      <c r="BK42" s="48"/>
      <c r="BL42" s="48"/>
      <c r="BM42" s="48"/>
      <c r="BN42" s="46"/>
      <c r="BO42" s="46"/>
      <c r="BP42" s="46"/>
      <c r="BQ42" s="46"/>
    </row>
    <row r="43" spans="1:76" s="72" customFormat="1" ht="13.5" customHeight="1">
      <c r="A43" s="11"/>
      <c r="B43" s="13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87"/>
      <c r="Z43" s="9"/>
      <c r="AA43" s="79"/>
      <c r="AB43" s="79"/>
      <c r="AC43" s="79"/>
      <c r="AD43" s="79"/>
      <c r="AE43" s="79"/>
      <c r="AF43" s="126" t="s">
        <v>14</v>
      </c>
      <c r="AG43" s="126"/>
      <c r="AH43" s="126"/>
      <c r="AI43" s="126"/>
      <c r="AJ43" s="251"/>
      <c r="AK43" s="251"/>
      <c r="AL43" s="251"/>
      <c r="AM43" s="251"/>
      <c r="AN43" s="251"/>
      <c r="AO43" s="251"/>
      <c r="AP43" s="251"/>
      <c r="AQ43" s="251"/>
      <c r="AR43" s="251"/>
      <c r="AS43" s="251"/>
      <c r="AT43" s="251"/>
      <c r="AU43" s="251"/>
      <c r="AV43" s="251"/>
      <c r="AW43" s="251"/>
      <c r="AX43" s="251"/>
      <c r="AY43" s="251"/>
      <c r="AZ43" s="251"/>
      <c r="BA43" s="251"/>
      <c r="BB43" s="251"/>
      <c r="BC43" s="251"/>
      <c r="BD43" s="2"/>
      <c r="BE43" s="70"/>
      <c r="BF43" s="45"/>
      <c r="BG43" s="45"/>
      <c r="BH43" s="48"/>
      <c r="BI43" s="48"/>
      <c r="BJ43" s="48"/>
      <c r="BK43" s="48"/>
      <c r="BL43" s="48"/>
      <c r="BM43" s="48"/>
      <c r="BN43" s="45"/>
      <c r="BO43" s="46"/>
      <c r="BP43" s="46"/>
      <c r="BQ43" s="46"/>
    </row>
    <row r="44" spans="1:76" s="72" customFormat="1" ht="13.5" customHeight="1">
      <c r="A44" s="11"/>
      <c r="B44" s="13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9"/>
      <c r="AA44" s="9"/>
      <c r="AB44" s="9"/>
      <c r="AC44" s="9"/>
      <c r="AD44" s="9"/>
      <c r="AE44" s="9"/>
      <c r="AF44" s="124"/>
      <c r="AG44" s="124"/>
      <c r="AH44" s="124"/>
      <c r="AI44" s="124"/>
      <c r="AJ44" s="250"/>
      <c r="AK44" s="250"/>
      <c r="AL44" s="250"/>
      <c r="AM44" s="250"/>
      <c r="AN44" s="250"/>
      <c r="AO44" s="250"/>
      <c r="AP44" s="250"/>
      <c r="AQ44" s="250"/>
      <c r="AR44" s="250"/>
      <c r="AS44" s="250"/>
      <c r="AT44" s="250"/>
      <c r="AU44" s="250"/>
      <c r="AV44" s="250"/>
      <c r="AW44" s="250"/>
      <c r="AX44" s="250"/>
      <c r="AY44" s="250"/>
      <c r="AZ44" s="250"/>
      <c r="BA44" s="250"/>
      <c r="BB44" s="250"/>
      <c r="BC44" s="250"/>
      <c r="BD44" s="2"/>
      <c r="BE44" s="70"/>
      <c r="BF44" s="45"/>
      <c r="BG44" s="45"/>
      <c r="BH44" s="48"/>
      <c r="BI44" s="48"/>
      <c r="BJ44" s="48"/>
      <c r="BK44" s="48"/>
      <c r="BL44" s="48"/>
      <c r="BM44" s="48"/>
      <c r="BN44" s="45"/>
      <c r="BO44" s="46"/>
      <c r="BP44" s="46"/>
      <c r="BQ44" s="46"/>
    </row>
    <row r="45" spans="1:76" s="72" customFormat="1" ht="11.1" customHeight="1">
      <c r="A45" s="11"/>
      <c r="B45" s="13"/>
      <c r="C45" s="13"/>
      <c r="D45" s="11"/>
      <c r="E45" s="2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87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23" t="s">
        <v>15</v>
      </c>
      <c r="AL45" s="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70"/>
      <c r="BF45" s="45"/>
      <c r="BG45" s="45"/>
      <c r="BH45" s="48"/>
      <c r="BI45" s="48"/>
      <c r="BJ45" s="48"/>
      <c r="BK45" s="48"/>
      <c r="BL45" s="48"/>
      <c r="BM45" s="48"/>
      <c r="BN45" s="45"/>
      <c r="BO45" s="46"/>
      <c r="BP45" s="46"/>
      <c r="BQ45" s="46"/>
    </row>
    <row r="46" spans="1:76" ht="19.5" customHeight="1">
      <c r="A46" s="5" t="s">
        <v>17</v>
      </c>
      <c r="B46" s="15"/>
      <c r="C46" s="15"/>
      <c r="D46" s="15"/>
      <c r="E46" s="15"/>
      <c r="F46" s="15"/>
      <c r="G46" s="15"/>
      <c r="BT46" s="249"/>
      <c r="BU46" s="249"/>
      <c r="BV46" s="249"/>
    </row>
    <row r="47" spans="1:76" ht="19.5" customHeight="1">
      <c r="A47"/>
      <c r="B47" s="15"/>
      <c r="C47" s="15"/>
      <c r="D47" s="15"/>
      <c r="E47" s="15"/>
      <c r="F47" s="15"/>
      <c r="G47" s="15"/>
      <c r="BT47" s="85"/>
      <c r="BU47" s="85"/>
      <c r="BV47" s="85"/>
    </row>
    <row r="48" spans="1:76" ht="23.2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25" t="s">
        <v>18</v>
      </c>
      <c r="L48" s="7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6"/>
      <c r="AU48" s="6"/>
      <c r="AV48" s="6"/>
      <c r="AW48" s="6"/>
      <c r="AX48" s="6"/>
      <c r="AY48" s="6"/>
      <c r="AZ48" s="6"/>
      <c r="BA48" s="6"/>
      <c r="BB48" s="16"/>
      <c r="BC48" s="6"/>
      <c r="BD48" s="6"/>
      <c r="BE48" s="67"/>
      <c r="BF48" s="44"/>
      <c r="BG48" s="44"/>
      <c r="BH48" s="53" t="s">
        <v>50</v>
      </c>
      <c r="BI48" s="54"/>
      <c r="BJ48" s="60"/>
      <c r="BK48" s="48"/>
      <c r="BL48" s="48"/>
      <c r="BM48" s="48"/>
      <c r="BN48" s="44"/>
      <c r="BO48" s="45"/>
      <c r="BP48" s="45"/>
      <c r="BQ48" s="45"/>
      <c r="BR48" s="70"/>
      <c r="BS48" s="67"/>
      <c r="BT48" s="67"/>
      <c r="BU48" s="67"/>
      <c r="BV48" s="67"/>
      <c r="BW48" s="70"/>
      <c r="BX48" s="73"/>
    </row>
    <row r="49" spans="1:97" ht="1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25"/>
      <c r="L49" s="7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6"/>
      <c r="AU49" s="6"/>
      <c r="AV49" s="6"/>
      <c r="AW49" s="6"/>
      <c r="AX49" s="6"/>
      <c r="AY49" s="6"/>
      <c r="AZ49" s="6"/>
      <c r="BA49" s="6"/>
      <c r="BB49" s="16"/>
      <c r="BC49" s="6"/>
      <c r="BD49" s="6"/>
      <c r="BE49" s="67"/>
      <c r="BF49" s="44"/>
      <c r="BG49" s="44"/>
      <c r="BH49" s="49" t="s">
        <v>51</v>
      </c>
      <c r="BI49" s="49" t="s">
        <v>52</v>
      </c>
      <c r="BJ49" s="60"/>
      <c r="BK49" s="48"/>
      <c r="BL49" s="48"/>
      <c r="BM49" s="48"/>
      <c r="BN49" s="44"/>
      <c r="BO49" s="45"/>
      <c r="BP49" s="45"/>
      <c r="BQ49" s="45"/>
      <c r="BR49" s="70"/>
      <c r="BS49" s="67"/>
      <c r="BT49" s="67"/>
      <c r="BU49" s="67"/>
      <c r="BV49" s="67"/>
      <c r="BW49" s="70"/>
      <c r="BX49" s="73"/>
    </row>
    <row r="50" spans="1:97" ht="16.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29"/>
      <c r="L50" s="7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6"/>
      <c r="AU50" s="6"/>
      <c r="AV50" s="6"/>
      <c r="AW50" s="6"/>
      <c r="AX50" s="6"/>
      <c r="AY50" s="6"/>
      <c r="AZ50" s="6"/>
      <c r="BA50" s="6"/>
      <c r="BB50" s="16"/>
      <c r="BC50" s="6"/>
      <c r="BD50" s="6"/>
      <c r="BE50" s="67"/>
      <c r="BF50" s="44"/>
      <c r="BG50" s="44"/>
      <c r="BH50" s="56" t="str">
        <f>IF($X$51="","",RIGHT("0"&amp;$X$51,2)&amp;"0401")</f>
        <v>070401</v>
      </c>
      <c r="BI50" s="56" t="str">
        <f>IF($X$51="","",RIGHT("0"&amp;$X$51+1,2)&amp;"0331")</f>
        <v>080331</v>
      </c>
      <c r="BJ50" s="60"/>
      <c r="BK50" s="48"/>
      <c r="BL50" s="48"/>
      <c r="BM50" s="48"/>
      <c r="BN50" s="44"/>
      <c r="BO50" s="46"/>
      <c r="BP50" s="46"/>
      <c r="BQ50" s="46"/>
      <c r="BR50" s="72"/>
      <c r="BS50" s="67"/>
      <c r="BT50" s="67"/>
      <c r="BU50" s="67"/>
      <c r="BV50" s="67"/>
      <c r="BW50" s="70"/>
      <c r="BX50" s="73"/>
    </row>
    <row r="51" spans="1:97" ht="23.2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29"/>
      <c r="L51" s="7"/>
      <c r="M51" s="6"/>
      <c r="N51" s="6"/>
      <c r="O51" s="6"/>
      <c r="P51" s="6"/>
      <c r="Q51" s="6"/>
      <c r="R51" s="6"/>
      <c r="S51" s="6"/>
      <c r="T51" s="242" t="s">
        <v>73</v>
      </c>
      <c r="U51" s="242"/>
      <c r="V51" s="242"/>
      <c r="W51" s="242"/>
      <c r="X51" s="243">
        <f>X6</f>
        <v>7</v>
      </c>
      <c r="Y51" s="243"/>
      <c r="Z51" s="243"/>
      <c r="AA51" s="242" t="s">
        <v>30</v>
      </c>
      <c r="AB51" s="242"/>
      <c r="AC51" s="242"/>
      <c r="AD51" s="242"/>
      <c r="AE51" s="242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244">
        <f>AP6</f>
        <v>1</v>
      </c>
      <c r="AQ51" s="245"/>
      <c r="AR51" s="245"/>
      <c r="AS51" s="246" t="s">
        <v>19</v>
      </c>
      <c r="AT51" s="246"/>
      <c r="AU51" s="246"/>
      <c r="AV51" s="246"/>
      <c r="AW51" s="246"/>
      <c r="AX51" s="247">
        <f>AX6+1</f>
        <v>2</v>
      </c>
      <c r="AY51" s="247"/>
      <c r="AZ51" s="247"/>
      <c r="BA51" s="246" t="s">
        <v>7</v>
      </c>
      <c r="BB51" s="246"/>
      <c r="BC51" s="246"/>
      <c r="BD51" s="248"/>
      <c r="BE51" s="67"/>
      <c r="BF51" s="44"/>
      <c r="BG51" s="44"/>
      <c r="BJ51" s="51"/>
      <c r="BK51" s="51"/>
      <c r="BL51" s="51"/>
      <c r="BM51" s="51"/>
      <c r="BN51" s="44"/>
      <c r="BO51" s="44"/>
      <c r="BP51" s="44"/>
      <c r="BQ51" s="60"/>
      <c r="BR51" s="72"/>
      <c r="BS51" s="72"/>
      <c r="BT51" s="72"/>
      <c r="BU51" s="72"/>
      <c r="BV51" s="72"/>
      <c r="BW51" s="67"/>
      <c r="BX51" s="67"/>
      <c r="BY51" s="67"/>
      <c r="BZ51" s="67"/>
      <c r="CA51" s="70"/>
      <c r="CB51" s="73"/>
    </row>
    <row r="52" spans="1:97" s="72" customFormat="1" ht="10.5" customHeight="1">
      <c r="A52" s="6"/>
      <c r="B52" s="6"/>
      <c r="C52" s="6"/>
      <c r="D52" s="6"/>
      <c r="E52" s="6"/>
      <c r="F52" s="6"/>
      <c r="G52" s="6"/>
      <c r="H52" s="14"/>
      <c r="I52" s="14"/>
      <c r="J52" s="6"/>
      <c r="K52" s="6"/>
      <c r="L52" s="6"/>
      <c r="M52" s="6"/>
      <c r="N52" s="14"/>
      <c r="O52" s="14"/>
      <c r="P52" s="6"/>
      <c r="Q52" s="233"/>
      <c r="R52" s="233"/>
      <c r="S52" s="233"/>
      <c r="T52" s="233"/>
      <c r="U52" s="233"/>
      <c r="V52" s="233"/>
      <c r="W52" s="233"/>
      <c r="X52" s="233"/>
      <c r="Y52" s="233"/>
      <c r="Z52" s="233"/>
      <c r="AA52" s="233"/>
      <c r="AB52" s="233"/>
      <c r="AC52" s="233"/>
      <c r="AD52" s="233"/>
      <c r="AE52" s="233"/>
      <c r="AF52" s="233"/>
      <c r="AG52" s="233"/>
      <c r="AH52" s="233"/>
      <c r="AI52" s="233"/>
      <c r="AJ52" s="233"/>
      <c r="AK52" s="233"/>
      <c r="AL52" s="233"/>
      <c r="AM52" s="233"/>
      <c r="AN52" s="233"/>
      <c r="AO52" s="233"/>
      <c r="AP52" s="233"/>
      <c r="AQ52" s="233"/>
      <c r="AR52" s="233"/>
      <c r="AS52" s="233"/>
      <c r="AT52" s="233"/>
      <c r="AU52" s="233"/>
      <c r="AV52" s="233"/>
      <c r="AW52" s="233"/>
      <c r="AX52" s="233"/>
      <c r="AY52" s="233"/>
      <c r="AZ52" s="233"/>
      <c r="BA52" s="233"/>
      <c r="BB52" s="6"/>
      <c r="BC52" s="6"/>
      <c r="BD52" s="6"/>
      <c r="BE52" s="67"/>
      <c r="BF52" s="44"/>
      <c r="BG52" s="44"/>
      <c r="BH52" s="130" t="s">
        <v>59</v>
      </c>
      <c r="BI52" s="130" t="s">
        <v>60</v>
      </c>
      <c r="BJ52" s="51"/>
      <c r="BK52" s="51"/>
      <c r="BL52" s="51"/>
      <c r="BM52" s="51"/>
      <c r="BN52" s="44"/>
      <c r="BO52" s="44"/>
      <c r="BP52" s="44"/>
      <c r="BQ52" s="44"/>
      <c r="BR52" s="67"/>
      <c r="BS52" s="67"/>
      <c r="BT52" s="67"/>
      <c r="BU52" s="67"/>
      <c r="BV52" s="67"/>
      <c r="BW52" s="70"/>
      <c r="BX52" s="85"/>
    </row>
    <row r="53" spans="1:97" s="72" customFormat="1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34" t="s">
        <v>26</v>
      </c>
      <c r="W53" s="235"/>
      <c r="X53" s="235"/>
      <c r="Y53" s="235"/>
      <c r="Z53" s="235"/>
      <c r="AA53" s="235"/>
      <c r="AB53" s="235"/>
      <c r="AC53" s="238" t="s">
        <v>1</v>
      </c>
      <c r="AD53" s="238"/>
      <c r="AE53" s="238"/>
      <c r="AF53" s="238"/>
      <c r="AG53" s="239" t="s">
        <v>2</v>
      </c>
      <c r="AH53" s="240"/>
      <c r="AI53" s="238" t="s">
        <v>3</v>
      </c>
      <c r="AJ53" s="238"/>
      <c r="AK53" s="238"/>
      <c r="AL53" s="238"/>
      <c r="AM53" s="238" t="s">
        <v>4</v>
      </c>
      <c r="AN53" s="241"/>
      <c r="AO53" s="241"/>
      <c r="AP53" s="241"/>
      <c r="AQ53" s="241"/>
      <c r="AR53" s="241"/>
      <c r="AS53" s="241"/>
      <c r="AT53" s="241"/>
      <c r="AU53" s="241"/>
      <c r="AV53" s="241"/>
      <c r="AW53" s="241"/>
      <c r="AX53" s="241"/>
      <c r="AY53" s="238" t="s">
        <v>5</v>
      </c>
      <c r="AZ53" s="238"/>
      <c r="BA53" s="238"/>
      <c r="BB53" s="238"/>
      <c r="BC53" s="238"/>
      <c r="BD53" s="238"/>
      <c r="BE53" s="67"/>
      <c r="BF53" s="44"/>
      <c r="BG53" s="44"/>
      <c r="BH53" s="131"/>
      <c r="BI53" s="131"/>
      <c r="BJ53" s="51"/>
      <c r="BK53" s="51"/>
      <c r="BL53" s="51"/>
      <c r="BM53" s="51"/>
      <c r="BN53" s="44"/>
      <c r="BO53" s="44"/>
      <c r="BP53" s="44"/>
      <c r="BQ53" s="44"/>
      <c r="BR53" s="67"/>
      <c r="BS53" s="67"/>
      <c r="BT53" s="67"/>
      <c r="BU53" s="67"/>
      <c r="BV53" s="67"/>
      <c r="BW53" s="67"/>
      <c r="BX53" s="67"/>
      <c r="BY53" s="67"/>
      <c r="BZ53" s="67"/>
      <c r="CA53" s="67"/>
      <c r="CB53" s="67"/>
      <c r="CC53" s="67"/>
      <c r="CD53" s="67"/>
      <c r="CE53" s="67"/>
      <c r="CF53" s="67"/>
      <c r="CG53" s="67"/>
      <c r="CH53" s="67"/>
      <c r="CI53" s="67"/>
      <c r="CJ53" s="67"/>
      <c r="CK53" s="67"/>
      <c r="CL53" s="67"/>
      <c r="CM53" s="67"/>
      <c r="CN53" s="67"/>
      <c r="CO53" s="67"/>
      <c r="CP53" s="67"/>
      <c r="CQ53" s="67"/>
      <c r="CR53" s="67"/>
      <c r="CS53" s="85"/>
    </row>
    <row r="54" spans="1:97" s="72" customFormat="1" ht="30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36"/>
      <c r="W54" s="237"/>
      <c r="X54" s="237"/>
      <c r="Y54" s="237"/>
      <c r="Z54" s="237"/>
      <c r="AA54" s="237"/>
      <c r="AB54" s="237"/>
      <c r="AC54" s="229">
        <f>AC9</f>
        <v>3</v>
      </c>
      <c r="AD54" s="225"/>
      <c r="AE54" s="225">
        <f>AE9</f>
        <v>1</v>
      </c>
      <c r="AF54" s="227"/>
      <c r="AG54" s="229">
        <f>AG9</f>
        <v>1</v>
      </c>
      <c r="AH54" s="225"/>
      <c r="AI54" s="229">
        <f>AI9</f>
        <v>0</v>
      </c>
      <c r="AJ54" s="225"/>
      <c r="AK54" s="225">
        <f>AK9</f>
        <v>1</v>
      </c>
      <c r="AL54" s="227"/>
      <c r="AM54" s="229">
        <f>AM9</f>
        <v>1</v>
      </c>
      <c r="AN54" s="225"/>
      <c r="AO54" s="225">
        <f>AO9</f>
        <v>2</v>
      </c>
      <c r="AP54" s="225"/>
      <c r="AQ54" s="225">
        <f>AQ9</f>
        <v>3</v>
      </c>
      <c r="AR54" s="225"/>
      <c r="AS54" s="225">
        <f>AS9</f>
        <v>4</v>
      </c>
      <c r="AT54" s="225"/>
      <c r="AU54" s="225">
        <f>AU9</f>
        <v>5</v>
      </c>
      <c r="AV54" s="225"/>
      <c r="AW54" s="225">
        <f>AW9</f>
        <v>6</v>
      </c>
      <c r="AX54" s="227"/>
      <c r="AY54" s="229">
        <f>AY9</f>
        <v>3</v>
      </c>
      <c r="AZ54" s="225"/>
      <c r="BA54" s="225">
        <f>BA9</f>
        <v>2</v>
      </c>
      <c r="BB54" s="225"/>
      <c r="BC54" s="225">
        <f>BC9</f>
        <v>1</v>
      </c>
      <c r="BD54" s="227"/>
      <c r="BE54" s="67"/>
      <c r="BF54" s="44"/>
      <c r="BG54" s="44"/>
      <c r="BH54" s="56">
        <v>0</v>
      </c>
      <c r="BI54" s="56">
        <f>IF(AC54=4,7,9)</f>
        <v>9</v>
      </c>
      <c r="BJ54" s="51"/>
      <c r="BK54" s="51"/>
      <c r="BL54" s="51"/>
      <c r="BM54" s="51"/>
      <c r="BN54" s="44"/>
      <c r="BO54" s="51"/>
      <c r="BP54" s="51"/>
      <c r="BQ54" s="51"/>
      <c r="BR54" s="84"/>
      <c r="BS54" s="84"/>
      <c r="BT54" s="224"/>
      <c r="BU54" s="224"/>
      <c r="BV54" s="224"/>
      <c r="BW54" s="224"/>
      <c r="BX54" s="224"/>
      <c r="BY54" s="224"/>
      <c r="BZ54" s="224"/>
      <c r="CA54" s="224"/>
      <c r="CB54" s="67"/>
      <c r="CC54" s="67"/>
      <c r="CD54" s="224"/>
      <c r="CE54" s="224"/>
      <c r="CF54" s="224"/>
      <c r="CG54" s="224"/>
      <c r="CH54" s="224"/>
      <c r="CI54" s="224"/>
      <c r="CJ54" s="224"/>
      <c r="CK54" s="224"/>
      <c r="CL54" s="224"/>
      <c r="CM54" s="224"/>
      <c r="CN54" s="224"/>
      <c r="CO54" s="224"/>
      <c r="CP54" s="224"/>
      <c r="CQ54" s="224"/>
      <c r="CR54" s="224"/>
      <c r="CS54" s="85"/>
    </row>
    <row r="55" spans="1:97" s="72" customFormat="1" ht="6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36"/>
      <c r="W55" s="237"/>
      <c r="X55" s="237"/>
      <c r="Y55" s="237"/>
      <c r="Z55" s="237"/>
      <c r="AA55" s="237"/>
      <c r="AB55" s="237"/>
      <c r="AC55" s="230"/>
      <c r="AD55" s="226"/>
      <c r="AE55" s="226"/>
      <c r="AF55" s="228"/>
      <c r="AG55" s="231"/>
      <c r="AH55" s="232"/>
      <c r="AI55" s="230"/>
      <c r="AJ55" s="226"/>
      <c r="AK55" s="226"/>
      <c r="AL55" s="228"/>
      <c r="AM55" s="230"/>
      <c r="AN55" s="226"/>
      <c r="AO55" s="226"/>
      <c r="AP55" s="226"/>
      <c r="AQ55" s="226"/>
      <c r="AR55" s="226"/>
      <c r="AS55" s="226"/>
      <c r="AT55" s="226"/>
      <c r="AU55" s="226"/>
      <c r="AV55" s="226"/>
      <c r="AW55" s="226"/>
      <c r="AX55" s="228"/>
      <c r="AY55" s="230"/>
      <c r="AZ55" s="226"/>
      <c r="BA55" s="226"/>
      <c r="BB55" s="226"/>
      <c r="BC55" s="226"/>
      <c r="BD55" s="228"/>
      <c r="BE55" s="68"/>
      <c r="BF55" s="44"/>
      <c r="BG55" s="44"/>
      <c r="BH55" s="51"/>
      <c r="BI55" s="51"/>
      <c r="BJ55" s="51"/>
      <c r="BK55" s="51"/>
      <c r="BL55" s="51"/>
      <c r="BM55" s="51"/>
      <c r="BN55" s="44"/>
      <c r="BO55" s="58"/>
      <c r="BP55" s="58"/>
      <c r="BQ55" s="58"/>
      <c r="BR55" s="68"/>
      <c r="BS55" s="68"/>
      <c r="BT55" s="68"/>
      <c r="BU55" s="68"/>
      <c r="BV55" s="68"/>
      <c r="BW55" s="68"/>
      <c r="BX55" s="68"/>
      <c r="BY55" s="68"/>
      <c r="BZ55" s="68"/>
      <c r="CA55" s="68"/>
      <c r="CB55" s="68"/>
      <c r="CC55" s="68"/>
      <c r="CD55" s="68"/>
      <c r="CE55" s="68"/>
      <c r="CF55" s="68"/>
      <c r="CG55" s="68"/>
      <c r="CH55" s="84"/>
      <c r="CI55" s="67"/>
      <c r="CJ55" s="67"/>
      <c r="CK55" s="68"/>
      <c r="CL55" s="68"/>
      <c r="CM55" s="68"/>
      <c r="CN55" s="68"/>
      <c r="CO55" s="68"/>
      <c r="CP55" s="68"/>
      <c r="CQ55" s="68"/>
    </row>
    <row r="56" spans="1:97" s="72" customFormat="1" ht="36" customHeight="1" thickBot="1">
      <c r="A56" s="214" t="s">
        <v>71</v>
      </c>
      <c r="B56" s="219"/>
      <c r="C56" s="220"/>
      <c r="D56" s="214" t="s">
        <v>21</v>
      </c>
      <c r="E56" s="215"/>
      <c r="F56" s="215"/>
      <c r="G56" s="215"/>
      <c r="H56" s="215"/>
      <c r="I56" s="215"/>
      <c r="J56" s="215"/>
      <c r="K56" s="216"/>
      <c r="L56" s="214" t="s">
        <v>22</v>
      </c>
      <c r="M56" s="215"/>
      <c r="N56" s="215"/>
      <c r="O56" s="215"/>
      <c r="P56" s="215"/>
      <c r="Q56" s="215"/>
      <c r="R56" s="215"/>
      <c r="S56" s="215"/>
      <c r="T56" s="221" t="s">
        <v>70</v>
      </c>
      <c r="U56" s="222"/>
      <c r="V56" s="222"/>
      <c r="W56" s="222"/>
      <c r="X56" s="222"/>
      <c r="Y56" s="222"/>
      <c r="Z56" s="222"/>
      <c r="AA56" s="222"/>
      <c r="AB56" s="222"/>
      <c r="AC56" s="223"/>
      <c r="AD56" s="214" t="s">
        <v>31</v>
      </c>
      <c r="AE56" s="215"/>
      <c r="AF56" s="215"/>
      <c r="AG56" s="215"/>
      <c r="AH56" s="215"/>
      <c r="AI56" s="215"/>
      <c r="AJ56" s="215"/>
      <c r="AK56" s="216"/>
      <c r="AL56" s="214" t="s">
        <v>23</v>
      </c>
      <c r="AM56" s="215"/>
      <c r="AN56" s="216"/>
      <c r="AO56" s="214" t="s">
        <v>24</v>
      </c>
      <c r="AP56" s="215"/>
      <c r="AQ56" s="215"/>
      <c r="AR56" s="215"/>
      <c r="AS56" s="215"/>
      <c r="AT56" s="215"/>
      <c r="AU56" s="215"/>
      <c r="AV56" s="215"/>
      <c r="AW56" s="214" t="s">
        <v>25</v>
      </c>
      <c r="AX56" s="215"/>
      <c r="AY56" s="215"/>
      <c r="AZ56" s="215"/>
      <c r="BA56" s="215"/>
      <c r="BB56" s="215"/>
      <c r="BC56" s="215"/>
      <c r="BD56" s="216"/>
      <c r="BE56" s="69"/>
      <c r="BF56" s="44"/>
      <c r="BG56" s="44"/>
      <c r="BH56" s="52" t="s">
        <v>46</v>
      </c>
      <c r="BI56" s="52" t="s">
        <v>47</v>
      </c>
      <c r="BJ56" s="52" t="s">
        <v>48</v>
      </c>
      <c r="BK56" s="52" t="s">
        <v>49</v>
      </c>
      <c r="BL56" s="52" t="s">
        <v>61</v>
      </c>
      <c r="BM56" s="52" t="s">
        <v>64</v>
      </c>
      <c r="BN56" s="52" t="s">
        <v>67</v>
      </c>
      <c r="BO56" s="46"/>
      <c r="BP56" s="46"/>
      <c r="BQ56" s="46"/>
    </row>
    <row r="57" spans="1:97" ht="21.95" customHeight="1" thickTop="1">
      <c r="A57" s="195"/>
      <c r="B57" s="196"/>
      <c r="C57" s="197"/>
      <c r="D57" s="198"/>
      <c r="E57" s="199"/>
      <c r="F57" s="199"/>
      <c r="G57" s="199"/>
      <c r="H57" s="199"/>
      <c r="I57" s="199"/>
      <c r="J57" s="199"/>
      <c r="K57" s="200"/>
      <c r="L57" s="201"/>
      <c r="M57" s="202"/>
      <c r="N57" s="202"/>
      <c r="O57" s="202"/>
      <c r="P57" s="202"/>
      <c r="Q57" s="202"/>
      <c r="R57" s="202"/>
      <c r="S57" s="203"/>
      <c r="T57" s="217"/>
      <c r="U57" s="171"/>
      <c r="V57" s="22" t="s">
        <v>0</v>
      </c>
      <c r="W57" s="194"/>
      <c r="X57" s="194"/>
      <c r="Y57" s="88" t="s">
        <v>6</v>
      </c>
      <c r="Z57" s="218"/>
      <c r="AA57" s="218"/>
      <c r="AB57" s="88" t="s">
        <v>16</v>
      </c>
      <c r="AC57" s="88"/>
      <c r="AD57" s="148" t="str">
        <f t="shared" ref="AD57:AD76" si="2">BN57</f>
        <v/>
      </c>
      <c r="AE57" s="149"/>
      <c r="AF57" s="149"/>
      <c r="AG57" s="149"/>
      <c r="AH57" s="149"/>
      <c r="AI57" s="149"/>
      <c r="AJ57" s="149"/>
      <c r="AK57" s="150"/>
      <c r="AL57" s="154" t="str">
        <f>IF(AND(BI57="○",BI58="○"),IF(LEFT(BH57,2)=LEFT(BH58,2),MID(BH58,3,2)-MID(BH57,3,2)+1,MID(BH58,3,2)+12-MID(BH57,3,2)+1),"")</f>
        <v/>
      </c>
      <c r="AM57" s="155"/>
      <c r="AN57" s="156"/>
      <c r="AO57" s="160" t="str">
        <f>IF(OR(AL57="",L57=""),"",VLOOKUP(L57,早見表!$B$5:$N$20,3,0))</f>
        <v/>
      </c>
      <c r="AP57" s="161"/>
      <c r="AQ57" s="161"/>
      <c r="AR57" s="161"/>
      <c r="AS57" s="161"/>
      <c r="AT57" s="161"/>
      <c r="AU57" s="161"/>
      <c r="AV57" s="162"/>
      <c r="AW57" s="166" t="str">
        <f>IF(OR(AL57="",L57=""),"",IF(AL57=12,VLOOKUP(L57,早見表!$B$5:$N$20,2,0),VLOOKUP(L57,早見表!$B$5:$N$20,AL57+2,0)))</f>
        <v/>
      </c>
      <c r="AX57" s="167"/>
      <c r="AY57" s="167"/>
      <c r="AZ57" s="167"/>
      <c r="BA57" s="167"/>
      <c r="BB57" s="167"/>
      <c r="BC57" s="167"/>
      <c r="BD57" s="168"/>
      <c r="BH57" s="64" t="str">
        <f>IF(OR(T57="",W57="",Z57=""),$BH$50,RIGHT(IF(T57="","","0")&amp;T57,2)&amp;RIGHT(IF(W57="","","0")&amp;W57,2)&amp;RIGHT(IF(Z57="","","0")&amp;Z57,2))</f>
        <v>070401</v>
      </c>
      <c r="BI57" s="64" t="str">
        <f>IF($X$51="","×",IF(AND(T57="",W57="",Z57=""),"",IF(OR(T57="",W57="",Z57=""),"×",IF(AND(BH57&gt;=$BH$50,BH57&lt;=$BI$50,BH57&lt;=BH58,Z57&lt;=BL57),"○","×"))))</f>
        <v/>
      </c>
      <c r="BJ57" s="64">
        <f>IF(OR(T57="",$X$51=""),1,IF($X$51=T57,4,1))</f>
        <v>1</v>
      </c>
      <c r="BK57" s="64">
        <f>IF(OR(T57="",$X$51=""),12,IF($X$51=T57,12,3))</f>
        <v>12</v>
      </c>
      <c r="BL57" s="64">
        <f>IF(OR(W57=4,W57=6,W57=9,W57=11),30,IF(W57=2,29,31))</f>
        <v>31</v>
      </c>
      <c r="BM57" s="169">
        <v>1</v>
      </c>
      <c r="BN57" s="62" t="str">
        <f>IF(OR(BM57="",BM57=1),"",IF(BM57=2,"①加入","１加入"))</f>
        <v/>
      </c>
    </row>
    <row r="58" spans="1:97" ht="21.95" customHeight="1">
      <c r="A58" s="178"/>
      <c r="B58" s="179"/>
      <c r="C58" s="180"/>
      <c r="D58" s="184"/>
      <c r="E58" s="185"/>
      <c r="F58" s="185"/>
      <c r="G58" s="185"/>
      <c r="H58" s="185"/>
      <c r="I58" s="185"/>
      <c r="J58" s="185"/>
      <c r="K58" s="186"/>
      <c r="L58" s="190"/>
      <c r="M58" s="191"/>
      <c r="N58" s="191"/>
      <c r="O58" s="191"/>
      <c r="P58" s="191"/>
      <c r="Q58" s="191"/>
      <c r="R58" s="191"/>
      <c r="S58" s="192"/>
      <c r="T58" s="95" t="s">
        <v>20</v>
      </c>
      <c r="U58" s="171"/>
      <c r="V58" s="171"/>
      <c r="W58" s="22" t="s">
        <v>0</v>
      </c>
      <c r="X58" s="171"/>
      <c r="Y58" s="171"/>
      <c r="Z58" s="88" t="s">
        <v>6</v>
      </c>
      <c r="AA58" s="171"/>
      <c r="AB58" s="171"/>
      <c r="AC58" s="96" t="s">
        <v>16</v>
      </c>
      <c r="AD58" s="172" t="str">
        <f t="shared" si="2"/>
        <v/>
      </c>
      <c r="AE58" s="173"/>
      <c r="AF58" s="173"/>
      <c r="AG58" s="173"/>
      <c r="AH58" s="173"/>
      <c r="AI58" s="173"/>
      <c r="AJ58" s="173"/>
      <c r="AK58" s="174"/>
      <c r="AL58" s="208"/>
      <c r="AM58" s="209"/>
      <c r="AN58" s="210"/>
      <c r="AO58" s="211"/>
      <c r="AP58" s="212"/>
      <c r="AQ58" s="212"/>
      <c r="AR58" s="212"/>
      <c r="AS58" s="212"/>
      <c r="AT58" s="212"/>
      <c r="AU58" s="212"/>
      <c r="AV58" s="213"/>
      <c r="AW58" s="204"/>
      <c r="AX58" s="205"/>
      <c r="AY58" s="205"/>
      <c r="AZ58" s="205"/>
      <c r="BA58" s="205"/>
      <c r="BB58" s="205"/>
      <c r="BC58" s="205"/>
      <c r="BD58" s="206"/>
      <c r="BH58" s="65" t="str">
        <f>IF(OR(U58="",X58="",AA58=""),$BI$50,RIGHT(IF(U58="","","0")&amp;U58,2)&amp;RIGHT(IF(X58="","","0")&amp;X58,2)&amp;RIGHT(IF(AA58="","","0")&amp;AA58,2))</f>
        <v>080331</v>
      </c>
      <c r="BI58" s="65" t="str">
        <f>IF($X$51="","×",IF(AND(U58="",X58="",AA58=""),"",IF(OR(U58="",X58="",AA58=""),"×",IF(AND(BH58&gt;=$BH$50,BH58&lt;=$BI$50,AA58&lt;=BL58),"○","×"))))</f>
        <v/>
      </c>
      <c r="BJ58" s="65">
        <f>IF(OR(U58="",$X$51=""),1,IF($X$51=U58,4,1))</f>
        <v>1</v>
      </c>
      <c r="BK58" s="65">
        <f>IF(OR(U58="",$X$51=""),12,IF($X$51=U58,12,3))</f>
        <v>12</v>
      </c>
      <c r="BL58" s="65">
        <f>IF(OR(X58=4,X58=6,X58=9,X58=11),30,IF(X58=2,29,31))</f>
        <v>31</v>
      </c>
      <c r="BM58" s="170"/>
      <c r="BN58" s="63" t="str">
        <f>IF(OR(BM57="",BM57=1),"",IF(BM57=3,"②脱退、自動消滅等","２脱退、自動消滅等"))</f>
        <v/>
      </c>
    </row>
    <row r="59" spans="1:97" ht="21.95" customHeight="1">
      <c r="A59" s="175"/>
      <c r="B59" s="176"/>
      <c r="C59" s="177"/>
      <c r="D59" s="181"/>
      <c r="E59" s="182"/>
      <c r="F59" s="182"/>
      <c r="G59" s="182"/>
      <c r="H59" s="182"/>
      <c r="I59" s="182"/>
      <c r="J59" s="182"/>
      <c r="K59" s="183"/>
      <c r="L59" s="187"/>
      <c r="M59" s="188"/>
      <c r="N59" s="188"/>
      <c r="O59" s="188"/>
      <c r="P59" s="188"/>
      <c r="Q59" s="188"/>
      <c r="R59" s="188"/>
      <c r="S59" s="189"/>
      <c r="T59" s="193"/>
      <c r="U59" s="194"/>
      <c r="V59" s="97" t="s">
        <v>0</v>
      </c>
      <c r="W59" s="194"/>
      <c r="X59" s="194"/>
      <c r="Y59" s="98" t="s">
        <v>6</v>
      </c>
      <c r="Z59" s="194"/>
      <c r="AA59" s="194"/>
      <c r="AB59" s="98" t="s">
        <v>16</v>
      </c>
      <c r="AC59" s="99"/>
      <c r="AD59" s="148" t="str">
        <f t="shared" si="2"/>
        <v/>
      </c>
      <c r="AE59" s="149"/>
      <c r="AF59" s="149"/>
      <c r="AG59" s="149"/>
      <c r="AH59" s="149"/>
      <c r="AI59" s="149"/>
      <c r="AJ59" s="149"/>
      <c r="AK59" s="150"/>
      <c r="AL59" s="151" t="str">
        <f>IF(AND(BI59="○",BI60="○"),IF(LEFT(BH59,2)=LEFT(BH60,2),MID(BH60,3,2)-MID(BH59,3,2)+1,MID(BH60,3,2)+12-MID(BH59,3,2)+1),"")</f>
        <v/>
      </c>
      <c r="AM59" s="152"/>
      <c r="AN59" s="153"/>
      <c r="AO59" s="157" t="str">
        <f>IF(OR(AL59="",L59=""),"",VLOOKUP(L59,早見表!$B$5:$N$20,3,0))</f>
        <v/>
      </c>
      <c r="AP59" s="158"/>
      <c r="AQ59" s="158"/>
      <c r="AR59" s="158"/>
      <c r="AS59" s="158"/>
      <c r="AT59" s="158"/>
      <c r="AU59" s="158"/>
      <c r="AV59" s="159"/>
      <c r="AW59" s="163" t="str">
        <f>IF(OR(AL59="",L59=""),"",IF(AL59=12,VLOOKUP(L59,早見表!$B$5:$N$20,2,0),VLOOKUP(L59,早見表!$B$5:$N$20,AL59+2,0)))</f>
        <v/>
      </c>
      <c r="AX59" s="164"/>
      <c r="AY59" s="164"/>
      <c r="AZ59" s="164"/>
      <c r="BA59" s="164"/>
      <c r="BB59" s="164"/>
      <c r="BC59" s="164"/>
      <c r="BD59" s="165"/>
      <c r="BH59" s="64" t="str">
        <f>IF(OR(T59="",W59="",Z59=""),$BH$50,RIGHT(IF(T59="","","0")&amp;T59,2)&amp;RIGHT(IF(W59="","","0")&amp;W59,2)&amp;RIGHT(IF(Z59="","","0")&amp;Z59,2))</f>
        <v>070401</v>
      </c>
      <c r="BI59" s="64" t="str">
        <f>IF($X$51="","×",IF(AND(T59="",W59="",Z59=""),"",IF(OR(T59="",W59="",Z59=""),"×",IF(AND(BH59&gt;=$BH$50,BH59&lt;=$BI$50,BH59&lt;=BH60,Z59&lt;=BL59),"○","×"))))</f>
        <v/>
      </c>
      <c r="BJ59" s="64">
        <f>IF(OR(T59="",$X$51=""),1,IF($X$51=T59,4,1))</f>
        <v>1</v>
      </c>
      <c r="BK59" s="64">
        <f>IF(OR(T59="",$X$51=""),12,IF($X$51=T59,12,3))</f>
        <v>12</v>
      </c>
      <c r="BL59" s="64">
        <f>IF(OR(W59=4,W59=6,W59=9,W59=11),30,IF(W59=2,29,31))</f>
        <v>31</v>
      </c>
      <c r="BM59" s="169">
        <v>1</v>
      </c>
      <c r="BN59" s="62" t="str">
        <f>IF(OR(BM59="",BM59=1),"",IF(BM59=2,"①加入","１加入"))</f>
        <v/>
      </c>
    </row>
    <row r="60" spans="1:97" ht="21.95" customHeight="1">
      <c r="A60" s="178"/>
      <c r="B60" s="179"/>
      <c r="C60" s="180"/>
      <c r="D60" s="184"/>
      <c r="E60" s="185"/>
      <c r="F60" s="185"/>
      <c r="G60" s="185"/>
      <c r="H60" s="185"/>
      <c r="I60" s="185"/>
      <c r="J60" s="185"/>
      <c r="K60" s="186"/>
      <c r="L60" s="190"/>
      <c r="M60" s="191"/>
      <c r="N60" s="191"/>
      <c r="O60" s="191"/>
      <c r="P60" s="191"/>
      <c r="Q60" s="191"/>
      <c r="R60" s="191"/>
      <c r="S60" s="192"/>
      <c r="T60" s="100" t="s">
        <v>20</v>
      </c>
      <c r="U60" s="207"/>
      <c r="V60" s="207"/>
      <c r="W60" s="101" t="s">
        <v>0</v>
      </c>
      <c r="X60" s="207"/>
      <c r="Y60" s="207"/>
      <c r="Z60" s="102" t="s">
        <v>6</v>
      </c>
      <c r="AA60" s="207"/>
      <c r="AB60" s="207"/>
      <c r="AC60" s="103" t="s">
        <v>16</v>
      </c>
      <c r="AD60" s="172" t="str">
        <f t="shared" si="2"/>
        <v/>
      </c>
      <c r="AE60" s="173"/>
      <c r="AF60" s="173"/>
      <c r="AG60" s="173"/>
      <c r="AH60" s="173"/>
      <c r="AI60" s="173"/>
      <c r="AJ60" s="173"/>
      <c r="AK60" s="174"/>
      <c r="AL60" s="208"/>
      <c r="AM60" s="209"/>
      <c r="AN60" s="210"/>
      <c r="AO60" s="211"/>
      <c r="AP60" s="212"/>
      <c r="AQ60" s="212"/>
      <c r="AR60" s="212"/>
      <c r="AS60" s="212"/>
      <c r="AT60" s="212"/>
      <c r="AU60" s="212"/>
      <c r="AV60" s="213"/>
      <c r="AW60" s="204"/>
      <c r="AX60" s="205"/>
      <c r="AY60" s="205"/>
      <c r="AZ60" s="205"/>
      <c r="BA60" s="205"/>
      <c r="BB60" s="205"/>
      <c r="BC60" s="205"/>
      <c r="BD60" s="206"/>
      <c r="BH60" s="65" t="str">
        <f>IF(OR(U60="",X60="",AA60=""),$BI$50,RIGHT(IF(U60="","","0")&amp;U60,2)&amp;RIGHT(IF(X60="","","0")&amp;X60,2)&amp;RIGHT(IF(AA60="","","0")&amp;AA60,2))</f>
        <v>080331</v>
      </c>
      <c r="BI60" s="65" t="str">
        <f>IF($X$51="","×",IF(AND(U60="",X60="",AA60=""),"",IF(OR(U60="",X60="",AA60=""),"×",IF(AND(BH60&gt;=$BH$50,BH60&lt;=$BI$50,AA60&lt;=BL60),"○","×"))))</f>
        <v/>
      </c>
      <c r="BJ60" s="65">
        <f>IF(OR(U60="",$X$51=""),1,IF($X$51=U60,4,1))</f>
        <v>1</v>
      </c>
      <c r="BK60" s="65">
        <f>IF(OR(U60="",$X$51=""),12,IF($X$51=U60,12,3))</f>
        <v>12</v>
      </c>
      <c r="BL60" s="65">
        <f>IF(OR(X60=4,X60=6,X60=9,X60=11),30,IF(X60=2,29,31))</f>
        <v>31</v>
      </c>
      <c r="BM60" s="170"/>
      <c r="BN60" s="63" t="str">
        <f>IF(OR(BM59="",BM59=1),"",IF(BM59=3,"②脱退、自動消滅等","２脱退、自動消滅等"))</f>
        <v/>
      </c>
    </row>
    <row r="61" spans="1:97" ht="21.95" customHeight="1">
      <c r="A61" s="175"/>
      <c r="B61" s="176"/>
      <c r="C61" s="177"/>
      <c r="D61" s="181"/>
      <c r="E61" s="182"/>
      <c r="F61" s="182"/>
      <c r="G61" s="182"/>
      <c r="H61" s="182"/>
      <c r="I61" s="182"/>
      <c r="J61" s="182"/>
      <c r="K61" s="183"/>
      <c r="L61" s="187"/>
      <c r="M61" s="188"/>
      <c r="N61" s="188"/>
      <c r="O61" s="188"/>
      <c r="P61" s="188"/>
      <c r="Q61" s="188"/>
      <c r="R61" s="188"/>
      <c r="S61" s="189"/>
      <c r="T61" s="193"/>
      <c r="U61" s="194"/>
      <c r="V61" s="97" t="s">
        <v>0</v>
      </c>
      <c r="W61" s="194"/>
      <c r="X61" s="194"/>
      <c r="Y61" s="98" t="s">
        <v>6</v>
      </c>
      <c r="Z61" s="194"/>
      <c r="AA61" s="194"/>
      <c r="AB61" s="98" t="s">
        <v>16</v>
      </c>
      <c r="AC61" s="98"/>
      <c r="AD61" s="148" t="str">
        <f t="shared" si="2"/>
        <v/>
      </c>
      <c r="AE61" s="149"/>
      <c r="AF61" s="149"/>
      <c r="AG61" s="149"/>
      <c r="AH61" s="149"/>
      <c r="AI61" s="149"/>
      <c r="AJ61" s="149"/>
      <c r="AK61" s="150"/>
      <c r="AL61" s="151" t="str">
        <f>IF(AND(BI61="○",BI62="○"),IF(LEFT(BH61,2)=LEFT(BH62,2),MID(BH62,3,2)-MID(BH61,3,2)+1,MID(BH62,3,2)+12-MID(BH61,3,2)+1),"")</f>
        <v/>
      </c>
      <c r="AM61" s="152"/>
      <c r="AN61" s="153"/>
      <c r="AO61" s="157" t="str">
        <f>IF(OR(AL61="",L61=""),"",VLOOKUP(L61,早見表!$B$5:$N$20,3,0))</f>
        <v/>
      </c>
      <c r="AP61" s="158"/>
      <c r="AQ61" s="158"/>
      <c r="AR61" s="158"/>
      <c r="AS61" s="158"/>
      <c r="AT61" s="158"/>
      <c r="AU61" s="158"/>
      <c r="AV61" s="159"/>
      <c r="AW61" s="163" t="str">
        <f>IF(OR(AL61="",L61=""),"",IF(AL61=12,VLOOKUP(L61,早見表!$B$5:$N$20,2,0),VLOOKUP(L61,早見表!$B$5:$N$20,AL61+2,0)))</f>
        <v/>
      </c>
      <c r="AX61" s="164"/>
      <c r="AY61" s="164"/>
      <c r="AZ61" s="164"/>
      <c r="BA61" s="164"/>
      <c r="BB61" s="164"/>
      <c r="BC61" s="164"/>
      <c r="BD61" s="165"/>
      <c r="BH61" s="64" t="str">
        <f>IF(OR(T61="",W61="",Z61=""),$BH$50,RIGHT(IF(T61="","","0")&amp;T61,2)&amp;RIGHT(IF(W61="","","0")&amp;W61,2)&amp;RIGHT(IF(Z61="","","0")&amp;Z61,2))</f>
        <v>070401</v>
      </c>
      <c r="BI61" s="64" t="str">
        <f>IF($X$51="","×",IF(AND(T61="",W61="",Z61=""),"",IF(OR(T61="",W61="",Z61=""),"×",IF(AND(BH61&gt;=$BH$50,BH61&lt;=$BI$50,BH61&lt;=BH62,Z61&lt;=BL61),"○","×"))))</f>
        <v/>
      </c>
      <c r="BJ61" s="64">
        <f>IF(OR(T61="",$X$51=""),1,IF($X$51=T61,4,1))</f>
        <v>1</v>
      </c>
      <c r="BK61" s="64">
        <f>IF(OR(T61="",$X$51=""),12,IF($X$51=T61,12,3))</f>
        <v>12</v>
      </c>
      <c r="BL61" s="64">
        <f>IF(OR(W61=4,W61=6,W61=9,W61=11),30,IF(W61=2,29,31))</f>
        <v>31</v>
      </c>
      <c r="BM61" s="169">
        <v>1</v>
      </c>
      <c r="BN61" s="62" t="str">
        <f>IF(OR(BM61="",BM61=1),"",IF(BM61=2,"①加入","１加入"))</f>
        <v/>
      </c>
    </row>
    <row r="62" spans="1:97" ht="21.95" customHeight="1">
      <c r="A62" s="178"/>
      <c r="B62" s="179"/>
      <c r="C62" s="180"/>
      <c r="D62" s="184"/>
      <c r="E62" s="185"/>
      <c r="F62" s="185"/>
      <c r="G62" s="185"/>
      <c r="H62" s="185"/>
      <c r="I62" s="185"/>
      <c r="J62" s="185"/>
      <c r="K62" s="186"/>
      <c r="L62" s="190"/>
      <c r="M62" s="191"/>
      <c r="N62" s="191"/>
      <c r="O62" s="191"/>
      <c r="P62" s="191"/>
      <c r="Q62" s="191"/>
      <c r="R62" s="191"/>
      <c r="S62" s="192"/>
      <c r="T62" s="100" t="s">
        <v>20</v>
      </c>
      <c r="U62" s="207"/>
      <c r="V62" s="207"/>
      <c r="W62" s="101" t="s">
        <v>0</v>
      </c>
      <c r="X62" s="207"/>
      <c r="Y62" s="207"/>
      <c r="Z62" s="102" t="s">
        <v>6</v>
      </c>
      <c r="AA62" s="207"/>
      <c r="AB62" s="207"/>
      <c r="AC62" s="103" t="s">
        <v>16</v>
      </c>
      <c r="AD62" s="172" t="str">
        <f t="shared" si="2"/>
        <v/>
      </c>
      <c r="AE62" s="173"/>
      <c r="AF62" s="173"/>
      <c r="AG62" s="173"/>
      <c r="AH62" s="173"/>
      <c r="AI62" s="173"/>
      <c r="AJ62" s="173"/>
      <c r="AK62" s="174"/>
      <c r="AL62" s="208"/>
      <c r="AM62" s="209"/>
      <c r="AN62" s="210"/>
      <c r="AO62" s="211"/>
      <c r="AP62" s="212"/>
      <c r="AQ62" s="212"/>
      <c r="AR62" s="212"/>
      <c r="AS62" s="212"/>
      <c r="AT62" s="212"/>
      <c r="AU62" s="212"/>
      <c r="AV62" s="213"/>
      <c r="AW62" s="204"/>
      <c r="AX62" s="205"/>
      <c r="AY62" s="205"/>
      <c r="AZ62" s="205"/>
      <c r="BA62" s="205"/>
      <c r="BB62" s="205"/>
      <c r="BC62" s="205"/>
      <c r="BD62" s="206"/>
      <c r="BH62" s="65" t="str">
        <f>IF(OR(U62="",X62="",AA62=""),$BI$50,RIGHT(IF(U62="","","0")&amp;U62,2)&amp;RIGHT(IF(X62="","","0")&amp;X62,2)&amp;RIGHT(IF(AA62="","","0")&amp;AA62,2))</f>
        <v>080331</v>
      </c>
      <c r="BI62" s="65" t="str">
        <f>IF($X$51="","×",IF(AND(U62="",X62="",AA62=""),"",IF(OR(U62="",X62="",AA62=""),"×",IF(AND(BH62&gt;=$BH$50,BH62&lt;=$BI$50,AA62&lt;=BL62),"○","×"))))</f>
        <v/>
      </c>
      <c r="BJ62" s="65">
        <f>IF(OR(U62="",$X$51=""),1,IF($X$51=U62,4,1))</f>
        <v>1</v>
      </c>
      <c r="BK62" s="65">
        <f>IF(OR(U62="",$X$51=""),12,IF($X$51=U62,12,3))</f>
        <v>12</v>
      </c>
      <c r="BL62" s="65">
        <f>IF(OR(X62=4,X62=6,X62=9,X62=11),30,IF(X62=2,29,31))</f>
        <v>31</v>
      </c>
      <c r="BM62" s="170"/>
      <c r="BN62" s="63" t="str">
        <f>IF(OR(BM61="",BM61=1),"",IF(BM61=3,"②脱退、自動消滅等","２脱退、自動消滅等"))</f>
        <v/>
      </c>
    </row>
    <row r="63" spans="1:97" ht="21.95" customHeight="1">
      <c r="A63" s="175"/>
      <c r="B63" s="176"/>
      <c r="C63" s="177"/>
      <c r="D63" s="181"/>
      <c r="E63" s="182"/>
      <c r="F63" s="182"/>
      <c r="G63" s="182"/>
      <c r="H63" s="182"/>
      <c r="I63" s="182"/>
      <c r="J63" s="182"/>
      <c r="K63" s="183"/>
      <c r="L63" s="187"/>
      <c r="M63" s="188"/>
      <c r="N63" s="188"/>
      <c r="O63" s="188"/>
      <c r="P63" s="188"/>
      <c r="Q63" s="188"/>
      <c r="R63" s="188"/>
      <c r="S63" s="189"/>
      <c r="T63" s="193"/>
      <c r="U63" s="194"/>
      <c r="V63" s="97" t="s">
        <v>0</v>
      </c>
      <c r="W63" s="194"/>
      <c r="X63" s="194"/>
      <c r="Y63" s="98" t="s">
        <v>6</v>
      </c>
      <c r="Z63" s="194"/>
      <c r="AA63" s="194"/>
      <c r="AB63" s="98" t="s">
        <v>16</v>
      </c>
      <c r="AC63" s="98"/>
      <c r="AD63" s="148" t="str">
        <f t="shared" si="2"/>
        <v/>
      </c>
      <c r="AE63" s="149"/>
      <c r="AF63" s="149"/>
      <c r="AG63" s="149"/>
      <c r="AH63" s="149"/>
      <c r="AI63" s="149"/>
      <c r="AJ63" s="149"/>
      <c r="AK63" s="150"/>
      <c r="AL63" s="151" t="str">
        <f>IF(AND(BI63="○",BI64="○"),IF(LEFT(BH63,2)=LEFT(BH64,2),MID(BH64,3,2)-MID(BH63,3,2)+1,MID(BH64,3,2)+12-MID(BH63,3,2)+1),"")</f>
        <v/>
      </c>
      <c r="AM63" s="152"/>
      <c r="AN63" s="153"/>
      <c r="AO63" s="157" t="str">
        <f>IF(OR(AL63="",L63=""),"",VLOOKUP(L63,早見表!$B$5:$N$20,3,0))</f>
        <v/>
      </c>
      <c r="AP63" s="158"/>
      <c r="AQ63" s="158"/>
      <c r="AR63" s="158"/>
      <c r="AS63" s="158"/>
      <c r="AT63" s="158"/>
      <c r="AU63" s="158"/>
      <c r="AV63" s="159"/>
      <c r="AW63" s="163" t="str">
        <f>IF(OR(AL63="",L63=""),"",IF(AL63=12,VLOOKUP(L63,早見表!$B$5:$N$20,2,0),VLOOKUP(L63,早見表!$B$5:$N$20,AL63+2,0)))</f>
        <v/>
      </c>
      <c r="AX63" s="164"/>
      <c r="AY63" s="164"/>
      <c r="AZ63" s="164"/>
      <c r="BA63" s="164"/>
      <c r="BB63" s="164"/>
      <c r="BC63" s="164"/>
      <c r="BD63" s="165"/>
      <c r="BH63" s="64" t="str">
        <f>IF(OR(T63="",W63="",Z63=""),$BH$50,RIGHT(IF(T63="","","0")&amp;T63,2)&amp;RIGHT(IF(W63="","","0")&amp;W63,2)&amp;RIGHT(IF(Z63="","","0")&amp;Z63,2))</f>
        <v>070401</v>
      </c>
      <c r="BI63" s="64" t="str">
        <f>IF($X$51="","×",IF(AND(T63="",W63="",Z63=""),"",IF(OR(T63="",W63="",Z63=""),"×",IF(AND(BH63&gt;=$BH$50,BH63&lt;=$BI$50,BH63&lt;=BH64,Z63&lt;=BL63),"○","×"))))</f>
        <v/>
      </c>
      <c r="BJ63" s="64">
        <f>IF(OR(T63="",$X$51=""),1,IF($X$51=T63,4,1))</f>
        <v>1</v>
      </c>
      <c r="BK63" s="64">
        <f>IF(OR(T63="",$X$51=""),12,IF($X$51=T63,12,3))</f>
        <v>12</v>
      </c>
      <c r="BL63" s="64">
        <f>IF(OR(W63=4,W63=6,W63=9,W63=11),30,IF(W63=2,29,31))</f>
        <v>31</v>
      </c>
      <c r="BM63" s="169">
        <v>1</v>
      </c>
      <c r="BN63" s="62" t="str">
        <f>IF(OR(BM63="",BM63=1),"",IF(BM63=2,"①加入","１加入"))</f>
        <v/>
      </c>
    </row>
    <row r="64" spans="1:97" ht="21.95" customHeight="1">
      <c r="A64" s="178"/>
      <c r="B64" s="179"/>
      <c r="C64" s="180"/>
      <c r="D64" s="184"/>
      <c r="E64" s="185"/>
      <c r="F64" s="185"/>
      <c r="G64" s="185"/>
      <c r="H64" s="185"/>
      <c r="I64" s="185"/>
      <c r="J64" s="185"/>
      <c r="K64" s="186"/>
      <c r="L64" s="190"/>
      <c r="M64" s="191"/>
      <c r="N64" s="191"/>
      <c r="O64" s="191"/>
      <c r="P64" s="191"/>
      <c r="Q64" s="191"/>
      <c r="R64" s="191"/>
      <c r="S64" s="192"/>
      <c r="T64" s="100" t="s">
        <v>20</v>
      </c>
      <c r="U64" s="207"/>
      <c r="V64" s="207"/>
      <c r="W64" s="101" t="s">
        <v>0</v>
      </c>
      <c r="X64" s="207"/>
      <c r="Y64" s="207"/>
      <c r="Z64" s="102" t="s">
        <v>6</v>
      </c>
      <c r="AA64" s="207"/>
      <c r="AB64" s="207"/>
      <c r="AC64" s="103" t="s">
        <v>16</v>
      </c>
      <c r="AD64" s="172" t="str">
        <f t="shared" si="2"/>
        <v/>
      </c>
      <c r="AE64" s="173"/>
      <c r="AF64" s="173"/>
      <c r="AG64" s="173"/>
      <c r="AH64" s="173"/>
      <c r="AI64" s="173"/>
      <c r="AJ64" s="173"/>
      <c r="AK64" s="174"/>
      <c r="AL64" s="208"/>
      <c r="AM64" s="209"/>
      <c r="AN64" s="210"/>
      <c r="AO64" s="211"/>
      <c r="AP64" s="212"/>
      <c r="AQ64" s="212"/>
      <c r="AR64" s="212"/>
      <c r="AS64" s="212"/>
      <c r="AT64" s="212"/>
      <c r="AU64" s="212"/>
      <c r="AV64" s="213"/>
      <c r="AW64" s="204"/>
      <c r="AX64" s="205"/>
      <c r="AY64" s="205"/>
      <c r="AZ64" s="205"/>
      <c r="BA64" s="205"/>
      <c r="BB64" s="205"/>
      <c r="BC64" s="205"/>
      <c r="BD64" s="206"/>
      <c r="BH64" s="65" t="str">
        <f>IF(OR(U64="",X64="",AA64=""),$BI$50,RIGHT(IF(U64="","","0")&amp;U64,2)&amp;RIGHT(IF(X64="","","0")&amp;X64,2)&amp;RIGHT(IF(AA64="","","0")&amp;AA64,2))</f>
        <v>080331</v>
      </c>
      <c r="BI64" s="65" t="str">
        <f>IF($X$51="","×",IF(AND(U64="",X64="",AA64=""),"",IF(OR(U64="",X64="",AA64=""),"×",IF(AND(BH64&gt;=$BH$50,BH64&lt;=$BI$50,AA64&lt;=BL64),"○","×"))))</f>
        <v/>
      </c>
      <c r="BJ64" s="65">
        <f>IF(OR(U64="",$X$51=""),1,IF($X$51=U64,4,1))</f>
        <v>1</v>
      </c>
      <c r="BK64" s="65">
        <f>IF(OR(U64="",$X$51=""),12,IF($X$51=U64,12,3))</f>
        <v>12</v>
      </c>
      <c r="BL64" s="65">
        <f>IF(OR(X64=4,X64=6,X64=9,X64=11),30,IF(X64=2,29,31))</f>
        <v>31</v>
      </c>
      <c r="BM64" s="170"/>
      <c r="BN64" s="63" t="str">
        <f>IF(OR(BM63="",BM63=1),"",IF(BM63=3,"②脱退、自動消滅等","２脱退、自動消滅等"))</f>
        <v/>
      </c>
    </row>
    <row r="65" spans="1:69" ht="21.95" customHeight="1">
      <c r="A65" s="175"/>
      <c r="B65" s="176"/>
      <c r="C65" s="177"/>
      <c r="D65" s="181"/>
      <c r="E65" s="182"/>
      <c r="F65" s="182"/>
      <c r="G65" s="182"/>
      <c r="H65" s="182"/>
      <c r="I65" s="182"/>
      <c r="J65" s="182"/>
      <c r="K65" s="183"/>
      <c r="L65" s="187"/>
      <c r="M65" s="188"/>
      <c r="N65" s="188"/>
      <c r="O65" s="188"/>
      <c r="P65" s="188"/>
      <c r="Q65" s="188"/>
      <c r="R65" s="188"/>
      <c r="S65" s="189"/>
      <c r="T65" s="193"/>
      <c r="U65" s="194"/>
      <c r="V65" s="97" t="s">
        <v>0</v>
      </c>
      <c r="W65" s="194"/>
      <c r="X65" s="194"/>
      <c r="Y65" s="98" t="s">
        <v>6</v>
      </c>
      <c r="Z65" s="194"/>
      <c r="AA65" s="194"/>
      <c r="AB65" s="98" t="s">
        <v>16</v>
      </c>
      <c r="AC65" s="98"/>
      <c r="AD65" s="148" t="str">
        <f t="shared" si="2"/>
        <v/>
      </c>
      <c r="AE65" s="149"/>
      <c r="AF65" s="149"/>
      <c r="AG65" s="149"/>
      <c r="AH65" s="149"/>
      <c r="AI65" s="149"/>
      <c r="AJ65" s="149"/>
      <c r="AK65" s="150"/>
      <c r="AL65" s="151" t="str">
        <f>IF(AND(BI65="○",BI66="○"),IF(LEFT(BH65,2)=LEFT(BH66,2),MID(BH66,3,2)-MID(BH65,3,2)+1,MID(BH66,3,2)+12-MID(BH65,3,2)+1),"")</f>
        <v/>
      </c>
      <c r="AM65" s="152"/>
      <c r="AN65" s="153"/>
      <c r="AO65" s="157" t="str">
        <f>IF(OR(AL65="",L65=""),"",VLOOKUP(L65,早見表!$B$5:$N$20,3,0))</f>
        <v/>
      </c>
      <c r="AP65" s="158"/>
      <c r="AQ65" s="158"/>
      <c r="AR65" s="158"/>
      <c r="AS65" s="158"/>
      <c r="AT65" s="158"/>
      <c r="AU65" s="158"/>
      <c r="AV65" s="159"/>
      <c r="AW65" s="163" t="str">
        <f>IF(OR(AL65="",L65=""),"",IF(AL65=12,VLOOKUP(L65,早見表!$B$5:$N$20,2,0),VLOOKUP(L65,早見表!$B$5:$N$20,AL65+2,0)))</f>
        <v/>
      </c>
      <c r="AX65" s="164"/>
      <c r="AY65" s="164"/>
      <c r="AZ65" s="164"/>
      <c r="BA65" s="164"/>
      <c r="BB65" s="164"/>
      <c r="BC65" s="164"/>
      <c r="BD65" s="165"/>
      <c r="BH65" s="64" t="str">
        <f>IF(OR(T65="",W65="",Z65=""),$BH$50,RIGHT(IF(T65="","","0")&amp;T65,2)&amp;RIGHT(IF(W65="","","0")&amp;W65,2)&amp;RIGHT(IF(Z65="","","0")&amp;Z65,2))</f>
        <v>070401</v>
      </c>
      <c r="BI65" s="64" t="str">
        <f>IF($X$51="","×",IF(AND(T65="",W65="",Z65=""),"",IF(OR(T65="",W65="",Z65=""),"×",IF(AND(BH65&gt;=$BH$50,BH65&lt;=$BI$50,BH65&lt;=BH66,Z65&lt;=BL65),"○","×"))))</f>
        <v/>
      </c>
      <c r="BJ65" s="64">
        <f>IF(OR(T65="",$X$51=""),1,IF($X$51=T65,4,1))</f>
        <v>1</v>
      </c>
      <c r="BK65" s="64">
        <f>IF(OR(T65="",$X$51=""),12,IF($X$51=T65,12,3))</f>
        <v>12</v>
      </c>
      <c r="BL65" s="64">
        <f>IF(OR(W65=4,W65=6,W65=9,W65=11),30,IF(W65=2,29,31))</f>
        <v>31</v>
      </c>
      <c r="BM65" s="169">
        <v>1</v>
      </c>
      <c r="BN65" s="62" t="str">
        <f>IF(OR(BM65="",BM65=1),"",IF(BM65=2,"①加入","１加入"))</f>
        <v/>
      </c>
    </row>
    <row r="66" spans="1:69" ht="21.95" customHeight="1">
      <c r="A66" s="178"/>
      <c r="B66" s="179"/>
      <c r="C66" s="180"/>
      <c r="D66" s="184"/>
      <c r="E66" s="185"/>
      <c r="F66" s="185"/>
      <c r="G66" s="185"/>
      <c r="H66" s="185"/>
      <c r="I66" s="185"/>
      <c r="J66" s="185"/>
      <c r="K66" s="186"/>
      <c r="L66" s="190"/>
      <c r="M66" s="191"/>
      <c r="N66" s="191"/>
      <c r="O66" s="191"/>
      <c r="P66" s="191"/>
      <c r="Q66" s="191"/>
      <c r="R66" s="191"/>
      <c r="S66" s="192"/>
      <c r="T66" s="100" t="s">
        <v>20</v>
      </c>
      <c r="U66" s="207"/>
      <c r="V66" s="207"/>
      <c r="W66" s="101" t="s">
        <v>0</v>
      </c>
      <c r="X66" s="207"/>
      <c r="Y66" s="207"/>
      <c r="Z66" s="102" t="s">
        <v>6</v>
      </c>
      <c r="AA66" s="207"/>
      <c r="AB66" s="207"/>
      <c r="AC66" s="103" t="s">
        <v>16</v>
      </c>
      <c r="AD66" s="172" t="str">
        <f t="shared" si="2"/>
        <v/>
      </c>
      <c r="AE66" s="173"/>
      <c r="AF66" s="173"/>
      <c r="AG66" s="173"/>
      <c r="AH66" s="173"/>
      <c r="AI66" s="173"/>
      <c r="AJ66" s="173"/>
      <c r="AK66" s="174"/>
      <c r="AL66" s="208"/>
      <c r="AM66" s="209"/>
      <c r="AN66" s="210"/>
      <c r="AO66" s="211"/>
      <c r="AP66" s="212"/>
      <c r="AQ66" s="212"/>
      <c r="AR66" s="212"/>
      <c r="AS66" s="212"/>
      <c r="AT66" s="212"/>
      <c r="AU66" s="212"/>
      <c r="AV66" s="213"/>
      <c r="AW66" s="204"/>
      <c r="AX66" s="205"/>
      <c r="AY66" s="205"/>
      <c r="AZ66" s="205"/>
      <c r="BA66" s="205"/>
      <c r="BB66" s="205"/>
      <c r="BC66" s="205"/>
      <c r="BD66" s="206"/>
      <c r="BH66" s="65" t="str">
        <f>IF(OR(U66="",X66="",AA66=""),$BI$50,RIGHT(IF(U66="","","0")&amp;U66,2)&amp;RIGHT(IF(X66="","","0")&amp;X66,2)&amp;RIGHT(IF(AA66="","","0")&amp;AA66,2))</f>
        <v>080331</v>
      </c>
      <c r="BI66" s="65" t="str">
        <f>IF($X$51="","×",IF(AND(U66="",X66="",AA66=""),"",IF(OR(U66="",X66="",AA66=""),"×",IF(AND(BH66&gt;=$BH$50,BH66&lt;=$BI$50,AA66&lt;=BL66),"○","×"))))</f>
        <v/>
      </c>
      <c r="BJ66" s="65">
        <f>IF(OR(U66="",$X$51=""),1,IF($X$51=U66,4,1))</f>
        <v>1</v>
      </c>
      <c r="BK66" s="65">
        <f>IF(OR(U66="",$X$51=""),12,IF($X$51=U66,12,3))</f>
        <v>12</v>
      </c>
      <c r="BL66" s="65">
        <f>IF(OR(X66=4,X66=6,X66=9,X66=11),30,IF(X66=2,29,31))</f>
        <v>31</v>
      </c>
      <c r="BM66" s="170"/>
      <c r="BN66" s="63" t="str">
        <f>IF(OR(BM65="",BM65=1),"",IF(BM65=3,"②脱退、自動消滅等","２脱退、自動消滅等"))</f>
        <v/>
      </c>
    </row>
    <row r="67" spans="1:69" ht="21.95" customHeight="1">
      <c r="A67" s="175"/>
      <c r="B67" s="176"/>
      <c r="C67" s="177"/>
      <c r="D67" s="181"/>
      <c r="E67" s="182"/>
      <c r="F67" s="182"/>
      <c r="G67" s="182"/>
      <c r="H67" s="182"/>
      <c r="I67" s="182"/>
      <c r="J67" s="182"/>
      <c r="K67" s="183"/>
      <c r="L67" s="187"/>
      <c r="M67" s="188"/>
      <c r="N67" s="188"/>
      <c r="O67" s="188"/>
      <c r="P67" s="188"/>
      <c r="Q67" s="188"/>
      <c r="R67" s="188"/>
      <c r="S67" s="189"/>
      <c r="T67" s="193"/>
      <c r="U67" s="194"/>
      <c r="V67" s="97" t="s">
        <v>0</v>
      </c>
      <c r="W67" s="194"/>
      <c r="X67" s="194"/>
      <c r="Y67" s="98" t="s">
        <v>6</v>
      </c>
      <c r="Z67" s="194"/>
      <c r="AA67" s="194"/>
      <c r="AB67" s="98" t="s">
        <v>16</v>
      </c>
      <c r="AC67" s="98"/>
      <c r="AD67" s="148" t="str">
        <f t="shared" si="2"/>
        <v/>
      </c>
      <c r="AE67" s="149"/>
      <c r="AF67" s="149"/>
      <c r="AG67" s="149"/>
      <c r="AH67" s="149"/>
      <c r="AI67" s="149"/>
      <c r="AJ67" s="149"/>
      <c r="AK67" s="150"/>
      <c r="AL67" s="151" t="str">
        <f>IF(AND(BI67="○",BI68="○"),IF(LEFT(BH67,2)=LEFT(BH68,2),MID(BH68,3,2)-MID(BH67,3,2)+1,MID(BH68,3,2)+12-MID(BH67,3,2)+1),"")</f>
        <v/>
      </c>
      <c r="AM67" s="152"/>
      <c r="AN67" s="153"/>
      <c r="AO67" s="157" t="str">
        <f>IF(OR(AL67="",L67=""),"",VLOOKUP(L67,早見表!$B$5:$N$20,3,0))</f>
        <v/>
      </c>
      <c r="AP67" s="158"/>
      <c r="AQ67" s="158"/>
      <c r="AR67" s="158"/>
      <c r="AS67" s="158"/>
      <c r="AT67" s="158"/>
      <c r="AU67" s="158"/>
      <c r="AV67" s="159"/>
      <c r="AW67" s="163" t="str">
        <f>IF(OR(AL67="",L67=""),"",IF(AL67=12,VLOOKUP(L67,早見表!$B$5:$N$20,2,0),VLOOKUP(L67,早見表!$B$5:$N$20,AL67+2,0)))</f>
        <v/>
      </c>
      <c r="AX67" s="164"/>
      <c r="AY67" s="164"/>
      <c r="AZ67" s="164"/>
      <c r="BA67" s="164"/>
      <c r="BB67" s="164"/>
      <c r="BC67" s="164"/>
      <c r="BD67" s="165"/>
      <c r="BH67" s="64" t="str">
        <f>IF(OR(T67="",W67="",Z67=""),$BH$50,RIGHT(IF(T67="","","0")&amp;T67,2)&amp;RIGHT(IF(W67="","","0")&amp;W67,2)&amp;RIGHT(IF(Z67="","","0")&amp;Z67,2))</f>
        <v>070401</v>
      </c>
      <c r="BI67" s="64" t="str">
        <f>IF($X$51="","×",IF(AND(T67="",W67="",Z67=""),"",IF(OR(T67="",W67="",Z67=""),"×",IF(AND(BH67&gt;=$BH$50,BH67&lt;=$BI$50,BH67&lt;=BH68,Z67&lt;=BL67),"○","×"))))</f>
        <v/>
      </c>
      <c r="BJ67" s="64">
        <f>IF(OR(T67="",$X$51=""),1,IF($X$51=T67,4,1))</f>
        <v>1</v>
      </c>
      <c r="BK67" s="64">
        <f>IF(OR(T67="",$X$51=""),12,IF($X$51=T67,12,3))</f>
        <v>12</v>
      </c>
      <c r="BL67" s="64">
        <f>IF(OR(W67=4,W67=6,W67=9,W67=11),30,IF(W67=2,29,31))</f>
        <v>31</v>
      </c>
      <c r="BM67" s="169">
        <v>1</v>
      </c>
      <c r="BN67" s="62" t="str">
        <f>IF(OR(BM67="",BM67=1),"",IF(BM67=2,"①加入","１加入"))</f>
        <v/>
      </c>
    </row>
    <row r="68" spans="1:69" ht="21.95" customHeight="1">
      <c r="A68" s="178"/>
      <c r="B68" s="179"/>
      <c r="C68" s="180"/>
      <c r="D68" s="184"/>
      <c r="E68" s="185"/>
      <c r="F68" s="185"/>
      <c r="G68" s="185"/>
      <c r="H68" s="185"/>
      <c r="I68" s="185"/>
      <c r="J68" s="185"/>
      <c r="K68" s="186"/>
      <c r="L68" s="190"/>
      <c r="M68" s="191"/>
      <c r="N68" s="191"/>
      <c r="O68" s="191"/>
      <c r="P68" s="191"/>
      <c r="Q68" s="191"/>
      <c r="R68" s="191"/>
      <c r="S68" s="192"/>
      <c r="T68" s="100" t="s">
        <v>20</v>
      </c>
      <c r="U68" s="207"/>
      <c r="V68" s="207"/>
      <c r="W68" s="101" t="s">
        <v>0</v>
      </c>
      <c r="X68" s="207"/>
      <c r="Y68" s="207"/>
      <c r="Z68" s="102" t="s">
        <v>6</v>
      </c>
      <c r="AA68" s="207"/>
      <c r="AB68" s="207"/>
      <c r="AC68" s="103" t="s">
        <v>16</v>
      </c>
      <c r="AD68" s="172" t="str">
        <f t="shared" si="2"/>
        <v/>
      </c>
      <c r="AE68" s="173"/>
      <c r="AF68" s="173"/>
      <c r="AG68" s="173"/>
      <c r="AH68" s="173"/>
      <c r="AI68" s="173"/>
      <c r="AJ68" s="173"/>
      <c r="AK68" s="174"/>
      <c r="AL68" s="208"/>
      <c r="AM68" s="209"/>
      <c r="AN68" s="210"/>
      <c r="AO68" s="211"/>
      <c r="AP68" s="212"/>
      <c r="AQ68" s="212"/>
      <c r="AR68" s="212"/>
      <c r="AS68" s="212"/>
      <c r="AT68" s="212"/>
      <c r="AU68" s="212"/>
      <c r="AV68" s="213"/>
      <c r="AW68" s="204"/>
      <c r="AX68" s="205"/>
      <c r="AY68" s="205"/>
      <c r="AZ68" s="205"/>
      <c r="BA68" s="205"/>
      <c r="BB68" s="205"/>
      <c r="BC68" s="205"/>
      <c r="BD68" s="206"/>
      <c r="BH68" s="65" t="str">
        <f>IF(OR(U68="",X68="",AA68=""),$BI$50,RIGHT(IF(U68="","","0")&amp;U68,2)&amp;RIGHT(IF(X68="","","0")&amp;X68,2)&amp;RIGHT(IF(AA68="","","0")&amp;AA68,2))</f>
        <v>080331</v>
      </c>
      <c r="BI68" s="65" t="str">
        <f>IF($X$51="","×",IF(AND(U68="",X68="",AA68=""),"",IF(OR(U68="",X68="",AA68=""),"×",IF(AND(BH68&gt;=$BH$50,BH68&lt;=$BI$50,AA68&lt;=BL68),"○","×"))))</f>
        <v/>
      </c>
      <c r="BJ68" s="65">
        <f>IF(OR(U68="",$X$51=""),1,IF($X$51=U68,4,1))</f>
        <v>1</v>
      </c>
      <c r="BK68" s="65">
        <f>IF(OR(U68="",$X$51=""),12,IF($X$51=U68,12,3))</f>
        <v>12</v>
      </c>
      <c r="BL68" s="65">
        <f>IF(OR(X68=4,X68=6,X68=9,X68=11),30,IF(X68=2,29,31))</f>
        <v>31</v>
      </c>
      <c r="BM68" s="170"/>
      <c r="BN68" s="63" t="str">
        <f>IF(OR(BM67="",BM67=1),"",IF(BM67=3,"②脱退、自動消滅等","２脱退、自動消滅等"))</f>
        <v/>
      </c>
    </row>
    <row r="69" spans="1:69" ht="21.95" customHeight="1">
      <c r="A69" s="175"/>
      <c r="B69" s="176"/>
      <c r="C69" s="177"/>
      <c r="D69" s="181"/>
      <c r="E69" s="182"/>
      <c r="F69" s="182"/>
      <c r="G69" s="182"/>
      <c r="H69" s="182"/>
      <c r="I69" s="182"/>
      <c r="J69" s="182"/>
      <c r="K69" s="183"/>
      <c r="L69" s="187"/>
      <c r="M69" s="188"/>
      <c r="N69" s="188"/>
      <c r="O69" s="188"/>
      <c r="P69" s="188"/>
      <c r="Q69" s="188"/>
      <c r="R69" s="188"/>
      <c r="S69" s="189"/>
      <c r="T69" s="193"/>
      <c r="U69" s="194"/>
      <c r="V69" s="97" t="s">
        <v>0</v>
      </c>
      <c r="W69" s="194"/>
      <c r="X69" s="194"/>
      <c r="Y69" s="98" t="s">
        <v>6</v>
      </c>
      <c r="Z69" s="194"/>
      <c r="AA69" s="194"/>
      <c r="AB69" s="98" t="s">
        <v>16</v>
      </c>
      <c r="AC69" s="98"/>
      <c r="AD69" s="148" t="str">
        <f t="shared" si="2"/>
        <v/>
      </c>
      <c r="AE69" s="149"/>
      <c r="AF69" s="149"/>
      <c r="AG69" s="149"/>
      <c r="AH69" s="149"/>
      <c r="AI69" s="149"/>
      <c r="AJ69" s="149"/>
      <c r="AK69" s="150"/>
      <c r="AL69" s="151" t="str">
        <f>IF(AND(BI69="○",BI70="○"),IF(LEFT(BH69,2)=LEFT(BH70,2),MID(BH70,3,2)-MID(BH69,3,2)+1,MID(BH70,3,2)+12-MID(BH69,3,2)+1),"")</f>
        <v/>
      </c>
      <c r="AM69" s="152"/>
      <c r="AN69" s="153"/>
      <c r="AO69" s="157" t="str">
        <f>IF(OR(AL69="",L69=""),"",VLOOKUP(L69,早見表!$B$5:$N$20,3,0))</f>
        <v/>
      </c>
      <c r="AP69" s="158"/>
      <c r="AQ69" s="158"/>
      <c r="AR69" s="158"/>
      <c r="AS69" s="158"/>
      <c r="AT69" s="158"/>
      <c r="AU69" s="158"/>
      <c r="AV69" s="159"/>
      <c r="AW69" s="163" t="str">
        <f>IF(OR(AL69="",L69=""),"",IF(AL69=12,VLOOKUP(L69,早見表!$B$5:$N$20,2,0),VLOOKUP(L69,早見表!$B$5:$N$20,AL69+2,0)))</f>
        <v/>
      </c>
      <c r="AX69" s="164"/>
      <c r="AY69" s="164"/>
      <c r="AZ69" s="164"/>
      <c r="BA69" s="164"/>
      <c r="BB69" s="164"/>
      <c r="BC69" s="164"/>
      <c r="BD69" s="165"/>
      <c r="BH69" s="64" t="str">
        <f>IF(OR(T69="",W69="",Z69=""),$BH$50,RIGHT(IF(T69="","","0")&amp;T69,2)&amp;RIGHT(IF(W69="","","0")&amp;W69,2)&amp;RIGHT(IF(Z69="","","0")&amp;Z69,2))</f>
        <v>070401</v>
      </c>
      <c r="BI69" s="64" t="str">
        <f>IF($X$51="","×",IF(AND(T69="",W69="",Z69=""),"",IF(OR(T69="",W69="",Z69=""),"×",IF(AND(BH69&gt;=$BH$50,BH69&lt;=$BI$50,BH69&lt;=BH70,Z69&lt;=BL69),"○","×"))))</f>
        <v/>
      </c>
      <c r="BJ69" s="64">
        <f>IF(OR(T69="",$X$51=""),1,IF($X$51=T69,4,1))</f>
        <v>1</v>
      </c>
      <c r="BK69" s="64">
        <f>IF(OR(T69="",$X$51=""),12,IF($X$51=T69,12,3))</f>
        <v>12</v>
      </c>
      <c r="BL69" s="64">
        <f>IF(OR(W69=4,W69=6,W69=9,W69=11),30,IF(W69=2,29,31))</f>
        <v>31</v>
      </c>
      <c r="BM69" s="169">
        <v>1</v>
      </c>
      <c r="BN69" s="62" t="str">
        <f>IF(OR(BM69="",BM69=1),"",IF(BM69=2,"①加入","１加入"))</f>
        <v/>
      </c>
    </row>
    <row r="70" spans="1:69" ht="21.95" customHeight="1">
      <c r="A70" s="178"/>
      <c r="B70" s="179"/>
      <c r="C70" s="180"/>
      <c r="D70" s="184"/>
      <c r="E70" s="185"/>
      <c r="F70" s="185"/>
      <c r="G70" s="185"/>
      <c r="H70" s="185"/>
      <c r="I70" s="185"/>
      <c r="J70" s="185"/>
      <c r="K70" s="186"/>
      <c r="L70" s="190"/>
      <c r="M70" s="191"/>
      <c r="N70" s="191"/>
      <c r="O70" s="191"/>
      <c r="P70" s="191"/>
      <c r="Q70" s="191"/>
      <c r="R70" s="191"/>
      <c r="S70" s="192"/>
      <c r="T70" s="100" t="s">
        <v>20</v>
      </c>
      <c r="U70" s="207"/>
      <c r="V70" s="207"/>
      <c r="W70" s="101" t="s">
        <v>0</v>
      </c>
      <c r="X70" s="207"/>
      <c r="Y70" s="207"/>
      <c r="Z70" s="102" t="s">
        <v>6</v>
      </c>
      <c r="AA70" s="207"/>
      <c r="AB70" s="207"/>
      <c r="AC70" s="103" t="s">
        <v>16</v>
      </c>
      <c r="AD70" s="172" t="str">
        <f t="shared" si="2"/>
        <v/>
      </c>
      <c r="AE70" s="173"/>
      <c r="AF70" s="173"/>
      <c r="AG70" s="173"/>
      <c r="AH70" s="173"/>
      <c r="AI70" s="173"/>
      <c r="AJ70" s="173"/>
      <c r="AK70" s="174"/>
      <c r="AL70" s="208"/>
      <c r="AM70" s="209"/>
      <c r="AN70" s="210"/>
      <c r="AO70" s="211"/>
      <c r="AP70" s="212"/>
      <c r="AQ70" s="212"/>
      <c r="AR70" s="212"/>
      <c r="AS70" s="212"/>
      <c r="AT70" s="212"/>
      <c r="AU70" s="212"/>
      <c r="AV70" s="213"/>
      <c r="AW70" s="204"/>
      <c r="AX70" s="205"/>
      <c r="AY70" s="205"/>
      <c r="AZ70" s="205"/>
      <c r="BA70" s="205"/>
      <c r="BB70" s="205"/>
      <c r="BC70" s="205"/>
      <c r="BD70" s="206"/>
      <c r="BH70" s="65" t="str">
        <f>IF(OR(U70="",X70="",AA70=""),$BI$50,RIGHT(IF(U70="","","0")&amp;U70,2)&amp;RIGHT(IF(X70="","","0")&amp;X70,2)&amp;RIGHT(IF(AA70="","","0")&amp;AA70,2))</f>
        <v>080331</v>
      </c>
      <c r="BI70" s="65" t="str">
        <f>IF($X$51="","×",IF(AND(U70="",X70="",AA70=""),"",IF(OR(U70="",X70="",AA70=""),"×",IF(AND(BH70&gt;=$BH$50,BH70&lt;=$BI$50,AA70&lt;=BL70),"○","×"))))</f>
        <v/>
      </c>
      <c r="BJ70" s="65">
        <f>IF(OR(U70="",$X$51=""),1,IF($X$51=U70,4,1))</f>
        <v>1</v>
      </c>
      <c r="BK70" s="65">
        <f>IF(OR(U70="",$X$51=""),12,IF($X$51=U70,12,3))</f>
        <v>12</v>
      </c>
      <c r="BL70" s="65">
        <f>IF(OR(X70=4,X70=6,X70=9,X70=11),30,IF(X70=2,29,31))</f>
        <v>31</v>
      </c>
      <c r="BM70" s="170"/>
      <c r="BN70" s="63" t="str">
        <f>IF(OR(BM69="",BM69=1),"",IF(BM69=3,"②脱退、自動消滅等","２脱退、自動消滅等"))</f>
        <v/>
      </c>
    </row>
    <row r="71" spans="1:69" ht="21.95" customHeight="1">
      <c r="A71" s="175"/>
      <c r="B71" s="176"/>
      <c r="C71" s="177"/>
      <c r="D71" s="181"/>
      <c r="E71" s="182"/>
      <c r="F71" s="182"/>
      <c r="G71" s="182"/>
      <c r="H71" s="182"/>
      <c r="I71" s="182"/>
      <c r="J71" s="182"/>
      <c r="K71" s="183"/>
      <c r="L71" s="187"/>
      <c r="M71" s="188"/>
      <c r="N71" s="188"/>
      <c r="O71" s="188"/>
      <c r="P71" s="188"/>
      <c r="Q71" s="188"/>
      <c r="R71" s="188"/>
      <c r="S71" s="189"/>
      <c r="T71" s="193"/>
      <c r="U71" s="194"/>
      <c r="V71" s="97" t="s">
        <v>0</v>
      </c>
      <c r="W71" s="194"/>
      <c r="X71" s="194"/>
      <c r="Y71" s="98" t="s">
        <v>6</v>
      </c>
      <c r="Z71" s="194"/>
      <c r="AA71" s="194"/>
      <c r="AB71" s="98" t="s">
        <v>16</v>
      </c>
      <c r="AC71" s="98"/>
      <c r="AD71" s="148" t="str">
        <f t="shared" si="2"/>
        <v/>
      </c>
      <c r="AE71" s="149"/>
      <c r="AF71" s="149"/>
      <c r="AG71" s="149"/>
      <c r="AH71" s="149"/>
      <c r="AI71" s="149"/>
      <c r="AJ71" s="149"/>
      <c r="AK71" s="150"/>
      <c r="AL71" s="151" t="str">
        <f>IF(AND(BI71="○",BI72="○"),IF(LEFT(BH71,2)=LEFT(BH72,2),MID(BH72,3,2)-MID(BH71,3,2)+1,MID(BH72,3,2)+12-MID(BH71,3,2)+1),"")</f>
        <v/>
      </c>
      <c r="AM71" s="152"/>
      <c r="AN71" s="153"/>
      <c r="AO71" s="157" t="str">
        <f>IF(OR(AL71="",L71=""),"",VLOOKUP(L71,早見表!$B$5:$N$20,3,0))</f>
        <v/>
      </c>
      <c r="AP71" s="158"/>
      <c r="AQ71" s="158"/>
      <c r="AR71" s="158"/>
      <c r="AS71" s="158"/>
      <c r="AT71" s="158"/>
      <c r="AU71" s="158"/>
      <c r="AV71" s="159"/>
      <c r="AW71" s="163" t="str">
        <f>IF(OR(AL71="",L71=""),"",IF(AL71=12,VLOOKUP(L71,早見表!$B$5:$N$20,2,0),VLOOKUP(L71,早見表!$B$5:$N$20,AL71+2,0)))</f>
        <v/>
      </c>
      <c r="AX71" s="164"/>
      <c r="AY71" s="164"/>
      <c r="AZ71" s="164"/>
      <c r="BA71" s="164"/>
      <c r="BB71" s="164"/>
      <c r="BC71" s="164"/>
      <c r="BD71" s="165"/>
      <c r="BH71" s="64" t="str">
        <f>IF(OR(T71="",W71="",Z71=""),$BH$50,RIGHT(IF(T71="","","0")&amp;T71,2)&amp;RIGHT(IF(W71="","","0")&amp;W71,2)&amp;RIGHT(IF(Z71="","","0")&amp;Z71,2))</f>
        <v>070401</v>
      </c>
      <c r="BI71" s="64" t="str">
        <f>IF($X$51="","×",IF(AND(T71="",W71="",Z71=""),"",IF(OR(T71="",W71="",Z71=""),"×",IF(AND(BH71&gt;=$BH$50,BH71&lt;=$BI$50,BH71&lt;=BH72,Z71&lt;=BL71),"○","×"))))</f>
        <v/>
      </c>
      <c r="BJ71" s="64">
        <f>IF(OR(T71="",$X$51=""),1,IF($X$51=T71,4,1))</f>
        <v>1</v>
      </c>
      <c r="BK71" s="64">
        <f>IF(OR(T71="",$X$51=""),12,IF($X$51=T71,12,3))</f>
        <v>12</v>
      </c>
      <c r="BL71" s="64">
        <f>IF(OR(W71=4,W71=6,W71=9,W71=11),30,IF(W71=2,29,31))</f>
        <v>31</v>
      </c>
      <c r="BM71" s="169">
        <v>1</v>
      </c>
      <c r="BN71" s="62" t="str">
        <f>IF(OR(BM71="",BM71=1),"",IF(BM71=2,"①加入","１加入"))</f>
        <v/>
      </c>
    </row>
    <row r="72" spans="1:69" ht="21.95" customHeight="1">
      <c r="A72" s="178"/>
      <c r="B72" s="179"/>
      <c r="C72" s="180"/>
      <c r="D72" s="184"/>
      <c r="E72" s="185"/>
      <c r="F72" s="185"/>
      <c r="G72" s="185"/>
      <c r="H72" s="185"/>
      <c r="I72" s="185"/>
      <c r="J72" s="185"/>
      <c r="K72" s="186"/>
      <c r="L72" s="190"/>
      <c r="M72" s="191"/>
      <c r="N72" s="191"/>
      <c r="O72" s="191"/>
      <c r="P72" s="191"/>
      <c r="Q72" s="191"/>
      <c r="R72" s="191"/>
      <c r="S72" s="192"/>
      <c r="T72" s="100" t="s">
        <v>20</v>
      </c>
      <c r="U72" s="207"/>
      <c r="V72" s="207"/>
      <c r="W72" s="101" t="s">
        <v>0</v>
      </c>
      <c r="X72" s="207"/>
      <c r="Y72" s="207"/>
      <c r="Z72" s="102" t="s">
        <v>6</v>
      </c>
      <c r="AA72" s="207"/>
      <c r="AB72" s="207"/>
      <c r="AC72" s="103" t="s">
        <v>16</v>
      </c>
      <c r="AD72" s="172" t="str">
        <f t="shared" si="2"/>
        <v/>
      </c>
      <c r="AE72" s="173"/>
      <c r="AF72" s="173"/>
      <c r="AG72" s="173"/>
      <c r="AH72" s="173"/>
      <c r="AI72" s="173"/>
      <c r="AJ72" s="173"/>
      <c r="AK72" s="174"/>
      <c r="AL72" s="208"/>
      <c r="AM72" s="209"/>
      <c r="AN72" s="210"/>
      <c r="AO72" s="211"/>
      <c r="AP72" s="212"/>
      <c r="AQ72" s="212"/>
      <c r="AR72" s="212"/>
      <c r="AS72" s="212"/>
      <c r="AT72" s="212"/>
      <c r="AU72" s="212"/>
      <c r="AV72" s="213"/>
      <c r="AW72" s="204"/>
      <c r="AX72" s="205"/>
      <c r="AY72" s="205"/>
      <c r="AZ72" s="205"/>
      <c r="BA72" s="205"/>
      <c r="BB72" s="205"/>
      <c r="BC72" s="205"/>
      <c r="BD72" s="206"/>
      <c r="BH72" s="65" t="str">
        <f>IF(OR(U72="",X72="",AA72=""),$BI$50,RIGHT(IF(U72="","","0")&amp;U72,2)&amp;RIGHT(IF(X72="","","0")&amp;X72,2)&amp;RIGHT(IF(AA72="","","0")&amp;AA72,2))</f>
        <v>080331</v>
      </c>
      <c r="BI72" s="65" t="str">
        <f>IF($X$51="","×",IF(AND(U72="",X72="",AA72=""),"",IF(OR(U72="",X72="",AA72=""),"×",IF(AND(BH72&gt;=$BH$50,BH72&lt;=$BI$50,AA72&lt;=BL72),"○","×"))))</f>
        <v/>
      </c>
      <c r="BJ72" s="65">
        <f>IF(OR(U72="",$X$51=""),1,IF($X$51=U72,4,1))</f>
        <v>1</v>
      </c>
      <c r="BK72" s="65">
        <f>IF(OR(U72="",$X$51=""),12,IF($X$51=U72,12,3))</f>
        <v>12</v>
      </c>
      <c r="BL72" s="65">
        <f>IF(OR(X72=4,X72=6,X72=9,X72=11),30,IF(X72=2,29,31))</f>
        <v>31</v>
      </c>
      <c r="BM72" s="170"/>
      <c r="BN72" s="63" t="str">
        <f>IF(OR(BM71="",BM71=1),"",IF(BM71=3,"②脱退、自動消滅等","２脱退、自動消滅等"))</f>
        <v/>
      </c>
    </row>
    <row r="73" spans="1:69" ht="21.95" customHeight="1">
      <c r="A73" s="175"/>
      <c r="B73" s="176"/>
      <c r="C73" s="177"/>
      <c r="D73" s="181"/>
      <c r="E73" s="182"/>
      <c r="F73" s="182"/>
      <c r="G73" s="182"/>
      <c r="H73" s="182"/>
      <c r="I73" s="182"/>
      <c r="J73" s="182"/>
      <c r="K73" s="183"/>
      <c r="L73" s="187"/>
      <c r="M73" s="188"/>
      <c r="N73" s="188"/>
      <c r="O73" s="188"/>
      <c r="P73" s="188"/>
      <c r="Q73" s="188"/>
      <c r="R73" s="188"/>
      <c r="S73" s="189"/>
      <c r="T73" s="193"/>
      <c r="U73" s="194"/>
      <c r="V73" s="97" t="s">
        <v>0</v>
      </c>
      <c r="W73" s="194"/>
      <c r="X73" s="194"/>
      <c r="Y73" s="98" t="s">
        <v>6</v>
      </c>
      <c r="Z73" s="194"/>
      <c r="AA73" s="194"/>
      <c r="AB73" s="98" t="s">
        <v>16</v>
      </c>
      <c r="AC73" s="98"/>
      <c r="AD73" s="148" t="str">
        <f t="shared" si="2"/>
        <v/>
      </c>
      <c r="AE73" s="149"/>
      <c r="AF73" s="149"/>
      <c r="AG73" s="149"/>
      <c r="AH73" s="149"/>
      <c r="AI73" s="149"/>
      <c r="AJ73" s="149"/>
      <c r="AK73" s="150"/>
      <c r="AL73" s="151" t="str">
        <f>IF(AND(BI73="○",BI74="○"),IF(LEFT(BH73,2)=LEFT(BH74,2),MID(BH74,3,2)-MID(BH73,3,2)+1,MID(BH74,3,2)+12-MID(BH73,3,2)+1),"")</f>
        <v/>
      </c>
      <c r="AM73" s="152"/>
      <c r="AN73" s="153"/>
      <c r="AO73" s="157" t="str">
        <f>IF(OR(AL73="",L73=""),"",VLOOKUP(L73,早見表!$B$5:$N$20,3,0))</f>
        <v/>
      </c>
      <c r="AP73" s="158"/>
      <c r="AQ73" s="158"/>
      <c r="AR73" s="158"/>
      <c r="AS73" s="158"/>
      <c r="AT73" s="158"/>
      <c r="AU73" s="158"/>
      <c r="AV73" s="159"/>
      <c r="AW73" s="163" t="str">
        <f>IF(OR(AL73="",L73=""),"",IF(AL73=12,VLOOKUP(L73,早見表!$B$5:$N$20,2,0),VLOOKUP(L73,早見表!$B$5:$N$20,AL73+2,0)))</f>
        <v/>
      </c>
      <c r="AX73" s="164"/>
      <c r="AY73" s="164"/>
      <c r="AZ73" s="164"/>
      <c r="BA73" s="164"/>
      <c r="BB73" s="164"/>
      <c r="BC73" s="164"/>
      <c r="BD73" s="165"/>
      <c r="BH73" s="64" t="str">
        <f>IF(OR(T73="",W73="",Z73=""),$BH$50,RIGHT(IF(T73="","","0")&amp;T73,2)&amp;RIGHT(IF(W73="","","0")&amp;W73,2)&amp;RIGHT(IF(Z73="","","0")&amp;Z73,2))</f>
        <v>070401</v>
      </c>
      <c r="BI73" s="64" t="str">
        <f>IF($X$51="","×",IF(AND(T73="",W73="",Z73=""),"",IF(OR(T73="",W73="",Z73=""),"×",IF(AND(BH73&gt;=$BH$50,BH73&lt;=$BI$50,BH73&lt;=BH74,Z73&lt;=BL73),"○","×"))))</f>
        <v/>
      </c>
      <c r="BJ73" s="64">
        <f>IF(OR(T73="",$X$51=""),1,IF($X$51=T73,4,1))</f>
        <v>1</v>
      </c>
      <c r="BK73" s="64">
        <f>IF(OR(T73="",$X$51=""),12,IF($X$51=T73,12,3))</f>
        <v>12</v>
      </c>
      <c r="BL73" s="64">
        <f>IF(OR(W73=4,W73=6,W73=9,W73=11),30,IF(W73=2,29,31))</f>
        <v>31</v>
      </c>
      <c r="BM73" s="169">
        <v>1</v>
      </c>
      <c r="BN73" s="62" t="str">
        <f>IF(OR(BM73="",BM73=1),"",IF(BM73=2,"①加入","１加入"))</f>
        <v/>
      </c>
    </row>
    <row r="74" spans="1:69" ht="21.95" customHeight="1">
      <c r="A74" s="178"/>
      <c r="B74" s="179"/>
      <c r="C74" s="180"/>
      <c r="D74" s="184"/>
      <c r="E74" s="185"/>
      <c r="F74" s="185"/>
      <c r="G74" s="185"/>
      <c r="H74" s="185"/>
      <c r="I74" s="185"/>
      <c r="J74" s="185"/>
      <c r="K74" s="186"/>
      <c r="L74" s="190"/>
      <c r="M74" s="191"/>
      <c r="N74" s="191"/>
      <c r="O74" s="191"/>
      <c r="P74" s="191"/>
      <c r="Q74" s="191"/>
      <c r="R74" s="191"/>
      <c r="S74" s="192"/>
      <c r="T74" s="100" t="s">
        <v>20</v>
      </c>
      <c r="U74" s="207"/>
      <c r="V74" s="207"/>
      <c r="W74" s="101" t="s">
        <v>0</v>
      </c>
      <c r="X74" s="207"/>
      <c r="Y74" s="207"/>
      <c r="Z74" s="102" t="s">
        <v>6</v>
      </c>
      <c r="AA74" s="207"/>
      <c r="AB74" s="207"/>
      <c r="AC74" s="103" t="s">
        <v>16</v>
      </c>
      <c r="AD74" s="172" t="str">
        <f t="shared" si="2"/>
        <v/>
      </c>
      <c r="AE74" s="173"/>
      <c r="AF74" s="173"/>
      <c r="AG74" s="173"/>
      <c r="AH74" s="173"/>
      <c r="AI74" s="173"/>
      <c r="AJ74" s="173"/>
      <c r="AK74" s="174"/>
      <c r="AL74" s="208"/>
      <c r="AM74" s="209"/>
      <c r="AN74" s="210"/>
      <c r="AO74" s="211"/>
      <c r="AP74" s="212"/>
      <c r="AQ74" s="212"/>
      <c r="AR74" s="212"/>
      <c r="AS74" s="212"/>
      <c r="AT74" s="212"/>
      <c r="AU74" s="212"/>
      <c r="AV74" s="213"/>
      <c r="AW74" s="204"/>
      <c r="AX74" s="205"/>
      <c r="AY74" s="205"/>
      <c r="AZ74" s="205"/>
      <c r="BA74" s="205"/>
      <c r="BB74" s="205"/>
      <c r="BC74" s="205"/>
      <c r="BD74" s="206"/>
      <c r="BH74" s="65" t="str">
        <f>IF(OR(U74="",X74="",AA74=""),$BI$50,RIGHT(IF(U74="","","0")&amp;U74,2)&amp;RIGHT(IF(X74="","","0")&amp;X74,2)&amp;RIGHT(IF(AA74="","","0")&amp;AA74,2))</f>
        <v>080331</v>
      </c>
      <c r="BI74" s="65" t="str">
        <f>IF($X$51="","×",IF(AND(U74="",X74="",AA74=""),"",IF(OR(U74="",X74="",AA74=""),"×",IF(AND(BH74&gt;=$BH$50,BH74&lt;=$BI$50,AA74&lt;=BL74),"○","×"))))</f>
        <v/>
      </c>
      <c r="BJ74" s="65">
        <f>IF(OR(U74="",$X$51=""),1,IF($X$51=U74,4,1))</f>
        <v>1</v>
      </c>
      <c r="BK74" s="65">
        <f>IF(OR(U74="",$X$51=""),12,IF($X$51=U74,12,3))</f>
        <v>12</v>
      </c>
      <c r="BL74" s="65">
        <f>IF(OR(X74=4,X74=6,X74=9,X74=11),30,IF(X74=2,29,31))</f>
        <v>31</v>
      </c>
      <c r="BM74" s="170"/>
      <c r="BN74" s="63" t="str">
        <f>IF(OR(BM73="",BM73=1),"",IF(BM73=3,"②脱退、自動消滅等","２脱退、自動消滅等"))</f>
        <v/>
      </c>
    </row>
    <row r="75" spans="1:69" ht="21.95" customHeight="1">
      <c r="A75" s="175"/>
      <c r="B75" s="176"/>
      <c r="C75" s="177"/>
      <c r="D75" s="181"/>
      <c r="E75" s="182"/>
      <c r="F75" s="182"/>
      <c r="G75" s="182"/>
      <c r="H75" s="182"/>
      <c r="I75" s="182"/>
      <c r="J75" s="182"/>
      <c r="K75" s="183"/>
      <c r="L75" s="187"/>
      <c r="M75" s="188"/>
      <c r="N75" s="188"/>
      <c r="O75" s="188"/>
      <c r="P75" s="188"/>
      <c r="Q75" s="188"/>
      <c r="R75" s="188"/>
      <c r="S75" s="189"/>
      <c r="T75" s="193"/>
      <c r="U75" s="194"/>
      <c r="V75" s="97" t="s">
        <v>0</v>
      </c>
      <c r="W75" s="194"/>
      <c r="X75" s="194"/>
      <c r="Y75" s="98" t="s">
        <v>6</v>
      </c>
      <c r="Z75" s="194"/>
      <c r="AA75" s="194"/>
      <c r="AB75" s="98" t="s">
        <v>16</v>
      </c>
      <c r="AC75" s="98"/>
      <c r="AD75" s="148" t="str">
        <f t="shared" si="2"/>
        <v/>
      </c>
      <c r="AE75" s="149"/>
      <c r="AF75" s="149"/>
      <c r="AG75" s="149"/>
      <c r="AH75" s="149"/>
      <c r="AI75" s="149"/>
      <c r="AJ75" s="149"/>
      <c r="AK75" s="150"/>
      <c r="AL75" s="151" t="str">
        <f>IF(AND(BI75="○",BI76="○"),IF(LEFT(BH75,2)=LEFT(BH76,2),MID(BH76,3,2)-MID(BH75,3,2)+1,MID(BH76,3,2)+12-MID(BH75,3,2)+1),"")</f>
        <v/>
      </c>
      <c r="AM75" s="152"/>
      <c r="AN75" s="153"/>
      <c r="AO75" s="157" t="str">
        <f>IF(OR(AL75="",L75=""),"",VLOOKUP(L75,早見表!$B$5:$N$20,3,0))</f>
        <v/>
      </c>
      <c r="AP75" s="158"/>
      <c r="AQ75" s="158"/>
      <c r="AR75" s="158"/>
      <c r="AS75" s="158"/>
      <c r="AT75" s="158"/>
      <c r="AU75" s="158"/>
      <c r="AV75" s="159"/>
      <c r="AW75" s="163" t="str">
        <f>IF(OR(AL75="",L75=""),"",IF(AL75=12,VLOOKUP(L75,早見表!$B$5:$N$20,2,0),VLOOKUP(L75,早見表!$B$5:$N$20,AL75+2,0)))</f>
        <v/>
      </c>
      <c r="AX75" s="164"/>
      <c r="AY75" s="164"/>
      <c r="AZ75" s="164"/>
      <c r="BA75" s="164"/>
      <c r="BB75" s="164"/>
      <c r="BC75" s="164"/>
      <c r="BD75" s="165"/>
      <c r="BH75" s="64" t="str">
        <f>IF(OR(T75="",W75="",Z75=""),$BH$50,RIGHT(IF(T75="","","0")&amp;T75,2)&amp;RIGHT(IF(W75="","","0")&amp;W75,2)&amp;RIGHT(IF(Z75="","","0")&amp;Z75,2))</f>
        <v>070401</v>
      </c>
      <c r="BI75" s="64" t="str">
        <f>IF($X$51="","×",IF(AND(T75="",W75="",Z75=""),"",IF(OR(T75="",W75="",Z75=""),"×",IF(AND(BH75&gt;=$BH$50,BH75&lt;=$BI$50,BH75&lt;=BH76,Z75&lt;=BL75),"○","×"))))</f>
        <v/>
      </c>
      <c r="BJ75" s="64">
        <f>IF(OR(T75="",$X$51=""),1,IF($X$51=T75,4,1))</f>
        <v>1</v>
      </c>
      <c r="BK75" s="64">
        <f>IF(OR(T75="",$X$51=""),12,IF($X$51=T75,12,3))</f>
        <v>12</v>
      </c>
      <c r="BL75" s="64">
        <f>IF(OR(W75=4,W75=6,W75=9,W75=11),30,IF(W75=2,29,31))</f>
        <v>31</v>
      </c>
      <c r="BM75" s="169">
        <v>1</v>
      </c>
      <c r="BN75" s="62" t="str">
        <f>IF(OR(BM75="",BM75=1),"",IF(BM75=2,"①加入","１加入"))</f>
        <v/>
      </c>
    </row>
    <row r="76" spans="1:69" ht="21.95" customHeight="1" thickBot="1">
      <c r="A76" s="195"/>
      <c r="B76" s="196"/>
      <c r="C76" s="197"/>
      <c r="D76" s="198"/>
      <c r="E76" s="199"/>
      <c r="F76" s="199"/>
      <c r="G76" s="199"/>
      <c r="H76" s="199"/>
      <c r="I76" s="199"/>
      <c r="J76" s="199"/>
      <c r="K76" s="200"/>
      <c r="L76" s="201"/>
      <c r="M76" s="202"/>
      <c r="N76" s="202"/>
      <c r="O76" s="202"/>
      <c r="P76" s="202"/>
      <c r="Q76" s="202"/>
      <c r="R76" s="202"/>
      <c r="S76" s="203"/>
      <c r="T76" s="95" t="s">
        <v>20</v>
      </c>
      <c r="U76" s="171"/>
      <c r="V76" s="171"/>
      <c r="W76" s="22" t="s">
        <v>0</v>
      </c>
      <c r="X76" s="171"/>
      <c r="Y76" s="171"/>
      <c r="Z76" s="88" t="s">
        <v>6</v>
      </c>
      <c r="AA76" s="171"/>
      <c r="AB76" s="171"/>
      <c r="AC76" s="96" t="s">
        <v>16</v>
      </c>
      <c r="AD76" s="172" t="str">
        <f t="shared" si="2"/>
        <v/>
      </c>
      <c r="AE76" s="173"/>
      <c r="AF76" s="173"/>
      <c r="AG76" s="173"/>
      <c r="AH76" s="173"/>
      <c r="AI76" s="173"/>
      <c r="AJ76" s="173"/>
      <c r="AK76" s="174"/>
      <c r="AL76" s="154"/>
      <c r="AM76" s="155"/>
      <c r="AN76" s="156"/>
      <c r="AO76" s="160"/>
      <c r="AP76" s="161"/>
      <c r="AQ76" s="161"/>
      <c r="AR76" s="161"/>
      <c r="AS76" s="161"/>
      <c r="AT76" s="161"/>
      <c r="AU76" s="161"/>
      <c r="AV76" s="162"/>
      <c r="AW76" s="166"/>
      <c r="AX76" s="167"/>
      <c r="AY76" s="167"/>
      <c r="AZ76" s="167"/>
      <c r="BA76" s="167"/>
      <c r="BB76" s="167"/>
      <c r="BC76" s="167"/>
      <c r="BD76" s="168"/>
      <c r="BH76" s="65" t="str">
        <f>IF(OR(U76="",X76="",AA76=""),$BI$50,RIGHT(IF(U76="","","0")&amp;U76,2)&amp;RIGHT(IF(X76="","","0")&amp;X76,2)&amp;RIGHT(IF(AA76="","","0")&amp;AA76,2))</f>
        <v>080331</v>
      </c>
      <c r="BI76" s="65" t="str">
        <f>IF($X$51="","×",IF(AND(U76="",X76="",AA76=""),"",IF(OR(U76="",X76="",AA76=""),"×",IF(AND(BH76&gt;=$BH$50,BH76&lt;=$BI$50,AA76&lt;=BL76),"○","×"))))</f>
        <v/>
      </c>
      <c r="BJ76" s="65">
        <f>IF(OR(U76="",$X$51=""),1,IF($X$51=U76,4,1))</f>
        <v>1</v>
      </c>
      <c r="BK76" s="65">
        <f>IF(OR(U76="",$X$51=""),12,IF($X$51=U76,12,3))</f>
        <v>12</v>
      </c>
      <c r="BL76" s="65">
        <f>IF(OR(X76=4,X76=6,X76=9,X76=11),30,IF(X76=2,29,31))</f>
        <v>31</v>
      </c>
      <c r="BM76" s="170"/>
      <c r="BN76" s="63" t="str">
        <f>IF(OR(BM75="",BM75=1),"",IF(BM75=3,"②脱退、自動消滅等","２脱退、自動消滅等"))</f>
        <v/>
      </c>
    </row>
    <row r="77" spans="1:69" ht="35.25" customHeight="1" thickTop="1">
      <c r="A77" s="144" t="s">
        <v>27</v>
      </c>
      <c r="B77" s="144"/>
      <c r="C77" s="144"/>
      <c r="D77" s="145">
        <f>COUNTA(D57:K76)</f>
        <v>0</v>
      </c>
      <c r="E77" s="145"/>
      <c r="F77" s="145"/>
      <c r="G77" s="145"/>
      <c r="H77" s="145"/>
      <c r="I77" s="145"/>
      <c r="J77" s="145"/>
      <c r="K77" s="145"/>
      <c r="L77" s="136"/>
      <c r="M77" s="136"/>
      <c r="N77" s="136"/>
      <c r="O77" s="136"/>
      <c r="P77" s="136"/>
      <c r="Q77" s="136"/>
      <c r="R77" s="136"/>
      <c r="S77" s="136"/>
      <c r="T77" s="146"/>
      <c r="U77" s="146"/>
      <c r="V77" s="146"/>
      <c r="W77" s="146"/>
      <c r="X77" s="146"/>
      <c r="Y77" s="146"/>
      <c r="Z77" s="146"/>
      <c r="AA77" s="146"/>
      <c r="AB77" s="146"/>
      <c r="AC77" s="146"/>
      <c r="AD77" s="147"/>
      <c r="AE77" s="147"/>
      <c r="AF77" s="147"/>
      <c r="AG77" s="147"/>
      <c r="AH77" s="147"/>
      <c r="AI77" s="147"/>
      <c r="AJ77" s="147"/>
      <c r="AK77" s="147"/>
      <c r="AL77" s="136"/>
      <c r="AM77" s="136"/>
      <c r="AN77" s="136"/>
      <c r="AO77" s="136"/>
      <c r="AP77" s="136"/>
      <c r="AQ77" s="136"/>
      <c r="AR77" s="136"/>
      <c r="AS77" s="136"/>
      <c r="AT77" s="136"/>
      <c r="AU77" s="136"/>
      <c r="AV77" s="136"/>
      <c r="AW77" s="137">
        <f>SUM(AW57:BD76)</f>
        <v>0</v>
      </c>
      <c r="AX77" s="137"/>
      <c r="AY77" s="137"/>
      <c r="AZ77" s="137"/>
      <c r="BA77" s="137"/>
      <c r="BB77" s="137"/>
      <c r="BC77" s="137"/>
      <c r="BD77" s="137"/>
    </row>
    <row r="78" spans="1:69" ht="35.25" customHeight="1">
      <c r="A78" s="138" t="s">
        <v>75</v>
      </c>
      <c r="B78" s="138"/>
      <c r="C78" s="138"/>
      <c r="D78" s="139">
        <f>D33+D77</f>
        <v>2</v>
      </c>
      <c r="E78" s="139"/>
      <c r="F78" s="139"/>
      <c r="G78" s="139"/>
      <c r="H78" s="139"/>
      <c r="I78" s="139"/>
      <c r="J78" s="139"/>
      <c r="K78" s="139"/>
      <c r="L78" s="140"/>
      <c r="M78" s="140"/>
      <c r="N78" s="140"/>
      <c r="O78" s="140"/>
      <c r="P78" s="140"/>
      <c r="Q78" s="140"/>
      <c r="R78" s="140"/>
      <c r="S78" s="140"/>
      <c r="T78" s="141"/>
      <c r="U78" s="141"/>
      <c r="V78" s="141"/>
      <c r="W78" s="141"/>
      <c r="X78" s="141"/>
      <c r="Y78" s="141"/>
      <c r="Z78" s="141"/>
      <c r="AA78" s="141"/>
      <c r="AB78" s="141"/>
      <c r="AC78" s="141"/>
      <c r="AD78" s="142"/>
      <c r="AE78" s="142"/>
      <c r="AF78" s="142"/>
      <c r="AG78" s="142"/>
      <c r="AH78" s="142"/>
      <c r="AI78" s="142"/>
      <c r="AJ78" s="142"/>
      <c r="AK78" s="142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3">
        <f>AW33+AW77</f>
        <v>2311670</v>
      </c>
      <c r="AX78" s="143"/>
      <c r="AY78" s="143"/>
      <c r="AZ78" s="143"/>
      <c r="BA78" s="143"/>
      <c r="BB78" s="143"/>
      <c r="BC78" s="143"/>
      <c r="BD78" s="143"/>
    </row>
    <row r="79" spans="1:69" s="72" customFormat="1" ht="6.7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70"/>
      <c r="BF79" s="45"/>
      <c r="BG79" s="45"/>
      <c r="BH79" s="48"/>
      <c r="BI79" s="48"/>
      <c r="BJ79" s="48"/>
      <c r="BK79" s="48"/>
      <c r="BL79" s="48"/>
      <c r="BM79" s="48"/>
      <c r="BN79" s="45"/>
      <c r="BO79" s="46"/>
      <c r="BP79" s="46"/>
      <c r="BQ79" s="46"/>
    </row>
    <row r="80" spans="1:69" s="72" customFormat="1" ht="15" customHeight="1">
      <c r="A80" s="9"/>
      <c r="B80" s="32" t="s">
        <v>28</v>
      </c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85"/>
      <c r="BF80" s="46"/>
      <c r="BG80" s="46"/>
      <c r="BH80" s="130" t="s">
        <v>68</v>
      </c>
      <c r="BI80" s="130" t="s">
        <v>69</v>
      </c>
      <c r="BJ80" s="130" t="s">
        <v>61</v>
      </c>
      <c r="BK80" s="48"/>
      <c r="BL80" s="48"/>
      <c r="BM80" s="48"/>
      <c r="BN80" s="46"/>
      <c r="BO80" s="46"/>
      <c r="BP80" s="46"/>
      <c r="BQ80" s="46"/>
    </row>
    <row r="81" spans="1:80" s="72" customFormat="1" ht="15" customHeight="1">
      <c r="A81" s="9"/>
      <c r="B81" s="9"/>
      <c r="C81" s="133"/>
      <c r="D81" s="134"/>
      <c r="E81" s="134"/>
      <c r="F81" s="134"/>
      <c r="G81" s="134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F81" s="46"/>
      <c r="BG81" s="46"/>
      <c r="BH81" s="131"/>
      <c r="BI81" s="131"/>
      <c r="BJ81" s="132"/>
      <c r="BK81" s="48"/>
      <c r="BL81" s="48"/>
      <c r="BM81" s="48"/>
      <c r="BN81" s="46"/>
      <c r="BO81" s="46"/>
      <c r="BP81" s="46"/>
      <c r="BQ81" s="46"/>
    </row>
    <row r="82" spans="1:80" s="72" customFormat="1" ht="15" customHeight="1">
      <c r="A82" s="9"/>
      <c r="B82" s="128"/>
      <c r="C82" s="128"/>
      <c r="D82" s="128"/>
      <c r="E82" s="135">
        <f>E37</f>
        <v>0</v>
      </c>
      <c r="F82" s="135"/>
      <c r="G82" s="135" t="s">
        <v>0</v>
      </c>
      <c r="H82" s="135"/>
      <c r="I82" s="135">
        <f>I37</f>
        <v>0</v>
      </c>
      <c r="J82" s="135"/>
      <c r="K82" s="135" t="s">
        <v>6</v>
      </c>
      <c r="L82" s="135"/>
      <c r="M82" s="135">
        <f>M37</f>
        <v>0</v>
      </c>
      <c r="N82" s="135"/>
      <c r="O82" s="128" t="s">
        <v>16</v>
      </c>
      <c r="P82" s="128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2"/>
      <c r="AN82" s="83" t="s">
        <v>8</v>
      </c>
      <c r="AO82" s="83"/>
      <c r="AP82" s="22"/>
      <c r="AQ82" s="83"/>
      <c r="AR82" s="83"/>
      <c r="AS82" s="129">
        <f>AS37</f>
        <v>0</v>
      </c>
      <c r="AT82" s="129"/>
      <c r="AU82" s="129"/>
      <c r="AV82" s="129"/>
      <c r="AW82" s="91" t="s">
        <v>9</v>
      </c>
      <c r="AX82" s="129">
        <f>AX37</f>
        <v>0</v>
      </c>
      <c r="AY82" s="129"/>
      <c r="AZ82" s="129"/>
      <c r="BA82" s="129"/>
      <c r="BB82" s="129"/>
      <c r="BC82" s="129"/>
      <c r="BD82" s="83" t="s">
        <v>10</v>
      </c>
      <c r="BE82" s="70"/>
      <c r="BF82" s="45"/>
      <c r="BG82" s="46"/>
      <c r="BH82" s="50" t="str">
        <f>RIGHT(IF(E82="","","0")&amp;E82,2)&amp;RIGHT(IF(I82="","","0")&amp;I82,2)&amp;RIGHT(IF(M82="","","0")&amp;M82,2)</f>
        <v>000000</v>
      </c>
      <c r="BI82" s="50" t="str">
        <f>IF(AND(E82="",I82="",M82=""),"",IF(OR(E82="",I82="",M82=""),"×","○"))</f>
        <v>○</v>
      </c>
      <c r="BJ82" s="50">
        <f>IF(OR(I82=4,I82=6,I82=9,I82=11),30,IF(I82=2,29,31))</f>
        <v>31</v>
      </c>
      <c r="BK82" s="48"/>
      <c r="BL82" s="48"/>
      <c r="BM82" s="48"/>
      <c r="BN82" s="45"/>
      <c r="BO82" s="46"/>
      <c r="BP82" s="46"/>
      <c r="BQ82" s="46"/>
    </row>
    <row r="83" spans="1:80" s="72" customFormat="1" ht="1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83" t="s">
        <v>11</v>
      </c>
      <c r="AO83" s="83"/>
      <c r="AP83" s="22"/>
      <c r="AQ83" s="83"/>
      <c r="AR83" s="83"/>
      <c r="AS83" s="129">
        <f>AS38</f>
        <v>0</v>
      </c>
      <c r="AT83" s="129"/>
      <c r="AU83" s="129"/>
      <c r="AV83" s="91" t="s">
        <v>9</v>
      </c>
      <c r="AW83" s="129">
        <f>AW38</f>
        <v>0</v>
      </c>
      <c r="AX83" s="129"/>
      <c r="AY83" s="129"/>
      <c r="AZ83" s="91" t="s">
        <v>9</v>
      </c>
      <c r="BA83" s="129">
        <f>BA38</f>
        <v>0</v>
      </c>
      <c r="BB83" s="129"/>
      <c r="BC83" s="129"/>
      <c r="BD83" s="83" t="s">
        <v>10</v>
      </c>
      <c r="BF83" s="46"/>
      <c r="BG83" s="46"/>
      <c r="BH83" s="48"/>
      <c r="BI83" s="48"/>
      <c r="BJ83" s="48"/>
      <c r="BK83" s="48"/>
      <c r="BL83" s="48"/>
      <c r="BM83" s="48"/>
      <c r="BN83" s="46"/>
      <c r="BO83" s="46"/>
      <c r="BP83" s="46"/>
      <c r="BQ83" s="46"/>
    </row>
    <row r="84" spans="1:80" s="72" customFormat="1" ht="15" customHeight="1">
      <c r="A84" s="9"/>
      <c r="B84" s="123" t="str">
        <f>B39</f>
        <v>鳥取</v>
      </c>
      <c r="C84" s="123"/>
      <c r="D84" s="123"/>
      <c r="E84" s="123"/>
      <c r="F84" s="123"/>
      <c r="G84" s="123"/>
      <c r="H84" s="6" t="s">
        <v>29</v>
      </c>
      <c r="I84" s="88"/>
      <c r="J84" s="88"/>
      <c r="K84" s="88"/>
      <c r="L84" s="88"/>
      <c r="M84" s="88"/>
      <c r="N84" s="88"/>
      <c r="O84" s="88"/>
      <c r="P84" s="88"/>
      <c r="Q84" s="25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83"/>
      <c r="AO84" s="83"/>
      <c r="AP84" s="22"/>
      <c r="AQ84" s="83"/>
      <c r="AR84" s="83"/>
      <c r="AS84" s="27"/>
      <c r="AT84" s="27"/>
      <c r="AU84" s="27"/>
      <c r="AV84" s="88"/>
      <c r="AW84" s="27"/>
      <c r="AX84" s="27"/>
      <c r="AY84" s="27"/>
      <c r="AZ84" s="88"/>
      <c r="BA84" s="27"/>
      <c r="BB84" s="27"/>
      <c r="BC84" s="27"/>
      <c r="BD84" s="83"/>
      <c r="BF84" s="46"/>
      <c r="BG84" s="46"/>
      <c r="BH84" s="48"/>
      <c r="BI84" s="48"/>
      <c r="BJ84" s="48"/>
      <c r="BK84" s="48"/>
      <c r="BL84" s="48"/>
      <c r="BM84" s="48"/>
      <c r="BN84" s="46"/>
      <c r="BO84" s="46"/>
      <c r="BP84" s="46"/>
      <c r="BQ84" s="46"/>
    </row>
    <row r="85" spans="1:80" s="72" customFormat="1" ht="19.5" customHeight="1">
      <c r="A85" s="9"/>
      <c r="B85" s="9"/>
      <c r="C85" s="9"/>
      <c r="D85" s="9"/>
      <c r="E85" s="79"/>
      <c r="F85" s="79"/>
      <c r="G85" s="79"/>
      <c r="H85" s="83"/>
      <c r="I85" s="83"/>
      <c r="J85" s="79"/>
      <c r="K85" s="79"/>
      <c r="L85" s="79"/>
      <c r="M85" s="83"/>
      <c r="N85" s="83"/>
      <c r="O85" s="83"/>
      <c r="P85" s="83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F85" s="46"/>
      <c r="BG85" s="46"/>
      <c r="BH85" s="48"/>
      <c r="BI85" s="48"/>
      <c r="BJ85" s="48"/>
      <c r="BK85" s="48"/>
      <c r="BL85" s="48"/>
      <c r="BM85" s="48"/>
      <c r="BN85" s="46"/>
      <c r="BO85" s="46"/>
      <c r="BP85" s="46"/>
      <c r="BQ85" s="46"/>
    </row>
    <row r="86" spans="1:80" s="72" customFormat="1" ht="27.75" customHeight="1">
      <c r="A86" s="16"/>
      <c r="B86" s="16"/>
      <c r="C86" s="16"/>
      <c r="D86" s="16"/>
      <c r="E86" s="16"/>
      <c r="F86" s="16"/>
      <c r="G86" s="16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124" t="s">
        <v>13</v>
      </c>
      <c r="AG86" s="124"/>
      <c r="AH86" s="124"/>
      <c r="AI86" s="124"/>
      <c r="AJ86" s="125" t="str">
        <f>IF(AJ41="","",AJ41)</f>
        <v/>
      </c>
      <c r="AK86" s="125"/>
      <c r="AL86" s="125"/>
      <c r="AM86" s="125"/>
      <c r="AN86" s="125"/>
      <c r="AO86" s="125"/>
      <c r="AP86" s="125"/>
      <c r="AQ86" s="125"/>
      <c r="AR86" s="125"/>
      <c r="AS86" s="125"/>
      <c r="AT86" s="125"/>
      <c r="AU86" s="125"/>
      <c r="AV86" s="125"/>
      <c r="AW86" s="125"/>
      <c r="AX86" s="125"/>
      <c r="AY86" s="125"/>
      <c r="AZ86" s="125"/>
      <c r="BA86" s="125"/>
      <c r="BB86" s="125"/>
      <c r="BC86" s="125"/>
      <c r="BD86" s="2"/>
      <c r="BF86" s="46"/>
      <c r="BG86" s="46"/>
      <c r="BH86" s="48"/>
      <c r="BI86" s="48"/>
      <c r="BJ86" s="48"/>
      <c r="BK86" s="48"/>
      <c r="BL86" s="48"/>
      <c r="BM86" s="48"/>
      <c r="BN86" s="46"/>
      <c r="BO86" s="46"/>
      <c r="BP86" s="46"/>
      <c r="BQ86" s="46"/>
    </row>
    <row r="87" spans="1:80" s="72" customFormat="1" ht="17.25" customHeight="1">
      <c r="A87" s="16"/>
      <c r="B87" s="16"/>
      <c r="C87" s="16"/>
      <c r="D87" s="16"/>
      <c r="E87" s="16"/>
      <c r="F87" s="16"/>
      <c r="G87" s="16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87"/>
      <c r="W87" s="87"/>
      <c r="X87" s="87"/>
      <c r="Y87" s="9"/>
      <c r="Z87" s="9"/>
      <c r="AA87" s="126" t="s">
        <v>12</v>
      </c>
      <c r="AB87" s="126"/>
      <c r="AC87" s="126"/>
      <c r="AD87" s="126"/>
      <c r="AE87" s="126"/>
      <c r="AF87" s="9"/>
      <c r="AG87" s="9"/>
      <c r="AH87" s="9"/>
      <c r="AI87" s="9"/>
      <c r="AJ87" s="92"/>
      <c r="AK87" s="92"/>
      <c r="AL87" s="92"/>
      <c r="AM87" s="92"/>
      <c r="AN87" s="92"/>
      <c r="AO87" s="92"/>
      <c r="AP87" s="92"/>
      <c r="AQ87" s="92"/>
      <c r="AR87" s="92"/>
      <c r="AS87" s="92"/>
      <c r="AT87" s="93" t="s">
        <v>72</v>
      </c>
      <c r="AU87" s="92"/>
      <c r="AV87" s="92"/>
      <c r="AW87" s="92"/>
      <c r="AX87" s="92"/>
      <c r="AY87" s="92"/>
      <c r="AZ87" s="92"/>
      <c r="BA87" s="92"/>
      <c r="BB87" s="92"/>
      <c r="BC87" s="94"/>
      <c r="BD87" s="2"/>
      <c r="BF87" s="46"/>
      <c r="BG87" s="46"/>
      <c r="BH87" s="48"/>
      <c r="BI87" s="48"/>
      <c r="BJ87" s="48"/>
      <c r="BK87" s="48"/>
      <c r="BL87" s="48"/>
      <c r="BM87" s="48"/>
      <c r="BN87" s="46"/>
      <c r="BO87" s="46"/>
      <c r="BP87" s="46"/>
      <c r="BQ87" s="46"/>
    </row>
    <row r="88" spans="1:80" s="72" customFormat="1" ht="13.5" customHeight="1">
      <c r="A88" s="11"/>
      <c r="B88" s="13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87"/>
      <c r="Z88" s="9"/>
      <c r="AA88" s="79"/>
      <c r="AB88" s="79"/>
      <c r="AC88" s="79"/>
      <c r="AD88" s="79"/>
      <c r="AE88" s="79"/>
      <c r="AF88" s="126" t="s">
        <v>14</v>
      </c>
      <c r="AG88" s="126"/>
      <c r="AH88" s="126"/>
      <c r="AI88" s="126"/>
      <c r="AJ88" s="127" t="str">
        <f>IF(AJ43="","",AJ43)</f>
        <v/>
      </c>
      <c r="AK88" s="127"/>
      <c r="AL88" s="127"/>
      <c r="AM88" s="127"/>
      <c r="AN88" s="127"/>
      <c r="AO88" s="127"/>
      <c r="AP88" s="127"/>
      <c r="AQ88" s="127"/>
      <c r="AR88" s="127"/>
      <c r="AS88" s="127"/>
      <c r="AT88" s="127"/>
      <c r="AU88" s="127"/>
      <c r="AV88" s="127"/>
      <c r="AW88" s="127"/>
      <c r="AX88" s="127"/>
      <c r="AY88" s="127"/>
      <c r="AZ88" s="127"/>
      <c r="BA88" s="127"/>
      <c r="BB88" s="127"/>
      <c r="BC88" s="127"/>
      <c r="BD88" s="2"/>
      <c r="BE88" s="70"/>
      <c r="BF88" s="45"/>
      <c r="BG88" s="45"/>
      <c r="BH88" s="48"/>
      <c r="BI88" s="48"/>
      <c r="BJ88" s="48"/>
      <c r="BK88" s="48"/>
      <c r="BL88" s="48"/>
      <c r="BM88" s="48"/>
      <c r="BN88" s="45"/>
      <c r="BO88" s="46"/>
      <c r="BP88" s="46"/>
      <c r="BQ88" s="46"/>
    </row>
    <row r="89" spans="1:80" s="72" customFormat="1" ht="13.5" customHeight="1">
      <c r="A89" s="11"/>
      <c r="B89" s="13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9"/>
      <c r="AA89" s="9"/>
      <c r="AB89" s="9"/>
      <c r="AC89" s="9"/>
      <c r="AD89" s="9"/>
      <c r="AE89" s="9"/>
      <c r="AF89" s="124"/>
      <c r="AG89" s="124"/>
      <c r="AH89" s="124"/>
      <c r="AI89" s="124"/>
      <c r="AJ89" s="125"/>
      <c r="AK89" s="125"/>
      <c r="AL89" s="125"/>
      <c r="AM89" s="125"/>
      <c r="AN89" s="125"/>
      <c r="AO89" s="125"/>
      <c r="AP89" s="125"/>
      <c r="AQ89" s="125"/>
      <c r="AR89" s="125"/>
      <c r="AS89" s="125"/>
      <c r="AT89" s="125"/>
      <c r="AU89" s="125"/>
      <c r="AV89" s="125"/>
      <c r="AW89" s="125"/>
      <c r="AX89" s="125"/>
      <c r="AY89" s="125"/>
      <c r="AZ89" s="125"/>
      <c r="BA89" s="125"/>
      <c r="BB89" s="125"/>
      <c r="BC89" s="125"/>
      <c r="BD89" s="2"/>
      <c r="BE89" s="70"/>
      <c r="BF89" s="45"/>
      <c r="BG89" s="45"/>
      <c r="BH89" s="48"/>
      <c r="BI89" s="48"/>
      <c r="BJ89" s="48"/>
      <c r="BK89" s="48"/>
      <c r="BL89" s="48"/>
      <c r="BM89" s="48"/>
      <c r="BN89" s="45"/>
      <c r="BO89" s="46"/>
      <c r="BP89" s="46"/>
      <c r="BQ89" s="46"/>
    </row>
    <row r="90" spans="1:80" s="72" customFormat="1" ht="11.1" customHeight="1">
      <c r="A90" s="11"/>
      <c r="B90" s="13"/>
      <c r="C90" s="13"/>
      <c r="D90" s="11"/>
      <c r="E90" s="2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87"/>
      <c r="AA90" s="82"/>
      <c r="AB90" s="82"/>
      <c r="AC90" s="82"/>
      <c r="AD90" s="82"/>
      <c r="AE90" s="82"/>
      <c r="AF90" s="82"/>
      <c r="AG90" s="82"/>
      <c r="AH90" s="82"/>
      <c r="AI90" s="82"/>
      <c r="AJ90" s="82"/>
      <c r="AK90" s="23" t="s">
        <v>15</v>
      </c>
      <c r="AL90" s="2"/>
      <c r="AM90" s="82"/>
      <c r="AN90" s="82"/>
      <c r="AO90" s="82"/>
      <c r="AP90" s="82"/>
      <c r="AQ90" s="82"/>
      <c r="AR90" s="82"/>
      <c r="AS90" s="82"/>
      <c r="AT90" s="82"/>
      <c r="AU90" s="82"/>
      <c r="AV90" s="82"/>
      <c r="AW90" s="82"/>
      <c r="AX90" s="82"/>
      <c r="AY90" s="82"/>
      <c r="AZ90" s="82"/>
      <c r="BA90" s="82"/>
      <c r="BB90" s="82"/>
      <c r="BC90" s="82"/>
      <c r="BD90" s="82"/>
      <c r="BE90" s="70"/>
      <c r="BF90" s="45"/>
      <c r="BG90" s="45"/>
      <c r="BH90" s="48"/>
      <c r="BI90" s="48"/>
      <c r="BJ90" s="48"/>
      <c r="BK90" s="48"/>
      <c r="BL90" s="48"/>
      <c r="BM90" s="48"/>
      <c r="BN90" s="45"/>
      <c r="BO90" s="46"/>
      <c r="BP90" s="46"/>
      <c r="BQ90" s="46"/>
    </row>
    <row r="91" spans="1:80" ht="19.5" customHeight="1">
      <c r="A91" s="5" t="s">
        <v>17</v>
      </c>
      <c r="B91" s="15"/>
      <c r="C91" s="15"/>
      <c r="D91" s="15"/>
      <c r="E91" s="15"/>
      <c r="F91" s="15"/>
      <c r="G91" s="15"/>
      <c r="BT91" s="249"/>
      <c r="BU91" s="249"/>
      <c r="BV91" s="249"/>
    </row>
    <row r="92" spans="1:80" ht="19.5" customHeight="1">
      <c r="A92"/>
      <c r="B92" s="15"/>
      <c r="C92" s="15"/>
      <c r="D92" s="15"/>
      <c r="E92" s="15"/>
      <c r="F92" s="15"/>
      <c r="G92" s="15"/>
      <c r="BT92" s="85"/>
      <c r="BU92" s="85"/>
      <c r="BV92" s="85"/>
    </row>
    <row r="93" spans="1:80" ht="23.2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25" t="s">
        <v>18</v>
      </c>
      <c r="L93" s="7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6"/>
      <c r="AU93" s="6"/>
      <c r="AV93" s="6"/>
      <c r="AW93" s="6"/>
      <c r="AX93" s="6"/>
      <c r="AY93" s="6"/>
      <c r="AZ93" s="6"/>
      <c r="BA93" s="6"/>
      <c r="BB93" s="16"/>
      <c r="BC93" s="6"/>
      <c r="BD93" s="6"/>
      <c r="BE93" s="67"/>
      <c r="BF93" s="44"/>
      <c r="BG93" s="44"/>
      <c r="BH93" s="53" t="s">
        <v>50</v>
      </c>
      <c r="BI93" s="54"/>
      <c r="BJ93" s="60"/>
      <c r="BK93" s="48"/>
      <c r="BL93" s="48"/>
      <c r="BM93" s="48"/>
      <c r="BN93" s="44"/>
      <c r="BO93" s="45"/>
      <c r="BP93" s="45"/>
      <c r="BQ93" s="45"/>
      <c r="BR93" s="70"/>
      <c r="BS93" s="67"/>
      <c r="BT93" s="67"/>
      <c r="BU93" s="67"/>
      <c r="BV93" s="67"/>
      <c r="BW93" s="70"/>
      <c r="BX93" s="73"/>
    </row>
    <row r="94" spans="1:80" ht="1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25"/>
      <c r="L94" s="7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6"/>
      <c r="AU94" s="6"/>
      <c r="AV94" s="6"/>
      <c r="AW94" s="6"/>
      <c r="AX94" s="6"/>
      <c r="AY94" s="6"/>
      <c r="AZ94" s="6"/>
      <c r="BA94" s="6"/>
      <c r="BB94" s="16"/>
      <c r="BC94" s="6"/>
      <c r="BD94" s="6"/>
      <c r="BE94" s="67"/>
      <c r="BF94" s="44"/>
      <c r="BG94" s="44"/>
      <c r="BH94" s="49" t="s">
        <v>51</v>
      </c>
      <c r="BI94" s="49" t="s">
        <v>52</v>
      </c>
      <c r="BJ94" s="60"/>
      <c r="BK94" s="48"/>
      <c r="BL94" s="48"/>
      <c r="BM94" s="48"/>
      <c r="BN94" s="44"/>
      <c r="BO94" s="45"/>
      <c r="BP94" s="45"/>
      <c r="BQ94" s="45"/>
      <c r="BR94" s="70"/>
      <c r="BS94" s="67"/>
      <c r="BT94" s="67"/>
      <c r="BU94" s="67"/>
      <c r="BV94" s="67"/>
      <c r="BW94" s="70"/>
      <c r="BX94" s="73"/>
    </row>
    <row r="95" spans="1:80" ht="16.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29"/>
      <c r="L95" s="7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6"/>
      <c r="AU95" s="6"/>
      <c r="AV95" s="6"/>
      <c r="AW95" s="6"/>
      <c r="AX95" s="6"/>
      <c r="AY95" s="6"/>
      <c r="AZ95" s="6"/>
      <c r="BA95" s="6"/>
      <c r="BB95" s="16"/>
      <c r="BC95" s="6"/>
      <c r="BD95" s="6"/>
      <c r="BE95" s="67"/>
      <c r="BF95" s="44"/>
      <c r="BG95" s="44"/>
      <c r="BH95" s="56" t="str">
        <f>IF($X$96="","",RIGHT("0"&amp;$X$96,2)&amp;"0401")</f>
        <v>070401</v>
      </c>
      <c r="BI95" s="56" t="str">
        <f>IF($X$96="","",RIGHT("0"&amp;$X$96+1,2)&amp;"0331")</f>
        <v>080331</v>
      </c>
      <c r="BJ95" s="60"/>
      <c r="BK95" s="48"/>
      <c r="BL95" s="48"/>
      <c r="BM95" s="48"/>
      <c r="BN95" s="44"/>
      <c r="BO95" s="46"/>
      <c r="BP95" s="46"/>
      <c r="BQ95" s="46"/>
      <c r="BR95" s="72"/>
      <c r="BS95" s="67"/>
      <c r="BT95" s="67"/>
      <c r="BU95" s="67"/>
      <c r="BV95" s="67"/>
      <c r="BW95" s="70"/>
      <c r="BX95" s="73"/>
    </row>
    <row r="96" spans="1:80" ht="23.2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29"/>
      <c r="L96" s="7"/>
      <c r="M96" s="6"/>
      <c r="N96" s="6"/>
      <c r="O96" s="6"/>
      <c r="P96" s="6"/>
      <c r="Q96" s="6"/>
      <c r="R96" s="6"/>
      <c r="S96" s="6"/>
      <c r="T96" s="242" t="s">
        <v>73</v>
      </c>
      <c r="U96" s="242"/>
      <c r="V96" s="242"/>
      <c r="W96" s="242"/>
      <c r="X96" s="243">
        <f>X51</f>
        <v>7</v>
      </c>
      <c r="Y96" s="243"/>
      <c r="Z96" s="243"/>
      <c r="AA96" s="242" t="s">
        <v>30</v>
      </c>
      <c r="AB96" s="242"/>
      <c r="AC96" s="242"/>
      <c r="AD96" s="242"/>
      <c r="AE96" s="242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244">
        <f>AP51</f>
        <v>1</v>
      </c>
      <c r="AQ96" s="245"/>
      <c r="AR96" s="245"/>
      <c r="AS96" s="246" t="s">
        <v>19</v>
      </c>
      <c r="AT96" s="246"/>
      <c r="AU96" s="246"/>
      <c r="AV96" s="246"/>
      <c r="AW96" s="246"/>
      <c r="AX96" s="247">
        <f>AX51+1</f>
        <v>3</v>
      </c>
      <c r="AY96" s="247"/>
      <c r="AZ96" s="247"/>
      <c r="BA96" s="246" t="s">
        <v>7</v>
      </c>
      <c r="BB96" s="246"/>
      <c r="BC96" s="246"/>
      <c r="BD96" s="248"/>
      <c r="BE96" s="67"/>
      <c r="BF96" s="44"/>
      <c r="BG96" s="44"/>
      <c r="BJ96" s="51"/>
      <c r="BK96" s="51"/>
      <c r="BL96" s="51"/>
      <c r="BM96" s="51"/>
      <c r="BN96" s="44"/>
      <c r="BO96" s="44"/>
      <c r="BP96" s="44"/>
      <c r="BQ96" s="60"/>
      <c r="BR96" s="72"/>
      <c r="BS96" s="72"/>
      <c r="BT96" s="72"/>
      <c r="BU96" s="72"/>
      <c r="BV96" s="72"/>
      <c r="BW96" s="67"/>
      <c r="BX96" s="67"/>
      <c r="BY96" s="67"/>
      <c r="BZ96" s="67"/>
      <c r="CA96" s="70"/>
      <c r="CB96" s="73"/>
    </row>
    <row r="97" spans="1:97" s="72" customFormat="1" ht="10.5" customHeight="1">
      <c r="A97" s="6"/>
      <c r="B97" s="6"/>
      <c r="C97" s="6"/>
      <c r="D97" s="6"/>
      <c r="E97" s="6"/>
      <c r="F97" s="6"/>
      <c r="G97" s="6"/>
      <c r="H97" s="14"/>
      <c r="I97" s="14"/>
      <c r="J97" s="6"/>
      <c r="K97" s="6"/>
      <c r="L97" s="6"/>
      <c r="M97" s="6"/>
      <c r="N97" s="14"/>
      <c r="O97" s="14"/>
      <c r="P97" s="6"/>
      <c r="Q97" s="23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B97" s="233"/>
      <c r="AC97" s="233"/>
      <c r="AD97" s="233"/>
      <c r="AE97" s="233"/>
      <c r="AF97" s="233"/>
      <c r="AG97" s="233"/>
      <c r="AH97" s="233"/>
      <c r="AI97" s="233"/>
      <c r="AJ97" s="233"/>
      <c r="AK97" s="233"/>
      <c r="AL97" s="233"/>
      <c r="AM97" s="233"/>
      <c r="AN97" s="233"/>
      <c r="AO97" s="233"/>
      <c r="AP97" s="233"/>
      <c r="AQ97" s="233"/>
      <c r="AR97" s="233"/>
      <c r="AS97" s="233"/>
      <c r="AT97" s="233"/>
      <c r="AU97" s="233"/>
      <c r="AV97" s="233"/>
      <c r="AW97" s="233"/>
      <c r="AX97" s="233"/>
      <c r="AY97" s="233"/>
      <c r="AZ97" s="233"/>
      <c r="BA97" s="233"/>
      <c r="BB97" s="6"/>
      <c r="BC97" s="6"/>
      <c r="BD97" s="6"/>
      <c r="BE97" s="67"/>
      <c r="BF97" s="44"/>
      <c r="BG97" s="44"/>
      <c r="BH97" s="130" t="s">
        <v>59</v>
      </c>
      <c r="BI97" s="130" t="s">
        <v>60</v>
      </c>
      <c r="BJ97" s="51"/>
      <c r="BK97" s="51"/>
      <c r="BL97" s="51"/>
      <c r="BM97" s="51"/>
      <c r="BN97" s="44"/>
      <c r="BO97" s="44"/>
      <c r="BP97" s="44"/>
      <c r="BQ97" s="44"/>
      <c r="BR97" s="67"/>
      <c r="BS97" s="67"/>
      <c r="BT97" s="67"/>
      <c r="BU97" s="67"/>
      <c r="BV97" s="67"/>
      <c r="BW97" s="70"/>
      <c r="BX97" s="85"/>
    </row>
    <row r="98" spans="1:97" s="72" customFormat="1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34" t="s">
        <v>26</v>
      </c>
      <c r="W98" s="235"/>
      <c r="X98" s="235"/>
      <c r="Y98" s="235"/>
      <c r="Z98" s="235"/>
      <c r="AA98" s="235"/>
      <c r="AB98" s="235"/>
      <c r="AC98" s="238" t="s">
        <v>1</v>
      </c>
      <c r="AD98" s="238"/>
      <c r="AE98" s="238"/>
      <c r="AF98" s="238"/>
      <c r="AG98" s="239" t="s">
        <v>2</v>
      </c>
      <c r="AH98" s="240"/>
      <c r="AI98" s="238" t="s">
        <v>3</v>
      </c>
      <c r="AJ98" s="238"/>
      <c r="AK98" s="238"/>
      <c r="AL98" s="238"/>
      <c r="AM98" s="238" t="s">
        <v>4</v>
      </c>
      <c r="AN98" s="241"/>
      <c r="AO98" s="241"/>
      <c r="AP98" s="241"/>
      <c r="AQ98" s="241"/>
      <c r="AR98" s="241"/>
      <c r="AS98" s="241"/>
      <c r="AT98" s="241"/>
      <c r="AU98" s="241"/>
      <c r="AV98" s="241"/>
      <c r="AW98" s="241"/>
      <c r="AX98" s="241"/>
      <c r="AY98" s="238" t="s">
        <v>5</v>
      </c>
      <c r="AZ98" s="238"/>
      <c r="BA98" s="238"/>
      <c r="BB98" s="238"/>
      <c r="BC98" s="238"/>
      <c r="BD98" s="238"/>
      <c r="BE98" s="67"/>
      <c r="BF98" s="44"/>
      <c r="BG98" s="44"/>
      <c r="BH98" s="131"/>
      <c r="BI98" s="131"/>
      <c r="BJ98" s="51"/>
      <c r="BK98" s="51"/>
      <c r="BL98" s="51"/>
      <c r="BM98" s="51"/>
      <c r="BN98" s="44"/>
      <c r="BO98" s="44"/>
      <c r="BP98" s="44"/>
      <c r="BQ98" s="44"/>
      <c r="BR98" s="67"/>
      <c r="BS98" s="67"/>
      <c r="BT98" s="67"/>
      <c r="BU98" s="67"/>
      <c r="BV98" s="67"/>
      <c r="BW98" s="67"/>
      <c r="BX98" s="67"/>
      <c r="BY98" s="67"/>
      <c r="BZ98" s="67"/>
      <c r="CA98" s="67"/>
      <c r="CB98" s="67"/>
      <c r="CC98" s="67"/>
      <c r="CD98" s="67"/>
      <c r="CE98" s="67"/>
      <c r="CF98" s="67"/>
      <c r="CG98" s="67"/>
      <c r="CH98" s="67"/>
      <c r="CI98" s="67"/>
      <c r="CJ98" s="67"/>
      <c r="CK98" s="67"/>
      <c r="CL98" s="67"/>
      <c r="CM98" s="67"/>
      <c r="CN98" s="67"/>
      <c r="CO98" s="67"/>
      <c r="CP98" s="67"/>
      <c r="CQ98" s="67"/>
      <c r="CR98" s="67"/>
      <c r="CS98" s="85"/>
    </row>
    <row r="99" spans="1:97" s="72" customFormat="1" ht="30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36"/>
      <c r="W99" s="237"/>
      <c r="X99" s="237"/>
      <c r="Y99" s="237"/>
      <c r="Z99" s="237"/>
      <c r="AA99" s="237"/>
      <c r="AB99" s="237"/>
      <c r="AC99" s="229">
        <f>AC54</f>
        <v>3</v>
      </c>
      <c r="AD99" s="225"/>
      <c r="AE99" s="225">
        <f>AE54</f>
        <v>1</v>
      </c>
      <c r="AF99" s="227"/>
      <c r="AG99" s="229">
        <f>AG54</f>
        <v>1</v>
      </c>
      <c r="AH99" s="225"/>
      <c r="AI99" s="229">
        <f>AI54</f>
        <v>0</v>
      </c>
      <c r="AJ99" s="225"/>
      <c r="AK99" s="225">
        <f>AK54</f>
        <v>1</v>
      </c>
      <c r="AL99" s="227"/>
      <c r="AM99" s="229">
        <f>AM54</f>
        <v>1</v>
      </c>
      <c r="AN99" s="225"/>
      <c r="AO99" s="225">
        <f>AO54</f>
        <v>2</v>
      </c>
      <c r="AP99" s="225"/>
      <c r="AQ99" s="225">
        <f>AQ54</f>
        <v>3</v>
      </c>
      <c r="AR99" s="225"/>
      <c r="AS99" s="225">
        <f>AS54</f>
        <v>4</v>
      </c>
      <c r="AT99" s="225"/>
      <c r="AU99" s="225">
        <f>AU54</f>
        <v>5</v>
      </c>
      <c r="AV99" s="225"/>
      <c r="AW99" s="225">
        <f>AW54</f>
        <v>6</v>
      </c>
      <c r="AX99" s="227"/>
      <c r="AY99" s="229">
        <f>AY54</f>
        <v>3</v>
      </c>
      <c r="AZ99" s="225"/>
      <c r="BA99" s="225">
        <f>BA54</f>
        <v>2</v>
      </c>
      <c r="BB99" s="225"/>
      <c r="BC99" s="225">
        <f>BC54</f>
        <v>1</v>
      </c>
      <c r="BD99" s="227"/>
      <c r="BE99" s="67"/>
      <c r="BF99" s="44"/>
      <c r="BG99" s="44"/>
      <c r="BH99" s="56">
        <v>0</v>
      </c>
      <c r="BI99" s="56">
        <f>IF(AC99=4,7,9)</f>
        <v>9</v>
      </c>
      <c r="BJ99" s="51"/>
      <c r="BK99" s="51"/>
      <c r="BL99" s="51"/>
      <c r="BM99" s="51"/>
      <c r="BN99" s="44"/>
      <c r="BO99" s="51"/>
      <c r="BP99" s="51"/>
      <c r="BQ99" s="51"/>
      <c r="BR99" s="84"/>
      <c r="BS99" s="84"/>
      <c r="BT99" s="224"/>
      <c r="BU99" s="224"/>
      <c r="BV99" s="224"/>
      <c r="BW99" s="224"/>
      <c r="BX99" s="224"/>
      <c r="BY99" s="224"/>
      <c r="BZ99" s="224"/>
      <c r="CA99" s="224"/>
      <c r="CB99" s="67"/>
      <c r="CC99" s="67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  <c r="CQ99" s="224"/>
      <c r="CR99" s="224"/>
      <c r="CS99" s="85"/>
    </row>
    <row r="100" spans="1:97" s="72" customFormat="1" ht="6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36"/>
      <c r="W100" s="237"/>
      <c r="X100" s="237"/>
      <c r="Y100" s="237"/>
      <c r="Z100" s="237"/>
      <c r="AA100" s="237"/>
      <c r="AB100" s="237"/>
      <c r="AC100" s="230"/>
      <c r="AD100" s="226"/>
      <c r="AE100" s="226"/>
      <c r="AF100" s="228"/>
      <c r="AG100" s="231"/>
      <c r="AH100" s="232"/>
      <c r="AI100" s="230"/>
      <c r="AJ100" s="226"/>
      <c r="AK100" s="226"/>
      <c r="AL100" s="228"/>
      <c r="AM100" s="230"/>
      <c r="AN100" s="226"/>
      <c r="AO100" s="226"/>
      <c r="AP100" s="226"/>
      <c r="AQ100" s="226"/>
      <c r="AR100" s="226"/>
      <c r="AS100" s="226"/>
      <c r="AT100" s="226"/>
      <c r="AU100" s="226"/>
      <c r="AV100" s="226"/>
      <c r="AW100" s="226"/>
      <c r="AX100" s="228"/>
      <c r="AY100" s="230"/>
      <c r="AZ100" s="226"/>
      <c r="BA100" s="226"/>
      <c r="BB100" s="226"/>
      <c r="BC100" s="226"/>
      <c r="BD100" s="228"/>
      <c r="BE100" s="68"/>
      <c r="BF100" s="44"/>
      <c r="BG100" s="44"/>
      <c r="BH100" s="51"/>
      <c r="BI100" s="51"/>
      <c r="BJ100" s="51"/>
      <c r="BK100" s="51"/>
      <c r="BL100" s="51"/>
      <c r="BM100" s="51"/>
      <c r="BN100" s="44"/>
      <c r="BO100" s="58"/>
      <c r="BP100" s="58"/>
      <c r="BQ100" s="58"/>
      <c r="BR100" s="68"/>
      <c r="BS100" s="68"/>
      <c r="BT100" s="68"/>
      <c r="BU100" s="68"/>
      <c r="BV100" s="68"/>
      <c r="BW100" s="68"/>
      <c r="BX100" s="68"/>
      <c r="BY100" s="68"/>
      <c r="BZ100" s="68"/>
      <c r="CA100" s="68"/>
      <c r="CB100" s="68"/>
      <c r="CC100" s="68"/>
      <c r="CD100" s="68"/>
      <c r="CE100" s="68"/>
      <c r="CF100" s="68"/>
      <c r="CG100" s="68"/>
      <c r="CH100" s="84"/>
      <c r="CI100" s="67"/>
      <c r="CJ100" s="67"/>
      <c r="CK100" s="68"/>
      <c r="CL100" s="68"/>
      <c r="CM100" s="68"/>
      <c r="CN100" s="68"/>
      <c r="CO100" s="68"/>
      <c r="CP100" s="68"/>
      <c r="CQ100" s="68"/>
    </row>
    <row r="101" spans="1:97" s="72" customFormat="1" ht="36" customHeight="1" thickBot="1">
      <c r="A101" s="214" t="s">
        <v>71</v>
      </c>
      <c r="B101" s="219"/>
      <c r="C101" s="220"/>
      <c r="D101" s="214" t="s">
        <v>21</v>
      </c>
      <c r="E101" s="215"/>
      <c r="F101" s="215"/>
      <c r="G101" s="215"/>
      <c r="H101" s="215"/>
      <c r="I101" s="215"/>
      <c r="J101" s="215"/>
      <c r="K101" s="216"/>
      <c r="L101" s="214" t="s">
        <v>22</v>
      </c>
      <c r="M101" s="215"/>
      <c r="N101" s="215"/>
      <c r="O101" s="215"/>
      <c r="P101" s="215"/>
      <c r="Q101" s="215"/>
      <c r="R101" s="215"/>
      <c r="S101" s="215"/>
      <c r="T101" s="221" t="s">
        <v>70</v>
      </c>
      <c r="U101" s="222"/>
      <c r="V101" s="222"/>
      <c r="W101" s="222"/>
      <c r="X101" s="222"/>
      <c r="Y101" s="222"/>
      <c r="Z101" s="222"/>
      <c r="AA101" s="222"/>
      <c r="AB101" s="222"/>
      <c r="AC101" s="223"/>
      <c r="AD101" s="214" t="s">
        <v>31</v>
      </c>
      <c r="AE101" s="215"/>
      <c r="AF101" s="215"/>
      <c r="AG101" s="215"/>
      <c r="AH101" s="215"/>
      <c r="AI101" s="215"/>
      <c r="AJ101" s="215"/>
      <c r="AK101" s="216"/>
      <c r="AL101" s="214" t="s">
        <v>23</v>
      </c>
      <c r="AM101" s="215"/>
      <c r="AN101" s="216"/>
      <c r="AO101" s="214" t="s">
        <v>24</v>
      </c>
      <c r="AP101" s="215"/>
      <c r="AQ101" s="215"/>
      <c r="AR101" s="215"/>
      <c r="AS101" s="215"/>
      <c r="AT101" s="215"/>
      <c r="AU101" s="215"/>
      <c r="AV101" s="215"/>
      <c r="AW101" s="214" t="s">
        <v>25</v>
      </c>
      <c r="AX101" s="215"/>
      <c r="AY101" s="215"/>
      <c r="AZ101" s="215"/>
      <c r="BA101" s="215"/>
      <c r="BB101" s="215"/>
      <c r="BC101" s="215"/>
      <c r="BD101" s="216"/>
      <c r="BE101" s="69"/>
      <c r="BF101" s="44"/>
      <c r="BG101" s="44"/>
      <c r="BH101" s="52" t="s">
        <v>46</v>
      </c>
      <c r="BI101" s="52" t="s">
        <v>47</v>
      </c>
      <c r="BJ101" s="52" t="s">
        <v>48</v>
      </c>
      <c r="BK101" s="52" t="s">
        <v>49</v>
      </c>
      <c r="BL101" s="52" t="s">
        <v>61</v>
      </c>
      <c r="BM101" s="52" t="s">
        <v>64</v>
      </c>
      <c r="BN101" s="52" t="s">
        <v>67</v>
      </c>
      <c r="BO101" s="46"/>
      <c r="BP101" s="46"/>
      <c r="BQ101" s="46"/>
    </row>
    <row r="102" spans="1:97" ht="21.95" customHeight="1" thickTop="1">
      <c r="A102" s="195"/>
      <c r="B102" s="196"/>
      <c r="C102" s="197"/>
      <c r="D102" s="198"/>
      <c r="E102" s="199"/>
      <c r="F102" s="199"/>
      <c r="G102" s="199"/>
      <c r="H102" s="199"/>
      <c r="I102" s="199"/>
      <c r="J102" s="199"/>
      <c r="K102" s="200"/>
      <c r="L102" s="201"/>
      <c r="M102" s="202"/>
      <c r="N102" s="202"/>
      <c r="O102" s="202"/>
      <c r="P102" s="202"/>
      <c r="Q102" s="202"/>
      <c r="R102" s="202"/>
      <c r="S102" s="203"/>
      <c r="T102" s="217"/>
      <c r="U102" s="171"/>
      <c r="V102" s="22" t="s">
        <v>0</v>
      </c>
      <c r="W102" s="194"/>
      <c r="X102" s="194"/>
      <c r="Y102" s="88" t="s">
        <v>6</v>
      </c>
      <c r="Z102" s="218"/>
      <c r="AA102" s="218"/>
      <c r="AB102" s="88" t="s">
        <v>16</v>
      </c>
      <c r="AC102" s="88"/>
      <c r="AD102" s="148" t="str">
        <f t="shared" ref="AD102:AD121" si="3">BN102</f>
        <v/>
      </c>
      <c r="AE102" s="149"/>
      <c r="AF102" s="149"/>
      <c r="AG102" s="149"/>
      <c r="AH102" s="149"/>
      <c r="AI102" s="149"/>
      <c r="AJ102" s="149"/>
      <c r="AK102" s="150"/>
      <c r="AL102" s="154" t="str">
        <f>IF(AND(BI102="○",BI103="○"),IF(LEFT(BH102,2)=LEFT(BH103,2),MID(BH103,3,2)-MID(BH102,3,2)+1,MID(BH103,3,2)+12-MID(BH102,3,2)+1),"")</f>
        <v/>
      </c>
      <c r="AM102" s="155"/>
      <c r="AN102" s="156"/>
      <c r="AO102" s="160" t="str">
        <f>IF(OR(AL102="",L102=""),"",VLOOKUP(L102,早見表!$B$5:$N$20,3,0))</f>
        <v/>
      </c>
      <c r="AP102" s="161"/>
      <c r="AQ102" s="161"/>
      <c r="AR102" s="161"/>
      <c r="AS102" s="161"/>
      <c r="AT102" s="161"/>
      <c r="AU102" s="161"/>
      <c r="AV102" s="162"/>
      <c r="AW102" s="166" t="str">
        <f>IF(OR(AL102="",L102=""),"",IF(AL102=12,VLOOKUP(L102,早見表!$B$5:$N$20,2,0),VLOOKUP(L102,早見表!$B$5:$N$20,AL102+2,0)))</f>
        <v/>
      </c>
      <c r="AX102" s="167"/>
      <c r="AY102" s="167"/>
      <c r="AZ102" s="167"/>
      <c r="BA102" s="167"/>
      <c r="BB102" s="167"/>
      <c r="BC102" s="167"/>
      <c r="BD102" s="168"/>
      <c r="BH102" s="64" t="str">
        <f>IF(OR(T102="",W102="",Z102=""),$BH$95,RIGHT(IF(T102="","","0")&amp;T102,2)&amp;RIGHT(IF(W102="","","0")&amp;W102,2)&amp;RIGHT(IF(Z102="","","0")&amp;Z102,2))</f>
        <v>070401</v>
      </c>
      <c r="BI102" s="64" t="str">
        <f>IF($X$96="","×",IF(AND(T102="",W102="",Z102=""),"",IF(OR(T102="",W102="",Z102=""),"×",IF(AND(BH102&gt;=$BH$95,BH102&lt;=$BI$95,BH102&lt;=BH103,Z102&lt;=BL102),"○","×"))))</f>
        <v/>
      </c>
      <c r="BJ102" s="64">
        <f>IF(OR(T102="",$X$96=""),1,IF($X$96=T102,4,1))</f>
        <v>1</v>
      </c>
      <c r="BK102" s="64">
        <f>IF(OR(T102="",$X$96=""),12,IF($X$96=T102,12,3))</f>
        <v>12</v>
      </c>
      <c r="BL102" s="64">
        <f>IF(OR(W102=4,W102=6,W102=9,W102=11),30,IF(W102=2,29,31))</f>
        <v>31</v>
      </c>
      <c r="BM102" s="169">
        <v>1</v>
      </c>
      <c r="BN102" s="62" t="str">
        <f>IF(OR(BM102="",BM102=1),"",IF(BM102=2,"①加入","１加入"))</f>
        <v/>
      </c>
    </row>
    <row r="103" spans="1:97" ht="21.95" customHeight="1">
      <c r="A103" s="178"/>
      <c r="B103" s="179"/>
      <c r="C103" s="180"/>
      <c r="D103" s="184"/>
      <c r="E103" s="185"/>
      <c r="F103" s="185"/>
      <c r="G103" s="185"/>
      <c r="H103" s="185"/>
      <c r="I103" s="185"/>
      <c r="J103" s="185"/>
      <c r="K103" s="186"/>
      <c r="L103" s="190"/>
      <c r="M103" s="191"/>
      <c r="N103" s="191"/>
      <c r="O103" s="191"/>
      <c r="P103" s="191"/>
      <c r="Q103" s="191"/>
      <c r="R103" s="191"/>
      <c r="S103" s="192"/>
      <c r="T103" s="95" t="s">
        <v>20</v>
      </c>
      <c r="U103" s="171"/>
      <c r="V103" s="171"/>
      <c r="W103" s="22" t="s">
        <v>0</v>
      </c>
      <c r="X103" s="171"/>
      <c r="Y103" s="171"/>
      <c r="Z103" s="88" t="s">
        <v>6</v>
      </c>
      <c r="AA103" s="171"/>
      <c r="AB103" s="171"/>
      <c r="AC103" s="96" t="s">
        <v>16</v>
      </c>
      <c r="AD103" s="172" t="str">
        <f t="shared" si="3"/>
        <v/>
      </c>
      <c r="AE103" s="173"/>
      <c r="AF103" s="173"/>
      <c r="AG103" s="173"/>
      <c r="AH103" s="173"/>
      <c r="AI103" s="173"/>
      <c r="AJ103" s="173"/>
      <c r="AK103" s="174"/>
      <c r="AL103" s="208"/>
      <c r="AM103" s="209"/>
      <c r="AN103" s="210"/>
      <c r="AO103" s="211"/>
      <c r="AP103" s="212"/>
      <c r="AQ103" s="212"/>
      <c r="AR103" s="212"/>
      <c r="AS103" s="212"/>
      <c r="AT103" s="212"/>
      <c r="AU103" s="212"/>
      <c r="AV103" s="213"/>
      <c r="AW103" s="204"/>
      <c r="AX103" s="205"/>
      <c r="AY103" s="205"/>
      <c r="AZ103" s="205"/>
      <c r="BA103" s="205"/>
      <c r="BB103" s="205"/>
      <c r="BC103" s="205"/>
      <c r="BD103" s="206"/>
      <c r="BH103" s="65" t="str">
        <f>IF(OR(U103="",X103="",AA103=""),$BI$95,RIGHT(IF(U103="","","0")&amp;U103,2)&amp;RIGHT(IF(X103="","","0")&amp;X103,2)&amp;RIGHT(IF(AA103="","","0")&amp;AA103,2))</f>
        <v>080331</v>
      </c>
      <c r="BI103" s="65" t="str">
        <f>IF($X$96="","×",IF(AND(U103="",X103="",AA103=""),"",IF(OR(U103="",X103="",AA103=""),"×",IF(AND(BH103&gt;=$BH$95,BH103&lt;=$BI$95,AA103&lt;=BL103),"○","×"))))</f>
        <v/>
      </c>
      <c r="BJ103" s="65">
        <f>IF(OR(U103="",$X$96=""),1,IF($X$96=U103,4,1))</f>
        <v>1</v>
      </c>
      <c r="BK103" s="65">
        <f>IF(OR(U103="",$X$96=""),12,IF($X$96=U103,12,3))</f>
        <v>12</v>
      </c>
      <c r="BL103" s="65">
        <f>IF(OR(X103=4,X103=6,X103=9,X103=11),30,IF(X103=2,29,31))</f>
        <v>31</v>
      </c>
      <c r="BM103" s="170"/>
      <c r="BN103" s="63" t="str">
        <f>IF(OR(BM102="",BM102=1),"",IF(BM102=3,"②脱退、自動消滅等","２脱退、自動消滅等"))</f>
        <v/>
      </c>
    </row>
    <row r="104" spans="1:97" ht="21.95" customHeight="1">
      <c r="A104" s="175"/>
      <c r="B104" s="176"/>
      <c r="C104" s="177"/>
      <c r="D104" s="181"/>
      <c r="E104" s="182"/>
      <c r="F104" s="182"/>
      <c r="G104" s="182"/>
      <c r="H104" s="182"/>
      <c r="I104" s="182"/>
      <c r="J104" s="182"/>
      <c r="K104" s="183"/>
      <c r="L104" s="187"/>
      <c r="M104" s="188"/>
      <c r="N104" s="188"/>
      <c r="O104" s="188"/>
      <c r="P104" s="188"/>
      <c r="Q104" s="188"/>
      <c r="R104" s="188"/>
      <c r="S104" s="189"/>
      <c r="T104" s="193"/>
      <c r="U104" s="194"/>
      <c r="V104" s="97" t="s">
        <v>0</v>
      </c>
      <c r="W104" s="194"/>
      <c r="X104" s="194"/>
      <c r="Y104" s="98" t="s">
        <v>6</v>
      </c>
      <c r="Z104" s="194"/>
      <c r="AA104" s="194"/>
      <c r="AB104" s="98" t="s">
        <v>16</v>
      </c>
      <c r="AC104" s="99"/>
      <c r="AD104" s="148" t="str">
        <f t="shared" si="3"/>
        <v/>
      </c>
      <c r="AE104" s="149"/>
      <c r="AF104" s="149"/>
      <c r="AG104" s="149"/>
      <c r="AH104" s="149"/>
      <c r="AI104" s="149"/>
      <c r="AJ104" s="149"/>
      <c r="AK104" s="150"/>
      <c r="AL104" s="151" t="str">
        <f>IF(AND(BI104="○",BI105="○"),IF(LEFT(BH104,2)=LEFT(BH105,2),MID(BH105,3,2)-MID(BH104,3,2)+1,MID(BH105,3,2)+12-MID(BH104,3,2)+1),"")</f>
        <v/>
      </c>
      <c r="AM104" s="152"/>
      <c r="AN104" s="153"/>
      <c r="AO104" s="157" t="str">
        <f>IF(OR(AL104="",L104=""),"",VLOOKUP(L104,早見表!$B$5:$N$20,3,0))</f>
        <v/>
      </c>
      <c r="AP104" s="158"/>
      <c r="AQ104" s="158"/>
      <c r="AR104" s="158"/>
      <c r="AS104" s="158"/>
      <c r="AT104" s="158"/>
      <c r="AU104" s="158"/>
      <c r="AV104" s="159"/>
      <c r="AW104" s="163" t="str">
        <f>IF(OR(AL104="",L104=""),"",IF(AL104=12,VLOOKUP(L104,早見表!$B$5:$N$20,2,0),VLOOKUP(L104,早見表!$B$5:$N$20,AL104+2,0)))</f>
        <v/>
      </c>
      <c r="AX104" s="164"/>
      <c r="AY104" s="164"/>
      <c r="AZ104" s="164"/>
      <c r="BA104" s="164"/>
      <c r="BB104" s="164"/>
      <c r="BC104" s="164"/>
      <c r="BD104" s="165"/>
      <c r="BH104" s="64" t="str">
        <f>IF(OR(T104="",W104="",Z104=""),$BH$95,RIGHT(IF(T104="","","0")&amp;T104,2)&amp;RIGHT(IF(W104="","","0")&amp;W104,2)&amp;RIGHT(IF(Z104="","","0")&amp;Z104,2))</f>
        <v>070401</v>
      </c>
      <c r="BI104" s="64" t="str">
        <f>IF($X$96="","×",IF(AND(T104="",W104="",Z104=""),"",IF(OR(T104="",W104="",Z104=""),"×",IF(AND(BH104&gt;=$BH$95,BH104&lt;=$BI$95,BH104&lt;=BH105,Z104&lt;=BL104),"○","×"))))</f>
        <v/>
      </c>
      <c r="BJ104" s="64">
        <f>IF(OR(T104="",$X$96=""),1,IF($X$96=T104,4,1))</f>
        <v>1</v>
      </c>
      <c r="BK104" s="64">
        <f>IF(OR(T104="",$X$96=""),12,IF($X$96=T104,12,3))</f>
        <v>12</v>
      </c>
      <c r="BL104" s="64">
        <f>IF(OR(W104=4,W104=6,W104=9,W104=11),30,IF(W104=2,29,31))</f>
        <v>31</v>
      </c>
      <c r="BM104" s="169">
        <v>1</v>
      </c>
      <c r="BN104" s="62" t="str">
        <f>IF(OR(BM104="",BM104=1),"",IF(BM104=2,"①加入","１加入"))</f>
        <v/>
      </c>
    </row>
    <row r="105" spans="1:97" ht="21.95" customHeight="1">
      <c r="A105" s="178"/>
      <c r="B105" s="179"/>
      <c r="C105" s="180"/>
      <c r="D105" s="184"/>
      <c r="E105" s="185"/>
      <c r="F105" s="185"/>
      <c r="G105" s="185"/>
      <c r="H105" s="185"/>
      <c r="I105" s="185"/>
      <c r="J105" s="185"/>
      <c r="K105" s="186"/>
      <c r="L105" s="190"/>
      <c r="M105" s="191"/>
      <c r="N105" s="191"/>
      <c r="O105" s="191"/>
      <c r="P105" s="191"/>
      <c r="Q105" s="191"/>
      <c r="R105" s="191"/>
      <c r="S105" s="192"/>
      <c r="T105" s="100" t="s">
        <v>20</v>
      </c>
      <c r="U105" s="207"/>
      <c r="V105" s="207"/>
      <c r="W105" s="101" t="s">
        <v>0</v>
      </c>
      <c r="X105" s="207"/>
      <c r="Y105" s="207"/>
      <c r="Z105" s="102" t="s">
        <v>6</v>
      </c>
      <c r="AA105" s="207"/>
      <c r="AB105" s="207"/>
      <c r="AC105" s="103" t="s">
        <v>16</v>
      </c>
      <c r="AD105" s="172" t="str">
        <f t="shared" si="3"/>
        <v/>
      </c>
      <c r="AE105" s="173"/>
      <c r="AF105" s="173"/>
      <c r="AG105" s="173"/>
      <c r="AH105" s="173"/>
      <c r="AI105" s="173"/>
      <c r="AJ105" s="173"/>
      <c r="AK105" s="174"/>
      <c r="AL105" s="208"/>
      <c r="AM105" s="209"/>
      <c r="AN105" s="210"/>
      <c r="AO105" s="211"/>
      <c r="AP105" s="212"/>
      <c r="AQ105" s="212"/>
      <c r="AR105" s="212"/>
      <c r="AS105" s="212"/>
      <c r="AT105" s="212"/>
      <c r="AU105" s="212"/>
      <c r="AV105" s="213"/>
      <c r="AW105" s="204"/>
      <c r="AX105" s="205"/>
      <c r="AY105" s="205"/>
      <c r="AZ105" s="205"/>
      <c r="BA105" s="205"/>
      <c r="BB105" s="205"/>
      <c r="BC105" s="205"/>
      <c r="BD105" s="206"/>
      <c r="BH105" s="65" t="str">
        <f>IF(OR(U105="",X105="",AA105=""),$BI$95,RIGHT(IF(U105="","","0")&amp;U105,2)&amp;RIGHT(IF(X105="","","0")&amp;X105,2)&amp;RIGHT(IF(AA105="","","0")&amp;AA105,2))</f>
        <v>080331</v>
      </c>
      <c r="BI105" s="65" t="str">
        <f>IF($X$96="","×",IF(AND(U105="",X105="",AA105=""),"",IF(OR(U105="",X105="",AA105=""),"×",IF(AND(BH105&gt;=$BH$95,BH105&lt;=$BI$95,AA105&lt;=BL105),"○","×"))))</f>
        <v/>
      </c>
      <c r="BJ105" s="65">
        <f>IF(OR(U105="",$X$96=""),1,IF($X$96=U105,4,1))</f>
        <v>1</v>
      </c>
      <c r="BK105" s="65">
        <f>IF(OR(U105="",$X$96=""),12,IF($X$96=U105,12,3))</f>
        <v>12</v>
      </c>
      <c r="BL105" s="65">
        <f>IF(OR(X105=4,X105=6,X105=9,X105=11),30,IF(X105=2,29,31))</f>
        <v>31</v>
      </c>
      <c r="BM105" s="170"/>
      <c r="BN105" s="63" t="str">
        <f>IF(OR(BM104="",BM104=1),"",IF(BM104=3,"②脱退、自動消滅等","２脱退、自動消滅等"))</f>
        <v/>
      </c>
    </row>
    <row r="106" spans="1:97" ht="21.95" customHeight="1">
      <c r="A106" s="175"/>
      <c r="B106" s="176"/>
      <c r="C106" s="177"/>
      <c r="D106" s="181"/>
      <c r="E106" s="182"/>
      <c r="F106" s="182"/>
      <c r="G106" s="182"/>
      <c r="H106" s="182"/>
      <c r="I106" s="182"/>
      <c r="J106" s="182"/>
      <c r="K106" s="183"/>
      <c r="L106" s="187"/>
      <c r="M106" s="188"/>
      <c r="N106" s="188"/>
      <c r="O106" s="188"/>
      <c r="P106" s="188"/>
      <c r="Q106" s="188"/>
      <c r="R106" s="188"/>
      <c r="S106" s="189"/>
      <c r="T106" s="193"/>
      <c r="U106" s="194"/>
      <c r="V106" s="97" t="s">
        <v>0</v>
      </c>
      <c r="W106" s="194"/>
      <c r="X106" s="194"/>
      <c r="Y106" s="98" t="s">
        <v>6</v>
      </c>
      <c r="Z106" s="194"/>
      <c r="AA106" s="194"/>
      <c r="AB106" s="98" t="s">
        <v>16</v>
      </c>
      <c r="AC106" s="98"/>
      <c r="AD106" s="148" t="str">
        <f t="shared" si="3"/>
        <v/>
      </c>
      <c r="AE106" s="149"/>
      <c r="AF106" s="149"/>
      <c r="AG106" s="149"/>
      <c r="AH106" s="149"/>
      <c r="AI106" s="149"/>
      <c r="AJ106" s="149"/>
      <c r="AK106" s="150"/>
      <c r="AL106" s="151" t="str">
        <f>IF(AND(BI106="○",BI107="○"),IF(LEFT(BH106,2)=LEFT(BH107,2),MID(BH107,3,2)-MID(BH106,3,2)+1,MID(BH107,3,2)+12-MID(BH106,3,2)+1),"")</f>
        <v/>
      </c>
      <c r="AM106" s="152"/>
      <c r="AN106" s="153"/>
      <c r="AO106" s="157" t="str">
        <f>IF(OR(AL106="",L106=""),"",VLOOKUP(L106,早見表!$B$5:$N$20,3,0))</f>
        <v/>
      </c>
      <c r="AP106" s="158"/>
      <c r="AQ106" s="158"/>
      <c r="AR106" s="158"/>
      <c r="AS106" s="158"/>
      <c r="AT106" s="158"/>
      <c r="AU106" s="158"/>
      <c r="AV106" s="159"/>
      <c r="AW106" s="163" t="str">
        <f>IF(OR(AL106="",L106=""),"",IF(AL106=12,VLOOKUP(L106,早見表!$B$5:$N$20,2,0),VLOOKUP(L106,早見表!$B$5:$N$20,AL106+2,0)))</f>
        <v/>
      </c>
      <c r="AX106" s="164"/>
      <c r="AY106" s="164"/>
      <c r="AZ106" s="164"/>
      <c r="BA106" s="164"/>
      <c r="BB106" s="164"/>
      <c r="BC106" s="164"/>
      <c r="BD106" s="165"/>
      <c r="BH106" s="64" t="str">
        <f>IF(OR(T106="",W106="",Z106=""),$BH$95,RIGHT(IF(T106="","","0")&amp;T106,2)&amp;RIGHT(IF(W106="","","0")&amp;W106,2)&amp;RIGHT(IF(Z106="","","0")&amp;Z106,2))</f>
        <v>070401</v>
      </c>
      <c r="BI106" s="64" t="str">
        <f>IF($X$96="","×",IF(AND(T106="",W106="",Z106=""),"",IF(OR(T106="",W106="",Z106=""),"×",IF(AND(BH106&gt;=$BH$95,BH106&lt;=$BI$95,BH106&lt;=BH107,Z106&lt;=BL106),"○","×"))))</f>
        <v/>
      </c>
      <c r="BJ106" s="64">
        <f>IF(OR(T106="",$X$96=""),1,IF($X$96=T106,4,1))</f>
        <v>1</v>
      </c>
      <c r="BK106" s="64">
        <f>IF(OR(T106="",$X$96=""),12,IF($X$96=T106,12,3))</f>
        <v>12</v>
      </c>
      <c r="BL106" s="64">
        <f>IF(OR(W106=4,W106=6,W106=9,W106=11),30,IF(W106=2,29,31))</f>
        <v>31</v>
      </c>
      <c r="BM106" s="169">
        <v>1</v>
      </c>
      <c r="BN106" s="62" t="str">
        <f>IF(OR(BM106="",BM106=1),"",IF(BM106=2,"①加入","１加入"))</f>
        <v/>
      </c>
    </row>
    <row r="107" spans="1:97" ht="21.95" customHeight="1">
      <c r="A107" s="178"/>
      <c r="B107" s="179"/>
      <c r="C107" s="180"/>
      <c r="D107" s="184"/>
      <c r="E107" s="185"/>
      <c r="F107" s="185"/>
      <c r="G107" s="185"/>
      <c r="H107" s="185"/>
      <c r="I107" s="185"/>
      <c r="J107" s="185"/>
      <c r="K107" s="186"/>
      <c r="L107" s="190"/>
      <c r="M107" s="191"/>
      <c r="N107" s="191"/>
      <c r="O107" s="191"/>
      <c r="P107" s="191"/>
      <c r="Q107" s="191"/>
      <c r="R107" s="191"/>
      <c r="S107" s="192"/>
      <c r="T107" s="100" t="s">
        <v>20</v>
      </c>
      <c r="U107" s="207"/>
      <c r="V107" s="207"/>
      <c r="W107" s="101" t="s">
        <v>0</v>
      </c>
      <c r="X107" s="207"/>
      <c r="Y107" s="207"/>
      <c r="Z107" s="102" t="s">
        <v>6</v>
      </c>
      <c r="AA107" s="207"/>
      <c r="AB107" s="207"/>
      <c r="AC107" s="103" t="s">
        <v>16</v>
      </c>
      <c r="AD107" s="172" t="str">
        <f t="shared" si="3"/>
        <v/>
      </c>
      <c r="AE107" s="173"/>
      <c r="AF107" s="173"/>
      <c r="AG107" s="173"/>
      <c r="AH107" s="173"/>
      <c r="AI107" s="173"/>
      <c r="AJ107" s="173"/>
      <c r="AK107" s="174"/>
      <c r="AL107" s="208"/>
      <c r="AM107" s="209"/>
      <c r="AN107" s="210"/>
      <c r="AO107" s="211"/>
      <c r="AP107" s="212"/>
      <c r="AQ107" s="212"/>
      <c r="AR107" s="212"/>
      <c r="AS107" s="212"/>
      <c r="AT107" s="212"/>
      <c r="AU107" s="212"/>
      <c r="AV107" s="213"/>
      <c r="AW107" s="204"/>
      <c r="AX107" s="205"/>
      <c r="AY107" s="205"/>
      <c r="AZ107" s="205"/>
      <c r="BA107" s="205"/>
      <c r="BB107" s="205"/>
      <c r="BC107" s="205"/>
      <c r="BD107" s="206"/>
      <c r="BH107" s="65" t="str">
        <f>IF(OR(U107="",X107="",AA107=""),$BI$95,RIGHT(IF(U107="","","0")&amp;U107,2)&amp;RIGHT(IF(X107="","","0")&amp;X107,2)&amp;RIGHT(IF(AA107="","","0")&amp;AA107,2))</f>
        <v>080331</v>
      </c>
      <c r="BI107" s="65" t="str">
        <f>IF($X$96="","×",IF(AND(U107="",X107="",AA107=""),"",IF(OR(U107="",X107="",AA107=""),"×",IF(AND(BH107&gt;=$BH$95,BH107&lt;=$BI$95,AA107&lt;=BL107),"○","×"))))</f>
        <v/>
      </c>
      <c r="BJ107" s="65">
        <f>IF(OR(U107="",$X$96=""),1,IF($X$96=U107,4,1))</f>
        <v>1</v>
      </c>
      <c r="BK107" s="65">
        <f>IF(OR(U107="",$X$96=""),12,IF($X$96=U107,12,3))</f>
        <v>12</v>
      </c>
      <c r="BL107" s="65">
        <f>IF(OR(X107=4,X107=6,X107=9,X107=11),30,IF(X107=2,29,31))</f>
        <v>31</v>
      </c>
      <c r="BM107" s="170"/>
      <c r="BN107" s="63" t="str">
        <f>IF(OR(BM106="",BM106=1),"",IF(BM106=3,"②脱退、自動消滅等","２脱退、自動消滅等"))</f>
        <v/>
      </c>
    </row>
    <row r="108" spans="1:97" ht="21.95" customHeight="1">
      <c r="A108" s="175"/>
      <c r="B108" s="176"/>
      <c r="C108" s="177"/>
      <c r="D108" s="181"/>
      <c r="E108" s="182"/>
      <c r="F108" s="182"/>
      <c r="G108" s="182"/>
      <c r="H108" s="182"/>
      <c r="I108" s="182"/>
      <c r="J108" s="182"/>
      <c r="K108" s="183"/>
      <c r="L108" s="187"/>
      <c r="M108" s="188"/>
      <c r="N108" s="188"/>
      <c r="O108" s="188"/>
      <c r="P108" s="188"/>
      <c r="Q108" s="188"/>
      <c r="R108" s="188"/>
      <c r="S108" s="189"/>
      <c r="T108" s="193"/>
      <c r="U108" s="194"/>
      <c r="V108" s="97" t="s">
        <v>0</v>
      </c>
      <c r="W108" s="194"/>
      <c r="X108" s="194"/>
      <c r="Y108" s="98" t="s">
        <v>6</v>
      </c>
      <c r="Z108" s="194"/>
      <c r="AA108" s="194"/>
      <c r="AB108" s="98" t="s">
        <v>16</v>
      </c>
      <c r="AC108" s="98"/>
      <c r="AD108" s="148" t="str">
        <f t="shared" si="3"/>
        <v/>
      </c>
      <c r="AE108" s="149"/>
      <c r="AF108" s="149"/>
      <c r="AG108" s="149"/>
      <c r="AH108" s="149"/>
      <c r="AI108" s="149"/>
      <c r="AJ108" s="149"/>
      <c r="AK108" s="150"/>
      <c r="AL108" s="151" t="str">
        <f>IF(AND(BI108="○",BI109="○"),IF(LEFT(BH108,2)=LEFT(BH109,2),MID(BH109,3,2)-MID(BH108,3,2)+1,MID(BH109,3,2)+12-MID(BH108,3,2)+1),"")</f>
        <v/>
      </c>
      <c r="AM108" s="152"/>
      <c r="AN108" s="153"/>
      <c r="AO108" s="157" t="str">
        <f>IF(OR(AL108="",L108=""),"",VLOOKUP(L108,早見表!$B$5:$N$20,3,0))</f>
        <v/>
      </c>
      <c r="AP108" s="158"/>
      <c r="AQ108" s="158"/>
      <c r="AR108" s="158"/>
      <c r="AS108" s="158"/>
      <c r="AT108" s="158"/>
      <c r="AU108" s="158"/>
      <c r="AV108" s="159"/>
      <c r="AW108" s="163" t="str">
        <f>IF(OR(AL108="",L108=""),"",IF(AL108=12,VLOOKUP(L108,早見表!$B$5:$N$20,2,0),VLOOKUP(L108,早見表!$B$5:$N$20,AL108+2,0)))</f>
        <v/>
      </c>
      <c r="AX108" s="164"/>
      <c r="AY108" s="164"/>
      <c r="AZ108" s="164"/>
      <c r="BA108" s="164"/>
      <c r="BB108" s="164"/>
      <c r="BC108" s="164"/>
      <c r="BD108" s="165"/>
      <c r="BH108" s="64" t="str">
        <f>IF(OR(T108="",W108="",Z108=""),$BH$95,RIGHT(IF(T108="","","0")&amp;T108,2)&amp;RIGHT(IF(W108="","","0")&amp;W108,2)&amp;RIGHT(IF(Z108="","","0")&amp;Z108,2))</f>
        <v>070401</v>
      </c>
      <c r="BI108" s="64" t="str">
        <f>IF($X$96="","×",IF(AND(T108="",W108="",Z108=""),"",IF(OR(T108="",W108="",Z108=""),"×",IF(AND(BH108&gt;=$BH$95,BH108&lt;=$BI$95,BH108&lt;=BH109,Z108&lt;=BL108),"○","×"))))</f>
        <v/>
      </c>
      <c r="BJ108" s="64">
        <f>IF(OR(T108="",$X$96=""),1,IF($X$96=T108,4,1))</f>
        <v>1</v>
      </c>
      <c r="BK108" s="64">
        <f>IF(OR(T108="",$X$96=""),12,IF($X$96=T108,12,3))</f>
        <v>12</v>
      </c>
      <c r="BL108" s="64">
        <f>IF(OR(W108=4,W108=6,W108=9,W108=11),30,IF(W108=2,29,31))</f>
        <v>31</v>
      </c>
      <c r="BM108" s="169">
        <v>1</v>
      </c>
      <c r="BN108" s="62" t="str">
        <f>IF(OR(BM108="",BM108=1),"",IF(BM108=2,"①加入","１加入"))</f>
        <v/>
      </c>
    </row>
    <row r="109" spans="1:97" ht="21.95" customHeight="1">
      <c r="A109" s="178"/>
      <c r="B109" s="179"/>
      <c r="C109" s="180"/>
      <c r="D109" s="184"/>
      <c r="E109" s="185"/>
      <c r="F109" s="185"/>
      <c r="G109" s="185"/>
      <c r="H109" s="185"/>
      <c r="I109" s="185"/>
      <c r="J109" s="185"/>
      <c r="K109" s="186"/>
      <c r="L109" s="190"/>
      <c r="M109" s="191"/>
      <c r="N109" s="191"/>
      <c r="O109" s="191"/>
      <c r="P109" s="191"/>
      <c r="Q109" s="191"/>
      <c r="R109" s="191"/>
      <c r="S109" s="192"/>
      <c r="T109" s="100" t="s">
        <v>20</v>
      </c>
      <c r="U109" s="207"/>
      <c r="V109" s="207"/>
      <c r="W109" s="101" t="s">
        <v>0</v>
      </c>
      <c r="X109" s="207"/>
      <c r="Y109" s="207"/>
      <c r="Z109" s="102" t="s">
        <v>6</v>
      </c>
      <c r="AA109" s="207"/>
      <c r="AB109" s="207"/>
      <c r="AC109" s="103" t="s">
        <v>16</v>
      </c>
      <c r="AD109" s="172" t="str">
        <f t="shared" si="3"/>
        <v/>
      </c>
      <c r="AE109" s="173"/>
      <c r="AF109" s="173"/>
      <c r="AG109" s="173"/>
      <c r="AH109" s="173"/>
      <c r="AI109" s="173"/>
      <c r="AJ109" s="173"/>
      <c r="AK109" s="174"/>
      <c r="AL109" s="208"/>
      <c r="AM109" s="209"/>
      <c r="AN109" s="210"/>
      <c r="AO109" s="211"/>
      <c r="AP109" s="212"/>
      <c r="AQ109" s="212"/>
      <c r="AR109" s="212"/>
      <c r="AS109" s="212"/>
      <c r="AT109" s="212"/>
      <c r="AU109" s="212"/>
      <c r="AV109" s="213"/>
      <c r="AW109" s="204"/>
      <c r="AX109" s="205"/>
      <c r="AY109" s="205"/>
      <c r="AZ109" s="205"/>
      <c r="BA109" s="205"/>
      <c r="BB109" s="205"/>
      <c r="BC109" s="205"/>
      <c r="BD109" s="206"/>
      <c r="BH109" s="65" t="str">
        <f>IF(OR(U109="",X109="",AA109=""),$BI$95,RIGHT(IF(U109="","","0")&amp;U109,2)&amp;RIGHT(IF(X109="","","0")&amp;X109,2)&amp;RIGHT(IF(AA109="","","0")&amp;AA109,2))</f>
        <v>080331</v>
      </c>
      <c r="BI109" s="65" t="str">
        <f>IF($X$96="","×",IF(AND(U109="",X109="",AA109=""),"",IF(OR(U109="",X109="",AA109=""),"×",IF(AND(BH109&gt;=$BH$95,BH109&lt;=$BI$95,AA109&lt;=BL109),"○","×"))))</f>
        <v/>
      </c>
      <c r="BJ109" s="65">
        <f>IF(OR(U109="",$X$96=""),1,IF($X$96=U109,4,1))</f>
        <v>1</v>
      </c>
      <c r="BK109" s="65">
        <f>IF(OR(U109="",$X$96=""),12,IF($X$96=U109,12,3))</f>
        <v>12</v>
      </c>
      <c r="BL109" s="65">
        <f>IF(OR(X109=4,X109=6,X109=9,X109=11),30,IF(X109=2,29,31))</f>
        <v>31</v>
      </c>
      <c r="BM109" s="170"/>
      <c r="BN109" s="63" t="str">
        <f>IF(OR(BM108="",BM108=1),"",IF(BM108=3,"②脱退、自動消滅等","２脱退、自動消滅等"))</f>
        <v/>
      </c>
    </row>
    <row r="110" spans="1:97" ht="21.95" customHeight="1">
      <c r="A110" s="175"/>
      <c r="B110" s="176"/>
      <c r="C110" s="177"/>
      <c r="D110" s="181"/>
      <c r="E110" s="182"/>
      <c r="F110" s="182"/>
      <c r="G110" s="182"/>
      <c r="H110" s="182"/>
      <c r="I110" s="182"/>
      <c r="J110" s="182"/>
      <c r="K110" s="183"/>
      <c r="L110" s="187"/>
      <c r="M110" s="188"/>
      <c r="N110" s="188"/>
      <c r="O110" s="188"/>
      <c r="P110" s="188"/>
      <c r="Q110" s="188"/>
      <c r="R110" s="188"/>
      <c r="S110" s="189"/>
      <c r="T110" s="193"/>
      <c r="U110" s="194"/>
      <c r="V110" s="97" t="s">
        <v>0</v>
      </c>
      <c r="W110" s="194"/>
      <c r="X110" s="194"/>
      <c r="Y110" s="98" t="s">
        <v>6</v>
      </c>
      <c r="Z110" s="194"/>
      <c r="AA110" s="194"/>
      <c r="AB110" s="98" t="s">
        <v>16</v>
      </c>
      <c r="AC110" s="98"/>
      <c r="AD110" s="148" t="str">
        <f t="shared" si="3"/>
        <v/>
      </c>
      <c r="AE110" s="149"/>
      <c r="AF110" s="149"/>
      <c r="AG110" s="149"/>
      <c r="AH110" s="149"/>
      <c r="AI110" s="149"/>
      <c r="AJ110" s="149"/>
      <c r="AK110" s="150"/>
      <c r="AL110" s="151" t="str">
        <f>IF(AND(BI110="○",BI111="○"),IF(LEFT(BH110,2)=LEFT(BH111,2),MID(BH111,3,2)-MID(BH110,3,2)+1,MID(BH111,3,2)+12-MID(BH110,3,2)+1),"")</f>
        <v/>
      </c>
      <c r="AM110" s="152"/>
      <c r="AN110" s="153"/>
      <c r="AO110" s="157" t="str">
        <f>IF(OR(AL110="",L110=""),"",VLOOKUP(L110,早見表!$B$5:$N$20,3,0))</f>
        <v/>
      </c>
      <c r="AP110" s="158"/>
      <c r="AQ110" s="158"/>
      <c r="AR110" s="158"/>
      <c r="AS110" s="158"/>
      <c r="AT110" s="158"/>
      <c r="AU110" s="158"/>
      <c r="AV110" s="159"/>
      <c r="AW110" s="163" t="str">
        <f>IF(OR(AL110="",L110=""),"",IF(AL110=12,VLOOKUP(L110,早見表!$B$5:$N$20,2,0),VLOOKUP(L110,早見表!$B$5:$N$20,AL110+2,0)))</f>
        <v/>
      </c>
      <c r="AX110" s="164"/>
      <c r="AY110" s="164"/>
      <c r="AZ110" s="164"/>
      <c r="BA110" s="164"/>
      <c r="BB110" s="164"/>
      <c r="BC110" s="164"/>
      <c r="BD110" s="165"/>
      <c r="BH110" s="64" t="str">
        <f>IF(OR(T110="",W110="",Z110=""),$BH$95,RIGHT(IF(T110="","","0")&amp;T110,2)&amp;RIGHT(IF(W110="","","0")&amp;W110,2)&amp;RIGHT(IF(Z110="","","0")&amp;Z110,2))</f>
        <v>070401</v>
      </c>
      <c r="BI110" s="64" t="str">
        <f>IF($X$96="","×",IF(AND(T110="",W110="",Z110=""),"",IF(OR(T110="",W110="",Z110=""),"×",IF(AND(BH110&gt;=$BH$95,BH110&lt;=$BI$95,BH110&lt;=BH111,Z110&lt;=BL110),"○","×"))))</f>
        <v/>
      </c>
      <c r="BJ110" s="64">
        <f>IF(OR(T110="",$X$96=""),1,IF($X$96=T110,4,1))</f>
        <v>1</v>
      </c>
      <c r="BK110" s="64">
        <f>IF(OR(T110="",$X$96=""),12,IF($X$96=T110,12,3))</f>
        <v>12</v>
      </c>
      <c r="BL110" s="64">
        <f>IF(OR(W110=4,W110=6,W110=9,W110=11),30,IF(W110=2,29,31))</f>
        <v>31</v>
      </c>
      <c r="BM110" s="169">
        <v>1</v>
      </c>
      <c r="BN110" s="62" t="str">
        <f>IF(OR(BM110="",BM110=1),"",IF(BM110=2,"①加入","１加入"))</f>
        <v/>
      </c>
    </row>
    <row r="111" spans="1:97" ht="21.95" customHeight="1">
      <c r="A111" s="178"/>
      <c r="B111" s="179"/>
      <c r="C111" s="180"/>
      <c r="D111" s="184"/>
      <c r="E111" s="185"/>
      <c r="F111" s="185"/>
      <c r="G111" s="185"/>
      <c r="H111" s="185"/>
      <c r="I111" s="185"/>
      <c r="J111" s="185"/>
      <c r="K111" s="186"/>
      <c r="L111" s="190"/>
      <c r="M111" s="191"/>
      <c r="N111" s="191"/>
      <c r="O111" s="191"/>
      <c r="P111" s="191"/>
      <c r="Q111" s="191"/>
      <c r="R111" s="191"/>
      <c r="S111" s="192"/>
      <c r="T111" s="100" t="s">
        <v>20</v>
      </c>
      <c r="U111" s="207"/>
      <c r="V111" s="207"/>
      <c r="W111" s="101" t="s">
        <v>0</v>
      </c>
      <c r="X111" s="207"/>
      <c r="Y111" s="207"/>
      <c r="Z111" s="102" t="s">
        <v>6</v>
      </c>
      <c r="AA111" s="207"/>
      <c r="AB111" s="207"/>
      <c r="AC111" s="103" t="s">
        <v>16</v>
      </c>
      <c r="AD111" s="172" t="str">
        <f t="shared" si="3"/>
        <v/>
      </c>
      <c r="AE111" s="173"/>
      <c r="AF111" s="173"/>
      <c r="AG111" s="173"/>
      <c r="AH111" s="173"/>
      <c r="AI111" s="173"/>
      <c r="AJ111" s="173"/>
      <c r="AK111" s="174"/>
      <c r="AL111" s="208"/>
      <c r="AM111" s="209"/>
      <c r="AN111" s="210"/>
      <c r="AO111" s="211"/>
      <c r="AP111" s="212"/>
      <c r="AQ111" s="212"/>
      <c r="AR111" s="212"/>
      <c r="AS111" s="212"/>
      <c r="AT111" s="212"/>
      <c r="AU111" s="212"/>
      <c r="AV111" s="213"/>
      <c r="AW111" s="204"/>
      <c r="AX111" s="205"/>
      <c r="AY111" s="205"/>
      <c r="AZ111" s="205"/>
      <c r="BA111" s="205"/>
      <c r="BB111" s="205"/>
      <c r="BC111" s="205"/>
      <c r="BD111" s="206"/>
      <c r="BH111" s="65" t="str">
        <f>IF(OR(U111="",X111="",AA111=""),$BI$95,RIGHT(IF(U111="","","0")&amp;U111,2)&amp;RIGHT(IF(X111="","","0")&amp;X111,2)&amp;RIGHT(IF(AA111="","","0")&amp;AA111,2))</f>
        <v>080331</v>
      </c>
      <c r="BI111" s="65" t="str">
        <f>IF($X$96="","×",IF(AND(U111="",X111="",AA111=""),"",IF(OR(U111="",X111="",AA111=""),"×",IF(AND(BH111&gt;=$BH$95,BH111&lt;=$BI$95,AA111&lt;=BL111),"○","×"))))</f>
        <v/>
      </c>
      <c r="BJ111" s="65">
        <f>IF(OR(U111="",$X$96=""),1,IF($X$96=U111,4,1))</f>
        <v>1</v>
      </c>
      <c r="BK111" s="65">
        <f>IF(OR(U111="",$X$96=""),12,IF($X$96=U111,12,3))</f>
        <v>12</v>
      </c>
      <c r="BL111" s="65">
        <f>IF(OR(X111=4,X111=6,X111=9,X111=11),30,IF(X111=2,29,31))</f>
        <v>31</v>
      </c>
      <c r="BM111" s="170"/>
      <c r="BN111" s="63" t="str">
        <f>IF(OR(BM110="",BM110=1),"",IF(BM110=3,"②脱退、自動消滅等","２脱退、自動消滅等"))</f>
        <v/>
      </c>
    </row>
    <row r="112" spans="1:97" ht="21.95" customHeight="1">
      <c r="A112" s="175"/>
      <c r="B112" s="176"/>
      <c r="C112" s="177"/>
      <c r="D112" s="181"/>
      <c r="E112" s="182"/>
      <c r="F112" s="182"/>
      <c r="G112" s="182"/>
      <c r="H112" s="182"/>
      <c r="I112" s="182"/>
      <c r="J112" s="182"/>
      <c r="K112" s="183"/>
      <c r="L112" s="187"/>
      <c r="M112" s="188"/>
      <c r="N112" s="188"/>
      <c r="O112" s="188"/>
      <c r="P112" s="188"/>
      <c r="Q112" s="188"/>
      <c r="R112" s="188"/>
      <c r="S112" s="189"/>
      <c r="T112" s="193"/>
      <c r="U112" s="194"/>
      <c r="V112" s="97" t="s">
        <v>0</v>
      </c>
      <c r="W112" s="194"/>
      <c r="X112" s="194"/>
      <c r="Y112" s="98" t="s">
        <v>6</v>
      </c>
      <c r="Z112" s="194"/>
      <c r="AA112" s="194"/>
      <c r="AB112" s="98" t="s">
        <v>16</v>
      </c>
      <c r="AC112" s="98"/>
      <c r="AD112" s="148" t="str">
        <f t="shared" si="3"/>
        <v/>
      </c>
      <c r="AE112" s="149"/>
      <c r="AF112" s="149"/>
      <c r="AG112" s="149"/>
      <c r="AH112" s="149"/>
      <c r="AI112" s="149"/>
      <c r="AJ112" s="149"/>
      <c r="AK112" s="150"/>
      <c r="AL112" s="151" t="str">
        <f>IF(AND(BI112="○",BI113="○"),IF(LEFT(BH112,2)=LEFT(BH113,2),MID(BH113,3,2)-MID(BH112,3,2)+1,MID(BH113,3,2)+12-MID(BH112,3,2)+1),"")</f>
        <v/>
      </c>
      <c r="AM112" s="152"/>
      <c r="AN112" s="153"/>
      <c r="AO112" s="157" t="str">
        <f>IF(OR(AL112="",L112=""),"",VLOOKUP(L112,早見表!$B$5:$N$20,3,0))</f>
        <v/>
      </c>
      <c r="AP112" s="158"/>
      <c r="AQ112" s="158"/>
      <c r="AR112" s="158"/>
      <c r="AS112" s="158"/>
      <c r="AT112" s="158"/>
      <c r="AU112" s="158"/>
      <c r="AV112" s="159"/>
      <c r="AW112" s="163" t="str">
        <f>IF(OR(AL112="",L112=""),"",IF(AL112=12,VLOOKUP(L112,早見表!$B$5:$N$20,2,0),VLOOKUP(L112,早見表!$B$5:$N$20,AL112+2,0)))</f>
        <v/>
      </c>
      <c r="AX112" s="164"/>
      <c r="AY112" s="164"/>
      <c r="AZ112" s="164"/>
      <c r="BA112" s="164"/>
      <c r="BB112" s="164"/>
      <c r="BC112" s="164"/>
      <c r="BD112" s="165"/>
      <c r="BH112" s="64" t="str">
        <f>IF(OR(T112="",W112="",Z112=""),$BH$95,RIGHT(IF(T112="","","0")&amp;T112,2)&amp;RIGHT(IF(W112="","","0")&amp;W112,2)&amp;RIGHT(IF(Z112="","","0")&amp;Z112,2))</f>
        <v>070401</v>
      </c>
      <c r="BI112" s="64" t="str">
        <f>IF($X$96="","×",IF(AND(T112="",W112="",Z112=""),"",IF(OR(T112="",W112="",Z112=""),"×",IF(AND(BH112&gt;=$BH$95,BH112&lt;=$BI$95,BH112&lt;=BH113,Z112&lt;=BL112),"○","×"))))</f>
        <v/>
      </c>
      <c r="BJ112" s="64">
        <f>IF(OR(T112="",$X$96=""),1,IF($X$96=T112,4,1))</f>
        <v>1</v>
      </c>
      <c r="BK112" s="64">
        <f>IF(OR(T112="",$X$96=""),12,IF($X$96=T112,12,3))</f>
        <v>12</v>
      </c>
      <c r="BL112" s="64">
        <f>IF(OR(W112=4,W112=6,W112=9,W112=11),30,IF(W112=2,29,31))</f>
        <v>31</v>
      </c>
      <c r="BM112" s="169">
        <v>1</v>
      </c>
      <c r="BN112" s="62" t="str">
        <f>IF(OR(BM112="",BM112=1),"",IF(BM112=2,"①加入","１加入"))</f>
        <v/>
      </c>
    </row>
    <row r="113" spans="1:69" ht="21.95" customHeight="1">
      <c r="A113" s="178"/>
      <c r="B113" s="179"/>
      <c r="C113" s="180"/>
      <c r="D113" s="184"/>
      <c r="E113" s="185"/>
      <c r="F113" s="185"/>
      <c r="G113" s="185"/>
      <c r="H113" s="185"/>
      <c r="I113" s="185"/>
      <c r="J113" s="185"/>
      <c r="K113" s="186"/>
      <c r="L113" s="190"/>
      <c r="M113" s="191"/>
      <c r="N113" s="191"/>
      <c r="O113" s="191"/>
      <c r="P113" s="191"/>
      <c r="Q113" s="191"/>
      <c r="R113" s="191"/>
      <c r="S113" s="192"/>
      <c r="T113" s="100" t="s">
        <v>20</v>
      </c>
      <c r="U113" s="207"/>
      <c r="V113" s="207"/>
      <c r="W113" s="101" t="s">
        <v>0</v>
      </c>
      <c r="X113" s="207"/>
      <c r="Y113" s="207"/>
      <c r="Z113" s="102" t="s">
        <v>6</v>
      </c>
      <c r="AA113" s="207"/>
      <c r="AB113" s="207"/>
      <c r="AC113" s="103" t="s">
        <v>16</v>
      </c>
      <c r="AD113" s="172" t="str">
        <f t="shared" si="3"/>
        <v/>
      </c>
      <c r="AE113" s="173"/>
      <c r="AF113" s="173"/>
      <c r="AG113" s="173"/>
      <c r="AH113" s="173"/>
      <c r="AI113" s="173"/>
      <c r="AJ113" s="173"/>
      <c r="AK113" s="174"/>
      <c r="AL113" s="208"/>
      <c r="AM113" s="209"/>
      <c r="AN113" s="210"/>
      <c r="AO113" s="211"/>
      <c r="AP113" s="212"/>
      <c r="AQ113" s="212"/>
      <c r="AR113" s="212"/>
      <c r="AS113" s="212"/>
      <c r="AT113" s="212"/>
      <c r="AU113" s="212"/>
      <c r="AV113" s="213"/>
      <c r="AW113" s="204"/>
      <c r="AX113" s="205"/>
      <c r="AY113" s="205"/>
      <c r="AZ113" s="205"/>
      <c r="BA113" s="205"/>
      <c r="BB113" s="205"/>
      <c r="BC113" s="205"/>
      <c r="BD113" s="206"/>
      <c r="BH113" s="65" t="str">
        <f>IF(OR(U113="",X113="",AA113=""),$BI$95,RIGHT(IF(U113="","","0")&amp;U113,2)&amp;RIGHT(IF(X113="","","0")&amp;X113,2)&amp;RIGHT(IF(AA113="","","0")&amp;AA113,2))</f>
        <v>080331</v>
      </c>
      <c r="BI113" s="65" t="str">
        <f>IF($X$96="","×",IF(AND(U113="",X113="",AA113=""),"",IF(OR(U113="",X113="",AA113=""),"×",IF(AND(BH113&gt;=$BH$95,BH113&lt;=$BI$95,AA113&lt;=BL113),"○","×"))))</f>
        <v/>
      </c>
      <c r="BJ113" s="65">
        <f>IF(OR(U113="",$X$96=""),1,IF($X$96=U113,4,1))</f>
        <v>1</v>
      </c>
      <c r="BK113" s="65">
        <f>IF(OR(U113="",$X$96=""),12,IF($X$96=U113,12,3))</f>
        <v>12</v>
      </c>
      <c r="BL113" s="65">
        <f>IF(OR(X113=4,X113=6,X113=9,X113=11),30,IF(X113=2,29,31))</f>
        <v>31</v>
      </c>
      <c r="BM113" s="170"/>
      <c r="BN113" s="63" t="str">
        <f>IF(OR(BM112="",BM112=1),"",IF(BM112=3,"②脱退、自動消滅等","２脱退、自動消滅等"))</f>
        <v/>
      </c>
    </row>
    <row r="114" spans="1:69" ht="21.95" customHeight="1">
      <c r="A114" s="175"/>
      <c r="B114" s="176"/>
      <c r="C114" s="177"/>
      <c r="D114" s="181"/>
      <c r="E114" s="182"/>
      <c r="F114" s="182"/>
      <c r="G114" s="182"/>
      <c r="H114" s="182"/>
      <c r="I114" s="182"/>
      <c r="J114" s="182"/>
      <c r="K114" s="183"/>
      <c r="L114" s="187"/>
      <c r="M114" s="188"/>
      <c r="N114" s="188"/>
      <c r="O114" s="188"/>
      <c r="P114" s="188"/>
      <c r="Q114" s="188"/>
      <c r="R114" s="188"/>
      <c r="S114" s="189"/>
      <c r="T114" s="193"/>
      <c r="U114" s="194"/>
      <c r="V114" s="97" t="s">
        <v>0</v>
      </c>
      <c r="W114" s="194"/>
      <c r="X114" s="194"/>
      <c r="Y114" s="98" t="s">
        <v>6</v>
      </c>
      <c r="Z114" s="194"/>
      <c r="AA114" s="194"/>
      <c r="AB114" s="98" t="s">
        <v>16</v>
      </c>
      <c r="AC114" s="98"/>
      <c r="AD114" s="148" t="str">
        <f t="shared" si="3"/>
        <v/>
      </c>
      <c r="AE114" s="149"/>
      <c r="AF114" s="149"/>
      <c r="AG114" s="149"/>
      <c r="AH114" s="149"/>
      <c r="AI114" s="149"/>
      <c r="AJ114" s="149"/>
      <c r="AK114" s="150"/>
      <c r="AL114" s="151" t="str">
        <f>IF(AND(BI114="○",BI115="○"),IF(LEFT(BH114,2)=LEFT(BH115,2),MID(BH115,3,2)-MID(BH114,3,2)+1,MID(BH115,3,2)+12-MID(BH114,3,2)+1),"")</f>
        <v/>
      </c>
      <c r="AM114" s="152"/>
      <c r="AN114" s="153"/>
      <c r="AO114" s="157" t="str">
        <f>IF(OR(AL114="",L114=""),"",VLOOKUP(L114,早見表!$B$5:$N$20,3,0))</f>
        <v/>
      </c>
      <c r="AP114" s="158"/>
      <c r="AQ114" s="158"/>
      <c r="AR114" s="158"/>
      <c r="AS114" s="158"/>
      <c r="AT114" s="158"/>
      <c r="AU114" s="158"/>
      <c r="AV114" s="159"/>
      <c r="AW114" s="163" t="str">
        <f>IF(OR(AL114="",L114=""),"",IF(AL114=12,VLOOKUP(L114,早見表!$B$5:$N$20,2,0),VLOOKUP(L114,早見表!$B$5:$N$20,AL114+2,0)))</f>
        <v/>
      </c>
      <c r="AX114" s="164"/>
      <c r="AY114" s="164"/>
      <c r="AZ114" s="164"/>
      <c r="BA114" s="164"/>
      <c r="BB114" s="164"/>
      <c r="BC114" s="164"/>
      <c r="BD114" s="165"/>
      <c r="BH114" s="64" t="str">
        <f>IF(OR(T114="",W114="",Z114=""),$BH$95,RIGHT(IF(T114="","","0")&amp;T114,2)&amp;RIGHT(IF(W114="","","0")&amp;W114,2)&amp;RIGHT(IF(Z114="","","0")&amp;Z114,2))</f>
        <v>070401</v>
      </c>
      <c r="BI114" s="64" t="str">
        <f>IF($X$96="","×",IF(AND(T114="",W114="",Z114=""),"",IF(OR(T114="",W114="",Z114=""),"×",IF(AND(BH114&gt;=$BH$95,BH114&lt;=$BI$95,BH114&lt;=BH115,Z114&lt;=BL114),"○","×"))))</f>
        <v/>
      </c>
      <c r="BJ114" s="64">
        <f>IF(OR(T114="",$X$96=""),1,IF($X$96=T114,4,1))</f>
        <v>1</v>
      </c>
      <c r="BK114" s="64">
        <f>IF(OR(T114="",$X$96=""),12,IF($X$96=T114,12,3))</f>
        <v>12</v>
      </c>
      <c r="BL114" s="64">
        <f>IF(OR(W114=4,W114=6,W114=9,W114=11),30,IF(W114=2,29,31))</f>
        <v>31</v>
      </c>
      <c r="BM114" s="169">
        <v>1</v>
      </c>
      <c r="BN114" s="62" t="str">
        <f>IF(OR(BM114="",BM114=1),"",IF(BM114=2,"①加入","１加入"))</f>
        <v/>
      </c>
    </row>
    <row r="115" spans="1:69" ht="21.95" customHeight="1">
      <c r="A115" s="178"/>
      <c r="B115" s="179"/>
      <c r="C115" s="180"/>
      <c r="D115" s="184"/>
      <c r="E115" s="185"/>
      <c r="F115" s="185"/>
      <c r="G115" s="185"/>
      <c r="H115" s="185"/>
      <c r="I115" s="185"/>
      <c r="J115" s="185"/>
      <c r="K115" s="186"/>
      <c r="L115" s="190"/>
      <c r="M115" s="191"/>
      <c r="N115" s="191"/>
      <c r="O115" s="191"/>
      <c r="P115" s="191"/>
      <c r="Q115" s="191"/>
      <c r="R115" s="191"/>
      <c r="S115" s="192"/>
      <c r="T115" s="100" t="s">
        <v>20</v>
      </c>
      <c r="U115" s="207"/>
      <c r="V115" s="207"/>
      <c r="W115" s="101" t="s">
        <v>0</v>
      </c>
      <c r="X115" s="207"/>
      <c r="Y115" s="207"/>
      <c r="Z115" s="102" t="s">
        <v>6</v>
      </c>
      <c r="AA115" s="207"/>
      <c r="AB115" s="207"/>
      <c r="AC115" s="103" t="s">
        <v>16</v>
      </c>
      <c r="AD115" s="172" t="str">
        <f t="shared" si="3"/>
        <v/>
      </c>
      <c r="AE115" s="173"/>
      <c r="AF115" s="173"/>
      <c r="AG115" s="173"/>
      <c r="AH115" s="173"/>
      <c r="AI115" s="173"/>
      <c r="AJ115" s="173"/>
      <c r="AK115" s="174"/>
      <c r="AL115" s="208"/>
      <c r="AM115" s="209"/>
      <c r="AN115" s="210"/>
      <c r="AO115" s="211"/>
      <c r="AP115" s="212"/>
      <c r="AQ115" s="212"/>
      <c r="AR115" s="212"/>
      <c r="AS115" s="212"/>
      <c r="AT115" s="212"/>
      <c r="AU115" s="212"/>
      <c r="AV115" s="213"/>
      <c r="AW115" s="204"/>
      <c r="AX115" s="205"/>
      <c r="AY115" s="205"/>
      <c r="AZ115" s="205"/>
      <c r="BA115" s="205"/>
      <c r="BB115" s="205"/>
      <c r="BC115" s="205"/>
      <c r="BD115" s="206"/>
      <c r="BH115" s="65" t="str">
        <f>IF(OR(U115="",X115="",AA115=""),$BI$95,RIGHT(IF(U115="","","0")&amp;U115,2)&amp;RIGHT(IF(X115="","","0")&amp;X115,2)&amp;RIGHT(IF(AA115="","","0")&amp;AA115,2))</f>
        <v>080331</v>
      </c>
      <c r="BI115" s="65" t="str">
        <f>IF($X$96="","×",IF(AND(U115="",X115="",AA115=""),"",IF(OR(U115="",X115="",AA115=""),"×",IF(AND(BH115&gt;=$BH$95,BH115&lt;=$BI$95,AA115&lt;=BL115),"○","×"))))</f>
        <v/>
      </c>
      <c r="BJ115" s="65">
        <f>IF(OR(U115="",$X$96=""),1,IF($X$96=U115,4,1))</f>
        <v>1</v>
      </c>
      <c r="BK115" s="65">
        <f>IF(OR(U115="",$X$96=""),12,IF($X$96=U115,12,3))</f>
        <v>12</v>
      </c>
      <c r="BL115" s="65">
        <f>IF(OR(X115=4,X115=6,X115=9,X115=11),30,IF(X115=2,29,31))</f>
        <v>31</v>
      </c>
      <c r="BM115" s="170"/>
      <c r="BN115" s="63" t="str">
        <f>IF(OR(BM114="",BM114=1),"",IF(BM114=3,"②脱退、自動消滅等","２脱退、自動消滅等"))</f>
        <v/>
      </c>
    </row>
    <row r="116" spans="1:69" ht="21.95" customHeight="1">
      <c r="A116" s="175"/>
      <c r="B116" s="176"/>
      <c r="C116" s="177"/>
      <c r="D116" s="181"/>
      <c r="E116" s="182"/>
      <c r="F116" s="182"/>
      <c r="G116" s="182"/>
      <c r="H116" s="182"/>
      <c r="I116" s="182"/>
      <c r="J116" s="182"/>
      <c r="K116" s="183"/>
      <c r="L116" s="187"/>
      <c r="M116" s="188"/>
      <c r="N116" s="188"/>
      <c r="O116" s="188"/>
      <c r="P116" s="188"/>
      <c r="Q116" s="188"/>
      <c r="R116" s="188"/>
      <c r="S116" s="189"/>
      <c r="T116" s="193"/>
      <c r="U116" s="194"/>
      <c r="V116" s="97" t="s">
        <v>0</v>
      </c>
      <c r="W116" s="194"/>
      <c r="X116" s="194"/>
      <c r="Y116" s="98" t="s">
        <v>6</v>
      </c>
      <c r="Z116" s="194"/>
      <c r="AA116" s="194"/>
      <c r="AB116" s="98" t="s">
        <v>16</v>
      </c>
      <c r="AC116" s="98"/>
      <c r="AD116" s="148" t="str">
        <f t="shared" si="3"/>
        <v/>
      </c>
      <c r="AE116" s="149"/>
      <c r="AF116" s="149"/>
      <c r="AG116" s="149"/>
      <c r="AH116" s="149"/>
      <c r="AI116" s="149"/>
      <c r="AJ116" s="149"/>
      <c r="AK116" s="150"/>
      <c r="AL116" s="151" t="str">
        <f>IF(AND(BI116="○",BI117="○"),IF(LEFT(BH116,2)=LEFT(BH117,2),MID(BH117,3,2)-MID(BH116,3,2)+1,MID(BH117,3,2)+12-MID(BH116,3,2)+1),"")</f>
        <v/>
      </c>
      <c r="AM116" s="152"/>
      <c r="AN116" s="153"/>
      <c r="AO116" s="157" t="str">
        <f>IF(OR(AL116="",L116=""),"",VLOOKUP(L116,早見表!$B$5:$N$20,3,0))</f>
        <v/>
      </c>
      <c r="AP116" s="158"/>
      <c r="AQ116" s="158"/>
      <c r="AR116" s="158"/>
      <c r="AS116" s="158"/>
      <c r="AT116" s="158"/>
      <c r="AU116" s="158"/>
      <c r="AV116" s="159"/>
      <c r="AW116" s="163" t="str">
        <f>IF(OR(AL116="",L116=""),"",IF(AL116=12,VLOOKUP(L116,早見表!$B$5:$N$20,2,0),VLOOKUP(L116,早見表!$B$5:$N$20,AL116+2,0)))</f>
        <v/>
      </c>
      <c r="AX116" s="164"/>
      <c r="AY116" s="164"/>
      <c r="AZ116" s="164"/>
      <c r="BA116" s="164"/>
      <c r="BB116" s="164"/>
      <c r="BC116" s="164"/>
      <c r="BD116" s="165"/>
      <c r="BH116" s="64" t="str">
        <f>IF(OR(T116="",W116="",Z116=""),$BH$95,RIGHT(IF(T116="","","0")&amp;T116,2)&amp;RIGHT(IF(W116="","","0")&amp;W116,2)&amp;RIGHT(IF(Z116="","","0")&amp;Z116,2))</f>
        <v>070401</v>
      </c>
      <c r="BI116" s="64" t="str">
        <f>IF($X$96="","×",IF(AND(T116="",W116="",Z116=""),"",IF(OR(T116="",W116="",Z116=""),"×",IF(AND(BH116&gt;=$BH$95,BH116&lt;=$BI$95,BH116&lt;=BH117,Z116&lt;=BL116),"○","×"))))</f>
        <v/>
      </c>
      <c r="BJ116" s="64">
        <f>IF(OR(T116="",$X$96=""),1,IF($X$96=T116,4,1))</f>
        <v>1</v>
      </c>
      <c r="BK116" s="64">
        <f>IF(OR(T116="",$X$96=""),12,IF($X$96=T116,12,3))</f>
        <v>12</v>
      </c>
      <c r="BL116" s="64">
        <f>IF(OR(W116=4,W116=6,W116=9,W116=11),30,IF(W116=2,29,31))</f>
        <v>31</v>
      </c>
      <c r="BM116" s="169">
        <v>1</v>
      </c>
      <c r="BN116" s="62" t="str">
        <f>IF(OR(BM116="",BM116=1),"",IF(BM116=2,"①加入","１加入"))</f>
        <v/>
      </c>
    </row>
    <row r="117" spans="1:69" ht="21.95" customHeight="1">
      <c r="A117" s="178"/>
      <c r="B117" s="179"/>
      <c r="C117" s="180"/>
      <c r="D117" s="184"/>
      <c r="E117" s="185"/>
      <c r="F117" s="185"/>
      <c r="G117" s="185"/>
      <c r="H117" s="185"/>
      <c r="I117" s="185"/>
      <c r="J117" s="185"/>
      <c r="K117" s="186"/>
      <c r="L117" s="190"/>
      <c r="M117" s="191"/>
      <c r="N117" s="191"/>
      <c r="O117" s="191"/>
      <c r="P117" s="191"/>
      <c r="Q117" s="191"/>
      <c r="R117" s="191"/>
      <c r="S117" s="192"/>
      <c r="T117" s="100" t="s">
        <v>20</v>
      </c>
      <c r="U117" s="207"/>
      <c r="V117" s="207"/>
      <c r="W117" s="101" t="s">
        <v>0</v>
      </c>
      <c r="X117" s="207"/>
      <c r="Y117" s="207"/>
      <c r="Z117" s="102" t="s">
        <v>6</v>
      </c>
      <c r="AA117" s="207"/>
      <c r="AB117" s="207"/>
      <c r="AC117" s="103" t="s">
        <v>16</v>
      </c>
      <c r="AD117" s="172" t="str">
        <f t="shared" si="3"/>
        <v/>
      </c>
      <c r="AE117" s="173"/>
      <c r="AF117" s="173"/>
      <c r="AG117" s="173"/>
      <c r="AH117" s="173"/>
      <c r="AI117" s="173"/>
      <c r="AJ117" s="173"/>
      <c r="AK117" s="174"/>
      <c r="AL117" s="208"/>
      <c r="AM117" s="209"/>
      <c r="AN117" s="210"/>
      <c r="AO117" s="211"/>
      <c r="AP117" s="212"/>
      <c r="AQ117" s="212"/>
      <c r="AR117" s="212"/>
      <c r="AS117" s="212"/>
      <c r="AT117" s="212"/>
      <c r="AU117" s="212"/>
      <c r="AV117" s="213"/>
      <c r="AW117" s="204"/>
      <c r="AX117" s="205"/>
      <c r="AY117" s="205"/>
      <c r="AZ117" s="205"/>
      <c r="BA117" s="205"/>
      <c r="BB117" s="205"/>
      <c r="BC117" s="205"/>
      <c r="BD117" s="206"/>
      <c r="BH117" s="65" t="str">
        <f>IF(OR(U117="",X117="",AA117=""),$BI$95,RIGHT(IF(U117="","","0")&amp;U117,2)&amp;RIGHT(IF(X117="","","0")&amp;X117,2)&amp;RIGHT(IF(AA117="","","0")&amp;AA117,2))</f>
        <v>080331</v>
      </c>
      <c r="BI117" s="65" t="str">
        <f>IF($X$96="","×",IF(AND(U117="",X117="",AA117=""),"",IF(OR(U117="",X117="",AA117=""),"×",IF(AND(BH117&gt;=$BH$95,BH117&lt;=$BI$95,AA117&lt;=BL117),"○","×"))))</f>
        <v/>
      </c>
      <c r="BJ117" s="65">
        <f>IF(OR(U117="",$X$96=""),1,IF($X$96=U117,4,1))</f>
        <v>1</v>
      </c>
      <c r="BK117" s="65">
        <f>IF(OR(U117="",$X$96=""),12,IF($X$96=U117,12,3))</f>
        <v>12</v>
      </c>
      <c r="BL117" s="65">
        <f>IF(OR(X117=4,X117=6,X117=9,X117=11),30,IF(X117=2,29,31))</f>
        <v>31</v>
      </c>
      <c r="BM117" s="170"/>
      <c r="BN117" s="63" t="str">
        <f>IF(OR(BM116="",BM116=1),"",IF(BM116=3,"②脱退、自動消滅等","２脱退、自動消滅等"))</f>
        <v/>
      </c>
    </row>
    <row r="118" spans="1:69" ht="21.95" customHeight="1">
      <c r="A118" s="175"/>
      <c r="B118" s="176"/>
      <c r="C118" s="177"/>
      <c r="D118" s="181"/>
      <c r="E118" s="182"/>
      <c r="F118" s="182"/>
      <c r="G118" s="182"/>
      <c r="H118" s="182"/>
      <c r="I118" s="182"/>
      <c r="J118" s="182"/>
      <c r="K118" s="183"/>
      <c r="L118" s="187"/>
      <c r="M118" s="188"/>
      <c r="N118" s="188"/>
      <c r="O118" s="188"/>
      <c r="P118" s="188"/>
      <c r="Q118" s="188"/>
      <c r="R118" s="188"/>
      <c r="S118" s="189"/>
      <c r="T118" s="193"/>
      <c r="U118" s="194"/>
      <c r="V118" s="97" t="s">
        <v>0</v>
      </c>
      <c r="W118" s="194"/>
      <c r="X118" s="194"/>
      <c r="Y118" s="98" t="s">
        <v>6</v>
      </c>
      <c r="Z118" s="194"/>
      <c r="AA118" s="194"/>
      <c r="AB118" s="98" t="s">
        <v>16</v>
      </c>
      <c r="AC118" s="98"/>
      <c r="AD118" s="148" t="str">
        <f t="shared" si="3"/>
        <v/>
      </c>
      <c r="AE118" s="149"/>
      <c r="AF118" s="149"/>
      <c r="AG118" s="149"/>
      <c r="AH118" s="149"/>
      <c r="AI118" s="149"/>
      <c r="AJ118" s="149"/>
      <c r="AK118" s="150"/>
      <c r="AL118" s="151" t="str">
        <f>IF(AND(BI118="○",BI119="○"),IF(LEFT(BH118,2)=LEFT(BH119,2),MID(BH119,3,2)-MID(BH118,3,2)+1,MID(BH119,3,2)+12-MID(BH118,3,2)+1),"")</f>
        <v/>
      </c>
      <c r="AM118" s="152"/>
      <c r="AN118" s="153"/>
      <c r="AO118" s="157" t="str">
        <f>IF(OR(AL118="",L118=""),"",VLOOKUP(L118,早見表!$B$5:$N$20,3,0))</f>
        <v/>
      </c>
      <c r="AP118" s="158"/>
      <c r="AQ118" s="158"/>
      <c r="AR118" s="158"/>
      <c r="AS118" s="158"/>
      <c r="AT118" s="158"/>
      <c r="AU118" s="158"/>
      <c r="AV118" s="159"/>
      <c r="AW118" s="163" t="str">
        <f>IF(OR(AL118="",L118=""),"",IF(AL118=12,VLOOKUP(L118,早見表!$B$5:$N$20,2,0),VLOOKUP(L118,早見表!$B$5:$N$20,AL118+2,0)))</f>
        <v/>
      </c>
      <c r="AX118" s="164"/>
      <c r="AY118" s="164"/>
      <c r="AZ118" s="164"/>
      <c r="BA118" s="164"/>
      <c r="BB118" s="164"/>
      <c r="BC118" s="164"/>
      <c r="BD118" s="165"/>
      <c r="BH118" s="64" t="str">
        <f>IF(OR(T118="",W118="",Z118=""),$BH$95,RIGHT(IF(T118="","","0")&amp;T118,2)&amp;RIGHT(IF(W118="","","0")&amp;W118,2)&amp;RIGHT(IF(Z118="","","0")&amp;Z118,2))</f>
        <v>070401</v>
      </c>
      <c r="BI118" s="64" t="str">
        <f>IF($X$96="","×",IF(AND(T118="",W118="",Z118=""),"",IF(OR(T118="",W118="",Z118=""),"×",IF(AND(BH118&gt;=$BH$95,BH118&lt;=$BI$95,BH118&lt;=BH119,Z118&lt;=BL118),"○","×"))))</f>
        <v/>
      </c>
      <c r="BJ118" s="64">
        <f>IF(OR(T118="",$X$96=""),1,IF($X$96=T118,4,1))</f>
        <v>1</v>
      </c>
      <c r="BK118" s="64">
        <f>IF(OR(T118="",$X$96=""),12,IF($X$96=T118,12,3))</f>
        <v>12</v>
      </c>
      <c r="BL118" s="64">
        <f>IF(OR(W118=4,W118=6,W118=9,W118=11),30,IF(W118=2,29,31))</f>
        <v>31</v>
      </c>
      <c r="BM118" s="169">
        <v>1</v>
      </c>
      <c r="BN118" s="62" t="str">
        <f>IF(OR(BM118="",BM118=1),"",IF(BM118=2,"①加入","１加入"))</f>
        <v/>
      </c>
    </row>
    <row r="119" spans="1:69" ht="21.95" customHeight="1">
      <c r="A119" s="178"/>
      <c r="B119" s="179"/>
      <c r="C119" s="180"/>
      <c r="D119" s="184"/>
      <c r="E119" s="185"/>
      <c r="F119" s="185"/>
      <c r="G119" s="185"/>
      <c r="H119" s="185"/>
      <c r="I119" s="185"/>
      <c r="J119" s="185"/>
      <c r="K119" s="186"/>
      <c r="L119" s="190"/>
      <c r="M119" s="191"/>
      <c r="N119" s="191"/>
      <c r="O119" s="191"/>
      <c r="P119" s="191"/>
      <c r="Q119" s="191"/>
      <c r="R119" s="191"/>
      <c r="S119" s="192"/>
      <c r="T119" s="100" t="s">
        <v>20</v>
      </c>
      <c r="U119" s="207"/>
      <c r="V119" s="207"/>
      <c r="W119" s="101" t="s">
        <v>0</v>
      </c>
      <c r="X119" s="207"/>
      <c r="Y119" s="207"/>
      <c r="Z119" s="102" t="s">
        <v>6</v>
      </c>
      <c r="AA119" s="207"/>
      <c r="AB119" s="207"/>
      <c r="AC119" s="103" t="s">
        <v>16</v>
      </c>
      <c r="AD119" s="172" t="str">
        <f t="shared" si="3"/>
        <v/>
      </c>
      <c r="AE119" s="173"/>
      <c r="AF119" s="173"/>
      <c r="AG119" s="173"/>
      <c r="AH119" s="173"/>
      <c r="AI119" s="173"/>
      <c r="AJ119" s="173"/>
      <c r="AK119" s="174"/>
      <c r="AL119" s="208"/>
      <c r="AM119" s="209"/>
      <c r="AN119" s="210"/>
      <c r="AO119" s="211"/>
      <c r="AP119" s="212"/>
      <c r="AQ119" s="212"/>
      <c r="AR119" s="212"/>
      <c r="AS119" s="212"/>
      <c r="AT119" s="212"/>
      <c r="AU119" s="212"/>
      <c r="AV119" s="213"/>
      <c r="AW119" s="204"/>
      <c r="AX119" s="205"/>
      <c r="AY119" s="205"/>
      <c r="AZ119" s="205"/>
      <c r="BA119" s="205"/>
      <c r="BB119" s="205"/>
      <c r="BC119" s="205"/>
      <c r="BD119" s="206"/>
      <c r="BH119" s="65" t="str">
        <f>IF(OR(U119="",X119="",AA119=""),$BI$95,RIGHT(IF(U119="","","0")&amp;U119,2)&amp;RIGHT(IF(X119="","","0")&amp;X119,2)&amp;RIGHT(IF(AA119="","","0")&amp;AA119,2))</f>
        <v>080331</v>
      </c>
      <c r="BI119" s="65" t="str">
        <f>IF($X$96="","×",IF(AND(U119="",X119="",AA119=""),"",IF(OR(U119="",X119="",AA119=""),"×",IF(AND(BH119&gt;=$BH$95,BH119&lt;=$BI$95,AA119&lt;=BL119),"○","×"))))</f>
        <v/>
      </c>
      <c r="BJ119" s="65">
        <f>IF(OR(U119="",$X$96=""),1,IF($X$96=U119,4,1))</f>
        <v>1</v>
      </c>
      <c r="BK119" s="65">
        <f>IF(OR(U119="",$X$96=""),12,IF($X$96=U119,12,3))</f>
        <v>12</v>
      </c>
      <c r="BL119" s="65">
        <f>IF(OR(X119=4,X119=6,X119=9,X119=11),30,IF(X119=2,29,31))</f>
        <v>31</v>
      </c>
      <c r="BM119" s="170"/>
      <c r="BN119" s="63" t="str">
        <f>IF(OR(BM118="",BM118=1),"",IF(BM118=3,"②脱退、自動消滅等","２脱退、自動消滅等"))</f>
        <v/>
      </c>
    </row>
    <row r="120" spans="1:69" ht="21.95" customHeight="1">
      <c r="A120" s="175"/>
      <c r="B120" s="176"/>
      <c r="C120" s="177"/>
      <c r="D120" s="181"/>
      <c r="E120" s="182"/>
      <c r="F120" s="182"/>
      <c r="G120" s="182"/>
      <c r="H120" s="182"/>
      <c r="I120" s="182"/>
      <c r="J120" s="182"/>
      <c r="K120" s="183"/>
      <c r="L120" s="187"/>
      <c r="M120" s="188"/>
      <c r="N120" s="188"/>
      <c r="O120" s="188"/>
      <c r="P120" s="188"/>
      <c r="Q120" s="188"/>
      <c r="R120" s="188"/>
      <c r="S120" s="189"/>
      <c r="T120" s="193"/>
      <c r="U120" s="194"/>
      <c r="V120" s="97" t="s">
        <v>0</v>
      </c>
      <c r="W120" s="194"/>
      <c r="X120" s="194"/>
      <c r="Y120" s="98" t="s">
        <v>6</v>
      </c>
      <c r="Z120" s="194"/>
      <c r="AA120" s="194"/>
      <c r="AB120" s="98" t="s">
        <v>16</v>
      </c>
      <c r="AC120" s="98"/>
      <c r="AD120" s="148" t="str">
        <f t="shared" si="3"/>
        <v/>
      </c>
      <c r="AE120" s="149"/>
      <c r="AF120" s="149"/>
      <c r="AG120" s="149"/>
      <c r="AH120" s="149"/>
      <c r="AI120" s="149"/>
      <c r="AJ120" s="149"/>
      <c r="AK120" s="150"/>
      <c r="AL120" s="151" t="str">
        <f>IF(AND(BI120="○",BI121="○"),IF(LEFT(BH120,2)=LEFT(BH121,2),MID(BH121,3,2)-MID(BH120,3,2)+1,MID(BH121,3,2)+12-MID(BH120,3,2)+1),"")</f>
        <v/>
      </c>
      <c r="AM120" s="152"/>
      <c r="AN120" s="153"/>
      <c r="AO120" s="157" t="str">
        <f>IF(OR(AL120="",L120=""),"",VLOOKUP(L120,早見表!$B$5:$N$20,3,0))</f>
        <v/>
      </c>
      <c r="AP120" s="158"/>
      <c r="AQ120" s="158"/>
      <c r="AR120" s="158"/>
      <c r="AS120" s="158"/>
      <c r="AT120" s="158"/>
      <c r="AU120" s="158"/>
      <c r="AV120" s="159"/>
      <c r="AW120" s="163" t="str">
        <f>IF(OR(AL120="",L120=""),"",IF(AL120=12,VLOOKUP(L120,早見表!$B$5:$N$20,2,0),VLOOKUP(L120,早見表!$B$5:$N$20,AL120+2,0)))</f>
        <v/>
      </c>
      <c r="AX120" s="164"/>
      <c r="AY120" s="164"/>
      <c r="AZ120" s="164"/>
      <c r="BA120" s="164"/>
      <c r="BB120" s="164"/>
      <c r="BC120" s="164"/>
      <c r="BD120" s="165"/>
      <c r="BH120" s="64" t="str">
        <f>IF(OR(T120="",W120="",Z120=""),$BH$95,RIGHT(IF(T120="","","0")&amp;T120,2)&amp;RIGHT(IF(W120="","","0")&amp;W120,2)&amp;RIGHT(IF(Z120="","","0")&amp;Z120,2))</f>
        <v>070401</v>
      </c>
      <c r="BI120" s="64" t="str">
        <f>IF($X$96="","×",IF(AND(T120="",W120="",Z120=""),"",IF(OR(T120="",W120="",Z120=""),"×",IF(AND(BH120&gt;=$BH$95,BH120&lt;=$BI$95,BH120&lt;=BH121,Z120&lt;=BL120),"○","×"))))</f>
        <v/>
      </c>
      <c r="BJ120" s="64">
        <f>IF(OR(T120="",$X$96=""),1,IF($X$96=T120,4,1))</f>
        <v>1</v>
      </c>
      <c r="BK120" s="64">
        <f>IF(OR(T120="",$X$96=""),12,IF($X$96=T120,12,3))</f>
        <v>12</v>
      </c>
      <c r="BL120" s="64">
        <f>IF(OR(W120=4,W120=6,W120=9,W120=11),30,IF(W120=2,29,31))</f>
        <v>31</v>
      </c>
      <c r="BM120" s="169">
        <v>1</v>
      </c>
      <c r="BN120" s="62" t="str">
        <f>IF(OR(BM120="",BM120=1),"",IF(BM120=2,"①加入","１加入"))</f>
        <v/>
      </c>
    </row>
    <row r="121" spans="1:69" ht="21.95" customHeight="1" thickBot="1">
      <c r="A121" s="195"/>
      <c r="B121" s="196"/>
      <c r="C121" s="197"/>
      <c r="D121" s="198"/>
      <c r="E121" s="199"/>
      <c r="F121" s="199"/>
      <c r="G121" s="199"/>
      <c r="H121" s="199"/>
      <c r="I121" s="199"/>
      <c r="J121" s="199"/>
      <c r="K121" s="200"/>
      <c r="L121" s="201"/>
      <c r="M121" s="202"/>
      <c r="N121" s="202"/>
      <c r="O121" s="202"/>
      <c r="P121" s="202"/>
      <c r="Q121" s="202"/>
      <c r="R121" s="202"/>
      <c r="S121" s="203"/>
      <c r="T121" s="95" t="s">
        <v>20</v>
      </c>
      <c r="U121" s="171"/>
      <c r="V121" s="171"/>
      <c r="W121" s="22" t="s">
        <v>0</v>
      </c>
      <c r="X121" s="171"/>
      <c r="Y121" s="171"/>
      <c r="Z121" s="88" t="s">
        <v>6</v>
      </c>
      <c r="AA121" s="171"/>
      <c r="AB121" s="171"/>
      <c r="AC121" s="96" t="s">
        <v>16</v>
      </c>
      <c r="AD121" s="172" t="str">
        <f t="shared" si="3"/>
        <v/>
      </c>
      <c r="AE121" s="173"/>
      <c r="AF121" s="173"/>
      <c r="AG121" s="173"/>
      <c r="AH121" s="173"/>
      <c r="AI121" s="173"/>
      <c r="AJ121" s="173"/>
      <c r="AK121" s="174"/>
      <c r="AL121" s="154"/>
      <c r="AM121" s="155"/>
      <c r="AN121" s="156"/>
      <c r="AO121" s="160"/>
      <c r="AP121" s="161"/>
      <c r="AQ121" s="161"/>
      <c r="AR121" s="161"/>
      <c r="AS121" s="161"/>
      <c r="AT121" s="161"/>
      <c r="AU121" s="161"/>
      <c r="AV121" s="162"/>
      <c r="AW121" s="166"/>
      <c r="AX121" s="167"/>
      <c r="AY121" s="167"/>
      <c r="AZ121" s="167"/>
      <c r="BA121" s="167"/>
      <c r="BB121" s="167"/>
      <c r="BC121" s="167"/>
      <c r="BD121" s="168"/>
      <c r="BH121" s="65" t="str">
        <f>IF(OR(U121="",X121="",AA121=""),$BI$95,RIGHT(IF(U121="","","0")&amp;U121,2)&amp;RIGHT(IF(X121="","","0")&amp;X121,2)&amp;RIGHT(IF(AA121="","","0")&amp;AA121,2))</f>
        <v>080331</v>
      </c>
      <c r="BI121" s="65" t="str">
        <f>IF($X$96="","×",IF(AND(U121="",X121="",AA121=""),"",IF(OR(U121="",X121="",AA121=""),"×",IF(AND(BH121&gt;=$BH$95,BH121&lt;=$BI$95,AA121&lt;=BL121),"○","×"))))</f>
        <v/>
      </c>
      <c r="BJ121" s="65">
        <f>IF(OR(U121="",$X$96=""),1,IF($X$96=U121,4,1))</f>
        <v>1</v>
      </c>
      <c r="BK121" s="65">
        <f>IF(OR(U121="",$X$96=""),12,IF($X$96=U121,12,3))</f>
        <v>12</v>
      </c>
      <c r="BL121" s="65">
        <f>IF(OR(X121=4,X121=6,X121=9,X121=11),30,IF(X121=2,29,31))</f>
        <v>31</v>
      </c>
      <c r="BM121" s="170"/>
      <c r="BN121" s="63" t="str">
        <f>IF(OR(BM120="",BM120=1),"",IF(BM120=3,"②脱退、自動消滅等","２脱退、自動消滅等"))</f>
        <v/>
      </c>
    </row>
    <row r="122" spans="1:69" ht="35.25" customHeight="1" thickTop="1">
      <c r="A122" s="144" t="s">
        <v>27</v>
      </c>
      <c r="B122" s="144"/>
      <c r="C122" s="144"/>
      <c r="D122" s="145">
        <f>COUNTA(D102:K121)</f>
        <v>0</v>
      </c>
      <c r="E122" s="145"/>
      <c r="F122" s="145"/>
      <c r="G122" s="145"/>
      <c r="H122" s="145"/>
      <c r="I122" s="145"/>
      <c r="J122" s="145"/>
      <c r="K122" s="145"/>
      <c r="L122" s="136"/>
      <c r="M122" s="136"/>
      <c r="N122" s="136"/>
      <c r="O122" s="136"/>
      <c r="P122" s="136"/>
      <c r="Q122" s="136"/>
      <c r="R122" s="136"/>
      <c r="S122" s="136"/>
      <c r="T122" s="146"/>
      <c r="U122" s="146"/>
      <c r="V122" s="146"/>
      <c r="W122" s="146"/>
      <c r="X122" s="146"/>
      <c r="Y122" s="146"/>
      <c r="Z122" s="146"/>
      <c r="AA122" s="146"/>
      <c r="AB122" s="146"/>
      <c r="AC122" s="146"/>
      <c r="AD122" s="147"/>
      <c r="AE122" s="147"/>
      <c r="AF122" s="147"/>
      <c r="AG122" s="147"/>
      <c r="AH122" s="147"/>
      <c r="AI122" s="147"/>
      <c r="AJ122" s="147"/>
      <c r="AK122" s="147"/>
      <c r="AL122" s="136"/>
      <c r="AM122" s="136"/>
      <c r="AN122" s="136"/>
      <c r="AO122" s="136"/>
      <c r="AP122" s="136"/>
      <c r="AQ122" s="136"/>
      <c r="AR122" s="136"/>
      <c r="AS122" s="136"/>
      <c r="AT122" s="136"/>
      <c r="AU122" s="136"/>
      <c r="AV122" s="136"/>
      <c r="AW122" s="137">
        <f>SUM(AW102:BD121)</f>
        <v>0</v>
      </c>
      <c r="AX122" s="137"/>
      <c r="AY122" s="137"/>
      <c r="AZ122" s="137"/>
      <c r="BA122" s="137"/>
      <c r="BB122" s="137"/>
      <c r="BC122" s="137"/>
      <c r="BD122" s="137"/>
    </row>
    <row r="123" spans="1:69" ht="35.25" customHeight="1">
      <c r="A123" s="138" t="s">
        <v>75</v>
      </c>
      <c r="B123" s="138"/>
      <c r="C123" s="138"/>
      <c r="D123" s="139">
        <f>D78+D122</f>
        <v>2</v>
      </c>
      <c r="E123" s="139"/>
      <c r="F123" s="139"/>
      <c r="G123" s="139"/>
      <c r="H123" s="139"/>
      <c r="I123" s="139"/>
      <c r="J123" s="139"/>
      <c r="K123" s="139"/>
      <c r="L123" s="140"/>
      <c r="M123" s="140"/>
      <c r="N123" s="140"/>
      <c r="O123" s="140"/>
      <c r="P123" s="140"/>
      <c r="Q123" s="140"/>
      <c r="R123" s="140"/>
      <c r="S123" s="140"/>
      <c r="T123" s="141"/>
      <c r="U123" s="141"/>
      <c r="V123" s="141"/>
      <c r="W123" s="141"/>
      <c r="X123" s="141"/>
      <c r="Y123" s="141"/>
      <c r="Z123" s="141"/>
      <c r="AA123" s="141"/>
      <c r="AB123" s="141"/>
      <c r="AC123" s="141"/>
      <c r="AD123" s="142"/>
      <c r="AE123" s="142"/>
      <c r="AF123" s="142"/>
      <c r="AG123" s="142"/>
      <c r="AH123" s="142"/>
      <c r="AI123" s="142"/>
      <c r="AJ123" s="142"/>
      <c r="AK123" s="142"/>
      <c r="AL123" s="140"/>
      <c r="AM123" s="140"/>
      <c r="AN123" s="140"/>
      <c r="AO123" s="140"/>
      <c r="AP123" s="140"/>
      <c r="AQ123" s="140"/>
      <c r="AR123" s="140"/>
      <c r="AS123" s="140"/>
      <c r="AT123" s="140"/>
      <c r="AU123" s="140"/>
      <c r="AV123" s="140"/>
      <c r="AW123" s="143">
        <f>AW78+AW122</f>
        <v>2311670</v>
      </c>
      <c r="AX123" s="143"/>
      <c r="AY123" s="143"/>
      <c r="AZ123" s="143"/>
      <c r="BA123" s="143"/>
      <c r="BB123" s="143"/>
      <c r="BC123" s="143"/>
      <c r="BD123" s="143"/>
    </row>
    <row r="124" spans="1:69" s="72" customFormat="1" ht="6.7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70"/>
      <c r="BF124" s="45"/>
      <c r="BG124" s="45"/>
      <c r="BH124" s="48"/>
      <c r="BI124" s="48"/>
      <c r="BJ124" s="48"/>
      <c r="BK124" s="48"/>
      <c r="BL124" s="48"/>
      <c r="BM124" s="48"/>
      <c r="BN124" s="45"/>
      <c r="BO124" s="46"/>
      <c r="BP124" s="46"/>
      <c r="BQ124" s="46"/>
    </row>
    <row r="125" spans="1:69" s="72" customFormat="1" ht="15" customHeight="1">
      <c r="A125" s="9"/>
      <c r="B125" s="32" t="s">
        <v>28</v>
      </c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85"/>
      <c r="BF125" s="46"/>
      <c r="BG125" s="46"/>
      <c r="BH125" s="130" t="s">
        <v>68</v>
      </c>
      <c r="BI125" s="130" t="s">
        <v>69</v>
      </c>
      <c r="BJ125" s="130" t="s">
        <v>61</v>
      </c>
      <c r="BK125" s="48"/>
      <c r="BL125" s="48"/>
      <c r="BM125" s="48"/>
      <c r="BN125" s="46"/>
      <c r="BO125" s="46"/>
      <c r="BP125" s="46"/>
      <c r="BQ125" s="46"/>
    </row>
    <row r="126" spans="1:69" s="72" customFormat="1" ht="15" customHeight="1">
      <c r="A126" s="9"/>
      <c r="B126" s="9"/>
      <c r="C126" s="133"/>
      <c r="D126" s="134"/>
      <c r="E126" s="134"/>
      <c r="F126" s="134"/>
      <c r="G126" s="134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F126" s="46"/>
      <c r="BG126" s="46"/>
      <c r="BH126" s="131"/>
      <c r="BI126" s="131"/>
      <c r="BJ126" s="132"/>
      <c r="BK126" s="48"/>
      <c r="BL126" s="48"/>
      <c r="BM126" s="48"/>
      <c r="BN126" s="46"/>
      <c r="BO126" s="46"/>
      <c r="BP126" s="46"/>
      <c r="BQ126" s="46"/>
    </row>
    <row r="127" spans="1:69" s="72" customFormat="1" ht="15" customHeight="1">
      <c r="A127" s="9"/>
      <c r="B127" s="128"/>
      <c r="C127" s="128"/>
      <c r="D127" s="128"/>
      <c r="E127" s="135">
        <f>E82</f>
        <v>0</v>
      </c>
      <c r="F127" s="135"/>
      <c r="G127" s="135" t="s">
        <v>0</v>
      </c>
      <c r="H127" s="135"/>
      <c r="I127" s="135">
        <f>I82</f>
        <v>0</v>
      </c>
      <c r="J127" s="135"/>
      <c r="K127" s="135" t="s">
        <v>6</v>
      </c>
      <c r="L127" s="135"/>
      <c r="M127" s="135">
        <f>M82</f>
        <v>0</v>
      </c>
      <c r="N127" s="135"/>
      <c r="O127" s="128" t="s">
        <v>16</v>
      </c>
      <c r="P127" s="128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2"/>
      <c r="AN127" s="83" t="s">
        <v>8</v>
      </c>
      <c r="AO127" s="83"/>
      <c r="AP127" s="22"/>
      <c r="AQ127" s="83"/>
      <c r="AR127" s="83"/>
      <c r="AS127" s="129">
        <f>AS82</f>
        <v>0</v>
      </c>
      <c r="AT127" s="129"/>
      <c r="AU127" s="129"/>
      <c r="AV127" s="129"/>
      <c r="AW127" s="91" t="s">
        <v>9</v>
      </c>
      <c r="AX127" s="129">
        <f>AX82</f>
        <v>0</v>
      </c>
      <c r="AY127" s="129"/>
      <c r="AZ127" s="129"/>
      <c r="BA127" s="129"/>
      <c r="BB127" s="129"/>
      <c r="BC127" s="129"/>
      <c r="BD127" s="83" t="s">
        <v>10</v>
      </c>
      <c r="BE127" s="70"/>
      <c r="BF127" s="45"/>
      <c r="BG127" s="46"/>
      <c r="BH127" s="50" t="str">
        <f>RIGHT(IF(E127="","","0")&amp;E127,2)&amp;RIGHT(IF(I127="","","0")&amp;I127,2)&amp;RIGHT(IF(M127="","","0")&amp;M127,2)</f>
        <v>000000</v>
      </c>
      <c r="BI127" s="50" t="str">
        <f>IF(AND(E127="",I127="",M127=""),"",IF(OR(E127="",I127="",M127=""),"×","○"))</f>
        <v>○</v>
      </c>
      <c r="BJ127" s="50">
        <f>IF(OR(I127=4,I127=6,I127=9,I127=11),30,IF(I127=2,29,31))</f>
        <v>31</v>
      </c>
      <c r="BK127" s="48"/>
      <c r="BL127" s="48"/>
      <c r="BM127" s="48"/>
      <c r="BN127" s="45"/>
      <c r="BO127" s="46"/>
      <c r="BP127" s="46"/>
      <c r="BQ127" s="46"/>
    </row>
    <row r="128" spans="1:69" s="72" customFormat="1" ht="1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83" t="s">
        <v>11</v>
      </c>
      <c r="AO128" s="83"/>
      <c r="AP128" s="22"/>
      <c r="AQ128" s="83"/>
      <c r="AR128" s="83"/>
      <c r="AS128" s="129">
        <f>AS83</f>
        <v>0</v>
      </c>
      <c r="AT128" s="129"/>
      <c r="AU128" s="129"/>
      <c r="AV128" s="91" t="s">
        <v>9</v>
      </c>
      <c r="AW128" s="129">
        <f>AW83</f>
        <v>0</v>
      </c>
      <c r="AX128" s="129"/>
      <c r="AY128" s="129"/>
      <c r="AZ128" s="91" t="s">
        <v>9</v>
      </c>
      <c r="BA128" s="129">
        <f>BA83</f>
        <v>0</v>
      </c>
      <c r="BB128" s="129"/>
      <c r="BC128" s="129"/>
      <c r="BD128" s="83" t="s">
        <v>10</v>
      </c>
      <c r="BF128" s="46"/>
      <c r="BG128" s="46"/>
      <c r="BH128" s="48"/>
      <c r="BI128" s="48"/>
      <c r="BJ128" s="48"/>
      <c r="BK128" s="48"/>
      <c r="BL128" s="48"/>
      <c r="BM128" s="48"/>
      <c r="BN128" s="46"/>
      <c r="BO128" s="46"/>
      <c r="BP128" s="46"/>
      <c r="BQ128" s="46"/>
    </row>
    <row r="129" spans="1:97" s="72" customFormat="1" ht="15" customHeight="1">
      <c r="A129" s="9"/>
      <c r="B129" s="123" t="str">
        <f>B84</f>
        <v>鳥取</v>
      </c>
      <c r="C129" s="123"/>
      <c r="D129" s="123"/>
      <c r="E129" s="123"/>
      <c r="F129" s="123"/>
      <c r="G129" s="123"/>
      <c r="H129" s="6" t="s">
        <v>29</v>
      </c>
      <c r="I129" s="88"/>
      <c r="J129" s="88"/>
      <c r="K129" s="88"/>
      <c r="L129" s="88"/>
      <c r="M129" s="88"/>
      <c r="N129" s="88"/>
      <c r="O129" s="88"/>
      <c r="P129" s="88"/>
      <c r="Q129" s="25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83"/>
      <c r="AO129" s="83"/>
      <c r="AP129" s="22"/>
      <c r="AQ129" s="83"/>
      <c r="AR129" s="83"/>
      <c r="AS129" s="27"/>
      <c r="AT129" s="27"/>
      <c r="AU129" s="27"/>
      <c r="AV129" s="88"/>
      <c r="AW129" s="27"/>
      <c r="AX129" s="27"/>
      <c r="AY129" s="27"/>
      <c r="AZ129" s="88"/>
      <c r="BA129" s="27"/>
      <c r="BB129" s="27"/>
      <c r="BC129" s="27"/>
      <c r="BD129" s="83"/>
      <c r="BF129" s="46"/>
      <c r="BG129" s="46"/>
      <c r="BH129" s="48"/>
      <c r="BI129" s="48"/>
      <c r="BJ129" s="48"/>
      <c r="BK129" s="48"/>
      <c r="BL129" s="48"/>
      <c r="BM129" s="48"/>
      <c r="BN129" s="46"/>
      <c r="BO129" s="46"/>
      <c r="BP129" s="46"/>
      <c r="BQ129" s="46"/>
    </row>
    <row r="130" spans="1:97" s="72" customFormat="1" ht="19.5" customHeight="1">
      <c r="A130" s="9"/>
      <c r="B130" s="9"/>
      <c r="C130" s="9"/>
      <c r="D130" s="9"/>
      <c r="E130" s="79"/>
      <c r="F130" s="79"/>
      <c r="G130" s="79"/>
      <c r="H130" s="83"/>
      <c r="I130" s="83"/>
      <c r="J130" s="79"/>
      <c r="K130" s="79"/>
      <c r="L130" s="79"/>
      <c r="M130" s="83"/>
      <c r="N130" s="83"/>
      <c r="O130" s="83"/>
      <c r="P130" s="83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F130" s="46"/>
      <c r="BG130" s="46"/>
      <c r="BH130" s="48"/>
      <c r="BI130" s="48"/>
      <c r="BJ130" s="48"/>
      <c r="BK130" s="48"/>
      <c r="BL130" s="48"/>
      <c r="BM130" s="48"/>
      <c r="BN130" s="46"/>
      <c r="BO130" s="46"/>
      <c r="BP130" s="46"/>
      <c r="BQ130" s="46"/>
    </row>
    <row r="131" spans="1:97" s="72" customFormat="1" ht="27.75" customHeight="1">
      <c r="A131" s="16"/>
      <c r="B131" s="16"/>
      <c r="C131" s="16"/>
      <c r="D131" s="16"/>
      <c r="E131" s="16"/>
      <c r="F131" s="16"/>
      <c r="G131" s="16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124" t="s">
        <v>13</v>
      </c>
      <c r="AG131" s="124"/>
      <c r="AH131" s="124"/>
      <c r="AI131" s="124"/>
      <c r="AJ131" s="125" t="str">
        <f>IF(AJ86="","",AJ86)</f>
        <v/>
      </c>
      <c r="AK131" s="125"/>
      <c r="AL131" s="125"/>
      <c r="AM131" s="125"/>
      <c r="AN131" s="125"/>
      <c r="AO131" s="125"/>
      <c r="AP131" s="125"/>
      <c r="AQ131" s="125"/>
      <c r="AR131" s="125"/>
      <c r="AS131" s="125"/>
      <c r="AT131" s="125"/>
      <c r="AU131" s="125"/>
      <c r="AV131" s="125"/>
      <c r="AW131" s="125"/>
      <c r="AX131" s="125"/>
      <c r="AY131" s="125"/>
      <c r="AZ131" s="125"/>
      <c r="BA131" s="125"/>
      <c r="BB131" s="125"/>
      <c r="BC131" s="125"/>
      <c r="BD131" s="2"/>
      <c r="BF131" s="46"/>
      <c r="BG131" s="46"/>
      <c r="BH131" s="48"/>
      <c r="BI131" s="48"/>
      <c r="BJ131" s="48"/>
      <c r="BK131" s="48"/>
      <c r="BL131" s="48"/>
      <c r="BM131" s="48"/>
      <c r="BN131" s="46"/>
      <c r="BO131" s="46"/>
      <c r="BP131" s="46"/>
      <c r="BQ131" s="46"/>
    </row>
    <row r="132" spans="1:97" s="72" customFormat="1" ht="17.25" customHeight="1">
      <c r="A132" s="16"/>
      <c r="B132" s="16"/>
      <c r="C132" s="16"/>
      <c r="D132" s="16"/>
      <c r="E132" s="16"/>
      <c r="F132" s="16"/>
      <c r="G132" s="16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87"/>
      <c r="W132" s="87"/>
      <c r="X132" s="87"/>
      <c r="Y132" s="9"/>
      <c r="Z132" s="9"/>
      <c r="AA132" s="126" t="s">
        <v>12</v>
      </c>
      <c r="AB132" s="126"/>
      <c r="AC132" s="126"/>
      <c r="AD132" s="126"/>
      <c r="AE132" s="126"/>
      <c r="AF132" s="9"/>
      <c r="AG132" s="9"/>
      <c r="AH132" s="9"/>
      <c r="AI132" s="9"/>
      <c r="AJ132" s="92"/>
      <c r="AK132" s="92"/>
      <c r="AL132" s="92"/>
      <c r="AM132" s="92"/>
      <c r="AN132" s="92"/>
      <c r="AO132" s="92"/>
      <c r="AP132" s="92"/>
      <c r="AQ132" s="92"/>
      <c r="AR132" s="92"/>
      <c r="AS132" s="92"/>
      <c r="AT132" s="93" t="s">
        <v>72</v>
      </c>
      <c r="AU132" s="92"/>
      <c r="AV132" s="92"/>
      <c r="AW132" s="92"/>
      <c r="AX132" s="92"/>
      <c r="AY132" s="92"/>
      <c r="AZ132" s="92"/>
      <c r="BA132" s="92"/>
      <c r="BB132" s="92"/>
      <c r="BC132" s="94"/>
      <c r="BD132" s="2"/>
      <c r="BF132" s="46"/>
      <c r="BG132" s="46"/>
      <c r="BH132" s="48"/>
      <c r="BI132" s="48"/>
      <c r="BJ132" s="48"/>
      <c r="BK132" s="48"/>
      <c r="BL132" s="48"/>
      <c r="BM132" s="48"/>
      <c r="BN132" s="46"/>
      <c r="BO132" s="46"/>
      <c r="BP132" s="46"/>
      <c r="BQ132" s="46"/>
    </row>
    <row r="133" spans="1:97" s="72" customFormat="1" ht="13.5" customHeight="1">
      <c r="A133" s="11"/>
      <c r="B133" s="13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87"/>
      <c r="Z133" s="9"/>
      <c r="AA133" s="79"/>
      <c r="AB133" s="79"/>
      <c r="AC133" s="79"/>
      <c r="AD133" s="79"/>
      <c r="AE133" s="79"/>
      <c r="AF133" s="126" t="s">
        <v>14</v>
      </c>
      <c r="AG133" s="126"/>
      <c r="AH133" s="126"/>
      <c r="AI133" s="126"/>
      <c r="AJ133" s="127" t="str">
        <f>IF(AJ88="","",AJ88)</f>
        <v/>
      </c>
      <c r="AK133" s="127"/>
      <c r="AL133" s="127"/>
      <c r="AM133" s="127"/>
      <c r="AN133" s="127"/>
      <c r="AO133" s="127"/>
      <c r="AP133" s="127"/>
      <c r="AQ133" s="127"/>
      <c r="AR133" s="127"/>
      <c r="AS133" s="127"/>
      <c r="AT133" s="127"/>
      <c r="AU133" s="127"/>
      <c r="AV133" s="127"/>
      <c r="AW133" s="127"/>
      <c r="AX133" s="127"/>
      <c r="AY133" s="127"/>
      <c r="AZ133" s="127"/>
      <c r="BA133" s="127"/>
      <c r="BB133" s="127"/>
      <c r="BC133" s="127"/>
      <c r="BD133" s="2"/>
      <c r="BE133" s="70"/>
      <c r="BF133" s="45"/>
      <c r="BG133" s="45"/>
      <c r="BH133" s="48"/>
      <c r="BI133" s="48"/>
      <c r="BJ133" s="48"/>
      <c r="BK133" s="48"/>
      <c r="BL133" s="48"/>
      <c r="BM133" s="48"/>
      <c r="BN133" s="45"/>
      <c r="BO133" s="46"/>
      <c r="BP133" s="46"/>
      <c r="BQ133" s="46"/>
    </row>
    <row r="134" spans="1:97" s="72" customFormat="1" ht="13.5" customHeight="1">
      <c r="A134" s="11"/>
      <c r="B134" s="13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9"/>
      <c r="AA134" s="9"/>
      <c r="AB134" s="9"/>
      <c r="AC134" s="9"/>
      <c r="AD134" s="9"/>
      <c r="AE134" s="9"/>
      <c r="AF134" s="124"/>
      <c r="AG134" s="124"/>
      <c r="AH134" s="124"/>
      <c r="AI134" s="124"/>
      <c r="AJ134" s="125"/>
      <c r="AK134" s="125"/>
      <c r="AL134" s="125"/>
      <c r="AM134" s="125"/>
      <c r="AN134" s="125"/>
      <c r="AO134" s="125"/>
      <c r="AP134" s="125"/>
      <c r="AQ134" s="125"/>
      <c r="AR134" s="125"/>
      <c r="AS134" s="125"/>
      <c r="AT134" s="125"/>
      <c r="AU134" s="125"/>
      <c r="AV134" s="125"/>
      <c r="AW134" s="125"/>
      <c r="AX134" s="125"/>
      <c r="AY134" s="125"/>
      <c r="AZ134" s="125"/>
      <c r="BA134" s="125"/>
      <c r="BB134" s="125"/>
      <c r="BC134" s="125"/>
      <c r="BD134" s="2"/>
      <c r="BE134" s="70"/>
      <c r="BF134" s="45"/>
      <c r="BG134" s="45"/>
      <c r="BH134" s="48"/>
      <c r="BI134" s="48"/>
      <c r="BJ134" s="48"/>
      <c r="BK134" s="48"/>
      <c r="BL134" s="48"/>
      <c r="BM134" s="48"/>
      <c r="BN134" s="45"/>
      <c r="BO134" s="46"/>
      <c r="BP134" s="46"/>
      <c r="BQ134" s="46"/>
    </row>
    <row r="135" spans="1:97" s="72" customFormat="1" ht="11.1" customHeight="1">
      <c r="A135" s="11"/>
      <c r="B135" s="13"/>
      <c r="C135" s="13"/>
      <c r="D135" s="11"/>
      <c r="E135" s="2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87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23" t="s">
        <v>15</v>
      </c>
      <c r="AL135" s="2"/>
      <c r="AM135" s="82"/>
      <c r="AN135" s="82"/>
      <c r="AO135" s="82"/>
      <c r="AP135" s="82"/>
      <c r="AQ135" s="82"/>
      <c r="AR135" s="82"/>
      <c r="AS135" s="82"/>
      <c r="AT135" s="82"/>
      <c r="AU135" s="82"/>
      <c r="AV135" s="82"/>
      <c r="AW135" s="82"/>
      <c r="AX135" s="82"/>
      <c r="AY135" s="82"/>
      <c r="AZ135" s="82"/>
      <c r="BA135" s="82"/>
      <c r="BB135" s="82"/>
      <c r="BC135" s="82"/>
      <c r="BD135" s="82"/>
      <c r="BE135" s="70"/>
      <c r="BF135" s="45"/>
      <c r="BG135" s="45"/>
      <c r="BH135" s="48"/>
      <c r="BI135" s="48"/>
      <c r="BJ135" s="48"/>
      <c r="BK135" s="48"/>
      <c r="BL135" s="48"/>
      <c r="BM135" s="48"/>
      <c r="BN135" s="45"/>
      <c r="BO135" s="46"/>
      <c r="BP135" s="46"/>
      <c r="BQ135" s="46"/>
    </row>
    <row r="136" spans="1:97" ht="19.5" customHeight="1">
      <c r="A136" s="5" t="s">
        <v>17</v>
      </c>
      <c r="B136" s="15"/>
      <c r="C136" s="15"/>
      <c r="D136" s="15"/>
      <c r="E136" s="15"/>
      <c r="F136" s="15"/>
      <c r="G136" s="15"/>
      <c r="BT136" s="249"/>
      <c r="BU136" s="249"/>
      <c r="BV136" s="249"/>
    </row>
    <row r="137" spans="1:97" ht="19.5" customHeight="1">
      <c r="A137"/>
      <c r="B137" s="15"/>
      <c r="C137" s="15"/>
      <c r="D137" s="15"/>
      <c r="E137" s="15"/>
      <c r="F137" s="15"/>
      <c r="G137" s="15"/>
      <c r="BT137" s="85"/>
      <c r="BU137" s="85"/>
      <c r="BV137" s="85"/>
    </row>
    <row r="138" spans="1:97" ht="23.2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25" t="s">
        <v>18</v>
      </c>
      <c r="L138" s="7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6"/>
      <c r="AU138" s="6"/>
      <c r="AV138" s="6"/>
      <c r="AW138" s="6"/>
      <c r="AX138" s="6"/>
      <c r="AY138" s="6"/>
      <c r="AZ138" s="6"/>
      <c r="BA138" s="6"/>
      <c r="BB138" s="16"/>
      <c r="BC138" s="6"/>
      <c r="BD138" s="6"/>
      <c r="BE138" s="67"/>
      <c r="BF138" s="44"/>
      <c r="BG138" s="44"/>
      <c r="BH138" s="53" t="s">
        <v>50</v>
      </c>
      <c r="BI138" s="54"/>
      <c r="BJ138" s="60"/>
      <c r="BK138" s="48"/>
      <c r="BL138" s="48"/>
      <c r="BM138" s="48"/>
      <c r="BN138" s="44"/>
      <c r="BO138" s="45"/>
      <c r="BP138" s="45"/>
      <c r="BQ138" s="45"/>
      <c r="BR138" s="70"/>
      <c r="BS138" s="67"/>
      <c r="BT138" s="67"/>
      <c r="BU138" s="67"/>
      <c r="BV138" s="67"/>
      <c r="BW138" s="70"/>
      <c r="BX138" s="73"/>
    </row>
    <row r="139" spans="1:97" ht="1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25"/>
      <c r="L139" s="7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6"/>
      <c r="AU139" s="6"/>
      <c r="AV139" s="6"/>
      <c r="AW139" s="6"/>
      <c r="AX139" s="6"/>
      <c r="AY139" s="6"/>
      <c r="AZ139" s="6"/>
      <c r="BA139" s="6"/>
      <c r="BB139" s="16"/>
      <c r="BC139" s="6"/>
      <c r="BD139" s="6"/>
      <c r="BE139" s="67"/>
      <c r="BF139" s="44"/>
      <c r="BG139" s="44"/>
      <c r="BH139" s="49" t="s">
        <v>51</v>
      </c>
      <c r="BI139" s="49" t="s">
        <v>52</v>
      </c>
      <c r="BJ139" s="60"/>
      <c r="BK139" s="48"/>
      <c r="BL139" s="48"/>
      <c r="BM139" s="48"/>
      <c r="BN139" s="44"/>
      <c r="BO139" s="45"/>
      <c r="BP139" s="45"/>
      <c r="BQ139" s="45"/>
      <c r="BR139" s="70"/>
      <c r="BS139" s="67"/>
      <c r="BT139" s="67"/>
      <c r="BU139" s="67"/>
      <c r="BV139" s="67"/>
      <c r="BW139" s="70"/>
      <c r="BX139" s="73"/>
    </row>
    <row r="140" spans="1:97" ht="16.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29"/>
      <c r="L140" s="7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6"/>
      <c r="AU140" s="6"/>
      <c r="AV140" s="6"/>
      <c r="AW140" s="6"/>
      <c r="AX140" s="6"/>
      <c r="AY140" s="6"/>
      <c r="AZ140" s="6"/>
      <c r="BA140" s="6"/>
      <c r="BB140" s="16"/>
      <c r="BC140" s="6"/>
      <c r="BD140" s="6"/>
      <c r="BE140" s="67"/>
      <c r="BF140" s="44"/>
      <c r="BG140" s="44"/>
      <c r="BH140" s="56" t="str">
        <f>IF($X$141="","",RIGHT("0"&amp;$X$141,2)&amp;"0401")</f>
        <v>070401</v>
      </c>
      <c r="BI140" s="56" t="str">
        <f>IF($X$141="","",RIGHT("0"&amp;$X$141+1,2)&amp;"0331")</f>
        <v>080331</v>
      </c>
      <c r="BJ140" s="60"/>
      <c r="BK140" s="48"/>
      <c r="BL140" s="48"/>
      <c r="BM140" s="48"/>
      <c r="BN140" s="44"/>
      <c r="BO140" s="46"/>
      <c r="BP140" s="46"/>
      <c r="BQ140" s="46"/>
      <c r="BR140" s="72"/>
      <c r="BS140" s="67"/>
      <c r="BT140" s="67"/>
      <c r="BU140" s="67"/>
      <c r="BV140" s="67"/>
      <c r="BW140" s="70"/>
      <c r="BX140" s="73"/>
    </row>
    <row r="141" spans="1:97" ht="23.2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29"/>
      <c r="L141" s="7"/>
      <c r="M141" s="6"/>
      <c r="N141" s="6"/>
      <c r="O141" s="6"/>
      <c r="P141" s="6"/>
      <c r="Q141" s="6"/>
      <c r="R141" s="6"/>
      <c r="S141" s="6"/>
      <c r="T141" s="242" t="s">
        <v>73</v>
      </c>
      <c r="U141" s="242"/>
      <c r="V141" s="242"/>
      <c r="W141" s="242"/>
      <c r="X141" s="243">
        <f>X96</f>
        <v>7</v>
      </c>
      <c r="Y141" s="243"/>
      <c r="Z141" s="243"/>
      <c r="AA141" s="242" t="s">
        <v>30</v>
      </c>
      <c r="AB141" s="242"/>
      <c r="AC141" s="242"/>
      <c r="AD141" s="242"/>
      <c r="AE141" s="242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244">
        <f>AP96</f>
        <v>1</v>
      </c>
      <c r="AQ141" s="245"/>
      <c r="AR141" s="245"/>
      <c r="AS141" s="246" t="s">
        <v>19</v>
      </c>
      <c r="AT141" s="246"/>
      <c r="AU141" s="246"/>
      <c r="AV141" s="246"/>
      <c r="AW141" s="246"/>
      <c r="AX141" s="247">
        <f>AX96+1</f>
        <v>4</v>
      </c>
      <c r="AY141" s="247"/>
      <c r="AZ141" s="247"/>
      <c r="BA141" s="246" t="s">
        <v>7</v>
      </c>
      <c r="BB141" s="246"/>
      <c r="BC141" s="246"/>
      <c r="BD141" s="248"/>
      <c r="BE141" s="67"/>
      <c r="BF141" s="44"/>
      <c r="BG141" s="44"/>
      <c r="BJ141" s="51"/>
      <c r="BK141" s="51"/>
      <c r="BL141" s="51"/>
      <c r="BM141" s="51"/>
      <c r="BN141" s="44"/>
      <c r="BO141" s="44"/>
      <c r="BP141" s="44"/>
      <c r="BQ141" s="60"/>
      <c r="BR141" s="72"/>
      <c r="BS141" s="72"/>
      <c r="BT141" s="72"/>
      <c r="BU141" s="72"/>
      <c r="BV141" s="72"/>
      <c r="BW141" s="67"/>
      <c r="BX141" s="67"/>
      <c r="BY141" s="67"/>
      <c r="BZ141" s="67"/>
      <c r="CA141" s="70"/>
      <c r="CB141" s="73"/>
    </row>
    <row r="142" spans="1:97" s="72" customFormat="1" ht="10.5" customHeight="1">
      <c r="A142" s="6"/>
      <c r="B142" s="6"/>
      <c r="C142" s="6"/>
      <c r="D142" s="6"/>
      <c r="E142" s="6"/>
      <c r="F142" s="6"/>
      <c r="G142" s="6"/>
      <c r="H142" s="14"/>
      <c r="I142" s="14"/>
      <c r="J142" s="6"/>
      <c r="K142" s="6"/>
      <c r="L142" s="6"/>
      <c r="M142" s="6"/>
      <c r="N142" s="14"/>
      <c r="O142" s="14"/>
      <c r="P142" s="6"/>
      <c r="Q142" s="233"/>
      <c r="R142" s="233"/>
      <c r="S142" s="233"/>
      <c r="T142" s="233"/>
      <c r="U142" s="233"/>
      <c r="V142" s="233"/>
      <c r="W142" s="233"/>
      <c r="X142" s="233"/>
      <c r="Y142" s="233"/>
      <c r="Z142" s="233"/>
      <c r="AA142" s="233"/>
      <c r="AB142" s="233"/>
      <c r="AC142" s="233"/>
      <c r="AD142" s="233"/>
      <c r="AE142" s="233"/>
      <c r="AF142" s="233"/>
      <c r="AG142" s="233"/>
      <c r="AH142" s="233"/>
      <c r="AI142" s="233"/>
      <c r="AJ142" s="233"/>
      <c r="AK142" s="233"/>
      <c r="AL142" s="233"/>
      <c r="AM142" s="233"/>
      <c r="AN142" s="233"/>
      <c r="AO142" s="233"/>
      <c r="AP142" s="233"/>
      <c r="AQ142" s="233"/>
      <c r="AR142" s="233"/>
      <c r="AS142" s="233"/>
      <c r="AT142" s="233"/>
      <c r="AU142" s="233"/>
      <c r="AV142" s="233"/>
      <c r="AW142" s="233"/>
      <c r="AX142" s="233"/>
      <c r="AY142" s="233"/>
      <c r="AZ142" s="233"/>
      <c r="BA142" s="233"/>
      <c r="BB142" s="6"/>
      <c r="BC142" s="6"/>
      <c r="BD142" s="6"/>
      <c r="BE142" s="67"/>
      <c r="BF142" s="44"/>
      <c r="BG142" s="44"/>
      <c r="BH142" s="130" t="s">
        <v>59</v>
      </c>
      <c r="BI142" s="130" t="s">
        <v>60</v>
      </c>
      <c r="BJ142" s="51"/>
      <c r="BK142" s="51"/>
      <c r="BL142" s="51"/>
      <c r="BM142" s="51"/>
      <c r="BN142" s="44"/>
      <c r="BO142" s="44"/>
      <c r="BP142" s="44"/>
      <c r="BQ142" s="44"/>
      <c r="BR142" s="67"/>
      <c r="BS142" s="67"/>
      <c r="BT142" s="67"/>
      <c r="BU142" s="67"/>
      <c r="BV142" s="67"/>
      <c r="BW142" s="70"/>
      <c r="BX142" s="85"/>
    </row>
    <row r="143" spans="1:97" s="72" customFormat="1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34" t="s">
        <v>26</v>
      </c>
      <c r="W143" s="235"/>
      <c r="X143" s="235"/>
      <c r="Y143" s="235"/>
      <c r="Z143" s="235"/>
      <c r="AA143" s="235"/>
      <c r="AB143" s="235"/>
      <c r="AC143" s="238" t="s">
        <v>1</v>
      </c>
      <c r="AD143" s="238"/>
      <c r="AE143" s="238"/>
      <c r="AF143" s="238"/>
      <c r="AG143" s="239" t="s">
        <v>2</v>
      </c>
      <c r="AH143" s="240"/>
      <c r="AI143" s="238" t="s">
        <v>3</v>
      </c>
      <c r="AJ143" s="238"/>
      <c r="AK143" s="238"/>
      <c r="AL143" s="238"/>
      <c r="AM143" s="238" t="s">
        <v>4</v>
      </c>
      <c r="AN143" s="241"/>
      <c r="AO143" s="241"/>
      <c r="AP143" s="241"/>
      <c r="AQ143" s="241"/>
      <c r="AR143" s="241"/>
      <c r="AS143" s="241"/>
      <c r="AT143" s="241"/>
      <c r="AU143" s="241"/>
      <c r="AV143" s="241"/>
      <c r="AW143" s="241"/>
      <c r="AX143" s="241"/>
      <c r="AY143" s="238" t="s">
        <v>5</v>
      </c>
      <c r="AZ143" s="238"/>
      <c r="BA143" s="238"/>
      <c r="BB143" s="238"/>
      <c r="BC143" s="238"/>
      <c r="BD143" s="238"/>
      <c r="BE143" s="67"/>
      <c r="BF143" s="44"/>
      <c r="BG143" s="44"/>
      <c r="BH143" s="131"/>
      <c r="BI143" s="131"/>
      <c r="BJ143" s="51"/>
      <c r="BK143" s="51"/>
      <c r="BL143" s="51"/>
      <c r="BM143" s="51"/>
      <c r="BN143" s="44"/>
      <c r="BO143" s="44"/>
      <c r="BP143" s="44"/>
      <c r="BQ143" s="44"/>
      <c r="BR143" s="67"/>
      <c r="BS143" s="67"/>
      <c r="BT143" s="67"/>
      <c r="BU143" s="67"/>
      <c r="BV143" s="67"/>
      <c r="BW143" s="67"/>
      <c r="BX143" s="67"/>
      <c r="BY143" s="67"/>
      <c r="BZ143" s="67"/>
      <c r="CA143" s="67"/>
      <c r="CB143" s="67"/>
      <c r="CC143" s="67"/>
      <c r="CD143" s="67"/>
      <c r="CE143" s="67"/>
      <c r="CF143" s="67"/>
      <c r="CG143" s="67"/>
      <c r="CH143" s="67"/>
      <c r="CI143" s="67"/>
      <c r="CJ143" s="67"/>
      <c r="CK143" s="67"/>
      <c r="CL143" s="67"/>
      <c r="CM143" s="67"/>
      <c r="CN143" s="67"/>
      <c r="CO143" s="67"/>
      <c r="CP143" s="67"/>
      <c r="CQ143" s="67"/>
      <c r="CR143" s="67"/>
      <c r="CS143" s="85"/>
    </row>
    <row r="144" spans="1:97" s="72" customFormat="1" ht="3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36"/>
      <c r="W144" s="237"/>
      <c r="X144" s="237"/>
      <c r="Y144" s="237"/>
      <c r="Z144" s="237"/>
      <c r="AA144" s="237"/>
      <c r="AB144" s="237"/>
      <c r="AC144" s="229">
        <f>AC99</f>
        <v>3</v>
      </c>
      <c r="AD144" s="225"/>
      <c r="AE144" s="225">
        <f>AE99</f>
        <v>1</v>
      </c>
      <c r="AF144" s="227"/>
      <c r="AG144" s="229">
        <f>AG99</f>
        <v>1</v>
      </c>
      <c r="AH144" s="225"/>
      <c r="AI144" s="229">
        <f>AI99</f>
        <v>0</v>
      </c>
      <c r="AJ144" s="225"/>
      <c r="AK144" s="225">
        <f>AK99</f>
        <v>1</v>
      </c>
      <c r="AL144" s="227"/>
      <c r="AM144" s="229">
        <f>AM99</f>
        <v>1</v>
      </c>
      <c r="AN144" s="225"/>
      <c r="AO144" s="225">
        <f>AO99</f>
        <v>2</v>
      </c>
      <c r="AP144" s="225"/>
      <c r="AQ144" s="225">
        <f>AQ99</f>
        <v>3</v>
      </c>
      <c r="AR144" s="225"/>
      <c r="AS144" s="225">
        <f>AS99</f>
        <v>4</v>
      </c>
      <c r="AT144" s="225"/>
      <c r="AU144" s="225">
        <f>AU99</f>
        <v>5</v>
      </c>
      <c r="AV144" s="225"/>
      <c r="AW144" s="225">
        <f>AW99</f>
        <v>6</v>
      </c>
      <c r="AX144" s="227"/>
      <c r="AY144" s="229">
        <f>AY99</f>
        <v>3</v>
      </c>
      <c r="AZ144" s="225"/>
      <c r="BA144" s="225">
        <f>BA99</f>
        <v>2</v>
      </c>
      <c r="BB144" s="225"/>
      <c r="BC144" s="225">
        <f>BC99</f>
        <v>1</v>
      </c>
      <c r="BD144" s="227"/>
      <c r="BE144" s="67"/>
      <c r="BF144" s="44"/>
      <c r="BG144" s="44"/>
      <c r="BH144" s="56">
        <v>0</v>
      </c>
      <c r="BI144" s="56">
        <f>IF(AC144=4,7,9)</f>
        <v>9</v>
      </c>
      <c r="BJ144" s="51"/>
      <c r="BK144" s="51"/>
      <c r="BL144" s="51"/>
      <c r="BM144" s="51"/>
      <c r="BN144" s="44"/>
      <c r="BO144" s="51"/>
      <c r="BP144" s="51"/>
      <c r="BQ144" s="51"/>
      <c r="BR144" s="84"/>
      <c r="BS144" s="84"/>
      <c r="BT144" s="224"/>
      <c r="BU144" s="224"/>
      <c r="BV144" s="224"/>
      <c r="BW144" s="224"/>
      <c r="BX144" s="224"/>
      <c r="BY144" s="224"/>
      <c r="BZ144" s="224"/>
      <c r="CA144" s="224"/>
      <c r="CB144" s="67"/>
      <c r="CC144" s="67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  <c r="CP144" s="224"/>
      <c r="CQ144" s="224"/>
      <c r="CR144" s="224"/>
      <c r="CS144" s="85"/>
    </row>
    <row r="145" spans="1:95" s="72" customFormat="1" ht="6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36"/>
      <c r="W145" s="237"/>
      <c r="X145" s="237"/>
      <c r="Y145" s="237"/>
      <c r="Z145" s="237"/>
      <c r="AA145" s="237"/>
      <c r="AB145" s="237"/>
      <c r="AC145" s="230"/>
      <c r="AD145" s="226"/>
      <c r="AE145" s="226"/>
      <c r="AF145" s="228"/>
      <c r="AG145" s="231"/>
      <c r="AH145" s="232"/>
      <c r="AI145" s="230"/>
      <c r="AJ145" s="226"/>
      <c r="AK145" s="226"/>
      <c r="AL145" s="228"/>
      <c r="AM145" s="230"/>
      <c r="AN145" s="226"/>
      <c r="AO145" s="226"/>
      <c r="AP145" s="226"/>
      <c r="AQ145" s="226"/>
      <c r="AR145" s="226"/>
      <c r="AS145" s="226"/>
      <c r="AT145" s="226"/>
      <c r="AU145" s="226"/>
      <c r="AV145" s="226"/>
      <c r="AW145" s="226"/>
      <c r="AX145" s="228"/>
      <c r="AY145" s="230"/>
      <c r="AZ145" s="226"/>
      <c r="BA145" s="226"/>
      <c r="BB145" s="226"/>
      <c r="BC145" s="226"/>
      <c r="BD145" s="228"/>
      <c r="BE145" s="68"/>
      <c r="BF145" s="44"/>
      <c r="BG145" s="44"/>
      <c r="BH145" s="51"/>
      <c r="BI145" s="51"/>
      <c r="BJ145" s="51"/>
      <c r="BK145" s="51"/>
      <c r="BL145" s="51"/>
      <c r="BM145" s="51"/>
      <c r="BN145" s="44"/>
      <c r="BO145" s="58"/>
      <c r="BP145" s="58"/>
      <c r="BQ145" s="5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84"/>
      <c r="CI145" s="67"/>
      <c r="CJ145" s="67"/>
      <c r="CK145" s="68"/>
      <c r="CL145" s="68"/>
      <c r="CM145" s="68"/>
      <c r="CN145" s="68"/>
      <c r="CO145" s="68"/>
      <c r="CP145" s="68"/>
      <c r="CQ145" s="68"/>
    </row>
    <row r="146" spans="1:95" s="72" customFormat="1" ht="36" customHeight="1" thickBot="1">
      <c r="A146" s="214" t="s">
        <v>71</v>
      </c>
      <c r="B146" s="219"/>
      <c r="C146" s="220"/>
      <c r="D146" s="214" t="s">
        <v>21</v>
      </c>
      <c r="E146" s="215"/>
      <c r="F146" s="215"/>
      <c r="G146" s="215"/>
      <c r="H146" s="215"/>
      <c r="I146" s="215"/>
      <c r="J146" s="215"/>
      <c r="K146" s="216"/>
      <c r="L146" s="214" t="s">
        <v>22</v>
      </c>
      <c r="M146" s="215"/>
      <c r="N146" s="215"/>
      <c r="O146" s="215"/>
      <c r="P146" s="215"/>
      <c r="Q146" s="215"/>
      <c r="R146" s="215"/>
      <c r="S146" s="215"/>
      <c r="T146" s="221" t="s">
        <v>70</v>
      </c>
      <c r="U146" s="222"/>
      <c r="V146" s="222"/>
      <c r="W146" s="222"/>
      <c r="X146" s="222"/>
      <c r="Y146" s="222"/>
      <c r="Z146" s="222"/>
      <c r="AA146" s="222"/>
      <c r="AB146" s="222"/>
      <c r="AC146" s="223"/>
      <c r="AD146" s="214" t="s">
        <v>31</v>
      </c>
      <c r="AE146" s="215"/>
      <c r="AF146" s="215"/>
      <c r="AG146" s="215"/>
      <c r="AH146" s="215"/>
      <c r="AI146" s="215"/>
      <c r="AJ146" s="215"/>
      <c r="AK146" s="216"/>
      <c r="AL146" s="214" t="s">
        <v>23</v>
      </c>
      <c r="AM146" s="215"/>
      <c r="AN146" s="216"/>
      <c r="AO146" s="214" t="s">
        <v>24</v>
      </c>
      <c r="AP146" s="215"/>
      <c r="AQ146" s="215"/>
      <c r="AR146" s="215"/>
      <c r="AS146" s="215"/>
      <c r="AT146" s="215"/>
      <c r="AU146" s="215"/>
      <c r="AV146" s="215"/>
      <c r="AW146" s="214" t="s">
        <v>25</v>
      </c>
      <c r="AX146" s="215"/>
      <c r="AY146" s="215"/>
      <c r="AZ146" s="215"/>
      <c r="BA146" s="215"/>
      <c r="BB146" s="215"/>
      <c r="BC146" s="215"/>
      <c r="BD146" s="216"/>
      <c r="BE146" s="69"/>
      <c r="BF146" s="44"/>
      <c r="BG146" s="44"/>
      <c r="BH146" s="52" t="s">
        <v>46</v>
      </c>
      <c r="BI146" s="52" t="s">
        <v>47</v>
      </c>
      <c r="BJ146" s="52" t="s">
        <v>48</v>
      </c>
      <c r="BK146" s="52" t="s">
        <v>49</v>
      </c>
      <c r="BL146" s="52" t="s">
        <v>61</v>
      </c>
      <c r="BM146" s="52" t="s">
        <v>64</v>
      </c>
      <c r="BN146" s="52" t="s">
        <v>67</v>
      </c>
      <c r="BO146" s="46"/>
      <c r="BP146" s="46"/>
      <c r="BQ146" s="46"/>
    </row>
    <row r="147" spans="1:95" ht="21.95" customHeight="1" thickTop="1">
      <c r="A147" s="195"/>
      <c r="B147" s="196"/>
      <c r="C147" s="197"/>
      <c r="D147" s="198"/>
      <c r="E147" s="199"/>
      <c r="F147" s="199"/>
      <c r="G147" s="199"/>
      <c r="H147" s="199"/>
      <c r="I147" s="199"/>
      <c r="J147" s="199"/>
      <c r="K147" s="200"/>
      <c r="L147" s="201"/>
      <c r="M147" s="202"/>
      <c r="N147" s="202"/>
      <c r="O147" s="202"/>
      <c r="P147" s="202"/>
      <c r="Q147" s="202"/>
      <c r="R147" s="202"/>
      <c r="S147" s="203"/>
      <c r="T147" s="217"/>
      <c r="U147" s="171"/>
      <c r="V147" s="22" t="s">
        <v>0</v>
      </c>
      <c r="W147" s="194"/>
      <c r="X147" s="194"/>
      <c r="Y147" s="88" t="s">
        <v>6</v>
      </c>
      <c r="Z147" s="218"/>
      <c r="AA147" s="218"/>
      <c r="AB147" s="88" t="s">
        <v>16</v>
      </c>
      <c r="AC147" s="88"/>
      <c r="AD147" s="148" t="str">
        <f t="shared" ref="AD147:AD166" si="4">BN147</f>
        <v/>
      </c>
      <c r="AE147" s="149"/>
      <c r="AF147" s="149"/>
      <c r="AG147" s="149"/>
      <c r="AH147" s="149"/>
      <c r="AI147" s="149"/>
      <c r="AJ147" s="149"/>
      <c r="AK147" s="150"/>
      <c r="AL147" s="154" t="str">
        <f>IF(AND(BI147="○",BI148="○"),IF(LEFT(BH147,2)=LEFT(BH148,2),MID(BH148,3,2)-MID(BH147,3,2)+1,MID(BH148,3,2)+12-MID(BH147,3,2)+1),"")</f>
        <v/>
      </c>
      <c r="AM147" s="155"/>
      <c r="AN147" s="156"/>
      <c r="AO147" s="160" t="str">
        <f>IF(OR(AL147="",L147=""),"",VLOOKUP(L147,早見表!$B$5:$N$20,3,0))</f>
        <v/>
      </c>
      <c r="AP147" s="161"/>
      <c r="AQ147" s="161"/>
      <c r="AR147" s="161"/>
      <c r="AS147" s="161"/>
      <c r="AT147" s="161"/>
      <c r="AU147" s="161"/>
      <c r="AV147" s="162"/>
      <c r="AW147" s="166" t="str">
        <f>IF(OR(AL147="",L147=""),"",IF(AL147=12,VLOOKUP(L147,早見表!$B$5:$N$20,2,0),VLOOKUP(L147,早見表!$B$5:$N$20,AL147+2,0)))</f>
        <v/>
      </c>
      <c r="AX147" s="167"/>
      <c r="AY147" s="167"/>
      <c r="AZ147" s="167"/>
      <c r="BA147" s="167"/>
      <c r="BB147" s="167"/>
      <c r="BC147" s="167"/>
      <c r="BD147" s="168"/>
      <c r="BH147" s="64" t="str">
        <f>IF(OR(T147="",W147="",Z147=""),$BH$140,RIGHT(IF(T147="","","0")&amp;T147,2)&amp;RIGHT(IF(W147="","","0")&amp;W147,2)&amp;RIGHT(IF(Z147="","","0")&amp;Z147,2))</f>
        <v>070401</v>
      </c>
      <c r="BI147" s="64" t="str">
        <f>IF($X$141="","×",IF(AND(T147="",W147="",Z147=""),"",IF(OR(T147="",W147="",Z147=""),"×",IF(AND(BH147&gt;=$BH$140,BH147&lt;=$BI$140,BH147&lt;=BH148,Z147&lt;=BL147),"○","×"))))</f>
        <v/>
      </c>
      <c r="BJ147" s="64">
        <f>IF(OR(T147="",$X$141=""),1,IF($X$141=T147,4,1))</f>
        <v>1</v>
      </c>
      <c r="BK147" s="64">
        <f>IF(OR(T147="",$X$141=""),12,IF($X$141=T147,12,3))</f>
        <v>12</v>
      </c>
      <c r="BL147" s="64">
        <f>IF(OR(W147=4,W147=6,W147=9,W147=11),30,IF(W147=2,29,31))</f>
        <v>31</v>
      </c>
      <c r="BM147" s="169">
        <v>1</v>
      </c>
      <c r="BN147" s="62" t="str">
        <f>IF(OR(BM147="",BM147=1),"",IF(BM147=2,"①加入","１加入"))</f>
        <v/>
      </c>
    </row>
    <row r="148" spans="1:95" ht="21.95" customHeight="1">
      <c r="A148" s="178"/>
      <c r="B148" s="179"/>
      <c r="C148" s="180"/>
      <c r="D148" s="184"/>
      <c r="E148" s="185"/>
      <c r="F148" s="185"/>
      <c r="G148" s="185"/>
      <c r="H148" s="185"/>
      <c r="I148" s="185"/>
      <c r="J148" s="185"/>
      <c r="K148" s="186"/>
      <c r="L148" s="190"/>
      <c r="M148" s="191"/>
      <c r="N148" s="191"/>
      <c r="O148" s="191"/>
      <c r="P148" s="191"/>
      <c r="Q148" s="191"/>
      <c r="R148" s="191"/>
      <c r="S148" s="192"/>
      <c r="T148" s="95" t="s">
        <v>20</v>
      </c>
      <c r="U148" s="171"/>
      <c r="V148" s="171"/>
      <c r="W148" s="22" t="s">
        <v>0</v>
      </c>
      <c r="X148" s="171"/>
      <c r="Y148" s="171"/>
      <c r="Z148" s="88" t="s">
        <v>6</v>
      </c>
      <c r="AA148" s="171"/>
      <c r="AB148" s="171"/>
      <c r="AC148" s="96" t="s">
        <v>16</v>
      </c>
      <c r="AD148" s="172" t="str">
        <f t="shared" si="4"/>
        <v/>
      </c>
      <c r="AE148" s="173"/>
      <c r="AF148" s="173"/>
      <c r="AG148" s="173"/>
      <c r="AH148" s="173"/>
      <c r="AI148" s="173"/>
      <c r="AJ148" s="173"/>
      <c r="AK148" s="174"/>
      <c r="AL148" s="208"/>
      <c r="AM148" s="209"/>
      <c r="AN148" s="210"/>
      <c r="AO148" s="211"/>
      <c r="AP148" s="212"/>
      <c r="AQ148" s="212"/>
      <c r="AR148" s="212"/>
      <c r="AS148" s="212"/>
      <c r="AT148" s="212"/>
      <c r="AU148" s="212"/>
      <c r="AV148" s="213"/>
      <c r="AW148" s="204"/>
      <c r="AX148" s="205"/>
      <c r="AY148" s="205"/>
      <c r="AZ148" s="205"/>
      <c r="BA148" s="205"/>
      <c r="BB148" s="205"/>
      <c r="BC148" s="205"/>
      <c r="BD148" s="206"/>
      <c r="BH148" s="65" t="str">
        <f>IF(OR(U148="",X148="",AA148=""),$BI$140,RIGHT(IF(U148="","","0")&amp;U148,2)&amp;RIGHT(IF(X148="","","0")&amp;X148,2)&amp;RIGHT(IF(AA148="","","0")&amp;AA148,2))</f>
        <v>080331</v>
      </c>
      <c r="BI148" s="65" t="str">
        <f>IF($X$141="","×",IF(AND(U148="",X148="",AA148=""),"",IF(OR(U148="",X148="",AA148=""),"×",IF(AND(BH148&gt;=$BH$140,BH148&lt;=$BI$140,AA148&lt;=BL148),"○","×"))))</f>
        <v/>
      </c>
      <c r="BJ148" s="65">
        <f>IF(OR(U148="",$X$141=""),1,IF($X$141=U148,4,1))</f>
        <v>1</v>
      </c>
      <c r="BK148" s="65">
        <f>IF(OR(U148="",$X$141=""),12,IF($X$141=U148,12,3))</f>
        <v>12</v>
      </c>
      <c r="BL148" s="65">
        <f>IF(OR(X148=4,X148=6,X148=9,X148=11),30,IF(X148=2,29,31))</f>
        <v>31</v>
      </c>
      <c r="BM148" s="170"/>
      <c r="BN148" s="63" t="str">
        <f>IF(OR(BM147="",BM147=1),"",IF(BM147=3,"②脱退、自動消滅等","２脱退、自動消滅等"))</f>
        <v/>
      </c>
    </row>
    <row r="149" spans="1:95" ht="21.95" customHeight="1">
      <c r="A149" s="175"/>
      <c r="B149" s="176"/>
      <c r="C149" s="177"/>
      <c r="D149" s="181"/>
      <c r="E149" s="182"/>
      <c r="F149" s="182"/>
      <c r="G149" s="182"/>
      <c r="H149" s="182"/>
      <c r="I149" s="182"/>
      <c r="J149" s="182"/>
      <c r="K149" s="183"/>
      <c r="L149" s="187"/>
      <c r="M149" s="188"/>
      <c r="N149" s="188"/>
      <c r="O149" s="188"/>
      <c r="P149" s="188"/>
      <c r="Q149" s="188"/>
      <c r="R149" s="188"/>
      <c r="S149" s="189"/>
      <c r="T149" s="193"/>
      <c r="U149" s="194"/>
      <c r="V149" s="97" t="s">
        <v>0</v>
      </c>
      <c r="W149" s="194"/>
      <c r="X149" s="194"/>
      <c r="Y149" s="98" t="s">
        <v>6</v>
      </c>
      <c r="Z149" s="194"/>
      <c r="AA149" s="194"/>
      <c r="AB149" s="98" t="s">
        <v>16</v>
      </c>
      <c r="AC149" s="99"/>
      <c r="AD149" s="148" t="str">
        <f t="shared" si="4"/>
        <v/>
      </c>
      <c r="AE149" s="149"/>
      <c r="AF149" s="149"/>
      <c r="AG149" s="149"/>
      <c r="AH149" s="149"/>
      <c r="AI149" s="149"/>
      <c r="AJ149" s="149"/>
      <c r="AK149" s="150"/>
      <c r="AL149" s="151" t="str">
        <f>IF(AND(BI149="○",BI150="○"),IF(LEFT(BH149,2)=LEFT(BH150,2),MID(BH150,3,2)-MID(BH149,3,2)+1,MID(BH150,3,2)+12-MID(BH149,3,2)+1),"")</f>
        <v/>
      </c>
      <c r="AM149" s="152"/>
      <c r="AN149" s="153"/>
      <c r="AO149" s="157" t="str">
        <f>IF(OR(AL149="",L149=""),"",VLOOKUP(L149,早見表!$B$5:$N$20,3,0))</f>
        <v/>
      </c>
      <c r="AP149" s="158"/>
      <c r="AQ149" s="158"/>
      <c r="AR149" s="158"/>
      <c r="AS149" s="158"/>
      <c r="AT149" s="158"/>
      <c r="AU149" s="158"/>
      <c r="AV149" s="159"/>
      <c r="AW149" s="163" t="str">
        <f>IF(OR(AL149="",L149=""),"",IF(AL149=12,VLOOKUP(L149,早見表!$B$5:$N$20,2,0),VLOOKUP(L149,早見表!$B$5:$N$20,AL149+2,0)))</f>
        <v/>
      </c>
      <c r="AX149" s="164"/>
      <c r="AY149" s="164"/>
      <c r="AZ149" s="164"/>
      <c r="BA149" s="164"/>
      <c r="BB149" s="164"/>
      <c r="BC149" s="164"/>
      <c r="BD149" s="165"/>
      <c r="BH149" s="64" t="str">
        <f>IF(OR(T149="",W149="",Z149=""),$BH$140,RIGHT(IF(T149="","","0")&amp;T149,2)&amp;RIGHT(IF(W149="","","0")&amp;W149,2)&amp;RIGHT(IF(Z149="","","0")&amp;Z149,2))</f>
        <v>070401</v>
      </c>
      <c r="BI149" s="64" t="str">
        <f>IF($X$141="","×",IF(AND(T149="",W149="",Z149=""),"",IF(OR(T149="",W149="",Z149=""),"×",IF(AND(BH149&gt;=$BH$140,BH149&lt;=$BI$140,BH149&lt;=BH150,Z149&lt;=BL149),"○","×"))))</f>
        <v/>
      </c>
      <c r="BJ149" s="64">
        <f>IF(OR(T149="",$X$141=""),1,IF($X$141=T149,4,1))</f>
        <v>1</v>
      </c>
      <c r="BK149" s="64">
        <f>IF(OR(T149="",$X$141=""),12,IF($X$141=T149,12,3))</f>
        <v>12</v>
      </c>
      <c r="BL149" s="64">
        <f>IF(OR(W149=4,W149=6,W149=9,W149=11),30,IF(W149=2,29,31))</f>
        <v>31</v>
      </c>
      <c r="BM149" s="169">
        <v>1</v>
      </c>
      <c r="BN149" s="62" t="str">
        <f>IF(OR(BM149="",BM149=1),"",IF(BM149=2,"①加入","１加入"))</f>
        <v/>
      </c>
    </row>
    <row r="150" spans="1:95" ht="21.95" customHeight="1">
      <c r="A150" s="178"/>
      <c r="B150" s="179"/>
      <c r="C150" s="180"/>
      <c r="D150" s="184"/>
      <c r="E150" s="185"/>
      <c r="F150" s="185"/>
      <c r="G150" s="185"/>
      <c r="H150" s="185"/>
      <c r="I150" s="185"/>
      <c r="J150" s="185"/>
      <c r="K150" s="186"/>
      <c r="L150" s="190"/>
      <c r="M150" s="191"/>
      <c r="N150" s="191"/>
      <c r="O150" s="191"/>
      <c r="P150" s="191"/>
      <c r="Q150" s="191"/>
      <c r="R150" s="191"/>
      <c r="S150" s="192"/>
      <c r="T150" s="100" t="s">
        <v>20</v>
      </c>
      <c r="U150" s="207"/>
      <c r="V150" s="207"/>
      <c r="W150" s="101" t="s">
        <v>0</v>
      </c>
      <c r="X150" s="207"/>
      <c r="Y150" s="207"/>
      <c r="Z150" s="102" t="s">
        <v>6</v>
      </c>
      <c r="AA150" s="207"/>
      <c r="AB150" s="207"/>
      <c r="AC150" s="103" t="s">
        <v>16</v>
      </c>
      <c r="AD150" s="172" t="str">
        <f t="shared" si="4"/>
        <v/>
      </c>
      <c r="AE150" s="173"/>
      <c r="AF150" s="173"/>
      <c r="AG150" s="173"/>
      <c r="AH150" s="173"/>
      <c r="AI150" s="173"/>
      <c r="AJ150" s="173"/>
      <c r="AK150" s="174"/>
      <c r="AL150" s="208"/>
      <c r="AM150" s="209"/>
      <c r="AN150" s="210"/>
      <c r="AO150" s="211"/>
      <c r="AP150" s="212"/>
      <c r="AQ150" s="212"/>
      <c r="AR150" s="212"/>
      <c r="AS150" s="212"/>
      <c r="AT150" s="212"/>
      <c r="AU150" s="212"/>
      <c r="AV150" s="213"/>
      <c r="AW150" s="204"/>
      <c r="AX150" s="205"/>
      <c r="AY150" s="205"/>
      <c r="AZ150" s="205"/>
      <c r="BA150" s="205"/>
      <c r="BB150" s="205"/>
      <c r="BC150" s="205"/>
      <c r="BD150" s="206"/>
      <c r="BH150" s="65" t="str">
        <f>IF(OR(U150="",X150="",AA150=""),$BI$140,RIGHT(IF(U150="","","0")&amp;U150,2)&amp;RIGHT(IF(X150="","","0")&amp;X150,2)&amp;RIGHT(IF(AA150="","","0")&amp;AA150,2))</f>
        <v>080331</v>
      </c>
      <c r="BI150" s="65" t="str">
        <f>IF($X$141="","×",IF(AND(U150="",X150="",AA150=""),"",IF(OR(U150="",X150="",AA150=""),"×",IF(AND(BH150&gt;=$BH$140,BH150&lt;=$BI$140,AA150&lt;=BL150),"○","×"))))</f>
        <v/>
      </c>
      <c r="BJ150" s="65">
        <f>IF(OR(U150="",$X$141=""),1,IF($X$141=U150,4,1))</f>
        <v>1</v>
      </c>
      <c r="BK150" s="65">
        <f>IF(OR(U150="",$X$141=""),12,IF($X$141=U150,12,3))</f>
        <v>12</v>
      </c>
      <c r="BL150" s="65">
        <f>IF(OR(X150=4,X150=6,X150=9,X150=11),30,IF(X150=2,29,31))</f>
        <v>31</v>
      </c>
      <c r="BM150" s="170"/>
      <c r="BN150" s="63" t="str">
        <f>IF(OR(BM149="",BM149=1),"",IF(BM149=3,"②脱退、自動消滅等","２脱退、自動消滅等"))</f>
        <v/>
      </c>
    </row>
    <row r="151" spans="1:95" ht="21.95" customHeight="1">
      <c r="A151" s="175"/>
      <c r="B151" s="176"/>
      <c r="C151" s="177"/>
      <c r="D151" s="181"/>
      <c r="E151" s="182"/>
      <c r="F151" s="182"/>
      <c r="G151" s="182"/>
      <c r="H151" s="182"/>
      <c r="I151" s="182"/>
      <c r="J151" s="182"/>
      <c r="K151" s="183"/>
      <c r="L151" s="187"/>
      <c r="M151" s="188"/>
      <c r="N151" s="188"/>
      <c r="O151" s="188"/>
      <c r="P151" s="188"/>
      <c r="Q151" s="188"/>
      <c r="R151" s="188"/>
      <c r="S151" s="189"/>
      <c r="T151" s="193"/>
      <c r="U151" s="194"/>
      <c r="V151" s="97" t="s">
        <v>0</v>
      </c>
      <c r="W151" s="194"/>
      <c r="X151" s="194"/>
      <c r="Y151" s="98" t="s">
        <v>6</v>
      </c>
      <c r="Z151" s="194"/>
      <c r="AA151" s="194"/>
      <c r="AB151" s="98" t="s">
        <v>16</v>
      </c>
      <c r="AC151" s="98"/>
      <c r="AD151" s="148" t="str">
        <f t="shared" si="4"/>
        <v/>
      </c>
      <c r="AE151" s="149"/>
      <c r="AF151" s="149"/>
      <c r="AG151" s="149"/>
      <c r="AH151" s="149"/>
      <c r="AI151" s="149"/>
      <c r="AJ151" s="149"/>
      <c r="AK151" s="150"/>
      <c r="AL151" s="151" t="str">
        <f>IF(AND(BI151="○",BI152="○"),IF(LEFT(BH151,2)=LEFT(BH152,2),MID(BH152,3,2)-MID(BH151,3,2)+1,MID(BH152,3,2)+12-MID(BH151,3,2)+1),"")</f>
        <v/>
      </c>
      <c r="AM151" s="152"/>
      <c r="AN151" s="153"/>
      <c r="AO151" s="157" t="str">
        <f>IF(OR(AL151="",L151=""),"",VLOOKUP(L151,早見表!$B$5:$N$20,3,0))</f>
        <v/>
      </c>
      <c r="AP151" s="158"/>
      <c r="AQ151" s="158"/>
      <c r="AR151" s="158"/>
      <c r="AS151" s="158"/>
      <c r="AT151" s="158"/>
      <c r="AU151" s="158"/>
      <c r="AV151" s="159"/>
      <c r="AW151" s="163" t="str">
        <f>IF(OR(AL151="",L151=""),"",IF(AL151=12,VLOOKUP(L151,早見表!$B$5:$N$20,2,0),VLOOKUP(L151,早見表!$B$5:$N$20,AL151+2,0)))</f>
        <v/>
      </c>
      <c r="AX151" s="164"/>
      <c r="AY151" s="164"/>
      <c r="AZ151" s="164"/>
      <c r="BA151" s="164"/>
      <c r="BB151" s="164"/>
      <c r="BC151" s="164"/>
      <c r="BD151" s="165"/>
      <c r="BH151" s="64" t="str">
        <f>IF(OR(T151="",W151="",Z151=""),$BH$140,RIGHT(IF(T151="","","0")&amp;T151,2)&amp;RIGHT(IF(W151="","","0")&amp;W151,2)&amp;RIGHT(IF(Z151="","","0")&amp;Z151,2))</f>
        <v>070401</v>
      </c>
      <c r="BI151" s="64" t="str">
        <f>IF($X$141="","×",IF(AND(T151="",W151="",Z151=""),"",IF(OR(T151="",W151="",Z151=""),"×",IF(AND(BH151&gt;=$BH$140,BH151&lt;=$BI$140,BH151&lt;=BH152,Z151&lt;=BL151),"○","×"))))</f>
        <v/>
      </c>
      <c r="BJ151" s="64">
        <f>IF(OR(T151="",$X$141=""),1,IF($X$141=T151,4,1))</f>
        <v>1</v>
      </c>
      <c r="BK151" s="64">
        <f>IF(OR(T151="",$X$141=""),12,IF($X$141=T151,12,3))</f>
        <v>12</v>
      </c>
      <c r="BL151" s="64">
        <f>IF(OR(W151=4,W151=6,W151=9,W151=11),30,IF(W151=2,29,31))</f>
        <v>31</v>
      </c>
      <c r="BM151" s="169">
        <v>1</v>
      </c>
      <c r="BN151" s="62" t="str">
        <f>IF(OR(BM151="",BM151=1),"",IF(BM151=2,"①加入","１加入"))</f>
        <v/>
      </c>
    </row>
    <row r="152" spans="1:95" ht="21.95" customHeight="1">
      <c r="A152" s="178"/>
      <c r="B152" s="179"/>
      <c r="C152" s="180"/>
      <c r="D152" s="184"/>
      <c r="E152" s="185"/>
      <c r="F152" s="185"/>
      <c r="G152" s="185"/>
      <c r="H152" s="185"/>
      <c r="I152" s="185"/>
      <c r="J152" s="185"/>
      <c r="K152" s="186"/>
      <c r="L152" s="190"/>
      <c r="M152" s="191"/>
      <c r="N152" s="191"/>
      <c r="O152" s="191"/>
      <c r="P152" s="191"/>
      <c r="Q152" s="191"/>
      <c r="R152" s="191"/>
      <c r="S152" s="192"/>
      <c r="T152" s="100" t="s">
        <v>20</v>
      </c>
      <c r="U152" s="207"/>
      <c r="V152" s="207"/>
      <c r="W152" s="101" t="s">
        <v>0</v>
      </c>
      <c r="X152" s="207"/>
      <c r="Y152" s="207"/>
      <c r="Z152" s="102" t="s">
        <v>6</v>
      </c>
      <c r="AA152" s="207"/>
      <c r="AB152" s="207"/>
      <c r="AC152" s="103" t="s">
        <v>16</v>
      </c>
      <c r="AD152" s="172" t="str">
        <f t="shared" si="4"/>
        <v/>
      </c>
      <c r="AE152" s="173"/>
      <c r="AF152" s="173"/>
      <c r="AG152" s="173"/>
      <c r="AH152" s="173"/>
      <c r="AI152" s="173"/>
      <c r="AJ152" s="173"/>
      <c r="AK152" s="174"/>
      <c r="AL152" s="208"/>
      <c r="AM152" s="209"/>
      <c r="AN152" s="210"/>
      <c r="AO152" s="211"/>
      <c r="AP152" s="212"/>
      <c r="AQ152" s="212"/>
      <c r="AR152" s="212"/>
      <c r="AS152" s="212"/>
      <c r="AT152" s="212"/>
      <c r="AU152" s="212"/>
      <c r="AV152" s="213"/>
      <c r="AW152" s="204"/>
      <c r="AX152" s="205"/>
      <c r="AY152" s="205"/>
      <c r="AZ152" s="205"/>
      <c r="BA152" s="205"/>
      <c r="BB152" s="205"/>
      <c r="BC152" s="205"/>
      <c r="BD152" s="206"/>
      <c r="BH152" s="65" t="str">
        <f>IF(OR(U152="",X152="",AA152=""),$BI$140,RIGHT(IF(U152="","","0")&amp;U152,2)&amp;RIGHT(IF(X152="","","0")&amp;X152,2)&amp;RIGHT(IF(AA152="","","0")&amp;AA152,2))</f>
        <v>080331</v>
      </c>
      <c r="BI152" s="65" t="str">
        <f>IF($X$141="","×",IF(AND(U152="",X152="",AA152=""),"",IF(OR(U152="",X152="",AA152=""),"×",IF(AND(BH152&gt;=$BH$140,BH152&lt;=$BI$140,AA152&lt;=BL152),"○","×"))))</f>
        <v/>
      </c>
      <c r="BJ152" s="65">
        <f>IF(OR(U152="",$X$141=""),1,IF($X$141=U152,4,1))</f>
        <v>1</v>
      </c>
      <c r="BK152" s="65">
        <f>IF(OR(U152="",$X$141=""),12,IF($X$141=U152,12,3))</f>
        <v>12</v>
      </c>
      <c r="BL152" s="65">
        <f>IF(OR(X152=4,X152=6,X152=9,X152=11),30,IF(X152=2,29,31))</f>
        <v>31</v>
      </c>
      <c r="BM152" s="170"/>
      <c r="BN152" s="63" t="str">
        <f>IF(OR(BM151="",BM151=1),"",IF(BM151=3,"②脱退、自動消滅等","２脱退、自動消滅等"))</f>
        <v/>
      </c>
    </row>
    <row r="153" spans="1:95" ht="21.95" customHeight="1">
      <c r="A153" s="175"/>
      <c r="B153" s="176"/>
      <c r="C153" s="177"/>
      <c r="D153" s="181"/>
      <c r="E153" s="182"/>
      <c r="F153" s="182"/>
      <c r="G153" s="182"/>
      <c r="H153" s="182"/>
      <c r="I153" s="182"/>
      <c r="J153" s="182"/>
      <c r="K153" s="183"/>
      <c r="L153" s="187"/>
      <c r="M153" s="188"/>
      <c r="N153" s="188"/>
      <c r="O153" s="188"/>
      <c r="P153" s="188"/>
      <c r="Q153" s="188"/>
      <c r="R153" s="188"/>
      <c r="S153" s="189"/>
      <c r="T153" s="193"/>
      <c r="U153" s="194"/>
      <c r="V153" s="97" t="s">
        <v>0</v>
      </c>
      <c r="W153" s="194"/>
      <c r="X153" s="194"/>
      <c r="Y153" s="98" t="s">
        <v>6</v>
      </c>
      <c r="Z153" s="194"/>
      <c r="AA153" s="194"/>
      <c r="AB153" s="98" t="s">
        <v>16</v>
      </c>
      <c r="AC153" s="98"/>
      <c r="AD153" s="148" t="str">
        <f t="shared" si="4"/>
        <v/>
      </c>
      <c r="AE153" s="149"/>
      <c r="AF153" s="149"/>
      <c r="AG153" s="149"/>
      <c r="AH153" s="149"/>
      <c r="AI153" s="149"/>
      <c r="AJ153" s="149"/>
      <c r="AK153" s="150"/>
      <c r="AL153" s="151" t="str">
        <f>IF(AND(BI153="○",BI154="○"),IF(LEFT(BH153,2)=LEFT(BH154,2),MID(BH154,3,2)-MID(BH153,3,2)+1,MID(BH154,3,2)+12-MID(BH153,3,2)+1),"")</f>
        <v/>
      </c>
      <c r="AM153" s="152"/>
      <c r="AN153" s="153"/>
      <c r="AO153" s="157" t="str">
        <f>IF(OR(AL153="",L153=""),"",VLOOKUP(L153,早見表!$B$5:$N$20,3,0))</f>
        <v/>
      </c>
      <c r="AP153" s="158"/>
      <c r="AQ153" s="158"/>
      <c r="AR153" s="158"/>
      <c r="AS153" s="158"/>
      <c r="AT153" s="158"/>
      <c r="AU153" s="158"/>
      <c r="AV153" s="159"/>
      <c r="AW153" s="163" t="str">
        <f>IF(OR(AL153="",L153=""),"",IF(AL153=12,VLOOKUP(L153,早見表!$B$5:$N$20,2,0),VLOOKUP(L153,早見表!$B$5:$N$20,AL153+2,0)))</f>
        <v/>
      </c>
      <c r="AX153" s="164"/>
      <c r="AY153" s="164"/>
      <c r="AZ153" s="164"/>
      <c r="BA153" s="164"/>
      <c r="BB153" s="164"/>
      <c r="BC153" s="164"/>
      <c r="BD153" s="165"/>
      <c r="BH153" s="64" t="str">
        <f>IF(OR(T153="",W153="",Z153=""),$BH$140,RIGHT(IF(T153="","","0")&amp;T153,2)&amp;RIGHT(IF(W153="","","0")&amp;W153,2)&amp;RIGHT(IF(Z153="","","0")&amp;Z153,2))</f>
        <v>070401</v>
      </c>
      <c r="BI153" s="64" t="str">
        <f>IF($X$141="","×",IF(AND(T153="",W153="",Z153=""),"",IF(OR(T153="",W153="",Z153=""),"×",IF(AND(BH153&gt;=$BH$140,BH153&lt;=$BI$140,BH153&lt;=BH154,Z153&lt;=BL153),"○","×"))))</f>
        <v/>
      </c>
      <c r="BJ153" s="64">
        <f>IF(OR(T153="",$X$141=""),1,IF($X$141=T153,4,1))</f>
        <v>1</v>
      </c>
      <c r="BK153" s="64">
        <f>IF(OR(T153="",$X$141=""),12,IF($X$141=T153,12,3))</f>
        <v>12</v>
      </c>
      <c r="BL153" s="64">
        <f>IF(OR(W153=4,W153=6,W153=9,W153=11),30,IF(W153=2,29,31))</f>
        <v>31</v>
      </c>
      <c r="BM153" s="169">
        <v>1</v>
      </c>
      <c r="BN153" s="62" t="str">
        <f>IF(OR(BM153="",BM153=1),"",IF(BM153=2,"①加入","１加入"))</f>
        <v/>
      </c>
    </row>
    <row r="154" spans="1:95" ht="21.95" customHeight="1">
      <c r="A154" s="178"/>
      <c r="B154" s="179"/>
      <c r="C154" s="180"/>
      <c r="D154" s="184"/>
      <c r="E154" s="185"/>
      <c r="F154" s="185"/>
      <c r="G154" s="185"/>
      <c r="H154" s="185"/>
      <c r="I154" s="185"/>
      <c r="J154" s="185"/>
      <c r="K154" s="186"/>
      <c r="L154" s="190"/>
      <c r="M154" s="191"/>
      <c r="N154" s="191"/>
      <c r="O154" s="191"/>
      <c r="P154" s="191"/>
      <c r="Q154" s="191"/>
      <c r="R154" s="191"/>
      <c r="S154" s="192"/>
      <c r="T154" s="100" t="s">
        <v>20</v>
      </c>
      <c r="U154" s="207"/>
      <c r="V154" s="207"/>
      <c r="W154" s="101" t="s">
        <v>0</v>
      </c>
      <c r="X154" s="207"/>
      <c r="Y154" s="207"/>
      <c r="Z154" s="102" t="s">
        <v>6</v>
      </c>
      <c r="AA154" s="207"/>
      <c r="AB154" s="207"/>
      <c r="AC154" s="103" t="s">
        <v>16</v>
      </c>
      <c r="AD154" s="172" t="str">
        <f t="shared" si="4"/>
        <v/>
      </c>
      <c r="AE154" s="173"/>
      <c r="AF154" s="173"/>
      <c r="AG154" s="173"/>
      <c r="AH154" s="173"/>
      <c r="AI154" s="173"/>
      <c r="AJ154" s="173"/>
      <c r="AK154" s="174"/>
      <c r="AL154" s="208"/>
      <c r="AM154" s="209"/>
      <c r="AN154" s="210"/>
      <c r="AO154" s="211"/>
      <c r="AP154" s="212"/>
      <c r="AQ154" s="212"/>
      <c r="AR154" s="212"/>
      <c r="AS154" s="212"/>
      <c r="AT154" s="212"/>
      <c r="AU154" s="212"/>
      <c r="AV154" s="213"/>
      <c r="AW154" s="204"/>
      <c r="AX154" s="205"/>
      <c r="AY154" s="205"/>
      <c r="AZ154" s="205"/>
      <c r="BA154" s="205"/>
      <c r="BB154" s="205"/>
      <c r="BC154" s="205"/>
      <c r="BD154" s="206"/>
      <c r="BH154" s="65" t="str">
        <f>IF(OR(U154="",X154="",AA154=""),$BI$140,RIGHT(IF(U154="","","0")&amp;U154,2)&amp;RIGHT(IF(X154="","","0")&amp;X154,2)&amp;RIGHT(IF(AA154="","","0")&amp;AA154,2))</f>
        <v>080331</v>
      </c>
      <c r="BI154" s="65" t="str">
        <f>IF($X$141="","×",IF(AND(U154="",X154="",AA154=""),"",IF(OR(U154="",X154="",AA154=""),"×",IF(AND(BH154&gt;=$BH$140,BH154&lt;=$BI$140,AA154&lt;=BL154),"○","×"))))</f>
        <v/>
      </c>
      <c r="BJ154" s="65">
        <f>IF(OR(U154="",$X$141=""),1,IF($X$141=U154,4,1))</f>
        <v>1</v>
      </c>
      <c r="BK154" s="65">
        <f>IF(OR(U154="",$X$141=""),12,IF($X$141=U154,12,3))</f>
        <v>12</v>
      </c>
      <c r="BL154" s="65">
        <f>IF(OR(X154=4,X154=6,X154=9,X154=11),30,IF(X154=2,29,31))</f>
        <v>31</v>
      </c>
      <c r="BM154" s="170"/>
      <c r="BN154" s="63" t="str">
        <f>IF(OR(BM153="",BM153=1),"",IF(BM153=3,"②脱退、自動消滅等","２脱退、自動消滅等"))</f>
        <v/>
      </c>
    </row>
    <row r="155" spans="1:95" ht="21.95" customHeight="1">
      <c r="A155" s="175"/>
      <c r="B155" s="176"/>
      <c r="C155" s="177"/>
      <c r="D155" s="181"/>
      <c r="E155" s="182"/>
      <c r="F155" s="182"/>
      <c r="G155" s="182"/>
      <c r="H155" s="182"/>
      <c r="I155" s="182"/>
      <c r="J155" s="182"/>
      <c r="K155" s="183"/>
      <c r="L155" s="187"/>
      <c r="M155" s="188"/>
      <c r="N155" s="188"/>
      <c r="O155" s="188"/>
      <c r="P155" s="188"/>
      <c r="Q155" s="188"/>
      <c r="R155" s="188"/>
      <c r="S155" s="189"/>
      <c r="T155" s="193"/>
      <c r="U155" s="194"/>
      <c r="V155" s="97" t="s">
        <v>0</v>
      </c>
      <c r="W155" s="194"/>
      <c r="X155" s="194"/>
      <c r="Y155" s="98" t="s">
        <v>6</v>
      </c>
      <c r="Z155" s="194"/>
      <c r="AA155" s="194"/>
      <c r="AB155" s="98" t="s">
        <v>16</v>
      </c>
      <c r="AC155" s="98"/>
      <c r="AD155" s="148" t="str">
        <f t="shared" si="4"/>
        <v/>
      </c>
      <c r="AE155" s="149"/>
      <c r="AF155" s="149"/>
      <c r="AG155" s="149"/>
      <c r="AH155" s="149"/>
      <c r="AI155" s="149"/>
      <c r="AJ155" s="149"/>
      <c r="AK155" s="150"/>
      <c r="AL155" s="151" t="str">
        <f>IF(AND(BI155="○",BI156="○"),IF(LEFT(BH155,2)=LEFT(BH156,2),MID(BH156,3,2)-MID(BH155,3,2)+1,MID(BH156,3,2)+12-MID(BH155,3,2)+1),"")</f>
        <v/>
      </c>
      <c r="AM155" s="152"/>
      <c r="AN155" s="153"/>
      <c r="AO155" s="157" t="str">
        <f>IF(OR(AL155="",L155=""),"",VLOOKUP(L155,早見表!$B$5:$N$20,3,0))</f>
        <v/>
      </c>
      <c r="AP155" s="158"/>
      <c r="AQ155" s="158"/>
      <c r="AR155" s="158"/>
      <c r="AS155" s="158"/>
      <c r="AT155" s="158"/>
      <c r="AU155" s="158"/>
      <c r="AV155" s="159"/>
      <c r="AW155" s="163" t="str">
        <f>IF(OR(AL155="",L155=""),"",IF(AL155=12,VLOOKUP(L155,早見表!$B$5:$N$20,2,0),VLOOKUP(L155,早見表!$B$5:$N$20,AL155+2,0)))</f>
        <v/>
      </c>
      <c r="AX155" s="164"/>
      <c r="AY155" s="164"/>
      <c r="AZ155" s="164"/>
      <c r="BA155" s="164"/>
      <c r="BB155" s="164"/>
      <c r="BC155" s="164"/>
      <c r="BD155" s="165"/>
      <c r="BH155" s="64" t="str">
        <f>IF(OR(T155="",W155="",Z155=""),$BH$140,RIGHT(IF(T155="","","0")&amp;T155,2)&amp;RIGHT(IF(W155="","","0")&amp;W155,2)&amp;RIGHT(IF(Z155="","","0")&amp;Z155,2))</f>
        <v>070401</v>
      </c>
      <c r="BI155" s="64" t="str">
        <f>IF($X$141="","×",IF(AND(T155="",W155="",Z155=""),"",IF(OR(T155="",W155="",Z155=""),"×",IF(AND(BH155&gt;=$BH$140,BH155&lt;=$BI$140,BH155&lt;=BH156,Z155&lt;=BL155),"○","×"))))</f>
        <v/>
      </c>
      <c r="BJ155" s="64">
        <f>IF(OR(T155="",$X$141=""),1,IF($X$141=T155,4,1))</f>
        <v>1</v>
      </c>
      <c r="BK155" s="64">
        <f>IF(OR(T155="",$X$141=""),12,IF($X$141=T155,12,3))</f>
        <v>12</v>
      </c>
      <c r="BL155" s="64">
        <f>IF(OR(W155=4,W155=6,W155=9,W155=11),30,IF(W155=2,29,31))</f>
        <v>31</v>
      </c>
      <c r="BM155" s="169">
        <v>1</v>
      </c>
      <c r="BN155" s="62" t="str">
        <f>IF(OR(BM155="",BM155=1),"",IF(BM155=2,"①加入","１加入"))</f>
        <v/>
      </c>
    </row>
    <row r="156" spans="1:95" ht="21.95" customHeight="1">
      <c r="A156" s="178"/>
      <c r="B156" s="179"/>
      <c r="C156" s="180"/>
      <c r="D156" s="184"/>
      <c r="E156" s="185"/>
      <c r="F156" s="185"/>
      <c r="G156" s="185"/>
      <c r="H156" s="185"/>
      <c r="I156" s="185"/>
      <c r="J156" s="185"/>
      <c r="K156" s="186"/>
      <c r="L156" s="190"/>
      <c r="M156" s="191"/>
      <c r="N156" s="191"/>
      <c r="O156" s="191"/>
      <c r="P156" s="191"/>
      <c r="Q156" s="191"/>
      <c r="R156" s="191"/>
      <c r="S156" s="192"/>
      <c r="T156" s="100" t="s">
        <v>20</v>
      </c>
      <c r="U156" s="207"/>
      <c r="V156" s="207"/>
      <c r="W156" s="101" t="s">
        <v>0</v>
      </c>
      <c r="X156" s="207"/>
      <c r="Y156" s="207"/>
      <c r="Z156" s="102" t="s">
        <v>6</v>
      </c>
      <c r="AA156" s="207"/>
      <c r="AB156" s="207"/>
      <c r="AC156" s="103" t="s">
        <v>16</v>
      </c>
      <c r="AD156" s="172" t="str">
        <f t="shared" si="4"/>
        <v/>
      </c>
      <c r="AE156" s="173"/>
      <c r="AF156" s="173"/>
      <c r="AG156" s="173"/>
      <c r="AH156" s="173"/>
      <c r="AI156" s="173"/>
      <c r="AJ156" s="173"/>
      <c r="AK156" s="174"/>
      <c r="AL156" s="208"/>
      <c r="AM156" s="209"/>
      <c r="AN156" s="210"/>
      <c r="AO156" s="211"/>
      <c r="AP156" s="212"/>
      <c r="AQ156" s="212"/>
      <c r="AR156" s="212"/>
      <c r="AS156" s="212"/>
      <c r="AT156" s="212"/>
      <c r="AU156" s="212"/>
      <c r="AV156" s="213"/>
      <c r="AW156" s="204"/>
      <c r="AX156" s="205"/>
      <c r="AY156" s="205"/>
      <c r="AZ156" s="205"/>
      <c r="BA156" s="205"/>
      <c r="BB156" s="205"/>
      <c r="BC156" s="205"/>
      <c r="BD156" s="206"/>
      <c r="BH156" s="65" t="str">
        <f>IF(OR(U156="",X156="",AA156=""),$BI$140,RIGHT(IF(U156="","","0")&amp;U156,2)&amp;RIGHT(IF(X156="","","0")&amp;X156,2)&amp;RIGHT(IF(AA156="","","0")&amp;AA156,2))</f>
        <v>080331</v>
      </c>
      <c r="BI156" s="65" t="str">
        <f>IF($X$141="","×",IF(AND(U156="",X156="",AA156=""),"",IF(OR(U156="",X156="",AA156=""),"×",IF(AND(BH156&gt;=$BH$140,BH156&lt;=$BI$140,AA156&lt;=BL156),"○","×"))))</f>
        <v/>
      </c>
      <c r="BJ156" s="65">
        <f>IF(OR(U156="",$X$141=""),1,IF($X$141=U156,4,1))</f>
        <v>1</v>
      </c>
      <c r="BK156" s="65">
        <f>IF(OR(U156="",$X$141=""),12,IF($X$141=U156,12,3))</f>
        <v>12</v>
      </c>
      <c r="BL156" s="65">
        <f>IF(OR(X156=4,X156=6,X156=9,X156=11),30,IF(X156=2,29,31))</f>
        <v>31</v>
      </c>
      <c r="BM156" s="170"/>
      <c r="BN156" s="63" t="str">
        <f>IF(OR(BM155="",BM155=1),"",IF(BM155=3,"②脱退、自動消滅等","２脱退、自動消滅等"))</f>
        <v/>
      </c>
    </row>
    <row r="157" spans="1:95" ht="21.95" customHeight="1">
      <c r="A157" s="175"/>
      <c r="B157" s="176"/>
      <c r="C157" s="177"/>
      <c r="D157" s="181"/>
      <c r="E157" s="182"/>
      <c r="F157" s="182"/>
      <c r="G157" s="182"/>
      <c r="H157" s="182"/>
      <c r="I157" s="182"/>
      <c r="J157" s="182"/>
      <c r="K157" s="183"/>
      <c r="L157" s="187"/>
      <c r="M157" s="188"/>
      <c r="N157" s="188"/>
      <c r="O157" s="188"/>
      <c r="P157" s="188"/>
      <c r="Q157" s="188"/>
      <c r="R157" s="188"/>
      <c r="S157" s="189"/>
      <c r="T157" s="193"/>
      <c r="U157" s="194"/>
      <c r="V157" s="97" t="s">
        <v>0</v>
      </c>
      <c r="W157" s="194"/>
      <c r="X157" s="194"/>
      <c r="Y157" s="98" t="s">
        <v>6</v>
      </c>
      <c r="Z157" s="194"/>
      <c r="AA157" s="194"/>
      <c r="AB157" s="98" t="s">
        <v>16</v>
      </c>
      <c r="AC157" s="98"/>
      <c r="AD157" s="148" t="str">
        <f t="shared" si="4"/>
        <v/>
      </c>
      <c r="AE157" s="149"/>
      <c r="AF157" s="149"/>
      <c r="AG157" s="149"/>
      <c r="AH157" s="149"/>
      <c r="AI157" s="149"/>
      <c r="AJ157" s="149"/>
      <c r="AK157" s="150"/>
      <c r="AL157" s="151" t="str">
        <f>IF(AND(BI157="○",BI158="○"),IF(LEFT(BH157,2)=LEFT(BH158,2),MID(BH158,3,2)-MID(BH157,3,2)+1,MID(BH158,3,2)+12-MID(BH157,3,2)+1),"")</f>
        <v/>
      </c>
      <c r="AM157" s="152"/>
      <c r="AN157" s="153"/>
      <c r="AO157" s="157" t="str">
        <f>IF(OR(AL157="",L157=""),"",VLOOKUP(L157,早見表!$B$5:$N$20,3,0))</f>
        <v/>
      </c>
      <c r="AP157" s="158"/>
      <c r="AQ157" s="158"/>
      <c r="AR157" s="158"/>
      <c r="AS157" s="158"/>
      <c r="AT157" s="158"/>
      <c r="AU157" s="158"/>
      <c r="AV157" s="159"/>
      <c r="AW157" s="163" t="str">
        <f>IF(OR(AL157="",L157=""),"",IF(AL157=12,VLOOKUP(L157,早見表!$B$5:$N$20,2,0),VLOOKUP(L157,早見表!$B$5:$N$20,AL157+2,0)))</f>
        <v/>
      </c>
      <c r="AX157" s="164"/>
      <c r="AY157" s="164"/>
      <c r="AZ157" s="164"/>
      <c r="BA157" s="164"/>
      <c r="BB157" s="164"/>
      <c r="BC157" s="164"/>
      <c r="BD157" s="165"/>
      <c r="BH157" s="64" t="str">
        <f>IF(OR(T157="",W157="",Z157=""),$BH$140,RIGHT(IF(T157="","","0")&amp;T157,2)&amp;RIGHT(IF(W157="","","0")&amp;W157,2)&amp;RIGHT(IF(Z157="","","0")&amp;Z157,2))</f>
        <v>070401</v>
      </c>
      <c r="BI157" s="64" t="str">
        <f>IF($X$141="","×",IF(AND(T157="",W157="",Z157=""),"",IF(OR(T157="",W157="",Z157=""),"×",IF(AND(BH157&gt;=$BH$140,BH157&lt;=$BI$140,BH157&lt;=BH158,Z157&lt;=BL157),"○","×"))))</f>
        <v/>
      </c>
      <c r="BJ157" s="64">
        <f>IF(OR(T157="",$X$141=""),1,IF($X$141=T157,4,1))</f>
        <v>1</v>
      </c>
      <c r="BK157" s="64">
        <f>IF(OR(T157="",$X$141=""),12,IF($X$141=T157,12,3))</f>
        <v>12</v>
      </c>
      <c r="BL157" s="64">
        <f>IF(OR(W157=4,W157=6,W157=9,W157=11),30,IF(W157=2,29,31))</f>
        <v>31</v>
      </c>
      <c r="BM157" s="169">
        <v>1</v>
      </c>
      <c r="BN157" s="62" t="str">
        <f>IF(OR(BM157="",BM157=1),"",IF(BM157=2,"①加入","１加入"))</f>
        <v/>
      </c>
    </row>
    <row r="158" spans="1:95" ht="21.95" customHeight="1">
      <c r="A158" s="178"/>
      <c r="B158" s="179"/>
      <c r="C158" s="180"/>
      <c r="D158" s="184"/>
      <c r="E158" s="185"/>
      <c r="F158" s="185"/>
      <c r="G158" s="185"/>
      <c r="H158" s="185"/>
      <c r="I158" s="185"/>
      <c r="J158" s="185"/>
      <c r="K158" s="186"/>
      <c r="L158" s="190"/>
      <c r="M158" s="191"/>
      <c r="N158" s="191"/>
      <c r="O158" s="191"/>
      <c r="P158" s="191"/>
      <c r="Q158" s="191"/>
      <c r="R158" s="191"/>
      <c r="S158" s="192"/>
      <c r="T158" s="100" t="s">
        <v>20</v>
      </c>
      <c r="U158" s="207"/>
      <c r="V158" s="207"/>
      <c r="W158" s="101" t="s">
        <v>0</v>
      </c>
      <c r="X158" s="207"/>
      <c r="Y158" s="207"/>
      <c r="Z158" s="102" t="s">
        <v>6</v>
      </c>
      <c r="AA158" s="207"/>
      <c r="AB158" s="207"/>
      <c r="AC158" s="103" t="s">
        <v>16</v>
      </c>
      <c r="AD158" s="172" t="str">
        <f t="shared" si="4"/>
        <v/>
      </c>
      <c r="AE158" s="173"/>
      <c r="AF158" s="173"/>
      <c r="AG158" s="173"/>
      <c r="AH158" s="173"/>
      <c r="AI158" s="173"/>
      <c r="AJ158" s="173"/>
      <c r="AK158" s="174"/>
      <c r="AL158" s="208"/>
      <c r="AM158" s="209"/>
      <c r="AN158" s="210"/>
      <c r="AO158" s="211"/>
      <c r="AP158" s="212"/>
      <c r="AQ158" s="212"/>
      <c r="AR158" s="212"/>
      <c r="AS158" s="212"/>
      <c r="AT158" s="212"/>
      <c r="AU158" s="212"/>
      <c r="AV158" s="213"/>
      <c r="AW158" s="204"/>
      <c r="AX158" s="205"/>
      <c r="AY158" s="205"/>
      <c r="AZ158" s="205"/>
      <c r="BA158" s="205"/>
      <c r="BB158" s="205"/>
      <c r="BC158" s="205"/>
      <c r="BD158" s="206"/>
      <c r="BH158" s="65" t="str">
        <f>IF(OR(U158="",X158="",AA158=""),$BI$140,RIGHT(IF(U158="","","0")&amp;U158,2)&amp;RIGHT(IF(X158="","","0")&amp;X158,2)&amp;RIGHT(IF(AA158="","","0")&amp;AA158,2))</f>
        <v>080331</v>
      </c>
      <c r="BI158" s="65" t="str">
        <f>IF($X$141="","×",IF(AND(U158="",X158="",AA158=""),"",IF(OR(U158="",X158="",AA158=""),"×",IF(AND(BH158&gt;=$BH$140,BH158&lt;=$BI$140,AA158&lt;=BL158),"○","×"))))</f>
        <v/>
      </c>
      <c r="BJ158" s="65">
        <f>IF(OR(U158="",$X$141=""),1,IF($X$141=U158,4,1))</f>
        <v>1</v>
      </c>
      <c r="BK158" s="65">
        <f>IF(OR(U158="",$X$141=""),12,IF($X$141=U158,12,3))</f>
        <v>12</v>
      </c>
      <c r="BL158" s="65">
        <f>IF(OR(X158=4,X158=6,X158=9,X158=11),30,IF(X158=2,29,31))</f>
        <v>31</v>
      </c>
      <c r="BM158" s="170"/>
      <c r="BN158" s="63" t="str">
        <f>IF(OR(BM157="",BM157=1),"",IF(BM157=3,"②脱退、自動消滅等","２脱退、自動消滅等"))</f>
        <v/>
      </c>
    </row>
    <row r="159" spans="1:95" ht="21.95" customHeight="1">
      <c r="A159" s="175"/>
      <c r="B159" s="176"/>
      <c r="C159" s="177"/>
      <c r="D159" s="181"/>
      <c r="E159" s="182"/>
      <c r="F159" s="182"/>
      <c r="G159" s="182"/>
      <c r="H159" s="182"/>
      <c r="I159" s="182"/>
      <c r="J159" s="182"/>
      <c r="K159" s="183"/>
      <c r="L159" s="187"/>
      <c r="M159" s="188"/>
      <c r="N159" s="188"/>
      <c r="O159" s="188"/>
      <c r="P159" s="188"/>
      <c r="Q159" s="188"/>
      <c r="R159" s="188"/>
      <c r="S159" s="189"/>
      <c r="T159" s="193"/>
      <c r="U159" s="194"/>
      <c r="V159" s="97" t="s">
        <v>0</v>
      </c>
      <c r="W159" s="194"/>
      <c r="X159" s="194"/>
      <c r="Y159" s="98" t="s">
        <v>6</v>
      </c>
      <c r="Z159" s="194"/>
      <c r="AA159" s="194"/>
      <c r="AB159" s="98" t="s">
        <v>16</v>
      </c>
      <c r="AC159" s="98"/>
      <c r="AD159" s="148" t="str">
        <f t="shared" si="4"/>
        <v/>
      </c>
      <c r="AE159" s="149"/>
      <c r="AF159" s="149"/>
      <c r="AG159" s="149"/>
      <c r="AH159" s="149"/>
      <c r="AI159" s="149"/>
      <c r="AJ159" s="149"/>
      <c r="AK159" s="150"/>
      <c r="AL159" s="151" t="str">
        <f>IF(AND(BI159="○",BI160="○"),IF(LEFT(BH159,2)=LEFT(BH160,2),MID(BH160,3,2)-MID(BH159,3,2)+1,MID(BH160,3,2)+12-MID(BH159,3,2)+1),"")</f>
        <v/>
      </c>
      <c r="AM159" s="152"/>
      <c r="AN159" s="153"/>
      <c r="AO159" s="157" t="str">
        <f>IF(OR(AL159="",L159=""),"",VLOOKUP(L159,早見表!$B$5:$N$20,3,0))</f>
        <v/>
      </c>
      <c r="AP159" s="158"/>
      <c r="AQ159" s="158"/>
      <c r="AR159" s="158"/>
      <c r="AS159" s="158"/>
      <c r="AT159" s="158"/>
      <c r="AU159" s="158"/>
      <c r="AV159" s="159"/>
      <c r="AW159" s="163" t="str">
        <f>IF(OR(AL159="",L159=""),"",IF(AL159=12,VLOOKUP(L159,早見表!$B$5:$N$20,2,0),VLOOKUP(L159,早見表!$B$5:$N$20,AL159+2,0)))</f>
        <v/>
      </c>
      <c r="AX159" s="164"/>
      <c r="AY159" s="164"/>
      <c r="AZ159" s="164"/>
      <c r="BA159" s="164"/>
      <c r="BB159" s="164"/>
      <c r="BC159" s="164"/>
      <c r="BD159" s="165"/>
      <c r="BH159" s="64" t="str">
        <f>IF(OR(T159="",W159="",Z159=""),$BH$140,RIGHT(IF(T159="","","0")&amp;T159,2)&amp;RIGHT(IF(W159="","","0")&amp;W159,2)&amp;RIGHT(IF(Z159="","","0")&amp;Z159,2))</f>
        <v>070401</v>
      </c>
      <c r="BI159" s="64" t="str">
        <f>IF($X$141="","×",IF(AND(T159="",W159="",Z159=""),"",IF(OR(T159="",W159="",Z159=""),"×",IF(AND(BH159&gt;=$BH$140,BH159&lt;=$BI$140,BH159&lt;=BH160,Z159&lt;=BL159),"○","×"))))</f>
        <v/>
      </c>
      <c r="BJ159" s="64">
        <f>IF(OR(T159="",$X$141=""),1,IF($X$141=T159,4,1))</f>
        <v>1</v>
      </c>
      <c r="BK159" s="64">
        <f>IF(OR(T159="",$X$141=""),12,IF($X$141=T159,12,3))</f>
        <v>12</v>
      </c>
      <c r="BL159" s="64">
        <f>IF(OR(W159=4,W159=6,W159=9,W159=11),30,IF(W159=2,29,31))</f>
        <v>31</v>
      </c>
      <c r="BM159" s="169">
        <v>1</v>
      </c>
      <c r="BN159" s="62" t="str">
        <f>IF(OR(BM159="",BM159=1),"",IF(BM159=2,"①加入","１加入"))</f>
        <v/>
      </c>
    </row>
    <row r="160" spans="1:95" ht="21.95" customHeight="1">
      <c r="A160" s="178"/>
      <c r="B160" s="179"/>
      <c r="C160" s="180"/>
      <c r="D160" s="184"/>
      <c r="E160" s="185"/>
      <c r="F160" s="185"/>
      <c r="G160" s="185"/>
      <c r="H160" s="185"/>
      <c r="I160" s="185"/>
      <c r="J160" s="185"/>
      <c r="K160" s="186"/>
      <c r="L160" s="190"/>
      <c r="M160" s="191"/>
      <c r="N160" s="191"/>
      <c r="O160" s="191"/>
      <c r="P160" s="191"/>
      <c r="Q160" s="191"/>
      <c r="R160" s="191"/>
      <c r="S160" s="192"/>
      <c r="T160" s="100" t="s">
        <v>20</v>
      </c>
      <c r="U160" s="207"/>
      <c r="V160" s="207"/>
      <c r="W160" s="101" t="s">
        <v>0</v>
      </c>
      <c r="X160" s="207"/>
      <c r="Y160" s="207"/>
      <c r="Z160" s="102" t="s">
        <v>6</v>
      </c>
      <c r="AA160" s="207"/>
      <c r="AB160" s="207"/>
      <c r="AC160" s="103" t="s">
        <v>16</v>
      </c>
      <c r="AD160" s="172" t="str">
        <f t="shared" si="4"/>
        <v/>
      </c>
      <c r="AE160" s="173"/>
      <c r="AF160" s="173"/>
      <c r="AG160" s="173"/>
      <c r="AH160" s="173"/>
      <c r="AI160" s="173"/>
      <c r="AJ160" s="173"/>
      <c r="AK160" s="174"/>
      <c r="AL160" s="208"/>
      <c r="AM160" s="209"/>
      <c r="AN160" s="210"/>
      <c r="AO160" s="211"/>
      <c r="AP160" s="212"/>
      <c r="AQ160" s="212"/>
      <c r="AR160" s="212"/>
      <c r="AS160" s="212"/>
      <c r="AT160" s="212"/>
      <c r="AU160" s="212"/>
      <c r="AV160" s="213"/>
      <c r="AW160" s="204"/>
      <c r="AX160" s="205"/>
      <c r="AY160" s="205"/>
      <c r="AZ160" s="205"/>
      <c r="BA160" s="205"/>
      <c r="BB160" s="205"/>
      <c r="BC160" s="205"/>
      <c r="BD160" s="206"/>
      <c r="BH160" s="65" t="str">
        <f>IF(OR(U160="",X160="",AA160=""),$BI$140,RIGHT(IF(U160="","","0")&amp;U160,2)&amp;RIGHT(IF(X160="","","0")&amp;X160,2)&amp;RIGHT(IF(AA160="","","0")&amp;AA160,2))</f>
        <v>080331</v>
      </c>
      <c r="BI160" s="65" t="str">
        <f>IF($X$141="","×",IF(AND(U160="",X160="",AA160=""),"",IF(OR(U160="",X160="",AA160=""),"×",IF(AND(BH160&gt;=$BH$140,BH160&lt;=$BI$140,AA160&lt;=BL160),"○","×"))))</f>
        <v/>
      </c>
      <c r="BJ160" s="65">
        <f>IF(OR(U160="",$X$141=""),1,IF($X$141=U160,4,1))</f>
        <v>1</v>
      </c>
      <c r="BK160" s="65">
        <f>IF(OR(U160="",$X$141=""),12,IF($X$141=U160,12,3))</f>
        <v>12</v>
      </c>
      <c r="BL160" s="65">
        <f>IF(OR(X160=4,X160=6,X160=9,X160=11),30,IF(X160=2,29,31))</f>
        <v>31</v>
      </c>
      <c r="BM160" s="170"/>
      <c r="BN160" s="63" t="str">
        <f>IF(OR(BM159="",BM159=1),"",IF(BM159=3,"②脱退、自動消滅等","２脱退、自動消滅等"))</f>
        <v/>
      </c>
    </row>
    <row r="161" spans="1:69" ht="21.95" customHeight="1">
      <c r="A161" s="175"/>
      <c r="B161" s="176"/>
      <c r="C161" s="177"/>
      <c r="D161" s="181"/>
      <c r="E161" s="182"/>
      <c r="F161" s="182"/>
      <c r="G161" s="182"/>
      <c r="H161" s="182"/>
      <c r="I161" s="182"/>
      <c r="J161" s="182"/>
      <c r="K161" s="183"/>
      <c r="L161" s="187"/>
      <c r="M161" s="188"/>
      <c r="N161" s="188"/>
      <c r="O161" s="188"/>
      <c r="P161" s="188"/>
      <c r="Q161" s="188"/>
      <c r="R161" s="188"/>
      <c r="S161" s="189"/>
      <c r="T161" s="193"/>
      <c r="U161" s="194"/>
      <c r="V161" s="97" t="s">
        <v>0</v>
      </c>
      <c r="W161" s="194"/>
      <c r="X161" s="194"/>
      <c r="Y161" s="98" t="s">
        <v>6</v>
      </c>
      <c r="Z161" s="194"/>
      <c r="AA161" s="194"/>
      <c r="AB161" s="98" t="s">
        <v>16</v>
      </c>
      <c r="AC161" s="98"/>
      <c r="AD161" s="148" t="str">
        <f t="shared" si="4"/>
        <v/>
      </c>
      <c r="AE161" s="149"/>
      <c r="AF161" s="149"/>
      <c r="AG161" s="149"/>
      <c r="AH161" s="149"/>
      <c r="AI161" s="149"/>
      <c r="AJ161" s="149"/>
      <c r="AK161" s="150"/>
      <c r="AL161" s="151" t="str">
        <f>IF(AND(BI161="○",BI162="○"),IF(LEFT(BH161,2)=LEFT(BH162,2),MID(BH162,3,2)-MID(BH161,3,2)+1,MID(BH162,3,2)+12-MID(BH161,3,2)+1),"")</f>
        <v/>
      </c>
      <c r="AM161" s="152"/>
      <c r="AN161" s="153"/>
      <c r="AO161" s="157" t="str">
        <f>IF(OR(AL161="",L161=""),"",VLOOKUP(L161,早見表!$B$5:$N$20,3,0))</f>
        <v/>
      </c>
      <c r="AP161" s="158"/>
      <c r="AQ161" s="158"/>
      <c r="AR161" s="158"/>
      <c r="AS161" s="158"/>
      <c r="AT161" s="158"/>
      <c r="AU161" s="158"/>
      <c r="AV161" s="159"/>
      <c r="AW161" s="163" t="str">
        <f>IF(OR(AL161="",L161=""),"",IF(AL161=12,VLOOKUP(L161,早見表!$B$5:$N$20,2,0),VLOOKUP(L161,早見表!$B$5:$N$20,AL161+2,0)))</f>
        <v/>
      </c>
      <c r="AX161" s="164"/>
      <c r="AY161" s="164"/>
      <c r="AZ161" s="164"/>
      <c r="BA161" s="164"/>
      <c r="BB161" s="164"/>
      <c r="BC161" s="164"/>
      <c r="BD161" s="165"/>
      <c r="BH161" s="64" t="str">
        <f>IF(OR(T161="",W161="",Z161=""),$BH$140,RIGHT(IF(T161="","","0")&amp;T161,2)&amp;RIGHT(IF(W161="","","0")&amp;W161,2)&amp;RIGHT(IF(Z161="","","0")&amp;Z161,2))</f>
        <v>070401</v>
      </c>
      <c r="BI161" s="64" t="str">
        <f>IF($X$141="","×",IF(AND(T161="",W161="",Z161=""),"",IF(OR(T161="",W161="",Z161=""),"×",IF(AND(BH161&gt;=$BH$140,BH161&lt;=$BI$140,BH161&lt;=BH162,Z161&lt;=BL161),"○","×"))))</f>
        <v/>
      </c>
      <c r="BJ161" s="64">
        <f>IF(OR(T161="",$X$141=""),1,IF($X$141=T161,4,1))</f>
        <v>1</v>
      </c>
      <c r="BK161" s="64">
        <f>IF(OR(T161="",$X$141=""),12,IF($X$141=T161,12,3))</f>
        <v>12</v>
      </c>
      <c r="BL161" s="64">
        <f>IF(OR(W161=4,W161=6,W161=9,W161=11),30,IF(W161=2,29,31))</f>
        <v>31</v>
      </c>
      <c r="BM161" s="169">
        <v>1</v>
      </c>
      <c r="BN161" s="62" t="str">
        <f>IF(OR(BM161="",BM161=1),"",IF(BM161=2,"①加入","１加入"))</f>
        <v/>
      </c>
    </row>
    <row r="162" spans="1:69" ht="21.95" customHeight="1">
      <c r="A162" s="178"/>
      <c r="B162" s="179"/>
      <c r="C162" s="180"/>
      <c r="D162" s="184"/>
      <c r="E162" s="185"/>
      <c r="F162" s="185"/>
      <c r="G162" s="185"/>
      <c r="H162" s="185"/>
      <c r="I162" s="185"/>
      <c r="J162" s="185"/>
      <c r="K162" s="186"/>
      <c r="L162" s="190"/>
      <c r="M162" s="191"/>
      <c r="N162" s="191"/>
      <c r="O162" s="191"/>
      <c r="P162" s="191"/>
      <c r="Q162" s="191"/>
      <c r="R162" s="191"/>
      <c r="S162" s="192"/>
      <c r="T162" s="100" t="s">
        <v>20</v>
      </c>
      <c r="U162" s="207"/>
      <c r="V162" s="207"/>
      <c r="W162" s="101" t="s">
        <v>0</v>
      </c>
      <c r="X162" s="207"/>
      <c r="Y162" s="207"/>
      <c r="Z162" s="102" t="s">
        <v>6</v>
      </c>
      <c r="AA162" s="207"/>
      <c r="AB162" s="207"/>
      <c r="AC162" s="103" t="s">
        <v>16</v>
      </c>
      <c r="AD162" s="172" t="str">
        <f t="shared" si="4"/>
        <v/>
      </c>
      <c r="AE162" s="173"/>
      <c r="AF162" s="173"/>
      <c r="AG162" s="173"/>
      <c r="AH162" s="173"/>
      <c r="AI162" s="173"/>
      <c r="AJ162" s="173"/>
      <c r="AK162" s="174"/>
      <c r="AL162" s="208"/>
      <c r="AM162" s="209"/>
      <c r="AN162" s="210"/>
      <c r="AO162" s="211"/>
      <c r="AP162" s="212"/>
      <c r="AQ162" s="212"/>
      <c r="AR162" s="212"/>
      <c r="AS162" s="212"/>
      <c r="AT162" s="212"/>
      <c r="AU162" s="212"/>
      <c r="AV162" s="213"/>
      <c r="AW162" s="204"/>
      <c r="AX162" s="205"/>
      <c r="AY162" s="205"/>
      <c r="AZ162" s="205"/>
      <c r="BA162" s="205"/>
      <c r="BB162" s="205"/>
      <c r="BC162" s="205"/>
      <c r="BD162" s="206"/>
      <c r="BH162" s="65" t="str">
        <f>IF(OR(U162="",X162="",AA162=""),$BI$140,RIGHT(IF(U162="","","0")&amp;U162,2)&amp;RIGHT(IF(X162="","","0")&amp;X162,2)&amp;RIGHT(IF(AA162="","","0")&amp;AA162,2))</f>
        <v>080331</v>
      </c>
      <c r="BI162" s="65" t="str">
        <f>IF($X$141="","×",IF(AND(U162="",X162="",AA162=""),"",IF(OR(U162="",X162="",AA162=""),"×",IF(AND(BH162&gt;=$BH$140,BH162&lt;=$BI$140,AA162&lt;=BL162),"○","×"))))</f>
        <v/>
      </c>
      <c r="BJ162" s="65">
        <f>IF(OR(U162="",$X$141=""),1,IF($X$141=U162,4,1))</f>
        <v>1</v>
      </c>
      <c r="BK162" s="65">
        <f>IF(OR(U162="",$X$141=""),12,IF($X$141=U162,12,3))</f>
        <v>12</v>
      </c>
      <c r="BL162" s="65">
        <f>IF(OR(X162=4,X162=6,X162=9,X162=11),30,IF(X162=2,29,31))</f>
        <v>31</v>
      </c>
      <c r="BM162" s="170"/>
      <c r="BN162" s="63" t="str">
        <f>IF(OR(BM161="",BM161=1),"",IF(BM161=3,"②脱退、自動消滅等","２脱退、自動消滅等"))</f>
        <v/>
      </c>
    </row>
    <row r="163" spans="1:69" ht="21.95" customHeight="1">
      <c r="A163" s="175"/>
      <c r="B163" s="176"/>
      <c r="C163" s="177"/>
      <c r="D163" s="181"/>
      <c r="E163" s="182"/>
      <c r="F163" s="182"/>
      <c r="G163" s="182"/>
      <c r="H163" s="182"/>
      <c r="I163" s="182"/>
      <c r="J163" s="182"/>
      <c r="K163" s="183"/>
      <c r="L163" s="187"/>
      <c r="M163" s="188"/>
      <c r="N163" s="188"/>
      <c r="O163" s="188"/>
      <c r="P163" s="188"/>
      <c r="Q163" s="188"/>
      <c r="R163" s="188"/>
      <c r="S163" s="189"/>
      <c r="T163" s="193"/>
      <c r="U163" s="194"/>
      <c r="V163" s="97" t="s">
        <v>0</v>
      </c>
      <c r="W163" s="194"/>
      <c r="X163" s="194"/>
      <c r="Y163" s="98" t="s">
        <v>6</v>
      </c>
      <c r="Z163" s="194"/>
      <c r="AA163" s="194"/>
      <c r="AB163" s="98" t="s">
        <v>16</v>
      </c>
      <c r="AC163" s="98"/>
      <c r="AD163" s="148" t="str">
        <f t="shared" si="4"/>
        <v/>
      </c>
      <c r="AE163" s="149"/>
      <c r="AF163" s="149"/>
      <c r="AG163" s="149"/>
      <c r="AH163" s="149"/>
      <c r="AI163" s="149"/>
      <c r="AJ163" s="149"/>
      <c r="AK163" s="150"/>
      <c r="AL163" s="151" t="str">
        <f>IF(AND(BI163="○",BI164="○"),IF(LEFT(BH163,2)=LEFT(BH164,2),MID(BH164,3,2)-MID(BH163,3,2)+1,MID(BH164,3,2)+12-MID(BH163,3,2)+1),"")</f>
        <v/>
      </c>
      <c r="AM163" s="152"/>
      <c r="AN163" s="153"/>
      <c r="AO163" s="157" t="str">
        <f>IF(OR(AL163="",L163=""),"",VLOOKUP(L163,早見表!$B$5:$N$20,3,0))</f>
        <v/>
      </c>
      <c r="AP163" s="158"/>
      <c r="AQ163" s="158"/>
      <c r="AR163" s="158"/>
      <c r="AS163" s="158"/>
      <c r="AT163" s="158"/>
      <c r="AU163" s="158"/>
      <c r="AV163" s="159"/>
      <c r="AW163" s="163" t="str">
        <f>IF(OR(AL163="",L163=""),"",IF(AL163=12,VLOOKUP(L163,早見表!$B$5:$N$20,2,0),VLOOKUP(L163,早見表!$B$5:$N$20,AL163+2,0)))</f>
        <v/>
      </c>
      <c r="AX163" s="164"/>
      <c r="AY163" s="164"/>
      <c r="AZ163" s="164"/>
      <c r="BA163" s="164"/>
      <c r="BB163" s="164"/>
      <c r="BC163" s="164"/>
      <c r="BD163" s="165"/>
      <c r="BH163" s="64" t="str">
        <f>IF(OR(T163="",W163="",Z163=""),$BH$140,RIGHT(IF(T163="","","0")&amp;T163,2)&amp;RIGHT(IF(W163="","","0")&amp;W163,2)&amp;RIGHT(IF(Z163="","","0")&amp;Z163,2))</f>
        <v>070401</v>
      </c>
      <c r="BI163" s="64" t="str">
        <f>IF($X$141="","×",IF(AND(T163="",W163="",Z163=""),"",IF(OR(T163="",W163="",Z163=""),"×",IF(AND(BH163&gt;=$BH$140,BH163&lt;=$BI$140,BH163&lt;=BH164,Z163&lt;=BL163),"○","×"))))</f>
        <v/>
      </c>
      <c r="BJ163" s="64">
        <f>IF(OR(T163="",$X$141=""),1,IF($X$141=T163,4,1))</f>
        <v>1</v>
      </c>
      <c r="BK163" s="64">
        <f>IF(OR(T163="",$X$141=""),12,IF($X$141=T163,12,3))</f>
        <v>12</v>
      </c>
      <c r="BL163" s="64">
        <f>IF(OR(W163=4,W163=6,W163=9,W163=11),30,IF(W163=2,29,31))</f>
        <v>31</v>
      </c>
      <c r="BM163" s="169">
        <v>1</v>
      </c>
      <c r="BN163" s="62" t="str">
        <f>IF(OR(BM163="",BM163=1),"",IF(BM163=2,"①加入","１加入"))</f>
        <v/>
      </c>
    </row>
    <row r="164" spans="1:69" ht="21.95" customHeight="1">
      <c r="A164" s="178"/>
      <c r="B164" s="179"/>
      <c r="C164" s="180"/>
      <c r="D164" s="184"/>
      <c r="E164" s="185"/>
      <c r="F164" s="185"/>
      <c r="G164" s="185"/>
      <c r="H164" s="185"/>
      <c r="I164" s="185"/>
      <c r="J164" s="185"/>
      <c r="K164" s="186"/>
      <c r="L164" s="190"/>
      <c r="M164" s="191"/>
      <c r="N164" s="191"/>
      <c r="O164" s="191"/>
      <c r="P164" s="191"/>
      <c r="Q164" s="191"/>
      <c r="R164" s="191"/>
      <c r="S164" s="192"/>
      <c r="T164" s="100" t="s">
        <v>20</v>
      </c>
      <c r="U164" s="207"/>
      <c r="V164" s="207"/>
      <c r="W164" s="101" t="s">
        <v>0</v>
      </c>
      <c r="X164" s="207"/>
      <c r="Y164" s="207"/>
      <c r="Z164" s="102" t="s">
        <v>6</v>
      </c>
      <c r="AA164" s="207"/>
      <c r="AB164" s="207"/>
      <c r="AC164" s="103" t="s">
        <v>16</v>
      </c>
      <c r="AD164" s="172" t="str">
        <f t="shared" si="4"/>
        <v/>
      </c>
      <c r="AE164" s="173"/>
      <c r="AF164" s="173"/>
      <c r="AG164" s="173"/>
      <c r="AH164" s="173"/>
      <c r="AI164" s="173"/>
      <c r="AJ164" s="173"/>
      <c r="AK164" s="174"/>
      <c r="AL164" s="208"/>
      <c r="AM164" s="209"/>
      <c r="AN164" s="210"/>
      <c r="AO164" s="211"/>
      <c r="AP164" s="212"/>
      <c r="AQ164" s="212"/>
      <c r="AR164" s="212"/>
      <c r="AS164" s="212"/>
      <c r="AT164" s="212"/>
      <c r="AU164" s="212"/>
      <c r="AV164" s="213"/>
      <c r="AW164" s="204"/>
      <c r="AX164" s="205"/>
      <c r="AY164" s="205"/>
      <c r="AZ164" s="205"/>
      <c r="BA164" s="205"/>
      <c r="BB164" s="205"/>
      <c r="BC164" s="205"/>
      <c r="BD164" s="206"/>
      <c r="BH164" s="65" t="str">
        <f>IF(OR(U164="",X164="",AA164=""),$BI$140,RIGHT(IF(U164="","","0")&amp;U164,2)&amp;RIGHT(IF(X164="","","0")&amp;X164,2)&amp;RIGHT(IF(AA164="","","0")&amp;AA164,2))</f>
        <v>080331</v>
      </c>
      <c r="BI164" s="65" t="str">
        <f>IF($X$141="","×",IF(AND(U164="",X164="",AA164=""),"",IF(OR(U164="",X164="",AA164=""),"×",IF(AND(BH164&gt;=$BH$140,BH164&lt;=$BI$140,AA164&lt;=BL164),"○","×"))))</f>
        <v/>
      </c>
      <c r="BJ164" s="65">
        <f>IF(OR(U164="",$X$141=""),1,IF($X$141=U164,4,1))</f>
        <v>1</v>
      </c>
      <c r="BK164" s="65">
        <f>IF(OR(U164="",$X$141=""),12,IF($X$141=U164,12,3))</f>
        <v>12</v>
      </c>
      <c r="BL164" s="65">
        <f>IF(OR(X164=4,X164=6,X164=9,X164=11),30,IF(X164=2,29,31))</f>
        <v>31</v>
      </c>
      <c r="BM164" s="170"/>
      <c r="BN164" s="63" t="str">
        <f>IF(OR(BM163="",BM163=1),"",IF(BM163=3,"②脱退、自動消滅等","２脱退、自動消滅等"))</f>
        <v/>
      </c>
    </row>
    <row r="165" spans="1:69" ht="21.95" customHeight="1">
      <c r="A165" s="175"/>
      <c r="B165" s="176"/>
      <c r="C165" s="177"/>
      <c r="D165" s="181"/>
      <c r="E165" s="182"/>
      <c r="F165" s="182"/>
      <c r="G165" s="182"/>
      <c r="H165" s="182"/>
      <c r="I165" s="182"/>
      <c r="J165" s="182"/>
      <c r="K165" s="183"/>
      <c r="L165" s="187"/>
      <c r="M165" s="188"/>
      <c r="N165" s="188"/>
      <c r="O165" s="188"/>
      <c r="P165" s="188"/>
      <c r="Q165" s="188"/>
      <c r="R165" s="188"/>
      <c r="S165" s="189"/>
      <c r="T165" s="193"/>
      <c r="U165" s="194"/>
      <c r="V165" s="97" t="s">
        <v>0</v>
      </c>
      <c r="W165" s="194"/>
      <c r="X165" s="194"/>
      <c r="Y165" s="98" t="s">
        <v>6</v>
      </c>
      <c r="Z165" s="194"/>
      <c r="AA165" s="194"/>
      <c r="AB165" s="98" t="s">
        <v>16</v>
      </c>
      <c r="AC165" s="98"/>
      <c r="AD165" s="148" t="str">
        <f t="shared" si="4"/>
        <v/>
      </c>
      <c r="AE165" s="149"/>
      <c r="AF165" s="149"/>
      <c r="AG165" s="149"/>
      <c r="AH165" s="149"/>
      <c r="AI165" s="149"/>
      <c r="AJ165" s="149"/>
      <c r="AK165" s="150"/>
      <c r="AL165" s="151" t="str">
        <f>IF(AND(BI165="○",BI166="○"),IF(LEFT(BH165,2)=LEFT(BH166,2),MID(BH166,3,2)-MID(BH165,3,2)+1,MID(BH166,3,2)+12-MID(BH165,3,2)+1),"")</f>
        <v/>
      </c>
      <c r="AM165" s="152"/>
      <c r="AN165" s="153"/>
      <c r="AO165" s="157" t="str">
        <f>IF(OR(AL165="",L165=""),"",VLOOKUP(L165,早見表!$B$5:$N$20,3,0))</f>
        <v/>
      </c>
      <c r="AP165" s="158"/>
      <c r="AQ165" s="158"/>
      <c r="AR165" s="158"/>
      <c r="AS165" s="158"/>
      <c r="AT165" s="158"/>
      <c r="AU165" s="158"/>
      <c r="AV165" s="159"/>
      <c r="AW165" s="163" t="str">
        <f>IF(OR(AL165="",L165=""),"",IF(AL165=12,VLOOKUP(L165,早見表!$B$5:$N$20,2,0),VLOOKUP(L165,早見表!$B$5:$N$20,AL165+2,0)))</f>
        <v/>
      </c>
      <c r="AX165" s="164"/>
      <c r="AY165" s="164"/>
      <c r="AZ165" s="164"/>
      <c r="BA165" s="164"/>
      <c r="BB165" s="164"/>
      <c r="BC165" s="164"/>
      <c r="BD165" s="165"/>
      <c r="BH165" s="64" t="str">
        <f>IF(OR(T165="",W165="",Z165=""),$BH$140,RIGHT(IF(T165="","","0")&amp;T165,2)&amp;RIGHT(IF(W165="","","0")&amp;W165,2)&amp;RIGHT(IF(Z165="","","0")&amp;Z165,2))</f>
        <v>070401</v>
      </c>
      <c r="BI165" s="64" t="str">
        <f>IF($X$141="","×",IF(AND(T165="",W165="",Z165=""),"",IF(OR(T165="",W165="",Z165=""),"×",IF(AND(BH165&gt;=$BH$140,BH165&lt;=$BI$140,BH165&lt;=BH166,Z165&lt;=BL165),"○","×"))))</f>
        <v/>
      </c>
      <c r="BJ165" s="64">
        <f>IF(OR(T165="",$X$141=""),1,IF($X$141=T165,4,1))</f>
        <v>1</v>
      </c>
      <c r="BK165" s="64">
        <f>IF(OR(T165="",$X$141=""),12,IF($X$141=T165,12,3))</f>
        <v>12</v>
      </c>
      <c r="BL165" s="64">
        <f>IF(OR(W165=4,W165=6,W165=9,W165=11),30,IF(W165=2,29,31))</f>
        <v>31</v>
      </c>
      <c r="BM165" s="169">
        <v>1</v>
      </c>
      <c r="BN165" s="62" t="str">
        <f>IF(OR(BM165="",BM165=1),"",IF(BM165=2,"①加入","１加入"))</f>
        <v/>
      </c>
    </row>
    <row r="166" spans="1:69" ht="21.95" customHeight="1" thickBot="1">
      <c r="A166" s="195"/>
      <c r="B166" s="196"/>
      <c r="C166" s="197"/>
      <c r="D166" s="198"/>
      <c r="E166" s="199"/>
      <c r="F166" s="199"/>
      <c r="G166" s="199"/>
      <c r="H166" s="199"/>
      <c r="I166" s="199"/>
      <c r="J166" s="199"/>
      <c r="K166" s="200"/>
      <c r="L166" s="201"/>
      <c r="M166" s="202"/>
      <c r="N166" s="202"/>
      <c r="O166" s="202"/>
      <c r="P166" s="202"/>
      <c r="Q166" s="202"/>
      <c r="R166" s="202"/>
      <c r="S166" s="203"/>
      <c r="T166" s="95" t="s">
        <v>20</v>
      </c>
      <c r="U166" s="171"/>
      <c r="V166" s="171"/>
      <c r="W166" s="22" t="s">
        <v>0</v>
      </c>
      <c r="X166" s="171"/>
      <c r="Y166" s="171"/>
      <c r="Z166" s="88" t="s">
        <v>6</v>
      </c>
      <c r="AA166" s="171"/>
      <c r="AB166" s="171"/>
      <c r="AC166" s="96" t="s">
        <v>16</v>
      </c>
      <c r="AD166" s="172" t="str">
        <f t="shared" si="4"/>
        <v/>
      </c>
      <c r="AE166" s="173"/>
      <c r="AF166" s="173"/>
      <c r="AG166" s="173"/>
      <c r="AH166" s="173"/>
      <c r="AI166" s="173"/>
      <c r="AJ166" s="173"/>
      <c r="AK166" s="174"/>
      <c r="AL166" s="154"/>
      <c r="AM166" s="155"/>
      <c r="AN166" s="156"/>
      <c r="AO166" s="160"/>
      <c r="AP166" s="161"/>
      <c r="AQ166" s="161"/>
      <c r="AR166" s="161"/>
      <c r="AS166" s="161"/>
      <c r="AT166" s="161"/>
      <c r="AU166" s="161"/>
      <c r="AV166" s="162"/>
      <c r="AW166" s="166"/>
      <c r="AX166" s="167"/>
      <c r="AY166" s="167"/>
      <c r="AZ166" s="167"/>
      <c r="BA166" s="167"/>
      <c r="BB166" s="167"/>
      <c r="BC166" s="167"/>
      <c r="BD166" s="168"/>
      <c r="BH166" s="65" t="str">
        <f>IF(OR(U166="",X166="",AA166=""),$BI$140,RIGHT(IF(U166="","","0")&amp;U166,2)&amp;RIGHT(IF(X166="","","0")&amp;X166,2)&amp;RIGHT(IF(AA166="","","0")&amp;AA166,2))</f>
        <v>080331</v>
      </c>
      <c r="BI166" s="65" t="str">
        <f>IF($X$141="","×",IF(AND(U166="",X166="",AA166=""),"",IF(OR(U166="",X166="",AA166=""),"×",IF(AND(BH166&gt;=$BH$140,BH166&lt;=$BI$140,AA166&lt;=BL166),"○","×"))))</f>
        <v/>
      </c>
      <c r="BJ166" s="65">
        <f>IF(OR(U166="",$X$141=""),1,IF($X$141=U166,4,1))</f>
        <v>1</v>
      </c>
      <c r="BK166" s="65">
        <f>IF(OR(U166="",$X$141=""),12,IF($X$141=U166,12,3))</f>
        <v>12</v>
      </c>
      <c r="BL166" s="65">
        <f>IF(OR(X166=4,X166=6,X166=9,X166=11),30,IF(X166=2,29,31))</f>
        <v>31</v>
      </c>
      <c r="BM166" s="170"/>
      <c r="BN166" s="63" t="str">
        <f>IF(OR(BM165="",BM165=1),"",IF(BM165=3,"②脱退、自動消滅等","２脱退、自動消滅等"))</f>
        <v/>
      </c>
    </row>
    <row r="167" spans="1:69" ht="35.25" customHeight="1" thickTop="1">
      <c r="A167" s="144" t="s">
        <v>27</v>
      </c>
      <c r="B167" s="144"/>
      <c r="C167" s="144"/>
      <c r="D167" s="145">
        <f>COUNTA(D147:K166)</f>
        <v>0</v>
      </c>
      <c r="E167" s="145"/>
      <c r="F167" s="145"/>
      <c r="G167" s="145"/>
      <c r="H167" s="145"/>
      <c r="I167" s="145"/>
      <c r="J167" s="145"/>
      <c r="K167" s="145"/>
      <c r="L167" s="136"/>
      <c r="M167" s="136"/>
      <c r="N167" s="136"/>
      <c r="O167" s="136"/>
      <c r="P167" s="136"/>
      <c r="Q167" s="136"/>
      <c r="R167" s="136"/>
      <c r="S167" s="136"/>
      <c r="T167" s="146"/>
      <c r="U167" s="146"/>
      <c r="V167" s="146"/>
      <c r="W167" s="146"/>
      <c r="X167" s="146"/>
      <c r="Y167" s="146"/>
      <c r="Z167" s="146"/>
      <c r="AA167" s="146"/>
      <c r="AB167" s="146"/>
      <c r="AC167" s="146"/>
      <c r="AD167" s="147"/>
      <c r="AE167" s="147"/>
      <c r="AF167" s="147"/>
      <c r="AG167" s="147"/>
      <c r="AH167" s="147"/>
      <c r="AI167" s="147"/>
      <c r="AJ167" s="147"/>
      <c r="AK167" s="147"/>
      <c r="AL167" s="136"/>
      <c r="AM167" s="136"/>
      <c r="AN167" s="136"/>
      <c r="AO167" s="136"/>
      <c r="AP167" s="136"/>
      <c r="AQ167" s="136"/>
      <c r="AR167" s="136"/>
      <c r="AS167" s="136"/>
      <c r="AT167" s="136"/>
      <c r="AU167" s="136"/>
      <c r="AV167" s="136"/>
      <c r="AW167" s="137">
        <f>SUM(AW147:BD166)</f>
        <v>0</v>
      </c>
      <c r="AX167" s="137"/>
      <c r="AY167" s="137"/>
      <c r="AZ167" s="137"/>
      <c r="BA167" s="137"/>
      <c r="BB167" s="137"/>
      <c r="BC167" s="137"/>
      <c r="BD167" s="137"/>
    </row>
    <row r="168" spans="1:69" ht="35.25" customHeight="1">
      <c r="A168" s="138" t="s">
        <v>75</v>
      </c>
      <c r="B168" s="138"/>
      <c r="C168" s="138"/>
      <c r="D168" s="139">
        <f>D123+D167</f>
        <v>2</v>
      </c>
      <c r="E168" s="139"/>
      <c r="F168" s="139"/>
      <c r="G168" s="139"/>
      <c r="H168" s="139"/>
      <c r="I168" s="139"/>
      <c r="J168" s="139"/>
      <c r="K168" s="139"/>
      <c r="L168" s="140"/>
      <c r="M168" s="140"/>
      <c r="N168" s="140"/>
      <c r="O168" s="140"/>
      <c r="P168" s="140"/>
      <c r="Q168" s="140"/>
      <c r="R168" s="140"/>
      <c r="S168" s="140"/>
      <c r="T168" s="141"/>
      <c r="U168" s="141"/>
      <c r="V168" s="141"/>
      <c r="W168" s="141"/>
      <c r="X168" s="141"/>
      <c r="Y168" s="141"/>
      <c r="Z168" s="141"/>
      <c r="AA168" s="141"/>
      <c r="AB168" s="141"/>
      <c r="AC168" s="141"/>
      <c r="AD168" s="142"/>
      <c r="AE168" s="142"/>
      <c r="AF168" s="142"/>
      <c r="AG168" s="142"/>
      <c r="AH168" s="142"/>
      <c r="AI168" s="142"/>
      <c r="AJ168" s="142"/>
      <c r="AK168" s="142"/>
      <c r="AL168" s="140"/>
      <c r="AM168" s="140"/>
      <c r="AN168" s="140"/>
      <c r="AO168" s="140"/>
      <c r="AP168" s="140"/>
      <c r="AQ168" s="140"/>
      <c r="AR168" s="140"/>
      <c r="AS168" s="140"/>
      <c r="AT168" s="140"/>
      <c r="AU168" s="140"/>
      <c r="AV168" s="140"/>
      <c r="AW168" s="143">
        <f>AW123+AW167</f>
        <v>2311670</v>
      </c>
      <c r="AX168" s="143"/>
      <c r="AY168" s="143"/>
      <c r="AZ168" s="143"/>
      <c r="BA168" s="143"/>
      <c r="BB168" s="143"/>
      <c r="BC168" s="143"/>
      <c r="BD168" s="143"/>
    </row>
    <row r="169" spans="1:69" s="72" customFormat="1" ht="6.7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70"/>
      <c r="BF169" s="45"/>
      <c r="BG169" s="45"/>
      <c r="BH169" s="48"/>
      <c r="BI169" s="48"/>
      <c r="BJ169" s="48"/>
      <c r="BK169" s="48"/>
      <c r="BL169" s="48"/>
      <c r="BM169" s="48"/>
      <c r="BN169" s="45"/>
      <c r="BO169" s="46"/>
      <c r="BP169" s="46"/>
      <c r="BQ169" s="46"/>
    </row>
    <row r="170" spans="1:69" s="72" customFormat="1" ht="15" customHeight="1">
      <c r="A170" s="9"/>
      <c r="B170" s="32" t="s">
        <v>28</v>
      </c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85"/>
      <c r="BF170" s="46"/>
      <c r="BG170" s="46"/>
      <c r="BH170" s="130" t="s">
        <v>68</v>
      </c>
      <c r="BI170" s="130" t="s">
        <v>69</v>
      </c>
      <c r="BJ170" s="130" t="s">
        <v>61</v>
      </c>
      <c r="BK170" s="48"/>
      <c r="BL170" s="48"/>
      <c r="BM170" s="48"/>
      <c r="BN170" s="46"/>
      <c r="BO170" s="46"/>
      <c r="BP170" s="46"/>
      <c r="BQ170" s="46"/>
    </row>
    <row r="171" spans="1:69" s="72" customFormat="1" ht="15" customHeight="1">
      <c r="A171" s="9"/>
      <c r="B171" s="9"/>
      <c r="C171" s="133"/>
      <c r="D171" s="134"/>
      <c r="E171" s="134"/>
      <c r="F171" s="134"/>
      <c r="G171" s="134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F171" s="46"/>
      <c r="BG171" s="46"/>
      <c r="BH171" s="131"/>
      <c r="BI171" s="131"/>
      <c r="BJ171" s="132"/>
      <c r="BK171" s="48"/>
      <c r="BL171" s="48"/>
      <c r="BM171" s="48"/>
      <c r="BN171" s="46"/>
      <c r="BO171" s="46"/>
      <c r="BP171" s="46"/>
      <c r="BQ171" s="46"/>
    </row>
    <row r="172" spans="1:69" s="72" customFormat="1" ht="15" customHeight="1">
      <c r="A172" s="9"/>
      <c r="B172" s="128"/>
      <c r="C172" s="128"/>
      <c r="D172" s="128"/>
      <c r="E172" s="135">
        <f>E127</f>
        <v>0</v>
      </c>
      <c r="F172" s="135"/>
      <c r="G172" s="135" t="s">
        <v>0</v>
      </c>
      <c r="H172" s="135"/>
      <c r="I172" s="135">
        <f>I127</f>
        <v>0</v>
      </c>
      <c r="J172" s="135"/>
      <c r="K172" s="135" t="s">
        <v>6</v>
      </c>
      <c r="L172" s="135"/>
      <c r="M172" s="135">
        <f>M127</f>
        <v>0</v>
      </c>
      <c r="N172" s="135"/>
      <c r="O172" s="128" t="s">
        <v>16</v>
      </c>
      <c r="P172" s="128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2"/>
      <c r="AN172" s="83" t="s">
        <v>8</v>
      </c>
      <c r="AO172" s="83"/>
      <c r="AP172" s="22"/>
      <c r="AQ172" s="83"/>
      <c r="AR172" s="83"/>
      <c r="AS172" s="129">
        <f>AS127</f>
        <v>0</v>
      </c>
      <c r="AT172" s="129"/>
      <c r="AU172" s="129"/>
      <c r="AV172" s="129"/>
      <c r="AW172" s="91" t="s">
        <v>9</v>
      </c>
      <c r="AX172" s="129">
        <f>AX127</f>
        <v>0</v>
      </c>
      <c r="AY172" s="129"/>
      <c r="AZ172" s="129"/>
      <c r="BA172" s="129"/>
      <c r="BB172" s="129"/>
      <c r="BC172" s="129"/>
      <c r="BD172" s="83" t="s">
        <v>10</v>
      </c>
      <c r="BE172" s="70"/>
      <c r="BF172" s="45"/>
      <c r="BG172" s="46"/>
      <c r="BH172" s="50" t="str">
        <f>RIGHT(IF(E172="","","0")&amp;E172,2)&amp;RIGHT(IF(I172="","","0")&amp;I172,2)&amp;RIGHT(IF(M172="","","0")&amp;M172,2)</f>
        <v>000000</v>
      </c>
      <c r="BI172" s="50" t="str">
        <f>IF(AND(E172="",I172="",M172=""),"",IF(OR(E172="",I172="",M172=""),"×","○"))</f>
        <v>○</v>
      </c>
      <c r="BJ172" s="50">
        <f>IF(OR(I172=4,I172=6,I172=9,I172=11),30,IF(I172=2,29,31))</f>
        <v>31</v>
      </c>
      <c r="BK172" s="48"/>
      <c r="BL172" s="48"/>
      <c r="BM172" s="48"/>
      <c r="BN172" s="45"/>
      <c r="BO172" s="46"/>
      <c r="BP172" s="46"/>
      <c r="BQ172" s="46"/>
    </row>
    <row r="173" spans="1:69" s="72" customFormat="1" ht="1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83" t="s">
        <v>11</v>
      </c>
      <c r="AO173" s="83"/>
      <c r="AP173" s="22"/>
      <c r="AQ173" s="83"/>
      <c r="AR173" s="83"/>
      <c r="AS173" s="129">
        <f>AS128</f>
        <v>0</v>
      </c>
      <c r="AT173" s="129"/>
      <c r="AU173" s="129"/>
      <c r="AV173" s="91" t="s">
        <v>9</v>
      </c>
      <c r="AW173" s="129">
        <f>AW128</f>
        <v>0</v>
      </c>
      <c r="AX173" s="129"/>
      <c r="AY173" s="129"/>
      <c r="AZ173" s="91" t="s">
        <v>9</v>
      </c>
      <c r="BA173" s="129">
        <f>BA128</f>
        <v>0</v>
      </c>
      <c r="BB173" s="129"/>
      <c r="BC173" s="129"/>
      <c r="BD173" s="83" t="s">
        <v>10</v>
      </c>
      <c r="BF173" s="46"/>
      <c r="BG173" s="46"/>
      <c r="BH173" s="48"/>
      <c r="BI173" s="48"/>
      <c r="BJ173" s="48"/>
      <c r="BK173" s="48"/>
      <c r="BL173" s="48"/>
      <c r="BM173" s="48"/>
      <c r="BN173" s="46"/>
      <c r="BO173" s="46"/>
      <c r="BP173" s="46"/>
      <c r="BQ173" s="46"/>
    </row>
    <row r="174" spans="1:69" s="72" customFormat="1" ht="15" customHeight="1">
      <c r="A174" s="9"/>
      <c r="B174" s="123" t="str">
        <f>B129</f>
        <v>鳥取</v>
      </c>
      <c r="C174" s="123"/>
      <c r="D174" s="123"/>
      <c r="E174" s="123"/>
      <c r="F174" s="123"/>
      <c r="G174" s="123"/>
      <c r="H174" s="6" t="s">
        <v>29</v>
      </c>
      <c r="I174" s="88"/>
      <c r="J174" s="88"/>
      <c r="K174" s="88"/>
      <c r="L174" s="88"/>
      <c r="M174" s="88"/>
      <c r="N174" s="88"/>
      <c r="O174" s="88"/>
      <c r="P174" s="88"/>
      <c r="Q174" s="25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83"/>
      <c r="AO174" s="83"/>
      <c r="AP174" s="22"/>
      <c r="AQ174" s="83"/>
      <c r="AR174" s="83"/>
      <c r="AS174" s="27"/>
      <c r="AT174" s="27"/>
      <c r="AU174" s="27"/>
      <c r="AV174" s="88"/>
      <c r="AW174" s="27"/>
      <c r="AX174" s="27"/>
      <c r="AY174" s="27"/>
      <c r="AZ174" s="88"/>
      <c r="BA174" s="27"/>
      <c r="BB174" s="27"/>
      <c r="BC174" s="27"/>
      <c r="BD174" s="83"/>
      <c r="BF174" s="46"/>
      <c r="BG174" s="46"/>
      <c r="BH174" s="48"/>
      <c r="BI174" s="48"/>
      <c r="BJ174" s="48"/>
      <c r="BK174" s="48"/>
      <c r="BL174" s="48"/>
      <c r="BM174" s="48"/>
      <c r="BN174" s="46"/>
      <c r="BO174" s="46"/>
      <c r="BP174" s="46"/>
      <c r="BQ174" s="46"/>
    </row>
    <row r="175" spans="1:69" s="72" customFormat="1" ht="19.5" customHeight="1">
      <c r="A175" s="9"/>
      <c r="B175" s="9"/>
      <c r="C175" s="9"/>
      <c r="D175" s="9"/>
      <c r="E175" s="79"/>
      <c r="F175" s="79"/>
      <c r="G175" s="79"/>
      <c r="H175" s="83"/>
      <c r="I175" s="83"/>
      <c r="J175" s="79"/>
      <c r="K175" s="79"/>
      <c r="L175" s="79"/>
      <c r="M175" s="83"/>
      <c r="N175" s="83"/>
      <c r="O175" s="83"/>
      <c r="P175" s="83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F175" s="46"/>
      <c r="BG175" s="46"/>
      <c r="BH175" s="48"/>
      <c r="BI175" s="48"/>
      <c r="BJ175" s="48"/>
      <c r="BK175" s="48"/>
      <c r="BL175" s="48"/>
      <c r="BM175" s="48"/>
      <c r="BN175" s="46"/>
      <c r="BO175" s="46"/>
      <c r="BP175" s="46"/>
      <c r="BQ175" s="46"/>
    </row>
    <row r="176" spans="1:69" s="72" customFormat="1" ht="27.75" customHeight="1">
      <c r="A176" s="16"/>
      <c r="B176" s="16"/>
      <c r="C176" s="16"/>
      <c r="D176" s="16"/>
      <c r="E176" s="16"/>
      <c r="F176" s="16"/>
      <c r="G176" s="16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124" t="s">
        <v>13</v>
      </c>
      <c r="AG176" s="124"/>
      <c r="AH176" s="124"/>
      <c r="AI176" s="124"/>
      <c r="AJ176" s="125" t="str">
        <f>IF(AJ131="","",AJ131)</f>
        <v/>
      </c>
      <c r="AK176" s="125"/>
      <c r="AL176" s="125"/>
      <c r="AM176" s="125"/>
      <c r="AN176" s="125"/>
      <c r="AO176" s="125"/>
      <c r="AP176" s="125"/>
      <c r="AQ176" s="125"/>
      <c r="AR176" s="125"/>
      <c r="AS176" s="125"/>
      <c r="AT176" s="125"/>
      <c r="AU176" s="125"/>
      <c r="AV176" s="125"/>
      <c r="AW176" s="125"/>
      <c r="AX176" s="125"/>
      <c r="AY176" s="125"/>
      <c r="AZ176" s="125"/>
      <c r="BA176" s="125"/>
      <c r="BB176" s="125"/>
      <c r="BC176" s="125"/>
      <c r="BD176" s="2"/>
      <c r="BF176" s="46"/>
      <c r="BG176" s="46"/>
      <c r="BH176" s="48"/>
      <c r="BI176" s="48"/>
      <c r="BJ176" s="48"/>
      <c r="BK176" s="48"/>
      <c r="BL176" s="48"/>
      <c r="BM176" s="48"/>
      <c r="BN176" s="46"/>
      <c r="BO176" s="46"/>
      <c r="BP176" s="46"/>
      <c r="BQ176" s="46"/>
    </row>
    <row r="177" spans="1:69" s="72" customFormat="1" ht="17.25" customHeight="1">
      <c r="A177" s="16"/>
      <c r="B177" s="16"/>
      <c r="C177" s="16"/>
      <c r="D177" s="16"/>
      <c r="E177" s="16"/>
      <c r="F177" s="16"/>
      <c r="G177" s="16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87"/>
      <c r="W177" s="87"/>
      <c r="X177" s="87"/>
      <c r="Y177" s="9"/>
      <c r="Z177" s="9"/>
      <c r="AA177" s="126" t="s">
        <v>12</v>
      </c>
      <c r="AB177" s="126"/>
      <c r="AC177" s="126"/>
      <c r="AD177" s="126"/>
      <c r="AE177" s="126"/>
      <c r="AF177" s="9"/>
      <c r="AG177" s="9"/>
      <c r="AH177" s="9"/>
      <c r="AI177" s="9"/>
      <c r="AJ177" s="92"/>
      <c r="AK177" s="92"/>
      <c r="AL177" s="92"/>
      <c r="AM177" s="92"/>
      <c r="AN177" s="92"/>
      <c r="AO177" s="92"/>
      <c r="AP177" s="92"/>
      <c r="AQ177" s="92"/>
      <c r="AR177" s="92"/>
      <c r="AS177" s="92"/>
      <c r="AT177" s="93" t="s">
        <v>72</v>
      </c>
      <c r="AU177" s="92"/>
      <c r="AV177" s="92"/>
      <c r="AW177" s="92"/>
      <c r="AX177" s="92"/>
      <c r="AY177" s="92"/>
      <c r="AZ177" s="92"/>
      <c r="BA177" s="92"/>
      <c r="BB177" s="92"/>
      <c r="BC177" s="94"/>
      <c r="BD177" s="2"/>
      <c r="BF177" s="46"/>
      <c r="BG177" s="46"/>
      <c r="BH177" s="48"/>
      <c r="BI177" s="48"/>
      <c r="BJ177" s="48"/>
      <c r="BK177" s="48"/>
      <c r="BL177" s="48"/>
      <c r="BM177" s="48"/>
      <c r="BN177" s="46"/>
      <c r="BO177" s="46"/>
      <c r="BP177" s="46"/>
      <c r="BQ177" s="46"/>
    </row>
    <row r="178" spans="1:69" s="72" customFormat="1" ht="13.5" customHeight="1">
      <c r="A178" s="11"/>
      <c r="B178" s="13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87"/>
      <c r="Z178" s="9"/>
      <c r="AA178" s="79"/>
      <c r="AB178" s="79"/>
      <c r="AC178" s="79"/>
      <c r="AD178" s="79"/>
      <c r="AE178" s="79"/>
      <c r="AF178" s="126" t="s">
        <v>14</v>
      </c>
      <c r="AG178" s="126"/>
      <c r="AH178" s="126"/>
      <c r="AI178" s="126"/>
      <c r="AJ178" s="127" t="str">
        <f>IF(AJ133="","",AJ133)</f>
        <v/>
      </c>
      <c r="AK178" s="127"/>
      <c r="AL178" s="127"/>
      <c r="AM178" s="127"/>
      <c r="AN178" s="127"/>
      <c r="AO178" s="127"/>
      <c r="AP178" s="127"/>
      <c r="AQ178" s="127"/>
      <c r="AR178" s="127"/>
      <c r="AS178" s="127"/>
      <c r="AT178" s="127"/>
      <c r="AU178" s="127"/>
      <c r="AV178" s="127"/>
      <c r="AW178" s="127"/>
      <c r="AX178" s="127"/>
      <c r="AY178" s="127"/>
      <c r="AZ178" s="127"/>
      <c r="BA178" s="127"/>
      <c r="BB178" s="127"/>
      <c r="BC178" s="127"/>
      <c r="BD178" s="2"/>
      <c r="BE178" s="70"/>
      <c r="BF178" s="45"/>
      <c r="BG178" s="45"/>
      <c r="BH178" s="48"/>
      <c r="BI178" s="48"/>
      <c r="BJ178" s="48"/>
      <c r="BK178" s="48"/>
      <c r="BL178" s="48"/>
      <c r="BM178" s="48"/>
      <c r="BN178" s="45"/>
      <c r="BO178" s="46"/>
      <c r="BP178" s="46"/>
      <c r="BQ178" s="46"/>
    </row>
    <row r="179" spans="1:69" s="72" customFormat="1" ht="13.5" customHeight="1">
      <c r="A179" s="11"/>
      <c r="B179" s="13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9"/>
      <c r="AA179" s="9"/>
      <c r="AB179" s="9"/>
      <c r="AC179" s="9"/>
      <c r="AD179" s="9"/>
      <c r="AE179" s="9"/>
      <c r="AF179" s="124"/>
      <c r="AG179" s="124"/>
      <c r="AH179" s="124"/>
      <c r="AI179" s="124"/>
      <c r="AJ179" s="125"/>
      <c r="AK179" s="125"/>
      <c r="AL179" s="125"/>
      <c r="AM179" s="125"/>
      <c r="AN179" s="125"/>
      <c r="AO179" s="125"/>
      <c r="AP179" s="125"/>
      <c r="AQ179" s="125"/>
      <c r="AR179" s="125"/>
      <c r="AS179" s="125"/>
      <c r="AT179" s="125"/>
      <c r="AU179" s="125"/>
      <c r="AV179" s="125"/>
      <c r="AW179" s="125"/>
      <c r="AX179" s="125"/>
      <c r="AY179" s="125"/>
      <c r="AZ179" s="125"/>
      <c r="BA179" s="125"/>
      <c r="BB179" s="125"/>
      <c r="BC179" s="125"/>
      <c r="BD179" s="2"/>
      <c r="BE179" s="70"/>
      <c r="BF179" s="45"/>
      <c r="BG179" s="45"/>
      <c r="BH179" s="48"/>
      <c r="BI179" s="48"/>
      <c r="BJ179" s="48"/>
      <c r="BK179" s="48"/>
      <c r="BL179" s="48"/>
      <c r="BM179" s="48"/>
      <c r="BN179" s="45"/>
      <c r="BO179" s="46"/>
      <c r="BP179" s="46"/>
      <c r="BQ179" s="46"/>
    </row>
    <row r="180" spans="1:69" s="72" customFormat="1" ht="11.1" customHeight="1">
      <c r="A180" s="11"/>
      <c r="B180" s="13"/>
      <c r="C180" s="13"/>
      <c r="D180" s="11"/>
      <c r="E180" s="2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87"/>
      <c r="AA180" s="82"/>
      <c r="AB180" s="82"/>
      <c r="AC180" s="82"/>
      <c r="AD180" s="82"/>
      <c r="AE180" s="82"/>
      <c r="AF180" s="82"/>
      <c r="AG180" s="82"/>
      <c r="AH180" s="82"/>
      <c r="AI180" s="82"/>
      <c r="AJ180" s="82"/>
      <c r="AK180" s="23" t="s">
        <v>15</v>
      </c>
      <c r="AL180" s="2"/>
      <c r="AM180" s="82"/>
      <c r="AN180" s="82"/>
      <c r="AO180" s="82"/>
      <c r="AP180" s="82"/>
      <c r="AQ180" s="82"/>
      <c r="AR180" s="82"/>
      <c r="AS180" s="82"/>
      <c r="AT180" s="82"/>
      <c r="AU180" s="82"/>
      <c r="AV180" s="82"/>
      <c r="AW180" s="82"/>
      <c r="AX180" s="82"/>
      <c r="AY180" s="82"/>
      <c r="AZ180" s="82"/>
      <c r="BA180" s="82"/>
      <c r="BB180" s="82"/>
      <c r="BC180" s="82"/>
      <c r="BD180" s="82"/>
      <c r="BE180" s="70"/>
      <c r="BF180" s="45"/>
      <c r="BG180" s="45"/>
      <c r="BH180" s="48"/>
      <c r="BI180" s="48"/>
      <c r="BJ180" s="48"/>
      <c r="BK180" s="48"/>
      <c r="BL180" s="48"/>
      <c r="BM180" s="48"/>
      <c r="BN180" s="45"/>
      <c r="BO180" s="46"/>
      <c r="BP180" s="46"/>
      <c r="BQ180" s="46"/>
    </row>
    <row r="181" spans="1:69" ht="24" hidden="1" customHeight="1"/>
    <row r="182" spans="1:69" ht="24" hidden="1" customHeight="1"/>
    <row r="183" spans="1:69" ht="24" hidden="1" customHeight="1"/>
    <row r="184" spans="1:69" ht="24" hidden="1" customHeight="1"/>
    <row r="185" spans="1:69" ht="24" hidden="1" customHeight="1"/>
    <row r="186" spans="1:69" ht="24" hidden="1" customHeight="1"/>
    <row r="187" spans="1:69" ht="24" hidden="1" customHeight="1"/>
    <row r="188" spans="1:69" ht="24" hidden="1" customHeight="1"/>
    <row r="189" spans="1:69" ht="24" hidden="1" customHeight="1"/>
    <row r="190" spans="1:69" ht="24" hidden="1" customHeight="1"/>
    <row r="191" spans="1:69" ht="24" hidden="1" customHeight="1"/>
    <row r="192" spans="1:69" ht="24" hidden="1" customHeight="1"/>
    <row r="193" ht="24" hidden="1" customHeight="1"/>
    <row r="194" ht="24" hidden="1" customHeight="1"/>
    <row r="195" ht="24" hidden="1" customHeight="1"/>
    <row r="196" ht="24" hidden="1" customHeight="1"/>
    <row r="197" ht="24" hidden="1" customHeight="1"/>
    <row r="198" ht="24" hidden="1" customHeight="1"/>
    <row r="199" ht="24" hidden="1" customHeight="1"/>
    <row r="200" ht="24" hidden="1" customHeight="1"/>
    <row r="201" ht="24" hidden="1" customHeight="1"/>
    <row r="202" ht="24" hidden="1" customHeight="1"/>
    <row r="203" ht="24" hidden="1" customHeight="1"/>
    <row r="204" ht="24" hidden="1" customHeight="1"/>
    <row r="205" ht="24" hidden="1" customHeight="1"/>
    <row r="206" ht="24" hidden="1" customHeight="1"/>
    <row r="207" ht="24" hidden="1" customHeight="1"/>
    <row r="208" ht="24" hidden="1" customHeight="1"/>
    <row r="209" ht="24" hidden="1" customHeight="1"/>
    <row r="210" ht="24" hidden="1" customHeight="1"/>
    <row r="211" ht="24" hidden="1" customHeight="1"/>
    <row r="212" ht="24" hidden="1" customHeight="1"/>
    <row r="213" ht="24" hidden="1" customHeight="1"/>
    <row r="214" ht="24" hidden="1" customHeight="1"/>
    <row r="215" ht="24" hidden="1" customHeight="1"/>
    <row r="216" ht="24" hidden="1" customHeight="1"/>
    <row r="217" ht="24" hidden="1" customHeight="1"/>
    <row r="218" ht="24" hidden="1" customHeight="1"/>
    <row r="219" ht="24" hidden="1" customHeight="1"/>
    <row r="220" ht="24" hidden="1" customHeight="1"/>
    <row r="221" ht="24" hidden="1" customHeight="1"/>
    <row r="222" ht="24" hidden="1" customHeight="1"/>
    <row r="223" ht="24" hidden="1" customHeight="1"/>
    <row r="224" ht="24" hidden="1" customHeight="1"/>
    <row r="225" ht="24" hidden="1" customHeight="1"/>
    <row r="226" ht="24" hidden="1" customHeight="1"/>
    <row r="227" ht="24" hidden="1" customHeight="1"/>
    <row r="228" ht="24" hidden="1" customHeight="1"/>
    <row r="229" ht="24" hidden="1" customHeight="1"/>
    <row r="230" ht="24" hidden="1" customHeight="1"/>
    <row r="231" ht="24" hidden="1" customHeight="1"/>
    <row r="232" ht="24" hidden="1" customHeight="1"/>
    <row r="233" ht="24" hidden="1" customHeight="1"/>
    <row r="234" ht="24" hidden="1" customHeight="1"/>
    <row r="235" ht="24" hidden="1" customHeight="1"/>
    <row r="236" ht="24" hidden="1" customHeight="1"/>
    <row r="237" ht="24" hidden="1" customHeight="1"/>
    <row r="238" ht="24" hidden="1" customHeight="1"/>
    <row r="239" ht="24" hidden="1" customHeight="1"/>
    <row r="240" ht="24" hidden="1" customHeight="1"/>
    <row r="241" ht="24" hidden="1" customHeight="1"/>
    <row r="242" ht="24" hidden="1" customHeight="1"/>
    <row r="243" ht="24" hidden="1" customHeight="1"/>
    <row r="244" ht="24" hidden="1" customHeight="1"/>
    <row r="245" ht="24" hidden="1" customHeight="1"/>
    <row r="246" ht="24" hidden="1" customHeight="1"/>
    <row r="247" ht="24" hidden="1" customHeight="1"/>
    <row r="248" ht="24" hidden="1" customHeight="1"/>
    <row r="249" ht="24" hidden="1" customHeight="1"/>
    <row r="250" ht="24" hidden="1" customHeight="1"/>
    <row r="251" ht="24" hidden="1" customHeight="1"/>
    <row r="252" ht="24" hidden="1" customHeight="1"/>
    <row r="253" ht="24" hidden="1" customHeight="1"/>
    <row r="254" ht="24" hidden="1" customHeight="1"/>
    <row r="255" ht="24" hidden="1" customHeight="1"/>
    <row r="256" ht="24" hidden="1" customHeight="1"/>
    <row r="257" ht="24" hidden="1" customHeight="1"/>
    <row r="258" ht="24" hidden="1" customHeight="1"/>
    <row r="259" ht="24" hidden="1" customHeight="1"/>
    <row r="260" ht="24" hidden="1" customHeight="1"/>
    <row r="261" ht="24" hidden="1" customHeight="1"/>
    <row r="262" ht="24" hidden="1" customHeight="1"/>
    <row r="263" ht="24" hidden="1" customHeight="1"/>
    <row r="264" ht="24" hidden="1" customHeight="1"/>
    <row r="265" ht="24" hidden="1" customHeight="1"/>
    <row r="266" ht="24" hidden="1" customHeight="1"/>
    <row r="267" ht="24" hidden="1" customHeight="1"/>
    <row r="268" ht="24" hidden="1" customHeight="1"/>
    <row r="269" ht="24" hidden="1" customHeight="1"/>
    <row r="270" ht="24" hidden="1" customHeight="1"/>
    <row r="271" ht="24" hidden="1" customHeight="1"/>
    <row r="272" ht="24" hidden="1" customHeight="1"/>
    <row r="273" ht="24" hidden="1" customHeight="1"/>
    <row r="274" ht="24" hidden="1" customHeight="1"/>
    <row r="275" ht="24" hidden="1" customHeight="1"/>
    <row r="276" ht="24" hidden="1" customHeight="1"/>
    <row r="277" ht="24" hidden="1" customHeight="1"/>
    <row r="278" ht="24" hidden="1" customHeight="1"/>
    <row r="279" ht="24" hidden="1" customHeight="1"/>
    <row r="280" ht="24" hidden="1" customHeight="1"/>
  </sheetData>
  <sheetProtection sheet="1" selectLockedCells="1" selectUnlockedCells="1"/>
  <dataConsolidate link="1"/>
  <mergeCells count="929">
    <mergeCell ref="BT1:BV1"/>
    <mergeCell ref="BM3:BN3"/>
    <mergeCell ref="T6:W6"/>
    <mergeCell ref="X6:Z6"/>
    <mergeCell ref="AA6:AE6"/>
    <mergeCell ref="AP6:AR6"/>
    <mergeCell ref="AS6:AW6"/>
    <mergeCell ref="AX6:AZ6"/>
    <mergeCell ref="BA6:BD6"/>
    <mergeCell ref="AE9:AF10"/>
    <mergeCell ref="AG9:AH10"/>
    <mergeCell ref="AI9:AJ10"/>
    <mergeCell ref="AK9:AL10"/>
    <mergeCell ref="AM9:AN10"/>
    <mergeCell ref="AO9:AP10"/>
    <mergeCell ref="Q7:BA7"/>
    <mergeCell ref="BH7:BH8"/>
    <mergeCell ref="BI7:BI8"/>
    <mergeCell ref="V8:AB10"/>
    <mergeCell ref="AC8:AF8"/>
    <mergeCell ref="AG8:AH8"/>
    <mergeCell ref="AI8:AL8"/>
    <mergeCell ref="AM8:AX8"/>
    <mergeCell ref="AY8:BD8"/>
    <mergeCell ref="AC9:AD10"/>
    <mergeCell ref="BC9:BD10"/>
    <mergeCell ref="BT9:CA9"/>
    <mergeCell ref="CD9:CF9"/>
    <mergeCell ref="CG9:CK9"/>
    <mergeCell ref="CL9:CN9"/>
    <mergeCell ref="CO9:CR9"/>
    <mergeCell ref="AQ9:AR10"/>
    <mergeCell ref="AS9:AT10"/>
    <mergeCell ref="AU9:AV10"/>
    <mergeCell ref="AW9:AX10"/>
    <mergeCell ref="AY9:AZ10"/>
    <mergeCell ref="BA9:BB10"/>
    <mergeCell ref="AO11:AV11"/>
    <mergeCell ref="AW11:BD11"/>
    <mergeCell ref="A12:C13"/>
    <mergeCell ref="D12:K13"/>
    <mergeCell ref="L12:S13"/>
    <mergeCell ref="T12:U12"/>
    <mergeCell ref="W12:X12"/>
    <mergeCell ref="Z12:AA12"/>
    <mergeCell ref="AD12:AK12"/>
    <mergeCell ref="AL12:AN13"/>
    <mergeCell ref="A11:C11"/>
    <mergeCell ref="D11:K11"/>
    <mergeCell ref="L11:S11"/>
    <mergeCell ref="T11:AC11"/>
    <mergeCell ref="AD11:AK11"/>
    <mergeCell ref="AL11:AN11"/>
    <mergeCell ref="A14:C15"/>
    <mergeCell ref="D14:K15"/>
    <mergeCell ref="L14:S15"/>
    <mergeCell ref="T14:U14"/>
    <mergeCell ref="W14:X14"/>
    <mergeCell ref="Z14:AA14"/>
    <mergeCell ref="AO12:AV13"/>
    <mergeCell ref="AW12:BD13"/>
    <mergeCell ref="BM12:BM13"/>
    <mergeCell ref="U13:V13"/>
    <mergeCell ref="X13:Y13"/>
    <mergeCell ref="AA13:AB13"/>
    <mergeCell ref="AD13:AK13"/>
    <mergeCell ref="AD14:AK14"/>
    <mergeCell ref="AL14:AN15"/>
    <mergeCell ref="AO14:AV15"/>
    <mergeCell ref="AW14:BD15"/>
    <mergeCell ref="BM14:BM15"/>
    <mergeCell ref="U15:V15"/>
    <mergeCell ref="X15:Y15"/>
    <mergeCell ref="AA15:AB15"/>
    <mergeCell ref="AD15:AK15"/>
    <mergeCell ref="AW16:BD17"/>
    <mergeCell ref="BM16:BM17"/>
    <mergeCell ref="U17:V17"/>
    <mergeCell ref="X17:Y17"/>
    <mergeCell ref="AA17:AB17"/>
    <mergeCell ref="AD17:AK17"/>
    <mergeCell ref="A16:C17"/>
    <mergeCell ref="D16:K17"/>
    <mergeCell ref="L16:S17"/>
    <mergeCell ref="T16:U16"/>
    <mergeCell ref="W16:X16"/>
    <mergeCell ref="Z16:AA16"/>
    <mergeCell ref="A18:C19"/>
    <mergeCell ref="D18:K19"/>
    <mergeCell ref="L18:S19"/>
    <mergeCell ref="T18:U18"/>
    <mergeCell ref="W18:X18"/>
    <mergeCell ref="Z18:AA18"/>
    <mergeCell ref="AD16:AK16"/>
    <mergeCell ref="AL16:AN17"/>
    <mergeCell ref="AO16:AV17"/>
    <mergeCell ref="AD18:AK18"/>
    <mergeCell ref="AL18:AN19"/>
    <mergeCell ref="AO18:AV19"/>
    <mergeCell ref="AW18:BD19"/>
    <mergeCell ref="BM18:BM19"/>
    <mergeCell ref="U19:V19"/>
    <mergeCell ref="X19:Y19"/>
    <mergeCell ref="AA19:AB19"/>
    <mergeCell ref="AD19:AK19"/>
    <mergeCell ref="AW20:BD21"/>
    <mergeCell ref="BM20:BM21"/>
    <mergeCell ref="U21:V21"/>
    <mergeCell ref="X21:Y21"/>
    <mergeCell ref="AA21:AB21"/>
    <mergeCell ref="AD21:AK21"/>
    <mergeCell ref="AD20:AK20"/>
    <mergeCell ref="AL20:AN21"/>
    <mergeCell ref="AO20:AV21"/>
    <mergeCell ref="A20:C21"/>
    <mergeCell ref="D20:K21"/>
    <mergeCell ref="L20:S21"/>
    <mergeCell ref="T20:U20"/>
    <mergeCell ref="W20:X20"/>
    <mergeCell ref="Z20:AA20"/>
    <mergeCell ref="A22:C23"/>
    <mergeCell ref="D22:K23"/>
    <mergeCell ref="L22:S23"/>
    <mergeCell ref="T22:U22"/>
    <mergeCell ref="W22:X22"/>
    <mergeCell ref="Z22:AA22"/>
    <mergeCell ref="AD22:AK22"/>
    <mergeCell ref="AL22:AN23"/>
    <mergeCell ref="AO22:AV23"/>
    <mergeCell ref="AW22:BD23"/>
    <mergeCell ref="BM22:BM23"/>
    <mergeCell ref="U23:V23"/>
    <mergeCell ref="X23:Y23"/>
    <mergeCell ref="AA23:AB23"/>
    <mergeCell ref="AD23:AK23"/>
    <mergeCell ref="AW24:BD25"/>
    <mergeCell ref="BM24:BM25"/>
    <mergeCell ref="U25:V25"/>
    <mergeCell ref="X25:Y25"/>
    <mergeCell ref="AA25:AB25"/>
    <mergeCell ref="AD25:AK25"/>
    <mergeCell ref="A24:C25"/>
    <mergeCell ref="D24:K25"/>
    <mergeCell ref="L24:S25"/>
    <mergeCell ref="T24:U24"/>
    <mergeCell ref="W24:X24"/>
    <mergeCell ref="Z24:AA24"/>
    <mergeCell ref="A26:C27"/>
    <mergeCell ref="D26:K27"/>
    <mergeCell ref="L26:S27"/>
    <mergeCell ref="T26:U26"/>
    <mergeCell ref="W26:X26"/>
    <mergeCell ref="Z26:AA26"/>
    <mergeCell ref="AD24:AK24"/>
    <mergeCell ref="AL24:AN25"/>
    <mergeCell ref="AO24:AV25"/>
    <mergeCell ref="AD26:AK26"/>
    <mergeCell ref="AL26:AN27"/>
    <mergeCell ref="AO26:AV27"/>
    <mergeCell ref="AW26:BD27"/>
    <mergeCell ref="BM26:BM27"/>
    <mergeCell ref="U27:V27"/>
    <mergeCell ref="X27:Y27"/>
    <mergeCell ref="AA27:AB27"/>
    <mergeCell ref="AD27:AK27"/>
    <mergeCell ref="AW28:BD29"/>
    <mergeCell ref="BM28:BM29"/>
    <mergeCell ref="U29:V29"/>
    <mergeCell ref="X29:Y29"/>
    <mergeCell ref="AA29:AB29"/>
    <mergeCell ref="AD29:AK29"/>
    <mergeCell ref="AD28:AK28"/>
    <mergeCell ref="AL28:AN29"/>
    <mergeCell ref="AO28:AV29"/>
    <mergeCell ref="A28:C29"/>
    <mergeCell ref="D28:K29"/>
    <mergeCell ref="L28:S29"/>
    <mergeCell ref="T28:U28"/>
    <mergeCell ref="W28:X28"/>
    <mergeCell ref="Z28:AA28"/>
    <mergeCell ref="A30:C31"/>
    <mergeCell ref="D30:K31"/>
    <mergeCell ref="L30:S31"/>
    <mergeCell ref="T30:U30"/>
    <mergeCell ref="W30:X30"/>
    <mergeCell ref="Z30:AA30"/>
    <mergeCell ref="AD30:AK30"/>
    <mergeCell ref="AL30:AN31"/>
    <mergeCell ref="AO30:AV31"/>
    <mergeCell ref="AW30:BD31"/>
    <mergeCell ref="BM30:BM31"/>
    <mergeCell ref="U31:V31"/>
    <mergeCell ref="X31:Y31"/>
    <mergeCell ref="AA31:AB31"/>
    <mergeCell ref="AD31:AK31"/>
    <mergeCell ref="C36:G36"/>
    <mergeCell ref="B37:D37"/>
    <mergeCell ref="E37:F37"/>
    <mergeCell ref="G37:H37"/>
    <mergeCell ref="I37:J37"/>
    <mergeCell ref="K37:L37"/>
    <mergeCell ref="M37:N37"/>
    <mergeCell ref="AO32:AV32"/>
    <mergeCell ref="AW32:BD32"/>
    <mergeCell ref="A33:C33"/>
    <mergeCell ref="D33:K33"/>
    <mergeCell ref="L33:S33"/>
    <mergeCell ref="T33:AC33"/>
    <mergeCell ref="AD33:AK33"/>
    <mergeCell ref="AL33:AN33"/>
    <mergeCell ref="AO33:AV33"/>
    <mergeCell ref="AW33:BD33"/>
    <mergeCell ref="A32:C32"/>
    <mergeCell ref="D32:K32"/>
    <mergeCell ref="L32:S32"/>
    <mergeCell ref="T32:AC32"/>
    <mergeCell ref="AD32:AK32"/>
    <mergeCell ref="AL32:AN32"/>
    <mergeCell ref="O37:P37"/>
    <mergeCell ref="AS37:AV37"/>
    <mergeCell ref="AX37:BC37"/>
    <mergeCell ref="AS38:AU38"/>
    <mergeCell ref="AW38:AY38"/>
    <mergeCell ref="BA38:BC38"/>
    <mergeCell ref="BH35:BH36"/>
    <mergeCell ref="BI35:BI36"/>
    <mergeCell ref="BJ35:BJ36"/>
    <mergeCell ref="BT46:BV46"/>
    <mergeCell ref="T51:W51"/>
    <mergeCell ref="X51:Z51"/>
    <mergeCell ref="AA51:AE51"/>
    <mergeCell ref="AP51:AR51"/>
    <mergeCell ref="AS51:AW51"/>
    <mergeCell ref="AX51:AZ51"/>
    <mergeCell ref="BA51:BD51"/>
    <mergeCell ref="B39:G39"/>
    <mergeCell ref="AF41:AI41"/>
    <mergeCell ref="AJ41:BC41"/>
    <mergeCell ref="AA42:AE42"/>
    <mergeCell ref="AF43:AI44"/>
    <mergeCell ref="AJ43:BC44"/>
    <mergeCell ref="AE54:AF55"/>
    <mergeCell ref="AG54:AH55"/>
    <mergeCell ref="AI54:AJ55"/>
    <mergeCell ref="AK54:AL55"/>
    <mergeCell ref="AM54:AN55"/>
    <mergeCell ref="AO54:AP55"/>
    <mergeCell ref="Q52:BA52"/>
    <mergeCell ref="BH52:BH53"/>
    <mergeCell ref="BI52:BI53"/>
    <mergeCell ref="V53:AB55"/>
    <mergeCell ref="AC53:AF53"/>
    <mergeCell ref="AG53:AH53"/>
    <mergeCell ref="AI53:AL53"/>
    <mergeCell ref="AM53:AX53"/>
    <mergeCell ref="AY53:BD53"/>
    <mergeCell ref="AC54:AD55"/>
    <mergeCell ref="BC54:BD55"/>
    <mergeCell ref="BT54:CA54"/>
    <mergeCell ref="CD54:CF54"/>
    <mergeCell ref="CG54:CK54"/>
    <mergeCell ref="CL54:CN54"/>
    <mergeCell ref="CO54:CR54"/>
    <mergeCell ref="AQ54:AR55"/>
    <mergeCell ref="AS54:AT55"/>
    <mergeCell ref="AU54:AV55"/>
    <mergeCell ref="AW54:AX55"/>
    <mergeCell ref="AY54:AZ55"/>
    <mergeCell ref="BA54:BB55"/>
    <mergeCell ref="AO56:AV56"/>
    <mergeCell ref="AW56:BD56"/>
    <mergeCell ref="A57:C58"/>
    <mergeCell ref="D57:K58"/>
    <mergeCell ref="L57:S58"/>
    <mergeCell ref="T57:U57"/>
    <mergeCell ref="W57:X57"/>
    <mergeCell ref="Z57:AA57"/>
    <mergeCell ref="AD57:AK57"/>
    <mergeCell ref="AL57:AN58"/>
    <mergeCell ref="A56:C56"/>
    <mergeCell ref="D56:K56"/>
    <mergeCell ref="L56:S56"/>
    <mergeCell ref="T56:AC56"/>
    <mergeCell ref="AD56:AK56"/>
    <mergeCell ref="AL56:AN56"/>
    <mergeCell ref="A59:C60"/>
    <mergeCell ref="D59:K60"/>
    <mergeCell ref="L59:S60"/>
    <mergeCell ref="T59:U59"/>
    <mergeCell ref="W59:X59"/>
    <mergeCell ref="Z59:AA59"/>
    <mergeCell ref="AO57:AV58"/>
    <mergeCell ref="AW57:BD58"/>
    <mergeCell ref="BM57:BM58"/>
    <mergeCell ref="U58:V58"/>
    <mergeCell ref="X58:Y58"/>
    <mergeCell ref="AA58:AB58"/>
    <mergeCell ref="AD58:AK58"/>
    <mergeCell ref="AD59:AK59"/>
    <mergeCell ref="AL59:AN60"/>
    <mergeCell ref="AO59:AV60"/>
    <mergeCell ref="AW59:BD60"/>
    <mergeCell ref="BM59:BM60"/>
    <mergeCell ref="U60:V60"/>
    <mergeCell ref="X60:Y60"/>
    <mergeCell ref="AA60:AB60"/>
    <mergeCell ref="AD60:AK60"/>
    <mergeCell ref="AW61:BD62"/>
    <mergeCell ref="BM61:BM62"/>
    <mergeCell ref="U62:V62"/>
    <mergeCell ref="X62:Y62"/>
    <mergeCell ref="AA62:AB62"/>
    <mergeCell ref="AD62:AK62"/>
    <mergeCell ref="A61:C62"/>
    <mergeCell ref="D61:K62"/>
    <mergeCell ref="L61:S62"/>
    <mergeCell ref="T61:U61"/>
    <mergeCell ref="W61:X61"/>
    <mergeCell ref="Z61:AA61"/>
    <mergeCell ref="A63:C64"/>
    <mergeCell ref="D63:K64"/>
    <mergeCell ref="L63:S64"/>
    <mergeCell ref="T63:U63"/>
    <mergeCell ref="W63:X63"/>
    <mergeCell ref="Z63:AA63"/>
    <mergeCell ref="AD61:AK61"/>
    <mergeCell ref="AL61:AN62"/>
    <mergeCell ref="AO61:AV62"/>
    <mergeCell ref="AD63:AK63"/>
    <mergeCell ref="AL63:AN64"/>
    <mergeCell ref="AO63:AV64"/>
    <mergeCell ref="AW63:BD64"/>
    <mergeCell ref="BM63:BM64"/>
    <mergeCell ref="U64:V64"/>
    <mergeCell ref="X64:Y64"/>
    <mergeCell ref="AA64:AB64"/>
    <mergeCell ref="AD64:AK64"/>
    <mergeCell ref="AW65:BD66"/>
    <mergeCell ref="BM65:BM66"/>
    <mergeCell ref="U66:V66"/>
    <mergeCell ref="X66:Y66"/>
    <mergeCell ref="AA66:AB66"/>
    <mergeCell ref="AD66:AK66"/>
    <mergeCell ref="AD65:AK65"/>
    <mergeCell ref="AL65:AN66"/>
    <mergeCell ref="AO65:AV66"/>
    <mergeCell ref="A65:C66"/>
    <mergeCell ref="D65:K66"/>
    <mergeCell ref="L65:S66"/>
    <mergeCell ref="T65:U65"/>
    <mergeCell ref="W65:X65"/>
    <mergeCell ref="Z65:AA65"/>
    <mergeCell ref="A67:C68"/>
    <mergeCell ref="D67:K68"/>
    <mergeCell ref="L67:S68"/>
    <mergeCell ref="T67:U67"/>
    <mergeCell ref="W67:X67"/>
    <mergeCell ref="Z67:AA67"/>
    <mergeCell ref="AD67:AK67"/>
    <mergeCell ref="AL67:AN68"/>
    <mergeCell ref="AO67:AV68"/>
    <mergeCell ref="AW67:BD68"/>
    <mergeCell ref="BM67:BM68"/>
    <mergeCell ref="U68:V68"/>
    <mergeCell ref="X68:Y68"/>
    <mergeCell ref="AA68:AB68"/>
    <mergeCell ref="AD68:AK68"/>
    <mergeCell ref="AW69:BD70"/>
    <mergeCell ref="BM69:BM70"/>
    <mergeCell ref="U70:V70"/>
    <mergeCell ref="X70:Y70"/>
    <mergeCell ref="AA70:AB70"/>
    <mergeCell ref="AD70:AK70"/>
    <mergeCell ref="A69:C70"/>
    <mergeCell ref="D69:K70"/>
    <mergeCell ref="L69:S70"/>
    <mergeCell ref="T69:U69"/>
    <mergeCell ref="W69:X69"/>
    <mergeCell ref="Z69:AA69"/>
    <mergeCell ref="A71:C72"/>
    <mergeCell ref="D71:K72"/>
    <mergeCell ref="L71:S72"/>
    <mergeCell ref="T71:U71"/>
    <mergeCell ref="W71:X71"/>
    <mergeCell ref="Z71:AA71"/>
    <mergeCell ref="AD69:AK69"/>
    <mergeCell ref="AL69:AN70"/>
    <mergeCell ref="AO69:AV70"/>
    <mergeCell ref="AD71:AK71"/>
    <mergeCell ref="AL71:AN72"/>
    <mergeCell ref="AO71:AV72"/>
    <mergeCell ref="AW71:BD72"/>
    <mergeCell ref="BM71:BM72"/>
    <mergeCell ref="U72:V72"/>
    <mergeCell ref="X72:Y72"/>
    <mergeCell ref="AA72:AB72"/>
    <mergeCell ref="AD72:AK72"/>
    <mergeCell ref="AW73:BD74"/>
    <mergeCell ref="BM73:BM74"/>
    <mergeCell ref="U74:V74"/>
    <mergeCell ref="X74:Y74"/>
    <mergeCell ref="AA74:AB74"/>
    <mergeCell ref="AD74:AK74"/>
    <mergeCell ref="AD73:AK73"/>
    <mergeCell ref="AL73:AN74"/>
    <mergeCell ref="AO73:AV74"/>
    <mergeCell ref="A73:C74"/>
    <mergeCell ref="D73:K74"/>
    <mergeCell ref="L73:S74"/>
    <mergeCell ref="T73:U73"/>
    <mergeCell ref="W73:X73"/>
    <mergeCell ref="Z73:AA73"/>
    <mergeCell ref="A75:C76"/>
    <mergeCell ref="D75:K76"/>
    <mergeCell ref="L75:S76"/>
    <mergeCell ref="T75:U75"/>
    <mergeCell ref="W75:X75"/>
    <mergeCell ref="Z75:AA75"/>
    <mergeCell ref="AD75:AK75"/>
    <mergeCell ref="AL75:AN76"/>
    <mergeCell ref="AO75:AV76"/>
    <mergeCell ref="AW75:BD76"/>
    <mergeCell ref="BM75:BM76"/>
    <mergeCell ref="U76:V76"/>
    <mergeCell ref="X76:Y76"/>
    <mergeCell ref="AA76:AB76"/>
    <mergeCell ref="AD76:AK76"/>
    <mergeCell ref="C81:G81"/>
    <mergeCell ref="B82:D82"/>
    <mergeCell ref="E82:F82"/>
    <mergeCell ref="G82:H82"/>
    <mergeCell ref="I82:J82"/>
    <mergeCell ref="K82:L82"/>
    <mergeCell ref="M82:N82"/>
    <mergeCell ref="AO77:AV77"/>
    <mergeCell ref="AW77:BD77"/>
    <mergeCell ref="A78:C78"/>
    <mergeCell ref="D78:K78"/>
    <mergeCell ref="L78:S78"/>
    <mergeCell ref="T78:AC78"/>
    <mergeCell ref="AD78:AK78"/>
    <mergeCell ref="AL78:AN78"/>
    <mergeCell ref="AO78:AV78"/>
    <mergeCell ref="AW78:BD78"/>
    <mergeCell ref="A77:C77"/>
    <mergeCell ref="D77:K77"/>
    <mergeCell ref="L77:S77"/>
    <mergeCell ref="T77:AC77"/>
    <mergeCell ref="AD77:AK77"/>
    <mergeCell ref="AL77:AN77"/>
    <mergeCell ref="O82:P82"/>
    <mergeCell ref="AS82:AV82"/>
    <mergeCell ref="AX82:BC82"/>
    <mergeCell ref="AS83:AU83"/>
    <mergeCell ref="AW83:AY83"/>
    <mergeCell ref="BA83:BC83"/>
    <mergeCell ref="BH80:BH81"/>
    <mergeCell ref="BI80:BI81"/>
    <mergeCell ref="BJ80:BJ81"/>
    <mergeCell ref="BT91:BV91"/>
    <mergeCell ref="T96:W96"/>
    <mergeCell ref="X96:Z96"/>
    <mergeCell ref="AA96:AE96"/>
    <mergeCell ref="AP96:AR96"/>
    <mergeCell ref="AS96:AW96"/>
    <mergeCell ref="AX96:AZ96"/>
    <mergeCell ref="BA96:BD96"/>
    <mergeCell ref="B84:G84"/>
    <mergeCell ref="AF86:AI86"/>
    <mergeCell ref="AJ86:BC86"/>
    <mergeCell ref="AA87:AE87"/>
    <mergeCell ref="AF88:AI89"/>
    <mergeCell ref="AJ88:BC89"/>
    <mergeCell ref="AE99:AF100"/>
    <mergeCell ref="AG99:AH100"/>
    <mergeCell ref="AI99:AJ100"/>
    <mergeCell ref="AK99:AL100"/>
    <mergeCell ref="AM99:AN100"/>
    <mergeCell ref="AO99:AP100"/>
    <mergeCell ref="Q97:BA97"/>
    <mergeCell ref="BH97:BH98"/>
    <mergeCell ref="BI97:BI98"/>
    <mergeCell ref="V98:AB100"/>
    <mergeCell ref="AC98:AF98"/>
    <mergeCell ref="AG98:AH98"/>
    <mergeCell ref="AI98:AL98"/>
    <mergeCell ref="AM98:AX98"/>
    <mergeCell ref="AY98:BD98"/>
    <mergeCell ref="AC99:AD100"/>
    <mergeCell ref="BC99:BD100"/>
    <mergeCell ref="BT99:CA99"/>
    <mergeCell ref="CD99:CF99"/>
    <mergeCell ref="CG99:CK99"/>
    <mergeCell ref="CL99:CN99"/>
    <mergeCell ref="CO99:CR99"/>
    <mergeCell ref="AQ99:AR100"/>
    <mergeCell ref="AS99:AT100"/>
    <mergeCell ref="AU99:AV100"/>
    <mergeCell ref="AW99:AX100"/>
    <mergeCell ref="AY99:AZ100"/>
    <mergeCell ref="BA99:BB100"/>
    <mergeCell ref="AO101:AV101"/>
    <mergeCell ref="AW101:BD101"/>
    <mergeCell ref="A102:C103"/>
    <mergeCell ref="D102:K103"/>
    <mergeCell ref="L102:S103"/>
    <mergeCell ref="T102:U102"/>
    <mergeCell ref="W102:X102"/>
    <mergeCell ref="Z102:AA102"/>
    <mergeCell ref="AD102:AK102"/>
    <mergeCell ref="AL102:AN103"/>
    <mergeCell ref="A101:C101"/>
    <mergeCell ref="D101:K101"/>
    <mergeCell ref="L101:S101"/>
    <mergeCell ref="T101:AC101"/>
    <mergeCell ref="AD101:AK101"/>
    <mergeCell ref="AL101:AN101"/>
    <mergeCell ref="A104:C105"/>
    <mergeCell ref="D104:K105"/>
    <mergeCell ref="L104:S105"/>
    <mergeCell ref="T104:U104"/>
    <mergeCell ref="W104:X104"/>
    <mergeCell ref="Z104:AA104"/>
    <mergeCell ref="AO102:AV103"/>
    <mergeCell ref="AW102:BD103"/>
    <mergeCell ref="BM102:BM103"/>
    <mergeCell ref="U103:V103"/>
    <mergeCell ref="X103:Y103"/>
    <mergeCell ref="AA103:AB103"/>
    <mergeCell ref="AD103:AK103"/>
    <mergeCell ref="AD104:AK104"/>
    <mergeCell ref="AL104:AN105"/>
    <mergeCell ref="AO104:AV105"/>
    <mergeCell ref="AW104:BD105"/>
    <mergeCell ref="BM104:BM105"/>
    <mergeCell ref="U105:V105"/>
    <mergeCell ref="X105:Y105"/>
    <mergeCell ref="AA105:AB105"/>
    <mergeCell ref="AD105:AK105"/>
    <mergeCell ref="AW106:BD107"/>
    <mergeCell ref="BM106:BM107"/>
    <mergeCell ref="U107:V107"/>
    <mergeCell ref="X107:Y107"/>
    <mergeCell ref="AA107:AB107"/>
    <mergeCell ref="AD107:AK107"/>
    <mergeCell ref="A106:C107"/>
    <mergeCell ref="D106:K107"/>
    <mergeCell ref="L106:S107"/>
    <mergeCell ref="T106:U106"/>
    <mergeCell ref="W106:X106"/>
    <mergeCell ref="Z106:AA106"/>
    <mergeCell ref="A108:C109"/>
    <mergeCell ref="D108:K109"/>
    <mergeCell ref="L108:S109"/>
    <mergeCell ref="T108:U108"/>
    <mergeCell ref="W108:X108"/>
    <mergeCell ref="Z108:AA108"/>
    <mergeCell ref="AD106:AK106"/>
    <mergeCell ref="AL106:AN107"/>
    <mergeCell ref="AO106:AV107"/>
    <mergeCell ref="AD108:AK108"/>
    <mergeCell ref="AL108:AN109"/>
    <mergeCell ref="AO108:AV109"/>
    <mergeCell ref="AW108:BD109"/>
    <mergeCell ref="BM108:BM109"/>
    <mergeCell ref="U109:V109"/>
    <mergeCell ref="X109:Y109"/>
    <mergeCell ref="AA109:AB109"/>
    <mergeCell ref="AD109:AK109"/>
    <mergeCell ref="AW110:BD111"/>
    <mergeCell ref="BM110:BM111"/>
    <mergeCell ref="U111:V111"/>
    <mergeCell ref="X111:Y111"/>
    <mergeCell ref="AA111:AB111"/>
    <mergeCell ref="AD111:AK111"/>
    <mergeCell ref="AD110:AK110"/>
    <mergeCell ref="AL110:AN111"/>
    <mergeCell ref="AO110:AV111"/>
    <mergeCell ref="A110:C111"/>
    <mergeCell ref="D110:K111"/>
    <mergeCell ref="L110:S111"/>
    <mergeCell ref="T110:U110"/>
    <mergeCell ref="W110:X110"/>
    <mergeCell ref="Z110:AA110"/>
    <mergeCell ref="A112:C113"/>
    <mergeCell ref="D112:K113"/>
    <mergeCell ref="L112:S113"/>
    <mergeCell ref="T112:U112"/>
    <mergeCell ref="W112:X112"/>
    <mergeCell ref="Z112:AA112"/>
    <mergeCell ref="AD112:AK112"/>
    <mergeCell ref="AL112:AN113"/>
    <mergeCell ref="AO112:AV113"/>
    <mergeCell ref="AW112:BD113"/>
    <mergeCell ref="BM112:BM113"/>
    <mergeCell ref="U113:V113"/>
    <mergeCell ref="X113:Y113"/>
    <mergeCell ref="AA113:AB113"/>
    <mergeCell ref="AD113:AK113"/>
    <mergeCell ref="AW114:BD115"/>
    <mergeCell ref="BM114:BM115"/>
    <mergeCell ref="U115:V115"/>
    <mergeCell ref="X115:Y115"/>
    <mergeCell ref="AA115:AB115"/>
    <mergeCell ref="AD115:AK115"/>
    <mergeCell ref="A114:C115"/>
    <mergeCell ref="D114:K115"/>
    <mergeCell ref="L114:S115"/>
    <mergeCell ref="T114:U114"/>
    <mergeCell ref="W114:X114"/>
    <mergeCell ref="Z114:AA114"/>
    <mergeCell ref="A116:C117"/>
    <mergeCell ref="D116:K117"/>
    <mergeCell ref="L116:S117"/>
    <mergeCell ref="T116:U116"/>
    <mergeCell ref="W116:X116"/>
    <mergeCell ref="Z116:AA116"/>
    <mergeCell ref="AD114:AK114"/>
    <mergeCell ref="AL114:AN115"/>
    <mergeCell ref="AO114:AV115"/>
    <mergeCell ref="AD116:AK116"/>
    <mergeCell ref="AL116:AN117"/>
    <mergeCell ref="AO116:AV117"/>
    <mergeCell ref="AW116:BD117"/>
    <mergeCell ref="BM116:BM117"/>
    <mergeCell ref="U117:V117"/>
    <mergeCell ref="X117:Y117"/>
    <mergeCell ref="AA117:AB117"/>
    <mergeCell ref="AD117:AK117"/>
    <mergeCell ref="AW118:BD119"/>
    <mergeCell ref="BM118:BM119"/>
    <mergeCell ref="U119:V119"/>
    <mergeCell ref="X119:Y119"/>
    <mergeCell ref="AA119:AB119"/>
    <mergeCell ref="AD119:AK119"/>
    <mergeCell ref="AD118:AK118"/>
    <mergeCell ref="AL118:AN119"/>
    <mergeCell ref="AO118:AV119"/>
    <mergeCell ref="A118:C119"/>
    <mergeCell ref="D118:K119"/>
    <mergeCell ref="L118:S119"/>
    <mergeCell ref="T118:U118"/>
    <mergeCell ref="W118:X118"/>
    <mergeCell ref="Z118:AA118"/>
    <mergeCell ref="A120:C121"/>
    <mergeCell ref="D120:K121"/>
    <mergeCell ref="L120:S121"/>
    <mergeCell ref="T120:U120"/>
    <mergeCell ref="W120:X120"/>
    <mergeCell ref="Z120:AA120"/>
    <mergeCell ref="AD120:AK120"/>
    <mergeCell ref="AL120:AN121"/>
    <mergeCell ref="AO120:AV121"/>
    <mergeCell ref="AW120:BD121"/>
    <mergeCell ref="BM120:BM121"/>
    <mergeCell ref="U121:V121"/>
    <mergeCell ref="X121:Y121"/>
    <mergeCell ref="AA121:AB121"/>
    <mergeCell ref="AD121:AK121"/>
    <mergeCell ref="C126:G126"/>
    <mergeCell ref="B127:D127"/>
    <mergeCell ref="E127:F127"/>
    <mergeCell ref="G127:H127"/>
    <mergeCell ref="I127:J127"/>
    <mergeCell ref="K127:L127"/>
    <mergeCell ref="M127:N127"/>
    <mergeCell ref="AO122:AV122"/>
    <mergeCell ref="AW122:BD122"/>
    <mergeCell ref="A123:C123"/>
    <mergeCell ref="D123:K123"/>
    <mergeCell ref="L123:S123"/>
    <mergeCell ref="T123:AC123"/>
    <mergeCell ref="AD123:AK123"/>
    <mergeCell ref="AL123:AN123"/>
    <mergeCell ref="AO123:AV123"/>
    <mergeCell ref="AW123:BD123"/>
    <mergeCell ref="A122:C122"/>
    <mergeCell ref="D122:K122"/>
    <mergeCell ref="L122:S122"/>
    <mergeCell ref="T122:AC122"/>
    <mergeCell ref="AD122:AK122"/>
    <mergeCell ref="AL122:AN122"/>
    <mergeCell ref="O127:P127"/>
    <mergeCell ref="AS127:AV127"/>
    <mergeCell ref="AX127:BC127"/>
    <mergeCell ref="AS128:AU128"/>
    <mergeCell ref="AW128:AY128"/>
    <mergeCell ref="BA128:BC128"/>
    <mergeCell ref="BH125:BH126"/>
    <mergeCell ref="BI125:BI126"/>
    <mergeCell ref="BJ125:BJ126"/>
    <mergeCell ref="BT136:BV136"/>
    <mergeCell ref="T141:W141"/>
    <mergeCell ref="X141:Z141"/>
    <mergeCell ref="AA141:AE141"/>
    <mergeCell ref="AP141:AR141"/>
    <mergeCell ref="AS141:AW141"/>
    <mergeCell ref="AX141:AZ141"/>
    <mergeCell ref="BA141:BD141"/>
    <mergeCell ref="B129:G129"/>
    <mergeCell ref="AF131:AI131"/>
    <mergeCell ref="AJ131:BC131"/>
    <mergeCell ref="AA132:AE132"/>
    <mergeCell ref="AF133:AI134"/>
    <mergeCell ref="AJ133:BC134"/>
    <mergeCell ref="AE144:AF145"/>
    <mergeCell ref="AG144:AH145"/>
    <mergeCell ref="AI144:AJ145"/>
    <mergeCell ref="AK144:AL145"/>
    <mergeCell ref="AM144:AN145"/>
    <mergeCell ref="AO144:AP145"/>
    <mergeCell ref="Q142:BA142"/>
    <mergeCell ref="BH142:BH143"/>
    <mergeCell ref="BI142:BI143"/>
    <mergeCell ref="V143:AB145"/>
    <mergeCell ref="AC143:AF143"/>
    <mergeCell ref="AG143:AH143"/>
    <mergeCell ref="AI143:AL143"/>
    <mergeCell ref="AM143:AX143"/>
    <mergeCell ref="AY143:BD143"/>
    <mergeCell ref="AC144:AD145"/>
    <mergeCell ref="BC144:BD145"/>
    <mergeCell ref="BT144:CA144"/>
    <mergeCell ref="CD144:CF144"/>
    <mergeCell ref="CG144:CK144"/>
    <mergeCell ref="CL144:CN144"/>
    <mergeCell ref="CO144:CR144"/>
    <mergeCell ref="AQ144:AR145"/>
    <mergeCell ref="AS144:AT145"/>
    <mergeCell ref="AU144:AV145"/>
    <mergeCell ref="AW144:AX145"/>
    <mergeCell ref="AY144:AZ145"/>
    <mergeCell ref="BA144:BB145"/>
    <mergeCell ref="AO146:AV146"/>
    <mergeCell ref="AW146:BD146"/>
    <mergeCell ref="A147:C148"/>
    <mergeCell ref="D147:K148"/>
    <mergeCell ref="L147:S148"/>
    <mergeCell ref="T147:U147"/>
    <mergeCell ref="W147:X147"/>
    <mergeCell ref="Z147:AA147"/>
    <mergeCell ref="AD147:AK147"/>
    <mergeCell ref="AL147:AN148"/>
    <mergeCell ref="A146:C146"/>
    <mergeCell ref="D146:K146"/>
    <mergeCell ref="L146:S146"/>
    <mergeCell ref="T146:AC146"/>
    <mergeCell ref="AD146:AK146"/>
    <mergeCell ref="AL146:AN146"/>
    <mergeCell ref="A149:C150"/>
    <mergeCell ref="D149:K150"/>
    <mergeCell ref="L149:S150"/>
    <mergeCell ref="T149:U149"/>
    <mergeCell ref="W149:X149"/>
    <mergeCell ref="Z149:AA149"/>
    <mergeCell ref="AO147:AV148"/>
    <mergeCell ref="AW147:BD148"/>
    <mergeCell ref="BM147:BM148"/>
    <mergeCell ref="U148:V148"/>
    <mergeCell ref="X148:Y148"/>
    <mergeCell ref="AA148:AB148"/>
    <mergeCell ref="AD148:AK148"/>
    <mergeCell ref="AD149:AK149"/>
    <mergeCell ref="AL149:AN150"/>
    <mergeCell ref="AO149:AV150"/>
    <mergeCell ref="AW149:BD150"/>
    <mergeCell ref="BM149:BM150"/>
    <mergeCell ref="U150:V150"/>
    <mergeCell ref="X150:Y150"/>
    <mergeCell ref="AA150:AB150"/>
    <mergeCell ref="AD150:AK150"/>
    <mergeCell ref="AW151:BD152"/>
    <mergeCell ref="BM151:BM152"/>
    <mergeCell ref="U152:V152"/>
    <mergeCell ref="X152:Y152"/>
    <mergeCell ref="AA152:AB152"/>
    <mergeCell ref="AD152:AK152"/>
    <mergeCell ref="A151:C152"/>
    <mergeCell ref="D151:K152"/>
    <mergeCell ref="L151:S152"/>
    <mergeCell ref="T151:U151"/>
    <mergeCell ref="W151:X151"/>
    <mergeCell ref="Z151:AA151"/>
    <mergeCell ref="A153:C154"/>
    <mergeCell ref="D153:K154"/>
    <mergeCell ref="L153:S154"/>
    <mergeCell ref="T153:U153"/>
    <mergeCell ref="W153:X153"/>
    <mergeCell ref="Z153:AA153"/>
    <mergeCell ref="AD151:AK151"/>
    <mergeCell ref="AL151:AN152"/>
    <mergeCell ref="AO151:AV152"/>
    <mergeCell ref="AD153:AK153"/>
    <mergeCell ref="AL153:AN154"/>
    <mergeCell ref="AO153:AV154"/>
    <mergeCell ref="AW153:BD154"/>
    <mergeCell ref="BM153:BM154"/>
    <mergeCell ref="U154:V154"/>
    <mergeCell ref="X154:Y154"/>
    <mergeCell ref="AA154:AB154"/>
    <mergeCell ref="AD154:AK154"/>
    <mergeCell ref="AW155:BD156"/>
    <mergeCell ref="BM155:BM156"/>
    <mergeCell ref="U156:V156"/>
    <mergeCell ref="X156:Y156"/>
    <mergeCell ref="AA156:AB156"/>
    <mergeCell ref="AD156:AK156"/>
    <mergeCell ref="AD155:AK155"/>
    <mergeCell ref="AL155:AN156"/>
    <mergeCell ref="AO155:AV156"/>
    <mergeCell ref="A155:C156"/>
    <mergeCell ref="D155:K156"/>
    <mergeCell ref="L155:S156"/>
    <mergeCell ref="T155:U155"/>
    <mergeCell ref="W155:X155"/>
    <mergeCell ref="Z155:AA155"/>
    <mergeCell ref="A157:C158"/>
    <mergeCell ref="D157:K158"/>
    <mergeCell ref="L157:S158"/>
    <mergeCell ref="T157:U157"/>
    <mergeCell ref="W157:X157"/>
    <mergeCell ref="Z157:AA157"/>
    <mergeCell ref="AD157:AK157"/>
    <mergeCell ref="AL157:AN158"/>
    <mergeCell ref="AO157:AV158"/>
    <mergeCell ref="AW157:BD158"/>
    <mergeCell ref="BM157:BM158"/>
    <mergeCell ref="U158:V158"/>
    <mergeCell ref="X158:Y158"/>
    <mergeCell ref="AA158:AB158"/>
    <mergeCell ref="AD158:AK158"/>
    <mergeCell ref="AW159:BD160"/>
    <mergeCell ref="BM159:BM160"/>
    <mergeCell ref="U160:V160"/>
    <mergeCell ref="X160:Y160"/>
    <mergeCell ref="AA160:AB160"/>
    <mergeCell ref="AD160:AK160"/>
    <mergeCell ref="A159:C160"/>
    <mergeCell ref="D159:K160"/>
    <mergeCell ref="L159:S160"/>
    <mergeCell ref="T159:U159"/>
    <mergeCell ref="W159:X159"/>
    <mergeCell ref="Z159:AA159"/>
    <mergeCell ref="A161:C162"/>
    <mergeCell ref="D161:K162"/>
    <mergeCell ref="L161:S162"/>
    <mergeCell ref="T161:U161"/>
    <mergeCell ref="W161:X161"/>
    <mergeCell ref="Z161:AA161"/>
    <mergeCell ref="AD159:AK159"/>
    <mergeCell ref="AL159:AN160"/>
    <mergeCell ref="AO159:AV160"/>
    <mergeCell ref="AD161:AK161"/>
    <mergeCell ref="AL161:AN162"/>
    <mergeCell ref="AO161:AV162"/>
    <mergeCell ref="AW161:BD162"/>
    <mergeCell ref="BM161:BM162"/>
    <mergeCell ref="U162:V162"/>
    <mergeCell ref="X162:Y162"/>
    <mergeCell ref="AA162:AB162"/>
    <mergeCell ref="AD162:AK162"/>
    <mergeCell ref="AW163:BD164"/>
    <mergeCell ref="BM163:BM164"/>
    <mergeCell ref="U164:V164"/>
    <mergeCell ref="X164:Y164"/>
    <mergeCell ref="AA164:AB164"/>
    <mergeCell ref="AD164:AK164"/>
    <mergeCell ref="AD163:AK163"/>
    <mergeCell ref="AL163:AN164"/>
    <mergeCell ref="AO163:AV164"/>
    <mergeCell ref="A163:C164"/>
    <mergeCell ref="D163:K164"/>
    <mergeCell ref="L163:S164"/>
    <mergeCell ref="T163:U163"/>
    <mergeCell ref="W163:X163"/>
    <mergeCell ref="Z163:AA163"/>
    <mergeCell ref="A165:C166"/>
    <mergeCell ref="D165:K166"/>
    <mergeCell ref="L165:S166"/>
    <mergeCell ref="T165:U165"/>
    <mergeCell ref="W165:X165"/>
    <mergeCell ref="Z165:AA165"/>
    <mergeCell ref="AD165:AK165"/>
    <mergeCell ref="AL165:AN166"/>
    <mergeCell ref="AO165:AV166"/>
    <mergeCell ref="AW165:BD166"/>
    <mergeCell ref="BM165:BM166"/>
    <mergeCell ref="U166:V166"/>
    <mergeCell ref="X166:Y166"/>
    <mergeCell ref="AA166:AB166"/>
    <mergeCell ref="AD166:AK166"/>
    <mergeCell ref="AO167:AV167"/>
    <mergeCell ref="AW167:BD167"/>
    <mergeCell ref="A168:C168"/>
    <mergeCell ref="D168:K168"/>
    <mergeCell ref="L168:S168"/>
    <mergeCell ref="T168:AC168"/>
    <mergeCell ref="AD168:AK168"/>
    <mergeCell ref="AL168:AN168"/>
    <mergeCell ref="AO168:AV168"/>
    <mergeCell ref="AW168:BD168"/>
    <mergeCell ref="A167:C167"/>
    <mergeCell ref="D167:K167"/>
    <mergeCell ref="L167:S167"/>
    <mergeCell ref="T167:AC167"/>
    <mergeCell ref="AD167:AK167"/>
    <mergeCell ref="AL167:AN167"/>
    <mergeCell ref="BH170:BH171"/>
    <mergeCell ref="BI170:BI171"/>
    <mergeCell ref="BJ170:BJ171"/>
    <mergeCell ref="C171:G171"/>
    <mergeCell ref="B172:D172"/>
    <mergeCell ref="E172:F172"/>
    <mergeCell ref="G172:H172"/>
    <mergeCell ref="I172:J172"/>
    <mergeCell ref="K172:L172"/>
    <mergeCell ref="M172:N172"/>
    <mergeCell ref="B174:G174"/>
    <mergeCell ref="AF176:AI176"/>
    <mergeCell ref="AJ176:BC176"/>
    <mergeCell ref="AA177:AE177"/>
    <mergeCell ref="AF178:AI179"/>
    <mergeCell ref="AJ178:BC179"/>
    <mergeCell ref="O172:P172"/>
    <mergeCell ref="AS172:AV172"/>
    <mergeCell ref="AX172:BC172"/>
    <mergeCell ref="AS173:AU173"/>
    <mergeCell ref="AW173:AY173"/>
    <mergeCell ref="BA173:BC173"/>
  </mergeCells>
  <phoneticPr fontId="2"/>
  <conditionalFormatting sqref="BV8:CO8 CQ8 BV53:CO53 CQ53 BV98:CO98 CQ98 BV143:CO143 CQ143">
    <cfRule type="cellIs" dxfId="5" priority="1" stopIfTrue="1" operator="equal">
      <formula>0</formula>
    </cfRule>
  </conditionalFormatting>
  <dataValidations count="26">
    <dataValidation type="whole" imeMode="disabled" allowBlank="1" showInputMessage="1" showErrorMessage="1" errorTitle="終了月エラー" error="範囲外の月が入力されています。" sqref="X13:Y13 X15:Y15 X17:Y17 X19:Y19 X21:Y21 X23:Y23 X25:Y25 X27:Y27 X29:Y29 X31:Y31 X58:Y58 X60:Y60 X62:Y62 X64:Y64 X66:Y66 X68:Y68 X70:Y70 X72:Y72 X74:Y74 X76:Y76 X103:Y103 X105:Y105 X107:Y107 X109:Y109 X111:Y111 X113:Y113 X115:Y115 X117:Y117 X119:Y119 X121:Y121 X148:Y148 X150:Y150 X152:Y152 X154:Y154 X156:Y156 X158:Y158 X160:Y160 X162:Y162 X164:Y164 X166:Y166" xr:uid="{A719DDF7-D0FC-4120-8049-3E94671023E9}">
      <formula1>BJ13</formula1>
      <formula2>BK13</formula2>
    </dataValidation>
    <dataValidation type="whole" imeMode="disabled" allowBlank="1" showInputMessage="1" showErrorMessage="1" errorTitle="終了年エラー" error="範囲外の年が入力されています。" sqref="U58:V58 U60:V60 U62:V62 U64:V64 U66:V66 U68:V68 U70:V70 U72:V72 U74:V74 U76:V76" xr:uid="{7729390F-4EDB-401B-9451-EB42996346BA}">
      <formula1>$X$51</formula1>
      <formula2>$X$51+1</formula2>
    </dataValidation>
    <dataValidation type="whole" imeMode="disabled" allowBlank="1" showInputMessage="1" showErrorMessage="1" errorTitle="終了年エラー" error="範囲外の年が入力されています。" sqref="U103:V103 U105:V105 U107:V107 U109:V109 U111:V111 U113:V113 U115:V115 U117:V117 U119:V119 U121:V121" xr:uid="{12B458C3-9D38-448B-B946-0781A47F12A5}">
      <formula1>$X$96</formula1>
      <formula2>$X$96+1</formula2>
    </dataValidation>
    <dataValidation type="whole" imeMode="disabled" allowBlank="1" showInputMessage="1" showErrorMessage="1" errorTitle="開始年エラー" error="範囲外の年が入力されています。" sqref="T102:U102 T104:U104 T106:U106 T108:U108 T110:U110 T112:U112 T114:U114 T116:U116 T118:U118 T120:U120" xr:uid="{D577F7BE-A1D0-43CE-8263-9AFD27359810}">
      <formula1>$X$96</formula1>
      <formula2>$X$96+1</formula2>
    </dataValidation>
    <dataValidation type="whole" imeMode="disabled" allowBlank="1" showInputMessage="1" showErrorMessage="1" errorTitle="終了年エラー" error="範囲外の年が入力されています。" sqref="U148:V148 U150:V150 U152:V152 U154:V154 U156:V156 U158:V158 U160:V160 U162:V162 U164:V164 U166:V166" xr:uid="{5731E1A0-9EF3-4328-B311-9D0AB86BEAFB}">
      <formula1>$X$141</formula1>
      <formula2>$X$141+1</formula2>
    </dataValidation>
    <dataValidation type="whole" imeMode="disabled" allowBlank="1" showInputMessage="1" showErrorMessage="1" errorTitle="開始年エラー" error="範囲外の年が入力されています。" sqref="T147:U147 T149:U149 T151:U151 T153:U153 T155:U155 T157:U157 T159:U159 T161:U161 T163:U163 T165:U165" xr:uid="{389F7AF4-7992-40AA-83DA-9D407FA8D60A}">
      <formula1>$X$141</formula1>
      <formula2>$X$141+1</formula2>
    </dataValidation>
    <dataValidation type="whole" imeMode="disabled" allowBlank="1" showInputMessage="1" showErrorMessage="1" errorTitle="終了日エラー" error="範囲外の日が入力されています。" sqref="AA13:AB13 AA15:AB15 AA17:AB17 AA19:AB19 AA21:AB21 AA23:AB23 AA25:AB25 AA27:AB27 AA29:AB29 AA31:AB31 AA58:AB58 AA60:AB60 AA62:AB62 AA64:AB64 AA66:AB66 AA68:AB68 AA70:AB70 AA72:AB72 AA74:AB74 AA76:AB76 AA103:AB103 AA105:AB105 AA107:AB107 AA109:AB109 AA111:AB111 AA113:AB113 AA115:AB115 AA117:AB117 AA119:AB119 AA121:AB121 AA148:AB148 AA150:AB150 AA152:AB152 AA154:AB154 AA156:AB156 AA158:AB158 AA160:AB160 AA162:AB162 AA164:AB164 AA166:AB166" xr:uid="{0ADC086D-2BB2-4A1A-A475-C1255CE71429}">
      <formula1>1</formula1>
      <formula2>BL13</formula2>
    </dataValidation>
    <dataValidation type="whole" imeMode="disabled" allowBlank="1" showInputMessage="1" showErrorMessage="1" errorTitle="開始年エラー" error="範囲外の年が入力されています。" sqref="T57:U57 T59:U59 T61:U61 T63:U63 T65:U65 T67:U67 T69:U69 T71:U71 T73:U73 T75:U75" xr:uid="{BB4D201C-7B08-4EB2-B9A6-8F48B2BAA8A1}">
      <formula1>$X$51</formula1>
      <formula2>$X$51+1</formula2>
    </dataValidation>
    <dataValidation type="whole" imeMode="disabled" allowBlank="1" showInputMessage="1" showErrorMessage="1" errorTitle="日エラー" error="不正な日が入力されています。" sqref="M37:N37" xr:uid="{549502C8-3D65-40D6-8128-2950A543CC9E}">
      <formula1>1</formula1>
      <formula2>BJ37</formula2>
    </dataValidation>
    <dataValidation type="whole" imeMode="disabled" allowBlank="1" showInputMessage="1" showErrorMessage="1" errorTitle="月エラー" error="不正な月が入力されています。" sqref="I37:J37" xr:uid="{1F785212-B057-48FA-99CD-577E6F1D41BD}">
      <formula1>1</formula1>
      <formula2>12</formula2>
    </dataValidation>
    <dataValidation type="whole" imeMode="disabled" allowBlank="1" showInputMessage="1" showErrorMessage="1" errorTitle="年エラー" error="不正な年が入力されています。" sqref="E37:F37 E82:F82 M82:N82 I127:J127 I82:J82 E127:F127 M127:N127 E172:F172 M172:N172 I172:J172" xr:uid="{90CB2AC7-2688-4104-BE7E-272D2EAE832A}">
      <formula1>1</formula1>
      <formula2>99</formula2>
    </dataValidation>
    <dataValidation type="whole" imeMode="disabled" allowBlank="1" showInputMessage="1" showErrorMessage="1" errorTitle="枚数エラー" error="不正な枚数が入力されています。" sqref="AP6:AR6 AX6:AZ6 AP51:AR51 AX141:AZ141 AX96:AZ96 AX51:AZ51 AP96:AR96 AP141:AR141" xr:uid="{9CE73583-9A19-4124-831C-F783AD5958F1}">
      <formula1>1</formula1>
      <formula2>99</formula2>
    </dataValidation>
    <dataValidation type="whole" imeMode="disabled" allowBlank="1" showInputMessage="1" showErrorMessage="1" errorTitle="年度エラー" error="不正な年度が入力されています。" sqref="X6:Z6 X51:Z51 X96:Z96 X141:Z141" xr:uid="{B195D995-FD0D-4A08-AC9F-C8101C855EC8}">
      <formula1>1</formula1>
      <formula2>99</formula2>
    </dataValidation>
    <dataValidation type="list" imeMode="disabled" allowBlank="1" showErrorMessage="1" errorTitle="給付基礎日額エラー" error="不正な日額が入力されています。" sqref="L12:S31 L57:S76 L102:S121 L147:S166" xr:uid="{9FF2470F-ECDF-43BF-B4B7-374480EC9F93}">
      <formula1>給付基礎日額</formula1>
    </dataValidation>
    <dataValidation type="whole" imeMode="disabled" allowBlank="1" showInputMessage="1" showErrorMessage="1" errorTitle="枝番号エラー" error="範囲外の枝番号が入力されています。" sqref="AY9:BD10" xr:uid="{6CE6A395-75A6-4512-96BF-5857E899EF30}">
      <formula1>0</formula1>
      <formula2>9</formula2>
    </dataValidation>
    <dataValidation type="whole" imeMode="disabled" allowBlank="1" showInputMessage="1" showErrorMessage="1" errorTitle="基幹番号エラー" error="範囲外の基幹番号が入力されています。" sqref="AM9:AX10" xr:uid="{20F3923E-E390-41E7-8881-270E62E319CE}">
      <formula1>0</formula1>
      <formula2>9</formula2>
    </dataValidation>
    <dataValidation type="whole" imeMode="disabled" allowBlank="1" showInputMessage="1" showErrorMessage="1" errorTitle="管轄エラー" error="範囲外の管轄が入力されています。" sqref="AI9:AL10" xr:uid="{8D3AC421-0546-427F-988C-A438A265F3A9}">
      <formula1>0</formula1>
      <formula2>9</formula2>
    </dataValidation>
    <dataValidation type="list" imeMode="disabled" allowBlank="1" showInputMessage="1" showErrorMessage="1" errorTitle="所掌エラー" error="範囲外の所掌が入力されています。" sqref="AG9:AH10" xr:uid="{78844B44-BD7B-46AE-8BF2-579D94595CA0}">
      <formula1>"1,3"</formula1>
    </dataValidation>
    <dataValidation type="whole" imeMode="disabled" allowBlank="1" showInputMessage="1" showErrorMessage="1" errorTitle="労働保険番号エラー" error="範囲外の府県が入力されています。" sqref="AC9:AD10 AC54:BD55 AC99:BD100 AC144:BD145" xr:uid="{319AB2A6-FD12-442E-B5F2-8EE09FFBE293}">
      <formula1>0</formula1>
      <formula2>4</formula2>
    </dataValidation>
    <dataValidation type="whole" imeMode="disabled" allowBlank="1" showInputMessage="1" showErrorMessage="1" errorTitle="終了年エラー" error="範囲外の年が入力されています。" sqref="U13:V13 U15:V15 U17:V17 U19:V19 U21:V21 U23:V23 U25:V25 U27:V27 U29:V29 U31:V31" xr:uid="{6C32F2B7-F0C9-48A4-B1B0-E2752C630EAF}">
      <formula1>$X$6</formula1>
      <formula2>$X$6+1</formula2>
    </dataValidation>
    <dataValidation type="whole" imeMode="disabled" allowBlank="1" showInputMessage="1" showErrorMessage="1" errorTitle="開始年エラー" error="範囲外の年が入力されています。" sqref="T12:U12 T16:U16 T18:U18 T20:U20 T22:U22 T24:U24 T26:U26 T28:U28 T30:U30 T14:U14" xr:uid="{2867710E-61E2-4956-AEAF-E7EBBB7BC3CE}">
      <formula1>$X$6</formula1>
      <formula2>$X$6+1</formula2>
    </dataValidation>
    <dataValidation imeMode="disabled" allowBlank="1" showInputMessage="1" showErrorMessage="1" sqref="A12:C31 BA38:BC38 AS38:AU38 AW38:AY38 AX37:BC37 AS37:AV37 A57:C76 A102:C121 A147:C166 AW83:AY83 BA83:BC83 AW128:AY128 AS83:AU83 BA128:BC128 AS128:AU128 AS127:AV127 AS82:AV82 AX127:BC127 AX82:BC82 AW173:AY173 BA173:BC173 AS173:AU173 AS172:AV172 AX172:BC172" xr:uid="{5E8A9804-A4D9-4186-92F8-A05537595962}"/>
    <dataValidation imeMode="on" allowBlank="1" showInputMessage="1" showErrorMessage="1" sqref="AJ41:BC41 AJ88 B39:G39 AJ86:BC86 B84:G84 AJ133 AJ131:BC131 AJ43 B129:G129 AJ178 AJ176:BC176 B174:G174" xr:uid="{D8D7BD0F-E4B3-4AB2-8F05-C1D47B6127AA}"/>
    <dataValidation type="whole" imeMode="disabled" allowBlank="1" showInputMessage="1" showErrorMessage="1" errorTitle="開始日エラー" error="範囲外の日が入力されています。" sqref="Z12:AA12 Z14:AA14 Z16:AA16 Z18:AA18 Z20:AA20 Z22:AA22 Z24:AA24 Z26:AA26 Z28:AA28 Z30:AA30 Z57:AA57 Z59:AA59 Z61:AA61 Z63:AA63 Z65:AA65 Z67:AA67 Z69:AA69 Z71:AA71 Z73:AA73 Z75:AA75 Z102:AA102 Z104:AA104 Z106:AA106 Z108:AA108 Z110:AA110 Z112:AA112 Z114:AA114 Z116:AA116 Z118:AA118 Z120:AA120 Z147:AA147 Z149:AA149 Z151:AA151 Z153:AA153 Z155:AA155 Z157:AA157 Z159:AA159 Z161:AA161 Z163:AA163 Z165:AA165" xr:uid="{D7966D2A-4530-4B1E-8579-EAF2B0E571AE}">
      <formula1>1</formula1>
      <formula2>BL12</formula2>
    </dataValidation>
    <dataValidation type="whole" imeMode="disabled" allowBlank="1" showInputMessage="1" showErrorMessage="1" errorTitle="開始月エラー" error="範囲外の月が入力されています。" sqref="W12:X12 W14:X14 W16:X16 W18:X18 W20:X20 W22:X22 W24:X24 W26:X26 W28:X28 W30:X30 W57:X57 W59:X59 W61:X61 W63:X63 W65:X65 W67:X67 W69:X69 W71:X71 W73:X73 W75:X75 W102:X102 W104:X104 W106:X106 W108:X108 W110:X110 W112:X112 W114:X114 W116:X116 W118:X118 W120:X120 W147:X147 W149:X149 W151:X151 W153:X153 W155:X155 W157:X157 W159:X159 W161:X161 W163:X163 W165:X165" xr:uid="{A4F25AE2-60BF-45F4-B71E-BD8DC1E9BA1F}">
      <formula1>BJ12</formula1>
      <formula2>BK12</formula2>
    </dataValidation>
    <dataValidation type="whole" imeMode="disabled" allowBlank="1" showInputMessage="1" showErrorMessage="1" errorTitle="労働保険番号エラー" error="範囲外の府県が入力されています。" sqref="AE9:AF10" xr:uid="{F8577C59-F15C-43BA-95C6-31D394DC91FA}">
      <formula1>BH9</formula1>
      <formula2>BI9</formula2>
    </dataValidation>
  </dataValidations>
  <pageMargins left="0.70866141732283472" right="0.15748031496062992" top="0.31496062992125984" bottom="0" header="0.51181102362204722" footer="0.51181102362204722"/>
  <pageSetup paperSize="9" scale="90" orientation="portrait" cellComments="asDisplayed" r:id="rId1"/>
  <headerFooter alignWithMargins="0"/>
  <rowBreaks count="4" manualBreakCount="4">
    <brk id="45" max="16383" man="1"/>
    <brk id="90" max="16383" man="1"/>
    <brk id="135" max="16383" man="1"/>
    <brk id="180" max="5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5777" r:id="rId4" name="Drop Down 1">
              <controlPr defaultSize="0" print="0" autoLine="0" autoPict="0">
                <anchor moveWithCells="1">
                  <from>
                    <xdr:col>34</xdr:col>
                    <xdr:colOff>76200</xdr:colOff>
                    <xdr:row>19</xdr:row>
                    <xdr:rowOff>0</xdr:rowOff>
                  </from>
                  <to>
                    <xdr:col>37</xdr:col>
                    <xdr:colOff>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78" r:id="rId5" name="Drop Down 2">
              <controlPr defaultSize="0" print="0" autoLine="0" autoPict="0">
                <anchor moveWithCells="1">
                  <from>
                    <xdr:col>34</xdr:col>
                    <xdr:colOff>76200</xdr:colOff>
                    <xdr:row>21</xdr:row>
                    <xdr:rowOff>0</xdr:rowOff>
                  </from>
                  <to>
                    <xdr:col>37</xdr:col>
                    <xdr:colOff>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79" r:id="rId6" name="Drop Down 3">
              <controlPr defaultSize="0" print="0" autoLine="0" autoPict="0">
                <anchor moveWithCells="1">
                  <from>
                    <xdr:col>34</xdr:col>
                    <xdr:colOff>76200</xdr:colOff>
                    <xdr:row>23</xdr:row>
                    <xdr:rowOff>0</xdr:rowOff>
                  </from>
                  <to>
                    <xdr:col>37</xdr:col>
                    <xdr:colOff>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0" r:id="rId7" name="Drop Down 4">
              <controlPr defaultSize="0" print="0" autoLine="0" autoPict="0">
                <anchor moveWithCells="1">
                  <from>
                    <xdr:col>34</xdr:col>
                    <xdr:colOff>76200</xdr:colOff>
                    <xdr:row>25</xdr:row>
                    <xdr:rowOff>0</xdr:rowOff>
                  </from>
                  <to>
                    <xdr:col>37</xdr:col>
                    <xdr:colOff>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1" r:id="rId8" name="Drop Down 5">
              <controlPr defaultSize="0" print="0" autoLine="0" autoPict="0">
                <anchor moveWithCells="1">
                  <from>
                    <xdr:col>34</xdr:col>
                    <xdr:colOff>76200</xdr:colOff>
                    <xdr:row>27</xdr:row>
                    <xdr:rowOff>0</xdr:rowOff>
                  </from>
                  <to>
                    <xdr:col>37</xdr:col>
                    <xdr:colOff>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2" r:id="rId9" name="Drop Down 6">
              <controlPr defaultSize="0" print="0" autoLine="0" autoPict="0">
                <anchor moveWithCells="1">
                  <from>
                    <xdr:col>34</xdr:col>
                    <xdr:colOff>76200</xdr:colOff>
                    <xdr:row>29</xdr:row>
                    <xdr:rowOff>0</xdr:rowOff>
                  </from>
                  <to>
                    <xdr:col>37</xdr:col>
                    <xdr:colOff>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3" r:id="rId10" name="Drop Down 7">
              <controlPr defaultSize="0" print="0" autoLine="0" autoPict="0">
                <anchor moveWithCells="1">
                  <from>
                    <xdr:col>34</xdr:col>
                    <xdr:colOff>76200</xdr:colOff>
                    <xdr:row>11</xdr:row>
                    <xdr:rowOff>0</xdr:rowOff>
                  </from>
                  <to>
                    <xdr:col>37</xdr:col>
                    <xdr:colOff>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4" r:id="rId11" name="Drop Down 8">
              <controlPr defaultSize="0" print="0" autoLine="0" autoPict="0">
                <anchor moveWithCells="1">
                  <from>
                    <xdr:col>34</xdr:col>
                    <xdr:colOff>76200</xdr:colOff>
                    <xdr:row>13</xdr:row>
                    <xdr:rowOff>0</xdr:rowOff>
                  </from>
                  <to>
                    <xdr:col>37</xdr:col>
                    <xdr:colOff>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5" r:id="rId12" name="Drop Down 9">
              <controlPr defaultSize="0" print="0" autoLine="0" autoPict="0">
                <anchor moveWithCells="1">
                  <from>
                    <xdr:col>34</xdr:col>
                    <xdr:colOff>76200</xdr:colOff>
                    <xdr:row>15</xdr:row>
                    <xdr:rowOff>0</xdr:rowOff>
                  </from>
                  <to>
                    <xdr:col>37</xdr:col>
                    <xdr:colOff>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6" r:id="rId13" name="Drop Down 10">
              <controlPr defaultSize="0" print="0" autoLine="0" autoPict="0">
                <anchor moveWithCells="1">
                  <from>
                    <xdr:col>34</xdr:col>
                    <xdr:colOff>76200</xdr:colOff>
                    <xdr:row>17</xdr:row>
                    <xdr:rowOff>0</xdr:rowOff>
                  </from>
                  <to>
                    <xdr:col>37</xdr:col>
                    <xdr:colOff>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7" r:id="rId14" name="Drop Down 11">
              <controlPr defaultSize="0" print="0" autoLine="0" autoPict="0">
                <anchor moveWithCells="1">
                  <from>
                    <xdr:col>34</xdr:col>
                    <xdr:colOff>76200</xdr:colOff>
                    <xdr:row>56</xdr:row>
                    <xdr:rowOff>0</xdr:rowOff>
                  </from>
                  <to>
                    <xdr:col>37</xdr:col>
                    <xdr:colOff>0</xdr:colOff>
                    <xdr:row>56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8" r:id="rId15" name="Drop Down 12">
              <controlPr defaultSize="0" print="0" autoLine="0" autoPict="0">
                <anchor moveWithCells="1">
                  <from>
                    <xdr:col>34</xdr:col>
                    <xdr:colOff>76200</xdr:colOff>
                    <xdr:row>58</xdr:row>
                    <xdr:rowOff>0</xdr:rowOff>
                  </from>
                  <to>
                    <xdr:col>37</xdr:col>
                    <xdr:colOff>0</xdr:colOff>
                    <xdr:row>58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9" r:id="rId16" name="Drop Down 13">
              <controlPr defaultSize="0" print="0" autoLine="0" autoPict="0">
                <anchor moveWithCells="1">
                  <from>
                    <xdr:col>34</xdr:col>
                    <xdr:colOff>76200</xdr:colOff>
                    <xdr:row>60</xdr:row>
                    <xdr:rowOff>0</xdr:rowOff>
                  </from>
                  <to>
                    <xdr:col>37</xdr:col>
                    <xdr:colOff>0</xdr:colOff>
                    <xdr:row>60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90" r:id="rId17" name="Drop Down 14">
              <controlPr defaultSize="0" print="0" autoLine="0" autoPict="0">
                <anchor moveWithCells="1">
                  <from>
                    <xdr:col>34</xdr:col>
                    <xdr:colOff>76200</xdr:colOff>
                    <xdr:row>62</xdr:row>
                    <xdr:rowOff>0</xdr:rowOff>
                  </from>
                  <to>
                    <xdr:col>37</xdr:col>
                    <xdr:colOff>0</xdr:colOff>
                    <xdr:row>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91" r:id="rId18" name="Drop Down 15">
              <controlPr defaultSize="0" print="0" autoLine="0" autoPict="0">
                <anchor moveWithCells="1">
                  <from>
                    <xdr:col>34</xdr:col>
                    <xdr:colOff>76200</xdr:colOff>
                    <xdr:row>64</xdr:row>
                    <xdr:rowOff>0</xdr:rowOff>
                  </from>
                  <to>
                    <xdr:col>37</xdr:col>
                    <xdr:colOff>0</xdr:colOff>
                    <xdr:row>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92" r:id="rId19" name="Drop Down 16">
              <controlPr defaultSize="0" print="0" autoLine="0" autoPict="0">
                <anchor moveWithCells="1">
                  <from>
                    <xdr:col>34</xdr:col>
                    <xdr:colOff>76200</xdr:colOff>
                    <xdr:row>66</xdr:row>
                    <xdr:rowOff>0</xdr:rowOff>
                  </from>
                  <to>
                    <xdr:col>37</xdr:col>
                    <xdr:colOff>0</xdr:colOff>
                    <xdr:row>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93" r:id="rId20" name="Drop Down 17">
              <controlPr defaultSize="0" print="0" autoLine="0" autoPict="0">
                <anchor moveWithCells="1">
                  <from>
                    <xdr:col>34</xdr:col>
                    <xdr:colOff>76200</xdr:colOff>
                    <xdr:row>68</xdr:row>
                    <xdr:rowOff>0</xdr:rowOff>
                  </from>
                  <to>
                    <xdr:col>37</xdr:col>
                    <xdr:colOff>0</xdr:colOff>
                    <xdr:row>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94" r:id="rId21" name="Drop Down 18">
              <controlPr defaultSize="0" print="0" autoLine="0" autoPict="0">
                <anchor moveWithCells="1">
                  <from>
                    <xdr:col>34</xdr:col>
                    <xdr:colOff>76200</xdr:colOff>
                    <xdr:row>70</xdr:row>
                    <xdr:rowOff>0</xdr:rowOff>
                  </from>
                  <to>
                    <xdr:col>37</xdr:col>
                    <xdr:colOff>0</xdr:colOff>
                    <xdr:row>70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95" r:id="rId22" name="Drop Down 19">
              <controlPr defaultSize="0" print="0" autoLine="0" autoPict="0">
                <anchor moveWithCells="1">
                  <from>
                    <xdr:col>34</xdr:col>
                    <xdr:colOff>76200</xdr:colOff>
                    <xdr:row>72</xdr:row>
                    <xdr:rowOff>0</xdr:rowOff>
                  </from>
                  <to>
                    <xdr:col>37</xdr:col>
                    <xdr:colOff>0</xdr:colOff>
                    <xdr:row>72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96" r:id="rId23" name="Drop Down 20">
              <controlPr defaultSize="0" print="0" autoLine="0" autoPict="0">
                <anchor moveWithCells="1">
                  <from>
                    <xdr:col>34</xdr:col>
                    <xdr:colOff>76200</xdr:colOff>
                    <xdr:row>74</xdr:row>
                    <xdr:rowOff>0</xdr:rowOff>
                  </from>
                  <to>
                    <xdr:col>37</xdr:col>
                    <xdr:colOff>0</xdr:colOff>
                    <xdr:row>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97" r:id="rId24" name="Drop Down 21">
              <controlPr defaultSize="0" print="0" autoLine="0" autoPict="0">
                <anchor moveWithCells="1">
                  <from>
                    <xdr:col>34</xdr:col>
                    <xdr:colOff>76200</xdr:colOff>
                    <xdr:row>101</xdr:row>
                    <xdr:rowOff>0</xdr:rowOff>
                  </from>
                  <to>
                    <xdr:col>37</xdr:col>
                    <xdr:colOff>0</xdr:colOff>
                    <xdr:row>101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98" r:id="rId25" name="Drop Down 22">
              <controlPr defaultSize="0" print="0" autoLine="0" autoPict="0">
                <anchor moveWithCells="1">
                  <from>
                    <xdr:col>34</xdr:col>
                    <xdr:colOff>76200</xdr:colOff>
                    <xdr:row>103</xdr:row>
                    <xdr:rowOff>0</xdr:rowOff>
                  </from>
                  <to>
                    <xdr:col>37</xdr:col>
                    <xdr:colOff>0</xdr:colOff>
                    <xdr:row>103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99" r:id="rId26" name="Drop Down 23">
              <controlPr defaultSize="0" print="0" autoLine="0" autoPict="0">
                <anchor moveWithCells="1">
                  <from>
                    <xdr:col>34</xdr:col>
                    <xdr:colOff>76200</xdr:colOff>
                    <xdr:row>105</xdr:row>
                    <xdr:rowOff>0</xdr:rowOff>
                  </from>
                  <to>
                    <xdr:col>37</xdr:col>
                    <xdr:colOff>0</xdr:colOff>
                    <xdr:row>105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00" r:id="rId27" name="Drop Down 24">
              <controlPr defaultSize="0" print="0" autoLine="0" autoPict="0">
                <anchor moveWithCells="1">
                  <from>
                    <xdr:col>34</xdr:col>
                    <xdr:colOff>76200</xdr:colOff>
                    <xdr:row>107</xdr:row>
                    <xdr:rowOff>0</xdr:rowOff>
                  </from>
                  <to>
                    <xdr:col>37</xdr:col>
                    <xdr:colOff>0</xdr:colOff>
                    <xdr:row>107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01" r:id="rId28" name="Drop Down 25">
              <controlPr defaultSize="0" print="0" autoLine="0" autoPict="0">
                <anchor moveWithCells="1">
                  <from>
                    <xdr:col>34</xdr:col>
                    <xdr:colOff>76200</xdr:colOff>
                    <xdr:row>109</xdr:row>
                    <xdr:rowOff>0</xdr:rowOff>
                  </from>
                  <to>
                    <xdr:col>37</xdr:col>
                    <xdr:colOff>0</xdr:colOff>
                    <xdr:row>109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02" r:id="rId29" name="Drop Down 26">
              <controlPr defaultSize="0" print="0" autoLine="0" autoPict="0">
                <anchor moveWithCells="1">
                  <from>
                    <xdr:col>34</xdr:col>
                    <xdr:colOff>76200</xdr:colOff>
                    <xdr:row>111</xdr:row>
                    <xdr:rowOff>0</xdr:rowOff>
                  </from>
                  <to>
                    <xdr:col>37</xdr:col>
                    <xdr:colOff>0</xdr:colOff>
                    <xdr:row>111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03" r:id="rId30" name="Drop Down 27">
              <controlPr defaultSize="0" print="0" autoLine="0" autoPict="0">
                <anchor moveWithCells="1">
                  <from>
                    <xdr:col>34</xdr:col>
                    <xdr:colOff>76200</xdr:colOff>
                    <xdr:row>113</xdr:row>
                    <xdr:rowOff>0</xdr:rowOff>
                  </from>
                  <to>
                    <xdr:col>37</xdr:col>
                    <xdr:colOff>0</xdr:colOff>
                    <xdr:row>113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04" r:id="rId31" name="Drop Down 28">
              <controlPr defaultSize="0" print="0" autoLine="0" autoPict="0">
                <anchor moveWithCells="1">
                  <from>
                    <xdr:col>34</xdr:col>
                    <xdr:colOff>76200</xdr:colOff>
                    <xdr:row>115</xdr:row>
                    <xdr:rowOff>0</xdr:rowOff>
                  </from>
                  <to>
                    <xdr:col>37</xdr:col>
                    <xdr:colOff>0</xdr:colOff>
                    <xdr:row>115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05" r:id="rId32" name="Drop Down 29">
              <controlPr defaultSize="0" print="0" autoLine="0" autoPict="0">
                <anchor moveWithCells="1">
                  <from>
                    <xdr:col>34</xdr:col>
                    <xdr:colOff>76200</xdr:colOff>
                    <xdr:row>117</xdr:row>
                    <xdr:rowOff>0</xdr:rowOff>
                  </from>
                  <to>
                    <xdr:col>37</xdr:col>
                    <xdr:colOff>0</xdr:colOff>
                    <xdr:row>117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06" r:id="rId33" name="Drop Down 30">
              <controlPr defaultSize="0" print="0" autoLine="0" autoPict="0">
                <anchor moveWithCells="1">
                  <from>
                    <xdr:col>34</xdr:col>
                    <xdr:colOff>76200</xdr:colOff>
                    <xdr:row>119</xdr:row>
                    <xdr:rowOff>0</xdr:rowOff>
                  </from>
                  <to>
                    <xdr:col>37</xdr:col>
                    <xdr:colOff>0</xdr:colOff>
                    <xdr:row>119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07" r:id="rId34" name="Drop Down 31">
              <controlPr defaultSize="0" print="0" autoLine="0" autoPict="0">
                <anchor moveWithCells="1">
                  <from>
                    <xdr:col>34</xdr:col>
                    <xdr:colOff>76200</xdr:colOff>
                    <xdr:row>146</xdr:row>
                    <xdr:rowOff>0</xdr:rowOff>
                  </from>
                  <to>
                    <xdr:col>37</xdr:col>
                    <xdr:colOff>0</xdr:colOff>
                    <xdr:row>146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08" r:id="rId35" name="Drop Down 32">
              <controlPr defaultSize="0" print="0" autoLine="0" autoPict="0">
                <anchor moveWithCells="1">
                  <from>
                    <xdr:col>34</xdr:col>
                    <xdr:colOff>76200</xdr:colOff>
                    <xdr:row>148</xdr:row>
                    <xdr:rowOff>0</xdr:rowOff>
                  </from>
                  <to>
                    <xdr:col>37</xdr:col>
                    <xdr:colOff>0</xdr:colOff>
                    <xdr:row>148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09" r:id="rId36" name="Drop Down 33">
              <controlPr defaultSize="0" print="0" autoLine="0" autoPict="0">
                <anchor moveWithCells="1">
                  <from>
                    <xdr:col>34</xdr:col>
                    <xdr:colOff>76200</xdr:colOff>
                    <xdr:row>150</xdr:row>
                    <xdr:rowOff>0</xdr:rowOff>
                  </from>
                  <to>
                    <xdr:col>37</xdr:col>
                    <xdr:colOff>0</xdr:colOff>
                    <xdr:row>150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10" r:id="rId37" name="Drop Down 34">
              <controlPr defaultSize="0" print="0" autoLine="0" autoPict="0">
                <anchor moveWithCells="1">
                  <from>
                    <xdr:col>34</xdr:col>
                    <xdr:colOff>76200</xdr:colOff>
                    <xdr:row>152</xdr:row>
                    <xdr:rowOff>0</xdr:rowOff>
                  </from>
                  <to>
                    <xdr:col>37</xdr:col>
                    <xdr:colOff>0</xdr:colOff>
                    <xdr:row>152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11" r:id="rId38" name="Drop Down 35">
              <controlPr defaultSize="0" print="0" autoLine="0" autoPict="0">
                <anchor moveWithCells="1">
                  <from>
                    <xdr:col>34</xdr:col>
                    <xdr:colOff>76200</xdr:colOff>
                    <xdr:row>154</xdr:row>
                    <xdr:rowOff>0</xdr:rowOff>
                  </from>
                  <to>
                    <xdr:col>37</xdr:col>
                    <xdr:colOff>0</xdr:colOff>
                    <xdr:row>154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12" r:id="rId39" name="Drop Down 36">
              <controlPr defaultSize="0" print="0" autoLine="0" autoPict="0">
                <anchor moveWithCells="1">
                  <from>
                    <xdr:col>34</xdr:col>
                    <xdr:colOff>76200</xdr:colOff>
                    <xdr:row>156</xdr:row>
                    <xdr:rowOff>0</xdr:rowOff>
                  </from>
                  <to>
                    <xdr:col>37</xdr:col>
                    <xdr:colOff>0</xdr:colOff>
                    <xdr:row>156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13" r:id="rId40" name="Drop Down 37">
              <controlPr defaultSize="0" print="0" autoLine="0" autoPict="0">
                <anchor moveWithCells="1">
                  <from>
                    <xdr:col>34</xdr:col>
                    <xdr:colOff>76200</xdr:colOff>
                    <xdr:row>158</xdr:row>
                    <xdr:rowOff>0</xdr:rowOff>
                  </from>
                  <to>
                    <xdr:col>37</xdr:col>
                    <xdr:colOff>0</xdr:colOff>
                    <xdr:row>158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14" r:id="rId41" name="Drop Down 38">
              <controlPr defaultSize="0" print="0" autoLine="0" autoPict="0">
                <anchor moveWithCells="1">
                  <from>
                    <xdr:col>34</xdr:col>
                    <xdr:colOff>76200</xdr:colOff>
                    <xdr:row>160</xdr:row>
                    <xdr:rowOff>0</xdr:rowOff>
                  </from>
                  <to>
                    <xdr:col>37</xdr:col>
                    <xdr:colOff>0</xdr:colOff>
                    <xdr:row>160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15" r:id="rId42" name="Drop Down 39">
              <controlPr defaultSize="0" print="0" autoLine="0" autoPict="0">
                <anchor moveWithCells="1">
                  <from>
                    <xdr:col>34</xdr:col>
                    <xdr:colOff>76200</xdr:colOff>
                    <xdr:row>162</xdr:row>
                    <xdr:rowOff>0</xdr:rowOff>
                  </from>
                  <to>
                    <xdr:col>37</xdr:col>
                    <xdr:colOff>0</xdr:colOff>
                    <xdr:row>162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16" r:id="rId43" name="Drop Down 40">
              <controlPr defaultSize="0" print="0" autoLine="0" autoPict="0">
                <anchor moveWithCells="1">
                  <from>
                    <xdr:col>34</xdr:col>
                    <xdr:colOff>76200</xdr:colOff>
                    <xdr:row>164</xdr:row>
                    <xdr:rowOff>0</xdr:rowOff>
                  </from>
                  <to>
                    <xdr:col>37</xdr:col>
                    <xdr:colOff>0</xdr:colOff>
                    <xdr:row>164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ED3FB-9B69-4F03-BE44-DEE7257B870B}">
  <sheetPr codeName="Sheet1">
    <tabColor indexed="43"/>
  </sheetPr>
  <dimension ref="A1:DR280"/>
  <sheetViews>
    <sheetView showGridLines="0" view="pageBreakPreview" zoomScaleNormal="100" zoomScaleSheetLayoutView="100" workbookViewId="0">
      <selection activeCell="AK9" sqref="AK9:AL10"/>
    </sheetView>
  </sheetViews>
  <sheetFormatPr defaultColWidth="0" defaultRowHeight="13.5" zeroHeight="1"/>
  <cols>
    <col min="1" max="56" width="1.875" style="5" customWidth="1"/>
    <col min="57" max="57" width="1.625" style="66" customWidth="1"/>
    <col min="58" max="59" width="1.625" style="43" hidden="1" customWidth="1"/>
    <col min="60" max="60" width="7.5" style="47" hidden="1" customWidth="1"/>
    <col min="61" max="61" width="7" style="47" hidden="1" customWidth="1"/>
    <col min="62" max="63" width="5.625" style="47" hidden="1" customWidth="1"/>
    <col min="64" max="64" width="7" style="47" hidden="1" customWidth="1"/>
    <col min="65" max="65" width="7.625" style="47" hidden="1" customWidth="1"/>
    <col min="66" max="66" width="13.75" style="43" hidden="1" customWidth="1"/>
    <col min="67" max="67" width="4.25" style="43" hidden="1" customWidth="1"/>
    <col min="68" max="68" width="5.625" style="43" hidden="1" customWidth="1"/>
    <col min="69" max="69" width="4.25" style="43" hidden="1" customWidth="1"/>
    <col min="70" max="71" width="6.25" style="66" hidden="1" customWidth="1"/>
    <col min="72" max="73" width="1.625" style="66" hidden="1" customWidth="1"/>
    <col min="74" max="74" width="1" style="66" hidden="1" customWidth="1"/>
    <col min="75" max="75" width="2.25" style="66" hidden="1" customWidth="1"/>
    <col min="76" max="122" width="1.625" style="66" hidden="1" customWidth="1"/>
    <col min="123" max="16384" width="9" style="66" hidden="1"/>
  </cols>
  <sheetData>
    <row r="1" spans="1:97" ht="19.5" customHeight="1">
      <c r="A1" s="5" t="s">
        <v>17</v>
      </c>
      <c r="B1" s="15"/>
      <c r="C1" s="15"/>
      <c r="D1" s="15"/>
      <c r="E1" s="15"/>
      <c r="F1" s="15"/>
      <c r="G1" s="15"/>
      <c r="BT1" s="249"/>
      <c r="BU1" s="249"/>
      <c r="BV1" s="249"/>
    </row>
    <row r="2" spans="1:97" ht="19.5" customHeight="1">
      <c r="A2"/>
      <c r="B2" s="15"/>
      <c r="C2" s="15"/>
      <c r="D2" s="15"/>
      <c r="E2" s="15"/>
      <c r="F2" s="15"/>
      <c r="G2" s="15"/>
      <c r="BT2" s="71"/>
      <c r="BU2" s="71"/>
      <c r="BV2" s="71"/>
    </row>
    <row r="3" spans="1:97" ht="23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25" t="s">
        <v>18</v>
      </c>
      <c r="L3" s="7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6"/>
      <c r="AU3" s="6"/>
      <c r="AV3" s="6"/>
      <c r="AW3" s="6"/>
      <c r="AX3" s="6"/>
      <c r="AY3" s="6"/>
      <c r="AZ3" s="6"/>
      <c r="BA3" s="6"/>
      <c r="BB3" s="16"/>
      <c r="BC3" s="6"/>
      <c r="BD3" s="6"/>
      <c r="BE3" s="67"/>
      <c r="BF3" s="44"/>
      <c r="BG3" s="44"/>
      <c r="BH3" s="53" t="s">
        <v>50</v>
      </c>
      <c r="BI3" s="54"/>
      <c r="BJ3" s="75" t="s">
        <v>62</v>
      </c>
      <c r="BK3" s="76"/>
      <c r="BL3" s="48"/>
      <c r="BM3" s="278" t="s">
        <v>63</v>
      </c>
      <c r="BN3" s="279"/>
      <c r="BO3" s="45"/>
      <c r="BP3" s="45"/>
      <c r="BQ3" s="45"/>
      <c r="BR3" s="70"/>
      <c r="BS3" s="67"/>
      <c r="BT3" s="67"/>
      <c r="BU3" s="67"/>
      <c r="BV3" s="67"/>
      <c r="BW3" s="70"/>
      <c r="BX3" s="73"/>
    </row>
    <row r="4" spans="1:97" ht="1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25"/>
      <c r="L4" s="7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6"/>
      <c r="AU4" s="6"/>
      <c r="AV4" s="6"/>
      <c r="AW4" s="6"/>
      <c r="AX4" s="6"/>
      <c r="AY4" s="6"/>
      <c r="AZ4" s="6"/>
      <c r="BA4" s="6"/>
      <c r="BB4" s="16"/>
      <c r="BC4" s="6"/>
      <c r="BD4" s="6"/>
      <c r="BE4" s="67"/>
      <c r="BF4" s="44"/>
      <c r="BG4" s="44"/>
      <c r="BH4" s="49" t="s">
        <v>51</v>
      </c>
      <c r="BI4" s="49" t="s">
        <v>52</v>
      </c>
      <c r="BJ4" s="55" t="s">
        <v>56</v>
      </c>
      <c r="BK4" s="49" t="s">
        <v>57</v>
      </c>
      <c r="BL4" s="48"/>
      <c r="BM4" s="61" t="s">
        <v>66</v>
      </c>
      <c r="BN4" s="61" t="s">
        <v>65</v>
      </c>
      <c r="BS4" s="70"/>
      <c r="BT4" s="67"/>
      <c r="BU4" s="67"/>
      <c r="BV4" s="67"/>
      <c r="BW4" s="67"/>
      <c r="BX4" s="70"/>
      <c r="BY4" s="73"/>
    </row>
    <row r="5" spans="1:97" ht="16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29"/>
      <c r="L5" s="7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6"/>
      <c r="AU5" s="6"/>
      <c r="AV5" s="6"/>
      <c r="AW5" s="6"/>
      <c r="AX5" s="6"/>
      <c r="AY5" s="6"/>
      <c r="AZ5" s="6"/>
      <c r="BA5" s="6"/>
      <c r="BB5" s="16"/>
      <c r="BC5" s="6"/>
      <c r="BD5" s="6"/>
      <c r="BE5" s="67"/>
      <c r="BF5" s="44"/>
      <c r="BG5" s="44"/>
      <c r="BH5" s="56" t="str">
        <f>IF($X$6="","",RIGHT("0"&amp;$X$6,2)&amp;"0401")</f>
        <v>070401</v>
      </c>
      <c r="BI5" s="56" t="str">
        <f>IF($X$6="","",RIGHT("0"&amp;$X$6+1,2)&amp;"0331")</f>
        <v>080331</v>
      </c>
      <c r="BJ5" s="57">
        <v>44</v>
      </c>
      <c r="BK5" s="50">
        <f ca="1">MATCH("計",INDIRECT(ADDRESS(1,1)):INDIRECT(ADDRESS($BJ$5,1)),0)</f>
        <v>32</v>
      </c>
      <c r="BL5" s="48"/>
      <c r="BM5" s="56">
        <v>1</v>
      </c>
      <c r="BN5" s="56"/>
      <c r="BO5" s="44"/>
      <c r="BS5" s="72"/>
      <c r="BT5" s="67"/>
      <c r="BU5" s="67"/>
      <c r="BV5" s="67"/>
      <c r="BW5" s="67"/>
      <c r="BX5" s="70"/>
      <c r="BY5" s="73"/>
    </row>
    <row r="6" spans="1:97" ht="23.2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29"/>
      <c r="L6" s="7"/>
      <c r="M6" s="6"/>
      <c r="N6" s="6"/>
      <c r="O6" s="6"/>
      <c r="P6" s="6"/>
      <c r="Q6" s="6"/>
      <c r="R6" s="6"/>
      <c r="S6" s="6"/>
      <c r="T6" s="242" t="s">
        <v>73</v>
      </c>
      <c r="U6" s="242"/>
      <c r="V6" s="242"/>
      <c r="W6" s="242"/>
      <c r="X6" s="254">
        <v>7</v>
      </c>
      <c r="Y6" s="254"/>
      <c r="Z6" s="254"/>
      <c r="AA6" s="242" t="s">
        <v>30</v>
      </c>
      <c r="AB6" s="242"/>
      <c r="AC6" s="242"/>
      <c r="AD6" s="242"/>
      <c r="AE6" s="242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307"/>
      <c r="AQ6" s="308"/>
      <c r="AR6" s="308"/>
      <c r="AS6" s="295" t="s">
        <v>19</v>
      </c>
      <c r="AT6" s="295"/>
      <c r="AU6" s="295"/>
      <c r="AV6" s="295"/>
      <c r="AW6" s="295"/>
      <c r="AX6" s="309">
        <v>1</v>
      </c>
      <c r="AY6" s="309"/>
      <c r="AZ6" s="309"/>
      <c r="BA6" s="295" t="s">
        <v>7</v>
      </c>
      <c r="BB6" s="295"/>
      <c r="BC6" s="295"/>
      <c r="BD6" s="297"/>
      <c r="BE6" s="67"/>
      <c r="BF6" s="44"/>
      <c r="BG6" s="44"/>
      <c r="BL6" s="48"/>
      <c r="BM6" s="56">
        <v>2</v>
      </c>
      <c r="BN6" s="56">
        <v>1</v>
      </c>
      <c r="BO6" s="44"/>
      <c r="BS6" s="72"/>
      <c r="BT6" s="72"/>
      <c r="BU6" s="72"/>
      <c r="BV6" s="72"/>
      <c r="BW6" s="72"/>
      <c r="BX6" s="67"/>
      <c r="BY6" s="67"/>
      <c r="BZ6" s="67"/>
      <c r="CA6" s="67"/>
      <c r="CB6" s="70"/>
      <c r="CC6" s="73"/>
    </row>
    <row r="7" spans="1:97" s="72" customFormat="1" ht="10.5" customHeight="1">
      <c r="A7" s="6"/>
      <c r="B7" s="6"/>
      <c r="C7" s="6"/>
      <c r="D7" s="6"/>
      <c r="E7" s="6"/>
      <c r="F7" s="6"/>
      <c r="G7" s="6"/>
      <c r="H7" s="14"/>
      <c r="I7" s="14"/>
      <c r="J7" s="6"/>
      <c r="K7" s="6"/>
      <c r="L7" s="6"/>
      <c r="M7" s="6"/>
      <c r="N7" s="14"/>
      <c r="O7" s="14"/>
      <c r="P7" s="6"/>
      <c r="Q7" s="233"/>
      <c r="R7" s="233"/>
      <c r="S7" s="233"/>
      <c r="T7" s="233"/>
      <c r="U7" s="233"/>
      <c r="V7" s="233"/>
      <c r="W7" s="233"/>
      <c r="X7" s="233"/>
      <c r="Y7" s="233"/>
      <c r="Z7" s="233"/>
      <c r="AA7" s="233"/>
      <c r="AB7" s="233"/>
      <c r="AC7" s="233"/>
      <c r="AD7" s="233"/>
      <c r="AE7" s="233"/>
      <c r="AF7" s="233"/>
      <c r="AG7" s="233"/>
      <c r="AH7" s="233"/>
      <c r="AI7" s="233"/>
      <c r="AJ7" s="233"/>
      <c r="AK7" s="233"/>
      <c r="AL7" s="233"/>
      <c r="AM7" s="233"/>
      <c r="AN7" s="233"/>
      <c r="AO7" s="233"/>
      <c r="AP7" s="233"/>
      <c r="AQ7" s="233"/>
      <c r="AR7" s="233"/>
      <c r="AS7" s="233"/>
      <c r="AT7" s="233"/>
      <c r="AU7" s="233"/>
      <c r="AV7" s="233"/>
      <c r="AW7" s="233"/>
      <c r="AX7" s="233"/>
      <c r="AY7" s="233"/>
      <c r="AZ7" s="233"/>
      <c r="BA7" s="233"/>
      <c r="BB7" s="6"/>
      <c r="BC7" s="6"/>
      <c r="BD7" s="6"/>
      <c r="BE7" s="67"/>
      <c r="BF7" s="44"/>
      <c r="BG7" s="44"/>
      <c r="BH7" s="130" t="s">
        <v>59</v>
      </c>
      <c r="BI7" s="130" t="s">
        <v>60</v>
      </c>
      <c r="BJ7" s="51"/>
      <c r="BK7" s="51"/>
      <c r="BL7" s="51"/>
      <c r="BM7" s="50">
        <v>3</v>
      </c>
      <c r="BN7" s="50">
        <v>2</v>
      </c>
      <c r="BO7" s="44"/>
      <c r="BP7" s="44"/>
      <c r="BQ7" s="44"/>
      <c r="BR7" s="67"/>
      <c r="BS7" s="67"/>
      <c r="BT7" s="67"/>
      <c r="BU7" s="67"/>
      <c r="BV7" s="67"/>
      <c r="BW7" s="67"/>
      <c r="BX7" s="70"/>
      <c r="BY7" s="71"/>
    </row>
    <row r="8" spans="1:97" s="72" customFormat="1" ht="16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34" t="s">
        <v>26</v>
      </c>
      <c r="W8" s="235"/>
      <c r="X8" s="235"/>
      <c r="Y8" s="235"/>
      <c r="Z8" s="235"/>
      <c r="AA8" s="235"/>
      <c r="AB8" s="235"/>
      <c r="AC8" s="238" t="s">
        <v>1</v>
      </c>
      <c r="AD8" s="238"/>
      <c r="AE8" s="238"/>
      <c r="AF8" s="238"/>
      <c r="AG8" s="239" t="s">
        <v>2</v>
      </c>
      <c r="AH8" s="240"/>
      <c r="AI8" s="238" t="s">
        <v>3</v>
      </c>
      <c r="AJ8" s="238"/>
      <c r="AK8" s="238"/>
      <c r="AL8" s="238"/>
      <c r="AM8" s="238" t="s">
        <v>4</v>
      </c>
      <c r="AN8" s="241"/>
      <c r="AO8" s="241"/>
      <c r="AP8" s="241"/>
      <c r="AQ8" s="241"/>
      <c r="AR8" s="241"/>
      <c r="AS8" s="241"/>
      <c r="AT8" s="241"/>
      <c r="AU8" s="241"/>
      <c r="AV8" s="241"/>
      <c r="AW8" s="241"/>
      <c r="AX8" s="241"/>
      <c r="AY8" s="238" t="s">
        <v>5</v>
      </c>
      <c r="AZ8" s="238"/>
      <c r="BA8" s="238"/>
      <c r="BB8" s="238"/>
      <c r="BC8" s="238"/>
      <c r="BD8" s="238"/>
      <c r="BE8" s="67"/>
      <c r="BF8" s="44"/>
      <c r="BG8" s="44"/>
      <c r="BH8" s="131"/>
      <c r="BI8" s="131"/>
      <c r="BJ8" s="51"/>
      <c r="BK8" s="51"/>
      <c r="BL8" s="51"/>
      <c r="BM8" s="51"/>
      <c r="BN8" s="44"/>
      <c r="BO8" s="44"/>
      <c r="BP8" s="44"/>
      <c r="BQ8" s="44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71"/>
    </row>
    <row r="9" spans="1:97" s="72" customFormat="1" ht="30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36"/>
      <c r="W9" s="237"/>
      <c r="X9" s="237"/>
      <c r="Y9" s="237"/>
      <c r="Z9" s="237"/>
      <c r="AA9" s="237"/>
      <c r="AB9" s="237"/>
      <c r="AC9" s="229">
        <v>3</v>
      </c>
      <c r="AD9" s="225"/>
      <c r="AE9" s="225">
        <v>1</v>
      </c>
      <c r="AF9" s="227"/>
      <c r="AG9" s="310">
        <v>1</v>
      </c>
      <c r="AH9" s="311"/>
      <c r="AI9" s="229">
        <v>0</v>
      </c>
      <c r="AJ9" s="225"/>
      <c r="AK9" s="298"/>
      <c r="AL9" s="299"/>
      <c r="AM9" s="304"/>
      <c r="AN9" s="298"/>
      <c r="AO9" s="298"/>
      <c r="AP9" s="298"/>
      <c r="AQ9" s="298"/>
      <c r="AR9" s="298"/>
      <c r="AS9" s="298"/>
      <c r="AT9" s="298"/>
      <c r="AU9" s="298"/>
      <c r="AV9" s="298"/>
      <c r="AW9" s="298"/>
      <c r="AX9" s="299"/>
      <c r="AY9" s="229">
        <v>3</v>
      </c>
      <c r="AZ9" s="225"/>
      <c r="BA9" s="298"/>
      <c r="BB9" s="298"/>
      <c r="BC9" s="298"/>
      <c r="BD9" s="299"/>
      <c r="BE9" s="67"/>
      <c r="BF9" s="44"/>
      <c r="BG9" s="44"/>
      <c r="BH9" s="56">
        <v>0</v>
      </c>
      <c r="BI9" s="56">
        <f>IF(AC9=4,7,9)</f>
        <v>9</v>
      </c>
      <c r="BJ9" s="51"/>
      <c r="BK9" s="51"/>
      <c r="BL9" s="51"/>
      <c r="BM9" s="51"/>
      <c r="BN9" s="44"/>
      <c r="BO9" s="51"/>
      <c r="BP9" s="51"/>
      <c r="BQ9" s="51"/>
      <c r="BR9" s="74"/>
      <c r="BS9" s="74"/>
      <c r="BT9" s="224"/>
      <c r="BU9" s="224"/>
      <c r="BV9" s="224"/>
      <c r="BW9" s="224"/>
      <c r="BX9" s="224"/>
      <c r="BY9" s="224"/>
      <c r="BZ9" s="224"/>
      <c r="CA9" s="224"/>
      <c r="CB9" s="67"/>
      <c r="CC9" s="67"/>
      <c r="CD9" s="224"/>
      <c r="CE9" s="224"/>
      <c r="CF9" s="224"/>
      <c r="CG9" s="224"/>
      <c r="CH9" s="224"/>
      <c r="CI9" s="224"/>
      <c r="CJ9" s="224"/>
      <c r="CK9" s="224"/>
      <c r="CL9" s="224"/>
      <c r="CM9" s="224"/>
      <c r="CN9" s="224"/>
      <c r="CO9" s="224"/>
      <c r="CP9" s="224"/>
      <c r="CQ9" s="224"/>
      <c r="CR9" s="224"/>
      <c r="CS9" s="71"/>
    </row>
    <row r="10" spans="1:97" s="72" customFormat="1" ht="6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36"/>
      <c r="W10" s="237"/>
      <c r="X10" s="237"/>
      <c r="Y10" s="237"/>
      <c r="Z10" s="237"/>
      <c r="AA10" s="237"/>
      <c r="AB10" s="237"/>
      <c r="AC10" s="231"/>
      <c r="AD10" s="232"/>
      <c r="AE10" s="232"/>
      <c r="AF10" s="306"/>
      <c r="AG10" s="312"/>
      <c r="AH10" s="313"/>
      <c r="AI10" s="231"/>
      <c r="AJ10" s="232"/>
      <c r="AK10" s="300"/>
      <c r="AL10" s="301"/>
      <c r="AM10" s="305"/>
      <c r="AN10" s="300"/>
      <c r="AO10" s="300"/>
      <c r="AP10" s="300"/>
      <c r="AQ10" s="300"/>
      <c r="AR10" s="300"/>
      <c r="AS10" s="300"/>
      <c r="AT10" s="300"/>
      <c r="AU10" s="300"/>
      <c r="AV10" s="300"/>
      <c r="AW10" s="300"/>
      <c r="AX10" s="301"/>
      <c r="AY10" s="230"/>
      <c r="AZ10" s="226"/>
      <c r="BA10" s="302"/>
      <c r="BB10" s="302"/>
      <c r="BC10" s="302"/>
      <c r="BD10" s="303"/>
      <c r="BE10" s="68"/>
      <c r="BF10" s="44"/>
      <c r="BG10" s="44"/>
      <c r="BH10" s="51"/>
      <c r="BI10" s="51"/>
      <c r="BJ10" s="51"/>
      <c r="BK10" s="51"/>
      <c r="BL10" s="51"/>
      <c r="BM10" s="51"/>
      <c r="BN10" s="44"/>
      <c r="BO10" s="58"/>
      <c r="BP10" s="58"/>
      <c r="BQ10" s="5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74"/>
      <c r="CI10" s="67"/>
      <c r="CJ10" s="67"/>
      <c r="CK10" s="68"/>
      <c r="CL10" s="68"/>
      <c r="CM10" s="68"/>
      <c r="CN10" s="68"/>
      <c r="CO10" s="68"/>
      <c r="CP10" s="68"/>
      <c r="CQ10" s="68"/>
    </row>
    <row r="11" spans="1:97" s="72" customFormat="1" ht="36" customHeight="1" thickBot="1">
      <c r="A11" s="214" t="s">
        <v>71</v>
      </c>
      <c r="B11" s="219"/>
      <c r="C11" s="220"/>
      <c r="D11" s="214" t="s">
        <v>21</v>
      </c>
      <c r="E11" s="215"/>
      <c r="F11" s="215"/>
      <c r="G11" s="215"/>
      <c r="H11" s="215"/>
      <c r="I11" s="215"/>
      <c r="J11" s="215"/>
      <c r="K11" s="216"/>
      <c r="L11" s="214" t="s">
        <v>22</v>
      </c>
      <c r="M11" s="215"/>
      <c r="N11" s="215"/>
      <c r="O11" s="215"/>
      <c r="P11" s="215"/>
      <c r="Q11" s="215"/>
      <c r="R11" s="215"/>
      <c r="S11" s="215"/>
      <c r="T11" s="221" t="s">
        <v>70</v>
      </c>
      <c r="U11" s="222"/>
      <c r="V11" s="222"/>
      <c r="W11" s="222"/>
      <c r="X11" s="222"/>
      <c r="Y11" s="222"/>
      <c r="Z11" s="222"/>
      <c r="AA11" s="222"/>
      <c r="AB11" s="222"/>
      <c r="AC11" s="223"/>
      <c r="AD11" s="214" t="s">
        <v>31</v>
      </c>
      <c r="AE11" s="215"/>
      <c r="AF11" s="215"/>
      <c r="AG11" s="215"/>
      <c r="AH11" s="215"/>
      <c r="AI11" s="215"/>
      <c r="AJ11" s="215"/>
      <c r="AK11" s="216"/>
      <c r="AL11" s="214" t="s">
        <v>23</v>
      </c>
      <c r="AM11" s="215"/>
      <c r="AN11" s="216"/>
      <c r="AO11" s="214" t="s">
        <v>24</v>
      </c>
      <c r="AP11" s="215"/>
      <c r="AQ11" s="215"/>
      <c r="AR11" s="215"/>
      <c r="AS11" s="215"/>
      <c r="AT11" s="215"/>
      <c r="AU11" s="215"/>
      <c r="AV11" s="215"/>
      <c r="AW11" s="214" t="s">
        <v>25</v>
      </c>
      <c r="AX11" s="215"/>
      <c r="AY11" s="215"/>
      <c r="AZ11" s="215"/>
      <c r="BA11" s="215"/>
      <c r="BB11" s="215"/>
      <c r="BC11" s="215"/>
      <c r="BD11" s="216"/>
      <c r="BE11" s="69"/>
      <c r="BF11" s="44"/>
      <c r="BG11" s="44"/>
      <c r="BH11" s="52" t="s">
        <v>46</v>
      </c>
      <c r="BI11" s="52" t="s">
        <v>47</v>
      </c>
      <c r="BJ11" s="52" t="s">
        <v>48</v>
      </c>
      <c r="BK11" s="52" t="s">
        <v>49</v>
      </c>
      <c r="BL11" s="52" t="s">
        <v>61</v>
      </c>
      <c r="BM11" s="52" t="s">
        <v>64</v>
      </c>
      <c r="BN11" s="52" t="s">
        <v>67</v>
      </c>
      <c r="BO11" s="52" t="s">
        <v>55</v>
      </c>
      <c r="BP11" s="49" t="s">
        <v>54</v>
      </c>
      <c r="BQ11" s="52" t="s">
        <v>58</v>
      </c>
    </row>
    <row r="12" spans="1:97" ht="21.95" customHeight="1" thickTop="1">
      <c r="A12" s="195"/>
      <c r="B12" s="196"/>
      <c r="C12" s="197"/>
      <c r="D12" s="198"/>
      <c r="E12" s="199"/>
      <c r="F12" s="199"/>
      <c r="G12" s="199"/>
      <c r="H12" s="199"/>
      <c r="I12" s="199"/>
      <c r="J12" s="199"/>
      <c r="K12" s="200"/>
      <c r="L12" s="201"/>
      <c r="M12" s="202"/>
      <c r="N12" s="202"/>
      <c r="O12" s="202"/>
      <c r="P12" s="202"/>
      <c r="Q12" s="202"/>
      <c r="R12" s="202"/>
      <c r="S12" s="203"/>
      <c r="T12" s="217"/>
      <c r="U12" s="171"/>
      <c r="V12" s="22" t="s">
        <v>0</v>
      </c>
      <c r="W12" s="218"/>
      <c r="X12" s="218"/>
      <c r="Y12" s="88" t="s">
        <v>6</v>
      </c>
      <c r="Z12" s="218"/>
      <c r="AA12" s="218"/>
      <c r="AB12" s="88" t="s">
        <v>16</v>
      </c>
      <c r="AC12" s="88"/>
      <c r="AD12" s="148" t="str">
        <f t="shared" ref="AD12:AD31" si="0">BN12</f>
        <v/>
      </c>
      <c r="AE12" s="149"/>
      <c r="AF12" s="149"/>
      <c r="AG12" s="149"/>
      <c r="AH12" s="149"/>
      <c r="AI12" s="149"/>
      <c r="AJ12" s="149"/>
      <c r="AK12" s="150"/>
      <c r="AL12" s="154" t="str">
        <f>IF(AND(BI12="○",BI13="○"),IF(LEFT(BH12,2)=LEFT(BH13,2),MID(BH13,3,2)-MID(BH12,3,2)+1,MID(BH13,3,2)+12-MID(BH12,3,2)+1),"")</f>
        <v/>
      </c>
      <c r="AM12" s="155"/>
      <c r="AN12" s="156"/>
      <c r="AO12" s="160" t="str">
        <f>IF(OR(AL12="",L12=""),"",VLOOKUP(L12,早見表!$B$5:$N$20,3,0))</f>
        <v/>
      </c>
      <c r="AP12" s="161"/>
      <c r="AQ12" s="161"/>
      <c r="AR12" s="161"/>
      <c r="AS12" s="161"/>
      <c r="AT12" s="161"/>
      <c r="AU12" s="161"/>
      <c r="AV12" s="162"/>
      <c r="AW12" s="166" t="str">
        <f>IF(OR(AL12="",L12=""),"",IF(AL12=12,VLOOKUP(L12,早見表!$B$5:$N$20,2,0),VLOOKUP(L12,早見表!$B$5:$N$20,AL12+2,0)))</f>
        <v/>
      </c>
      <c r="AX12" s="167"/>
      <c r="AY12" s="167"/>
      <c r="AZ12" s="167"/>
      <c r="BA12" s="167"/>
      <c r="BB12" s="167"/>
      <c r="BC12" s="167"/>
      <c r="BD12" s="168"/>
      <c r="BH12" s="64" t="str">
        <f>IF(OR(T12="",W12="",Z12=""),$BH$5,RIGHT(IF(T12="","","0")&amp;T12,2)&amp;RIGHT(IF(W12="","","0")&amp;W12,2)&amp;RIGHT(IF(Z12="","","0")&amp;Z12,2))</f>
        <v>070401</v>
      </c>
      <c r="BI12" s="64" t="str">
        <f>IF($X$6="","×",IF(AND(T12="",W12="",Z12=""),"",IF(OR(T12="",W12="",Z12=""),"×",IF(AND(BH12&gt;=$BH$5,BH12&lt;=$BI$5,BH12&lt;=BH13,Z12&lt;=BL12),"○","×"))))</f>
        <v/>
      </c>
      <c r="BJ12" s="64">
        <f>IF(OR(T12="",$X$6=""),1,IF($X$6=T12,4,1))</f>
        <v>1</v>
      </c>
      <c r="BK12" s="64">
        <f>IF(OR(T12="",$X$6=""),12,IF($X$6=T12,12,3))</f>
        <v>12</v>
      </c>
      <c r="BL12" s="64">
        <f>IF(OR(W12=4,W12=6,W12=9,W12=11),30,IF(W12=2,29,31))</f>
        <v>31</v>
      </c>
      <c r="BM12" s="169">
        <v>1</v>
      </c>
      <c r="BN12" s="62" t="str">
        <f>IF(OR(BM12="",BM12=1),"",IF(BM12=2,"①加入","１加入"))</f>
        <v/>
      </c>
      <c r="BO12" s="50">
        <v>1</v>
      </c>
      <c r="BP12" s="59">
        <f t="shared" ref="BP12:BP21" ca="1" si="1">IF(BO12="","",INDIRECT(ADDRESS((BO12-1)*$BJ$5+$BK$5,4)))</f>
        <v>0</v>
      </c>
      <c r="BQ12" s="50">
        <f ca="1">IF(ISERROR(LOOKUP(1,0/BP12:BP21,BO12:BO21)),LOOKUP(1,0/BO12:BO21,BO12:BO21),LOOKUP(1,0/BP12:BP21,BO12:BO21))</f>
        <v>4</v>
      </c>
    </row>
    <row r="13" spans="1:97" ht="21.95" customHeight="1">
      <c r="A13" s="178"/>
      <c r="B13" s="179"/>
      <c r="C13" s="180"/>
      <c r="D13" s="184"/>
      <c r="E13" s="185"/>
      <c r="F13" s="185"/>
      <c r="G13" s="185"/>
      <c r="H13" s="185"/>
      <c r="I13" s="185"/>
      <c r="J13" s="185"/>
      <c r="K13" s="186"/>
      <c r="L13" s="190"/>
      <c r="M13" s="191"/>
      <c r="N13" s="191"/>
      <c r="O13" s="191"/>
      <c r="P13" s="191"/>
      <c r="Q13" s="191"/>
      <c r="R13" s="191"/>
      <c r="S13" s="192"/>
      <c r="T13" s="95" t="s">
        <v>20</v>
      </c>
      <c r="U13" s="171"/>
      <c r="V13" s="171"/>
      <c r="W13" s="22" t="s">
        <v>0</v>
      </c>
      <c r="X13" s="171"/>
      <c r="Y13" s="171"/>
      <c r="Z13" s="88" t="s">
        <v>6</v>
      </c>
      <c r="AA13" s="171"/>
      <c r="AB13" s="171"/>
      <c r="AC13" s="96" t="s">
        <v>16</v>
      </c>
      <c r="AD13" s="172" t="str">
        <f t="shared" si="0"/>
        <v/>
      </c>
      <c r="AE13" s="173"/>
      <c r="AF13" s="173"/>
      <c r="AG13" s="173"/>
      <c r="AH13" s="173"/>
      <c r="AI13" s="173"/>
      <c r="AJ13" s="173"/>
      <c r="AK13" s="174"/>
      <c r="AL13" s="208"/>
      <c r="AM13" s="209"/>
      <c r="AN13" s="210"/>
      <c r="AO13" s="211"/>
      <c r="AP13" s="212"/>
      <c r="AQ13" s="212"/>
      <c r="AR13" s="212"/>
      <c r="AS13" s="212"/>
      <c r="AT13" s="212"/>
      <c r="AU13" s="212"/>
      <c r="AV13" s="213"/>
      <c r="AW13" s="204"/>
      <c r="AX13" s="205"/>
      <c r="AY13" s="205"/>
      <c r="AZ13" s="205"/>
      <c r="BA13" s="205"/>
      <c r="BB13" s="205"/>
      <c r="BC13" s="205"/>
      <c r="BD13" s="206"/>
      <c r="BH13" s="65" t="str">
        <f>IF(OR(U13="",X13="",AA13=""),$BI$5,RIGHT(IF(U13="","","0")&amp;U13,2)&amp;RIGHT(IF(X13="","","0")&amp;X13,2)&amp;RIGHT(IF(AA13="","","0")&amp;AA13,2))</f>
        <v>080331</v>
      </c>
      <c r="BI13" s="65" t="str">
        <f>IF($X$6="","×",IF(AND(U13="",X13="",AA13=""),"",IF(OR(U13="",X13="",AA13=""),"×",IF(AND(BH13&gt;=$BH$5,BH13&lt;=$BI$5,AA13&lt;=BL13),"○","×"))))</f>
        <v/>
      </c>
      <c r="BJ13" s="65">
        <f>IF(OR(U13="",$X$6=""),1,IF($X$6=U13,4,1))</f>
        <v>1</v>
      </c>
      <c r="BK13" s="65">
        <f>IF(OR(U13="",$X$6=""),12,IF($X$6=U13,12,3))</f>
        <v>12</v>
      </c>
      <c r="BL13" s="65">
        <f>IF(OR(X13=4,X13=6,X13=9,X13=11),30,IF(X13=2,29,31))</f>
        <v>31</v>
      </c>
      <c r="BM13" s="170"/>
      <c r="BN13" s="63" t="str">
        <f>IF(OR(BM12="",BM12=1),"",IF(BM12=3,"②脱退、自動消滅等","２脱退、自動消滅等"))</f>
        <v/>
      </c>
      <c r="BO13" s="50">
        <v>2</v>
      </c>
      <c r="BP13" s="59">
        <f t="shared" ca="1" si="1"/>
        <v>0</v>
      </c>
    </row>
    <row r="14" spans="1:97" ht="21.95" customHeight="1">
      <c r="A14" s="175"/>
      <c r="B14" s="176"/>
      <c r="C14" s="177"/>
      <c r="D14" s="181"/>
      <c r="E14" s="182"/>
      <c r="F14" s="182"/>
      <c r="G14" s="182"/>
      <c r="H14" s="182"/>
      <c r="I14" s="182"/>
      <c r="J14" s="182"/>
      <c r="K14" s="183"/>
      <c r="L14" s="187"/>
      <c r="M14" s="188"/>
      <c r="N14" s="188"/>
      <c r="O14" s="188"/>
      <c r="P14" s="188"/>
      <c r="Q14" s="188"/>
      <c r="R14" s="188"/>
      <c r="S14" s="189"/>
      <c r="T14" s="193"/>
      <c r="U14" s="194"/>
      <c r="V14" s="97" t="s">
        <v>0</v>
      </c>
      <c r="W14" s="194"/>
      <c r="X14" s="194"/>
      <c r="Y14" s="98" t="s">
        <v>6</v>
      </c>
      <c r="Z14" s="194"/>
      <c r="AA14" s="194"/>
      <c r="AB14" s="98" t="s">
        <v>16</v>
      </c>
      <c r="AC14" s="99"/>
      <c r="AD14" s="148" t="str">
        <f t="shared" si="0"/>
        <v/>
      </c>
      <c r="AE14" s="149"/>
      <c r="AF14" s="149"/>
      <c r="AG14" s="149"/>
      <c r="AH14" s="149"/>
      <c r="AI14" s="149"/>
      <c r="AJ14" s="149"/>
      <c r="AK14" s="150"/>
      <c r="AL14" s="151" t="str">
        <f>IF(AND(BI14="○",BI15="○"),IF(LEFT(BH14,2)=LEFT(BH15,2),MID(BH15,3,2)-MID(BH14,3,2)+1,MID(BH15,3,2)+12-MID(BH14,3,2)+1),"")</f>
        <v/>
      </c>
      <c r="AM14" s="152"/>
      <c r="AN14" s="153"/>
      <c r="AO14" s="157" t="str">
        <f>IF(OR(AL14="",L14=""),"",VLOOKUP(L14,早見表!$B$5:$N$20,3,0))</f>
        <v/>
      </c>
      <c r="AP14" s="158"/>
      <c r="AQ14" s="158"/>
      <c r="AR14" s="158"/>
      <c r="AS14" s="158"/>
      <c r="AT14" s="158"/>
      <c r="AU14" s="158"/>
      <c r="AV14" s="159"/>
      <c r="AW14" s="163" t="str">
        <f>IF(OR(AL14="",L14=""),"",IF(AL14=12,VLOOKUP(L14,早見表!$B$5:$N$20,2,0),VLOOKUP(L14,早見表!$B$5:$N$20,AL14+2,0)))</f>
        <v/>
      </c>
      <c r="AX14" s="164"/>
      <c r="AY14" s="164"/>
      <c r="AZ14" s="164"/>
      <c r="BA14" s="164"/>
      <c r="BB14" s="164"/>
      <c r="BC14" s="164"/>
      <c r="BD14" s="165"/>
      <c r="BH14" s="64" t="str">
        <f>IF(OR(T14="",W14="",Z14=""),$BH$5,RIGHT(IF(T14="","","0")&amp;T14,2)&amp;RIGHT(IF(W14="","","0")&amp;W14,2)&amp;RIGHT(IF(Z14="","","0")&amp;Z14,2))</f>
        <v>070401</v>
      </c>
      <c r="BI14" s="64" t="str">
        <f>IF($X$6="","×",IF(AND(T14="",W14="",Z14=""),"",IF(OR(T14="",W14="",Z14=""),"×",IF(AND(BH14&gt;=$BH$5,BH14&lt;=$BI$5,BH14&lt;=BH15,Z14&lt;=BL14),"○","×"))))</f>
        <v/>
      </c>
      <c r="BJ14" s="64">
        <f>IF(OR(T14="",$X$6=""),1,IF($X$6=T14,4,1))</f>
        <v>1</v>
      </c>
      <c r="BK14" s="64">
        <f>IF(OR(T14="",$X$6=""),12,IF($X$6=T14,12,3))</f>
        <v>12</v>
      </c>
      <c r="BL14" s="64">
        <f>IF(OR(W14=4,W14=6,W14=9,W14=11),30,IF(W14=2,29,31))</f>
        <v>31</v>
      </c>
      <c r="BM14" s="169">
        <v>1</v>
      </c>
      <c r="BN14" s="62" t="str">
        <f>IF(OR(BM14="",BM14=1),"",IF(BM14=2,"①加入","１加入"))</f>
        <v/>
      </c>
      <c r="BO14" s="50">
        <v>3</v>
      </c>
      <c r="BP14" s="59">
        <f t="shared" ca="1" si="1"/>
        <v>0</v>
      </c>
    </row>
    <row r="15" spans="1:97" ht="21.95" customHeight="1">
      <c r="A15" s="178"/>
      <c r="B15" s="179"/>
      <c r="C15" s="180"/>
      <c r="D15" s="184"/>
      <c r="E15" s="185"/>
      <c r="F15" s="185"/>
      <c r="G15" s="185"/>
      <c r="H15" s="185"/>
      <c r="I15" s="185"/>
      <c r="J15" s="185"/>
      <c r="K15" s="186"/>
      <c r="L15" s="190"/>
      <c r="M15" s="191"/>
      <c r="N15" s="191"/>
      <c r="O15" s="191"/>
      <c r="P15" s="191"/>
      <c r="Q15" s="191"/>
      <c r="R15" s="191"/>
      <c r="S15" s="192"/>
      <c r="T15" s="100" t="s">
        <v>53</v>
      </c>
      <c r="U15" s="207"/>
      <c r="V15" s="207"/>
      <c r="W15" s="101" t="s">
        <v>0</v>
      </c>
      <c r="X15" s="207"/>
      <c r="Y15" s="207"/>
      <c r="Z15" s="102" t="s">
        <v>6</v>
      </c>
      <c r="AA15" s="207"/>
      <c r="AB15" s="207"/>
      <c r="AC15" s="103" t="s">
        <v>16</v>
      </c>
      <c r="AD15" s="172" t="str">
        <f t="shared" si="0"/>
        <v/>
      </c>
      <c r="AE15" s="173"/>
      <c r="AF15" s="173"/>
      <c r="AG15" s="173"/>
      <c r="AH15" s="173"/>
      <c r="AI15" s="173"/>
      <c r="AJ15" s="173"/>
      <c r="AK15" s="174"/>
      <c r="AL15" s="208"/>
      <c r="AM15" s="209"/>
      <c r="AN15" s="210"/>
      <c r="AO15" s="211"/>
      <c r="AP15" s="212"/>
      <c r="AQ15" s="212"/>
      <c r="AR15" s="212"/>
      <c r="AS15" s="212"/>
      <c r="AT15" s="212"/>
      <c r="AU15" s="212"/>
      <c r="AV15" s="213"/>
      <c r="AW15" s="204"/>
      <c r="AX15" s="205"/>
      <c r="AY15" s="205"/>
      <c r="AZ15" s="205"/>
      <c r="BA15" s="205"/>
      <c r="BB15" s="205"/>
      <c r="BC15" s="205"/>
      <c r="BD15" s="206"/>
      <c r="BH15" s="65" t="str">
        <f>IF(OR(U15="",X15="",AA15=""),$BI$5,RIGHT(IF(U15="","","0")&amp;U15,2)&amp;RIGHT(IF(X15="","","0")&amp;X15,2)&amp;RIGHT(IF(AA15="","","0")&amp;AA15,2))</f>
        <v>080331</v>
      </c>
      <c r="BI15" s="65" t="str">
        <f>IF($X$6="","×",IF(AND(U15="",X15="",AA15=""),"",IF(OR(U15="",X15="",AA15=""),"×",IF(AND(BH15&gt;=$BH$5,BH15&lt;=$BI$5,AA15&lt;=BL15),"○","×"))))</f>
        <v/>
      </c>
      <c r="BJ15" s="65">
        <f>IF(OR(U15="",$X$6=""),1,IF($X$6=U15,4,1))</f>
        <v>1</v>
      </c>
      <c r="BK15" s="65">
        <f>IF(OR(U15="",$X$6=""),12,IF($X$6=U15,12,3))</f>
        <v>12</v>
      </c>
      <c r="BL15" s="65">
        <f>IF(OR(X15=4,X15=6,X15=9,X15=11),30,IF(X15=2,29,31))</f>
        <v>31</v>
      </c>
      <c r="BM15" s="170"/>
      <c r="BN15" s="63" t="str">
        <f>IF(OR(BM14="",BM14=1),"",IF(BM14=3,"②脱退、自動消滅等","２脱退、自動消滅等"))</f>
        <v/>
      </c>
      <c r="BO15" s="50">
        <v>4</v>
      </c>
      <c r="BP15" s="59">
        <f t="shared" ca="1" si="1"/>
        <v>0</v>
      </c>
    </row>
    <row r="16" spans="1:97" ht="21.95" customHeight="1">
      <c r="A16" s="175"/>
      <c r="B16" s="176"/>
      <c r="C16" s="177"/>
      <c r="D16" s="181"/>
      <c r="E16" s="182"/>
      <c r="F16" s="182"/>
      <c r="G16" s="182"/>
      <c r="H16" s="182"/>
      <c r="I16" s="182"/>
      <c r="J16" s="182"/>
      <c r="K16" s="183"/>
      <c r="L16" s="187"/>
      <c r="M16" s="188"/>
      <c r="N16" s="188"/>
      <c r="O16" s="188"/>
      <c r="P16" s="188"/>
      <c r="Q16" s="188"/>
      <c r="R16" s="188"/>
      <c r="S16" s="189"/>
      <c r="T16" s="193"/>
      <c r="U16" s="194"/>
      <c r="V16" s="97" t="s">
        <v>0</v>
      </c>
      <c r="W16" s="194"/>
      <c r="X16" s="194"/>
      <c r="Y16" s="98" t="s">
        <v>6</v>
      </c>
      <c r="Z16" s="194"/>
      <c r="AA16" s="194"/>
      <c r="AB16" s="98" t="s">
        <v>16</v>
      </c>
      <c r="AC16" s="98"/>
      <c r="AD16" s="148" t="str">
        <f t="shared" si="0"/>
        <v/>
      </c>
      <c r="AE16" s="149"/>
      <c r="AF16" s="149"/>
      <c r="AG16" s="149"/>
      <c r="AH16" s="149"/>
      <c r="AI16" s="149"/>
      <c r="AJ16" s="149"/>
      <c r="AK16" s="150"/>
      <c r="AL16" s="151" t="str">
        <f>IF(AND(BI16="○",BI17="○"),IF(LEFT(BH16,2)=LEFT(BH17,2),MID(BH17,3,2)-MID(BH16,3,2)+1,MID(BH17,3,2)+12-MID(BH16,3,2)+1),"")</f>
        <v/>
      </c>
      <c r="AM16" s="152"/>
      <c r="AN16" s="153"/>
      <c r="AO16" s="157" t="str">
        <f>IF(OR(AL16="",L16=""),"",VLOOKUP(L16,早見表!$B$5:$N$20,3,0))</f>
        <v/>
      </c>
      <c r="AP16" s="158"/>
      <c r="AQ16" s="158"/>
      <c r="AR16" s="158"/>
      <c r="AS16" s="158"/>
      <c r="AT16" s="158"/>
      <c r="AU16" s="158"/>
      <c r="AV16" s="159"/>
      <c r="AW16" s="163" t="str">
        <f>IF(OR(AL16="",L16=""),"",IF(AL16=12,VLOOKUP(L16,早見表!$B$5:$N$20,2,0),VLOOKUP(L16,早見表!$B$5:$N$20,AL16+2,0)))</f>
        <v/>
      </c>
      <c r="AX16" s="164"/>
      <c r="AY16" s="164"/>
      <c r="AZ16" s="164"/>
      <c r="BA16" s="164"/>
      <c r="BB16" s="164"/>
      <c r="BC16" s="164"/>
      <c r="BD16" s="165"/>
      <c r="BH16" s="64" t="str">
        <f>IF(OR(T16="",W16="",Z16=""),$BH$5,RIGHT(IF(T16="","","0")&amp;T16,2)&amp;RIGHT(IF(W16="","","0")&amp;W16,2)&amp;RIGHT(IF(Z16="","","0")&amp;Z16,2))</f>
        <v>070401</v>
      </c>
      <c r="BI16" s="64" t="str">
        <f>IF($X$6="","×",IF(AND(T16="",W16="",Z16=""),"",IF(OR(T16="",W16="",Z16=""),"×",IF(AND(BH16&gt;=$BH$5,BH16&lt;=$BI$5,BH16&lt;=BH17,Z16&lt;=BL16),"○","×"))))</f>
        <v/>
      </c>
      <c r="BJ16" s="64">
        <f>IF(OR(T16="",$X$6=""),1,IF($X$6=T16,4,1))</f>
        <v>1</v>
      </c>
      <c r="BK16" s="64">
        <f>IF(OR(T16="",$X$6=""),12,IF($X$6=T16,12,3))</f>
        <v>12</v>
      </c>
      <c r="BL16" s="64">
        <f>IF(OR(W16=4,W16=6,W16=9,W16=11),30,IF(W16=2,29,31))</f>
        <v>31</v>
      </c>
      <c r="BM16" s="169">
        <v>1</v>
      </c>
      <c r="BN16" s="62" t="str">
        <f>IF(OR(BM16="",BM16=1),"",IF(BM16=2,"①加入","１加入"))</f>
        <v/>
      </c>
      <c r="BO16" s="50"/>
      <c r="BP16" s="59" t="str">
        <f t="shared" ca="1" si="1"/>
        <v/>
      </c>
    </row>
    <row r="17" spans="1:68" ht="21.95" customHeight="1">
      <c r="A17" s="178"/>
      <c r="B17" s="179"/>
      <c r="C17" s="180"/>
      <c r="D17" s="184"/>
      <c r="E17" s="185"/>
      <c r="F17" s="185"/>
      <c r="G17" s="185"/>
      <c r="H17" s="185"/>
      <c r="I17" s="185"/>
      <c r="J17" s="185"/>
      <c r="K17" s="186"/>
      <c r="L17" s="190"/>
      <c r="M17" s="191"/>
      <c r="N17" s="191"/>
      <c r="O17" s="191"/>
      <c r="P17" s="191"/>
      <c r="Q17" s="191"/>
      <c r="R17" s="191"/>
      <c r="S17" s="192"/>
      <c r="T17" s="100" t="s">
        <v>20</v>
      </c>
      <c r="U17" s="207"/>
      <c r="V17" s="207"/>
      <c r="W17" s="101" t="s">
        <v>0</v>
      </c>
      <c r="X17" s="207"/>
      <c r="Y17" s="207"/>
      <c r="Z17" s="102" t="s">
        <v>6</v>
      </c>
      <c r="AA17" s="207"/>
      <c r="AB17" s="207"/>
      <c r="AC17" s="103" t="s">
        <v>16</v>
      </c>
      <c r="AD17" s="172" t="str">
        <f t="shared" si="0"/>
        <v/>
      </c>
      <c r="AE17" s="173"/>
      <c r="AF17" s="173"/>
      <c r="AG17" s="173"/>
      <c r="AH17" s="173"/>
      <c r="AI17" s="173"/>
      <c r="AJ17" s="173"/>
      <c r="AK17" s="174"/>
      <c r="AL17" s="208"/>
      <c r="AM17" s="209"/>
      <c r="AN17" s="210"/>
      <c r="AO17" s="211"/>
      <c r="AP17" s="212"/>
      <c r="AQ17" s="212"/>
      <c r="AR17" s="212"/>
      <c r="AS17" s="212"/>
      <c r="AT17" s="212"/>
      <c r="AU17" s="212"/>
      <c r="AV17" s="213"/>
      <c r="AW17" s="204"/>
      <c r="AX17" s="205"/>
      <c r="AY17" s="205"/>
      <c r="AZ17" s="205"/>
      <c r="BA17" s="205"/>
      <c r="BB17" s="205"/>
      <c r="BC17" s="205"/>
      <c r="BD17" s="206"/>
      <c r="BH17" s="65" t="str">
        <f>IF(OR(U17="",X17="",AA17=""),$BI$5,RIGHT(IF(U17="","","0")&amp;U17,2)&amp;RIGHT(IF(X17="","","0")&amp;X17,2)&amp;RIGHT(IF(AA17="","","0")&amp;AA17,2))</f>
        <v>080331</v>
      </c>
      <c r="BI17" s="65" t="str">
        <f>IF($X$6="","×",IF(AND(U17="",X17="",AA17=""),"",IF(OR(U17="",X17="",AA17=""),"×",IF(AND(BH17&gt;=$BH$5,BH17&lt;=$BI$5,AA17&lt;=BL17),"○","×"))))</f>
        <v/>
      </c>
      <c r="BJ17" s="65">
        <f>IF(OR(U17="",$X$6=""),1,IF($X$6=U17,4,1))</f>
        <v>1</v>
      </c>
      <c r="BK17" s="65">
        <f>IF(OR(U17="",$X$6=""),12,IF($X$6=U17,12,3))</f>
        <v>12</v>
      </c>
      <c r="BL17" s="65">
        <f>IF(OR(X17=4,X17=6,X17=9,X17=11),30,IF(X17=2,29,31))</f>
        <v>31</v>
      </c>
      <c r="BM17" s="170"/>
      <c r="BN17" s="63" t="str">
        <f>IF(OR(BM16="",BM16=1),"",IF(BM16=3,"②脱退、自動消滅等","２脱退、自動消滅等"))</f>
        <v/>
      </c>
      <c r="BO17" s="50"/>
      <c r="BP17" s="59" t="str">
        <f t="shared" ca="1" si="1"/>
        <v/>
      </c>
    </row>
    <row r="18" spans="1:68" ht="21.95" customHeight="1">
      <c r="A18" s="175"/>
      <c r="B18" s="176"/>
      <c r="C18" s="177"/>
      <c r="D18" s="181"/>
      <c r="E18" s="182"/>
      <c r="F18" s="182"/>
      <c r="G18" s="182"/>
      <c r="H18" s="182"/>
      <c r="I18" s="182"/>
      <c r="J18" s="182"/>
      <c r="K18" s="183"/>
      <c r="L18" s="187"/>
      <c r="M18" s="188"/>
      <c r="N18" s="188"/>
      <c r="O18" s="188"/>
      <c r="P18" s="188"/>
      <c r="Q18" s="188"/>
      <c r="R18" s="188"/>
      <c r="S18" s="189"/>
      <c r="T18" s="193"/>
      <c r="U18" s="194"/>
      <c r="V18" s="97" t="s">
        <v>0</v>
      </c>
      <c r="W18" s="194"/>
      <c r="X18" s="194"/>
      <c r="Y18" s="98" t="s">
        <v>6</v>
      </c>
      <c r="Z18" s="194"/>
      <c r="AA18" s="194"/>
      <c r="AB18" s="98" t="s">
        <v>16</v>
      </c>
      <c r="AC18" s="98"/>
      <c r="AD18" s="148" t="str">
        <f t="shared" si="0"/>
        <v/>
      </c>
      <c r="AE18" s="149"/>
      <c r="AF18" s="149"/>
      <c r="AG18" s="149"/>
      <c r="AH18" s="149"/>
      <c r="AI18" s="149"/>
      <c r="AJ18" s="149"/>
      <c r="AK18" s="150"/>
      <c r="AL18" s="151" t="str">
        <f>IF(AND(BI18="○",BI19="○"),IF(LEFT(BH18,2)=LEFT(BH19,2),MID(BH19,3,2)-MID(BH18,3,2)+1,MID(BH19,3,2)+12-MID(BH18,3,2)+1),"")</f>
        <v/>
      </c>
      <c r="AM18" s="152"/>
      <c r="AN18" s="153"/>
      <c r="AO18" s="157" t="str">
        <f>IF(OR(AL18="",L18=""),"",VLOOKUP(L18,早見表!$B$5:$N$20,3,0))</f>
        <v/>
      </c>
      <c r="AP18" s="158"/>
      <c r="AQ18" s="158"/>
      <c r="AR18" s="158"/>
      <c r="AS18" s="158"/>
      <c r="AT18" s="158"/>
      <c r="AU18" s="158"/>
      <c r="AV18" s="159"/>
      <c r="AW18" s="163" t="str">
        <f>IF(OR(AL18="",L18=""),"",IF(AL18=12,VLOOKUP(L18,早見表!$B$5:$N$20,2,0),VLOOKUP(L18,早見表!$B$5:$N$20,AL18+2,0)))</f>
        <v/>
      </c>
      <c r="AX18" s="164"/>
      <c r="AY18" s="164"/>
      <c r="AZ18" s="164"/>
      <c r="BA18" s="164"/>
      <c r="BB18" s="164"/>
      <c r="BC18" s="164"/>
      <c r="BD18" s="165"/>
      <c r="BH18" s="64" t="str">
        <f>IF(OR(T18="",W18="",Z18=""),$BH$5,RIGHT(IF(T18="","","0")&amp;T18,2)&amp;RIGHT(IF(W18="","","0")&amp;W18,2)&amp;RIGHT(IF(Z18="","","0")&amp;Z18,2))</f>
        <v>070401</v>
      </c>
      <c r="BI18" s="64" t="str">
        <f>IF($X$6="","×",IF(AND(T18="",W18="",Z18=""),"",IF(OR(T18="",W18="",Z18=""),"×",IF(AND(BH18&gt;=$BH$5,BH18&lt;=$BI$5,BH18&lt;=BH19,Z18&lt;=BL18),"○","×"))))</f>
        <v/>
      </c>
      <c r="BJ18" s="64">
        <f>IF(OR(T18="",$X$6=""),1,IF($X$6=T18,4,1))</f>
        <v>1</v>
      </c>
      <c r="BK18" s="64">
        <f>IF(OR(T18="",$X$6=""),12,IF($X$6=T18,12,3))</f>
        <v>12</v>
      </c>
      <c r="BL18" s="64">
        <f>IF(OR(W18=4,W18=6,W18=9,W18=11),30,IF(W18=2,29,31))</f>
        <v>31</v>
      </c>
      <c r="BM18" s="169">
        <v>1</v>
      </c>
      <c r="BN18" s="62" t="str">
        <f>IF(OR(BM18="",BM18=1),"",IF(BM18=2,"①加入","１加入"))</f>
        <v/>
      </c>
      <c r="BO18" s="50"/>
      <c r="BP18" s="59" t="str">
        <f t="shared" ca="1" si="1"/>
        <v/>
      </c>
    </row>
    <row r="19" spans="1:68" ht="21.95" customHeight="1">
      <c r="A19" s="178"/>
      <c r="B19" s="179"/>
      <c r="C19" s="180"/>
      <c r="D19" s="184"/>
      <c r="E19" s="185"/>
      <c r="F19" s="185"/>
      <c r="G19" s="185"/>
      <c r="H19" s="185"/>
      <c r="I19" s="185"/>
      <c r="J19" s="185"/>
      <c r="K19" s="186"/>
      <c r="L19" s="190"/>
      <c r="M19" s="191"/>
      <c r="N19" s="191"/>
      <c r="O19" s="191"/>
      <c r="P19" s="191"/>
      <c r="Q19" s="191"/>
      <c r="R19" s="191"/>
      <c r="S19" s="192"/>
      <c r="T19" s="100" t="s">
        <v>20</v>
      </c>
      <c r="U19" s="207"/>
      <c r="V19" s="207"/>
      <c r="W19" s="101" t="s">
        <v>0</v>
      </c>
      <c r="X19" s="207"/>
      <c r="Y19" s="207"/>
      <c r="Z19" s="102" t="s">
        <v>6</v>
      </c>
      <c r="AA19" s="207"/>
      <c r="AB19" s="207"/>
      <c r="AC19" s="103" t="s">
        <v>16</v>
      </c>
      <c r="AD19" s="172" t="str">
        <f t="shared" si="0"/>
        <v/>
      </c>
      <c r="AE19" s="173"/>
      <c r="AF19" s="173"/>
      <c r="AG19" s="173"/>
      <c r="AH19" s="173"/>
      <c r="AI19" s="173"/>
      <c r="AJ19" s="173"/>
      <c r="AK19" s="174"/>
      <c r="AL19" s="208"/>
      <c r="AM19" s="209"/>
      <c r="AN19" s="210"/>
      <c r="AO19" s="211"/>
      <c r="AP19" s="212"/>
      <c r="AQ19" s="212"/>
      <c r="AR19" s="212"/>
      <c r="AS19" s="212"/>
      <c r="AT19" s="212"/>
      <c r="AU19" s="212"/>
      <c r="AV19" s="213"/>
      <c r="AW19" s="204"/>
      <c r="AX19" s="205"/>
      <c r="AY19" s="205"/>
      <c r="AZ19" s="205"/>
      <c r="BA19" s="205"/>
      <c r="BB19" s="205"/>
      <c r="BC19" s="205"/>
      <c r="BD19" s="206"/>
      <c r="BH19" s="65" t="str">
        <f>IF(OR(U19="",X19="",AA19=""),$BI$5,RIGHT(IF(U19="","","0")&amp;U19,2)&amp;RIGHT(IF(X19="","","0")&amp;X19,2)&amp;RIGHT(IF(AA19="","","0")&amp;AA19,2))</f>
        <v>080331</v>
      </c>
      <c r="BI19" s="65" t="str">
        <f>IF($X$6="","×",IF(AND(U19="",X19="",AA19=""),"",IF(OR(U19="",X19="",AA19=""),"×",IF(AND(BH19&gt;=$BH$5,BH19&lt;=$BI$5,AA19&lt;=BL19),"○","×"))))</f>
        <v/>
      </c>
      <c r="BJ19" s="65">
        <f>IF(OR(U19="",$X$6=""),1,IF($X$6=U19,4,1))</f>
        <v>1</v>
      </c>
      <c r="BK19" s="65">
        <f>IF(OR(U19="",$X$6=""),12,IF($X$6=U19,12,3))</f>
        <v>12</v>
      </c>
      <c r="BL19" s="65">
        <f>IF(OR(X19=4,X19=6,X19=9,X19=11),30,IF(X19=2,29,31))</f>
        <v>31</v>
      </c>
      <c r="BM19" s="170"/>
      <c r="BN19" s="63" t="str">
        <f>IF(OR(BM18="",BM18=1),"",IF(BM18=3,"②脱退、自動消滅等","２脱退、自動消滅等"))</f>
        <v/>
      </c>
      <c r="BO19" s="50"/>
      <c r="BP19" s="59" t="str">
        <f t="shared" ca="1" si="1"/>
        <v/>
      </c>
    </row>
    <row r="20" spans="1:68" ht="21.95" customHeight="1">
      <c r="A20" s="175"/>
      <c r="B20" s="176"/>
      <c r="C20" s="177"/>
      <c r="D20" s="181"/>
      <c r="E20" s="182"/>
      <c r="F20" s="182"/>
      <c r="G20" s="182"/>
      <c r="H20" s="182"/>
      <c r="I20" s="182"/>
      <c r="J20" s="182"/>
      <c r="K20" s="183"/>
      <c r="L20" s="187"/>
      <c r="M20" s="188"/>
      <c r="N20" s="188"/>
      <c r="O20" s="188"/>
      <c r="P20" s="188"/>
      <c r="Q20" s="188"/>
      <c r="R20" s="188"/>
      <c r="S20" s="189"/>
      <c r="T20" s="193"/>
      <c r="U20" s="194"/>
      <c r="V20" s="97" t="s">
        <v>0</v>
      </c>
      <c r="W20" s="194"/>
      <c r="X20" s="194"/>
      <c r="Y20" s="98" t="s">
        <v>6</v>
      </c>
      <c r="Z20" s="194"/>
      <c r="AA20" s="194"/>
      <c r="AB20" s="98" t="s">
        <v>16</v>
      </c>
      <c r="AC20" s="98"/>
      <c r="AD20" s="148" t="str">
        <f t="shared" si="0"/>
        <v/>
      </c>
      <c r="AE20" s="149"/>
      <c r="AF20" s="149"/>
      <c r="AG20" s="149"/>
      <c r="AH20" s="149"/>
      <c r="AI20" s="149"/>
      <c r="AJ20" s="149"/>
      <c r="AK20" s="150"/>
      <c r="AL20" s="151" t="str">
        <f>IF(AND(BI20="○",BI21="○"),IF(LEFT(BH20,2)=LEFT(BH21,2),MID(BH21,3,2)-MID(BH20,3,2)+1,MID(BH21,3,2)+12-MID(BH20,3,2)+1),"")</f>
        <v/>
      </c>
      <c r="AM20" s="152"/>
      <c r="AN20" s="153"/>
      <c r="AO20" s="157" t="str">
        <f>IF(OR(AL20="",L20=""),"",VLOOKUP(L20,早見表!$B$5:$N$20,3,0))</f>
        <v/>
      </c>
      <c r="AP20" s="158"/>
      <c r="AQ20" s="158"/>
      <c r="AR20" s="158"/>
      <c r="AS20" s="158"/>
      <c r="AT20" s="158"/>
      <c r="AU20" s="158"/>
      <c r="AV20" s="159"/>
      <c r="AW20" s="163" t="str">
        <f>IF(OR(AL20="",L20=""),"",IF(AL20=12,VLOOKUP(L20,早見表!$B$5:$N$20,2,0),VLOOKUP(L20,早見表!$B$5:$N$20,AL20+2,0)))</f>
        <v/>
      </c>
      <c r="AX20" s="164"/>
      <c r="AY20" s="164"/>
      <c r="AZ20" s="164"/>
      <c r="BA20" s="164"/>
      <c r="BB20" s="164"/>
      <c r="BC20" s="164"/>
      <c r="BD20" s="165"/>
      <c r="BH20" s="64" t="str">
        <f>IF(OR(T20="",W20="",Z20=""),$BH$5,RIGHT(IF(T20="","","0")&amp;T20,2)&amp;RIGHT(IF(W20="","","0")&amp;W20,2)&amp;RIGHT(IF(Z20="","","0")&amp;Z20,2))</f>
        <v>070401</v>
      </c>
      <c r="BI20" s="64" t="str">
        <f>IF($X$6="","×",IF(AND(T20="",W20="",Z20=""),"",IF(OR(T20="",W20="",Z20=""),"×",IF(AND(BH20&gt;=$BH$5,BH20&lt;=$BI$5,BH20&lt;=BH21,Z20&lt;=BL20),"○","×"))))</f>
        <v/>
      </c>
      <c r="BJ20" s="64">
        <f>IF(OR(T20="",$X$6=""),1,IF($X$6=T20,4,1))</f>
        <v>1</v>
      </c>
      <c r="BK20" s="64">
        <f>IF(OR(T20="",$X$6=""),12,IF($X$6=T20,12,3))</f>
        <v>12</v>
      </c>
      <c r="BL20" s="64">
        <f>IF(OR(W20=4,W20=6,W20=9,W20=11),30,IF(W20=2,29,31))</f>
        <v>31</v>
      </c>
      <c r="BM20" s="169">
        <v>1</v>
      </c>
      <c r="BN20" s="62" t="str">
        <f>IF(OR(BM20="",BM20=1),"",IF(BM20=2,"①加入","１加入"))</f>
        <v/>
      </c>
      <c r="BO20" s="50"/>
      <c r="BP20" s="59" t="str">
        <f t="shared" ca="1" si="1"/>
        <v/>
      </c>
    </row>
    <row r="21" spans="1:68" ht="21.95" customHeight="1">
      <c r="A21" s="178"/>
      <c r="B21" s="179"/>
      <c r="C21" s="180"/>
      <c r="D21" s="184"/>
      <c r="E21" s="185"/>
      <c r="F21" s="185"/>
      <c r="G21" s="185"/>
      <c r="H21" s="185"/>
      <c r="I21" s="185"/>
      <c r="J21" s="185"/>
      <c r="K21" s="186"/>
      <c r="L21" s="190"/>
      <c r="M21" s="191"/>
      <c r="N21" s="191"/>
      <c r="O21" s="191"/>
      <c r="P21" s="191"/>
      <c r="Q21" s="191"/>
      <c r="R21" s="191"/>
      <c r="S21" s="192"/>
      <c r="T21" s="100" t="s">
        <v>20</v>
      </c>
      <c r="U21" s="207"/>
      <c r="V21" s="207"/>
      <c r="W21" s="101" t="s">
        <v>0</v>
      </c>
      <c r="X21" s="207"/>
      <c r="Y21" s="207"/>
      <c r="Z21" s="102" t="s">
        <v>6</v>
      </c>
      <c r="AA21" s="207"/>
      <c r="AB21" s="207"/>
      <c r="AC21" s="103" t="s">
        <v>16</v>
      </c>
      <c r="AD21" s="172" t="str">
        <f t="shared" si="0"/>
        <v/>
      </c>
      <c r="AE21" s="173"/>
      <c r="AF21" s="173"/>
      <c r="AG21" s="173"/>
      <c r="AH21" s="173"/>
      <c r="AI21" s="173"/>
      <c r="AJ21" s="173"/>
      <c r="AK21" s="174"/>
      <c r="AL21" s="208"/>
      <c r="AM21" s="209"/>
      <c r="AN21" s="210"/>
      <c r="AO21" s="211"/>
      <c r="AP21" s="212"/>
      <c r="AQ21" s="212"/>
      <c r="AR21" s="212"/>
      <c r="AS21" s="212"/>
      <c r="AT21" s="212"/>
      <c r="AU21" s="212"/>
      <c r="AV21" s="213"/>
      <c r="AW21" s="204"/>
      <c r="AX21" s="205"/>
      <c r="AY21" s="205"/>
      <c r="AZ21" s="205"/>
      <c r="BA21" s="205"/>
      <c r="BB21" s="205"/>
      <c r="BC21" s="205"/>
      <c r="BD21" s="206"/>
      <c r="BH21" s="65" t="str">
        <f>IF(OR(U21="",X21="",AA21=""),$BI$5,RIGHT(IF(U21="","","0")&amp;U21,2)&amp;RIGHT(IF(X21="","","0")&amp;X21,2)&amp;RIGHT(IF(AA21="","","0")&amp;AA21,2))</f>
        <v>080331</v>
      </c>
      <c r="BI21" s="65" t="str">
        <f>IF($X$6="","×",IF(AND(U21="",X21="",AA21=""),"",IF(OR(U21="",X21="",AA21=""),"×",IF(AND(BH21&gt;=$BH$5,BH21&lt;=$BI$5,AA21&lt;=BL21),"○","×"))))</f>
        <v/>
      </c>
      <c r="BJ21" s="65">
        <f>IF(OR(U21="",$X$6=""),1,IF($X$6=U21,4,1))</f>
        <v>1</v>
      </c>
      <c r="BK21" s="65">
        <f>IF(OR(U21="",$X$6=""),12,IF($X$6=U21,12,3))</f>
        <v>12</v>
      </c>
      <c r="BL21" s="65">
        <f>IF(OR(X21=4,X21=6,X21=9,X21=11),30,IF(X21=2,29,31))</f>
        <v>31</v>
      </c>
      <c r="BM21" s="170"/>
      <c r="BN21" s="63" t="str">
        <f>IF(OR(BM20="",BM20=1),"",IF(BM20=3,"②脱退、自動消滅等","２脱退、自動消滅等"))</f>
        <v/>
      </c>
      <c r="BO21" s="50"/>
      <c r="BP21" s="59" t="str">
        <f t="shared" ca="1" si="1"/>
        <v/>
      </c>
    </row>
    <row r="22" spans="1:68" ht="21.95" customHeight="1">
      <c r="A22" s="175"/>
      <c r="B22" s="176"/>
      <c r="C22" s="177"/>
      <c r="D22" s="181"/>
      <c r="E22" s="182"/>
      <c r="F22" s="182"/>
      <c r="G22" s="182"/>
      <c r="H22" s="182"/>
      <c r="I22" s="182"/>
      <c r="J22" s="182"/>
      <c r="K22" s="183"/>
      <c r="L22" s="187"/>
      <c r="M22" s="188"/>
      <c r="N22" s="188"/>
      <c r="O22" s="188"/>
      <c r="P22" s="188"/>
      <c r="Q22" s="188"/>
      <c r="R22" s="188"/>
      <c r="S22" s="189"/>
      <c r="T22" s="193"/>
      <c r="U22" s="194"/>
      <c r="V22" s="97" t="s">
        <v>0</v>
      </c>
      <c r="W22" s="194"/>
      <c r="X22" s="194"/>
      <c r="Y22" s="98" t="s">
        <v>6</v>
      </c>
      <c r="Z22" s="194"/>
      <c r="AA22" s="194"/>
      <c r="AB22" s="98" t="s">
        <v>16</v>
      </c>
      <c r="AC22" s="98"/>
      <c r="AD22" s="148" t="str">
        <f t="shared" si="0"/>
        <v/>
      </c>
      <c r="AE22" s="149"/>
      <c r="AF22" s="149"/>
      <c r="AG22" s="149"/>
      <c r="AH22" s="149"/>
      <c r="AI22" s="149"/>
      <c r="AJ22" s="149"/>
      <c r="AK22" s="150"/>
      <c r="AL22" s="151" t="str">
        <f>IF(AND(BI22="○",BI23="○"),IF(LEFT(BH22,2)=LEFT(BH23,2),MID(BH23,3,2)-MID(BH22,3,2)+1,MID(BH23,3,2)+12-MID(BH22,3,2)+1),"")</f>
        <v/>
      </c>
      <c r="AM22" s="152"/>
      <c r="AN22" s="153"/>
      <c r="AO22" s="157" t="str">
        <f>IF(OR(AL22="",L22=""),"",VLOOKUP(L22,早見表!$B$5:$N$20,3,0))</f>
        <v/>
      </c>
      <c r="AP22" s="158"/>
      <c r="AQ22" s="158"/>
      <c r="AR22" s="158"/>
      <c r="AS22" s="158"/>
      <c r="AT22" s="158"/>
      <c r="AU22" s="158"/>
      <c r="AV22" s="159"/>
      <c r="AW22" s="163" t="str">
        <f>IF(OR(AL22="",L22=""),"",IF(AL22=12,VLOOKUP(L22,早見表!$B$5:$N$20,2,0),VLOOKUP(L22,早見表!$B$5:$N$20,AL22+2,0)))</f>
        <v/>
      </c>
      <c r="AX22" s="164"/>
      <c r="AY22" s="164"/>
      <c r="AZ22" s="164"/>
      <c r="BA22" s="164"/>
      <c r="BB22" s="164"/>
      <c r="BC22" s="164"/>
      <c r="BD22" s="165"/>
      <c r="BH22" s="64" t="str">
        <f>IF(OR(T22="",W22="",Z22=""),$BH$5,RIGHT(IF(T22="","","0")&amp;T22,2)&amp;RIGHT(IF(W22="","","0")&amp;W22,2)&amp;RIGHT(IF(Z22="","","0")&amp;Z22,2))</f>
        <v>070401</v>
      </c>
      <c r="BI22" s="64" t="str">
        <f>IF($X$6="","×",IF(AND(T22="",W22="",Z22=""),"",IF(OR(T22="",W22="",Z22=""),"×",IF(AND(BH22&gt;=$BH$5,BH22&lt;=$BI$5,BH22&lt;=BH23,Z22&lt;=BL22),"○","×"))))</f>
        <v/>
      </c>
      <c r="BJ22" s="64">
        <f>IF(OR(T22="",$X$6=""),1,IF($X$6=T22,4,1))</f>
        <v>1</v>
      </c>
      <c r="BK22" s="64">
        <f>IF(OR(T22="",$X$6=""),12,IF($X$6=T22,12,3))</f>
        <v>12</v>
      </c>
      <c r="BL22" s="64">
        <f>IF(OR(W22=4,W22=6,W22=9,W22=11),30,IF(W22=2,29,31))</f>
        <v>31</v>
      </c>
      <c r="BM22" s="169">
        <v>1</v>
      </c>
      <c r="BN22" s="62" t="str">
        <f>IF(OR(BM22="",BM22=1),"",IF(BM22=2,"①加入","１加入"))</f>
        <v/>
      </c>
    </row>
    <row r="23" spans="1:68" ht="21.95" customHeight="1">
      <c r="A23" s="178"/>
      <c r="B23" s="179"/>
      <c r="C23" s="180"/>
      <c r="D23" s="184"/>
      <c r="E23" s="185"/>
      <c r="F23" s="185"/>
      <c r="G23" s="185"/>
      <c r="H23" s="185"/>
      <c r="I23" s="185"/>
      <c r="J23" s="185"/>
      <c r="K23" s="186"/>
      <c r="L23" s="190"/>
      <c r="M23" s="191"/>
      <c r="N23" s="191"/>
      <c r="O23" s="191"/>
      <c r="P23" s="191"/>
      <c r="Q23" s="191"/>
      <c r="R23" s="191"/>
      <c r="S23" s="192"/>
      <c r="T23" s="100" t="s">
        <v>20</v>
      </c>
      <c r="U23" s="207"/>
      <c r="V23" s="207"/>
      <c r="W23" s="101" t="s">
        <v>0</v>
      </c>
      <c r="X23" s="207"/>
      <c r="Y23" s="207"/>
      <c r="Z23" s="102" t="s">
        <v>6</v>
      </c>
      <c r="AA23" s="207"/>
      <c r="AB23" s="207"/>
      <c r="AC23" s="103" t="s">
        <v>16</v>
      </c>
      <c r="AD23" s="172" t="str">
        <f t="shared" si="0"/>
        <v/>
      </c>
      <c r="AE23" s="173"/>
      <c r="AF23" s="173"/>
      <c r="AG23" s="173"/>
      <c r="AH23" s="173"/>
      <c r="AI23" s="173"/>
      <c r="AJ23" s="173"/>
      <c r="AK23" s="174"/>
      <c r="AL23" s="208"/>
      <c r="AM23" s="209"/>
      <c r="AN23" s="210"/>
      <c r="AO23" s="211"/>
      <c r="AP23" s="212"/>
      <c r="AQ23" s="212"/>
      <c r="AR23" s="212"/>
      <c r="AS23" s="212"/>
      <c r="AT23" s="212"/>
      <c r="AU23" s="212"/>
      <c r="AV23" s="213"/>
      <c r="AW23" s="204"/>
      <c r="AX23" s="205"/>
      <c r="AY23" s="205"/>
      <c r="AZ23" s="205"/>
      <c r="BA23" s="205"/>
      <c r="BB23" s="205"/>
      <c r="BC23" s="205"/>
      <c r="BD23" s="206"/>
      <c r="BH23" s="65" t="str">
        <f>IF(OR(U23="",X23="",AA23=""),$BI$5,RIGHT(IF(U23="","","0")&amp;U23,2)&amp;RIGHT(IF(X23="","","0")&amp;X23,2)&amp;RIGHT(IF(AA23="","","0")&amp;AA23,2))</f>
        <v>080331</v>
      </c>
      <c r="BI23" s="65" t="str">
        <f>IF($X$6="","×",IF(AND(U23="",X23="",AA23=""),"",IF(OR(U23="",X23="",AA23=""),"×",IF(AND(BH23&gt;=$BH$5,BH23&lt;=$BI$5,AA23&lt;=BL23),"○","×"))))</f>
        <v/>
      </c>
      <c r="BJ23" s="65">
        <f>IF(OR(U23="",$X$6=""),1,IF($X$6=U23,4,1))</f>
        <v>1</v>
      </c>
      <c r="BK23" s="65">
        <f>IF(OR(U23="",$X$6=""),12,IF($X$6=U23,12,3))</f>
        <v>12</v>
      </c>
      <c r="BL23" s="65">
        <f>IF(OR(X23=4,X23=6,X23=9,X23=11),30,IF(X23=2,29,31))</f>
        <v>31</v>
      </c>
      <c r="BM23" s="170"/>
      <c r="BN23" s="63" t="str">
        <f>IF(OR(BM22="",BM22=1),"",IF(BM22=3,"②脱退、自動消滅等","２脱退、自動消滅等"))</f>
        <v/>
      </c>
    </row>
    <row r="24" spans="1:68" ht="21.95" customHeight="1">
      <c r="A24" s="175"/>
      <c r="B24" s="176"/>
      <c r="C24" s="177"/>
      <c r="D24" s="181"/>
      <c r="E24" s="182"/>
      <c r="F24" s="182"/>
      <c r="G24" s="182"/>
      <c r="H24" s="182"/>
      <c r="I24" s="182"/>
      <c r="J24" s="182"/>
      <c r="K24" s="183"/>
      <c r="L24" s="187"/>
      <c r="M24" s="188"/>
      <c r="N24" s="188"/>
      <c r="O24" s="188"/>
      <c r="P24" s="188"/>
      <c r="Q24" s="188"/>
      <c r="R24" s="188"/>
      <c r="S24" s="189"/>
      <c r="T24" s="193"/>
      <c r="U24" s="194"/>
      <c r="V24" s="97" t="s">
        <v>0</v>
      </c>
      <c r="W24" s="194"/>
      <c r="X24" s="194"/>
      <c r="Y24" s="98" t="s">
        <v>6</v>
      </c>
      <c r="Z24" s="194"/>
      <c r="AA24" s="194"/>
      <c r="AB24" s="98" t="s">
        <v>16</v>
      </c>
      <c r="AC24" s="98"/>
      <c r="AD24" s="148" t="str">
        <f t="shared" si="0"/>
        <v/>
      </c>
      <c r="AE24" s="149"/>
      <c r="AF24" s="149"/>
      <c r="AG24" s="149"/>
      <c r="AH24" s="149"/>
      <c r="AI24" s="149"/>
      <c r="AJ24" s="149"/>
      <c r="AK24" s="150"/>
      <c r="AL24" s="151" t="str">
        <f>IF(AND(BI24="○",BI25="○"),IF(LEFT(BH24,2)=LEFT(BH25,2),MID(BH25,3,2)-MID(BH24,3,2)+1,MID(BH25,3,2)+12-MID(BH24,3,2)+1),"")</f>
        <v/>
      </c>
      <c r="AM24" s="152"/>
      <c r="AN24" s="153"/>
      <c r="AO24" s="157" t="str">
        <f>IF(OR(AL24="",L24=""),"",VLOOKUP(L24,早見表!$B$5:$N$20,3,0))</f>
        <v/>
      </c>
      <c r="AP24" s="158"/>
      <c r="AQ24" s="158"/>
      <c r="AR24" s="158"/>
      <c r="AS24" s="158"/>
      <c r="AT24" s="158"/>
      <c r="AU24" s="158"/>
      <c r="AV24" s="159"/>
      <c r="AW24" s="163" t="str">
        <f>IF(OR(AL24="",L24=""),"",IF(AL24=12,VLOOKUP(L24,早見表!$B$5:$N$20,2,0),VLOOKUP(L24,早見表!$B$5:$N$20,AL24+2,0)))</f>
        <v/>
      </c>
      <c r="AX24" s="164"/>
      <c r="AY24" s="164"/>
      <c r="AZ24" s="164"/>
      <c r="BA24" s="164"/>
      <c r="BB24" s="164"/>
      <c r="BC24" s="164"/>
      <c r="BD24" s="165"/>
      <c r="BH24" s="64" t="str">
        <f>IF(OR(T24="",W24="",Z24=""),$BH$5,RIGHT(IF(T24="","","0")&amp;T24,2)&amp;RIGHT(IF(W24="","","0")&amp;W24,2)&amp;RIGHT(IF(Z24="","","0")&amp;Z24,2))</f>
        <v>070401</v>
      </c>
      <c r="BI24" s="64" t="str">
        <f>IF($X$6="","×",IF(AND(T24="",W24="",Z24=""),"",IF(OR(T24="",W24="",Z24=""),"×",IF(AND(BH24&gt;=$BH$5,BH24&lt;=$BI$5,BH24&lt;=BH25,Z24&lt;=BL24),"○","×"))))</f>
        <v/>
      </c>
      <c r="BJ24" s="64">
        <f>IF(OR(T24="",$X$6=""),1,IF($X$6=T24,4,1))</f>
        <v>1</v>
      </c>
      <c r="BK24" s="64">
        <f>IF(OR(T24="",$X$6=""),12,IF($X$6=T24,12,3))</f>
        <v>12</v>
      </c>
      <c r="BL24" s="64">
        <f>IF(OR(W24=4,W24=6,W24=9,W24=11),30,IF(W24=2,29,31))</f>
        <v>31</v>
      </c>
      <c r="BM24" s="169">
        <v>1</v>
      </c>
      <c r="BN24" s="62" t="str">
        <f>IF(OR(BM24="",BM24=1),"",IF(BM24=2,"①加入","１加入"))</f>
        <v/>
      </c>
    </row>
    <row r="25" spans="1:68" ht="21.95" customHeight="1">
      <c r="A25" s="178"/>
      <c r="B25" s="179"/>
      <c r="C25" s="180"/>
      <c r="D25" s="184"/>
      <c r="E25" s="185"/>
      <c r="F25" s="185"/>
      <c r="G25" s="185"/>
      <c r="H25" s="185"/>
      <c r="I25" s="185"/>
      <c r="J25" s="185"/>
      <c r="K25" s="186"/>
      <c r="L25" s="190"/>
      <c r="M25" s="191"/>
      <c r="N25" s="191"/>
      <c r="O25" s="191"/>
      <c r="P25" s="191"/>
      <c r="Q25" s="191"/>
      <c r="R25" s="191"/>
      <c r="S25" s="192"/>
      <c r="T25" s="100" t="s">
        <v>20</v>
      </c>
      <c r="U25" s="207"/>
      <c r="V25" s="207"/>
      <c r="W25" s="101" t="s">
        <v>0</v>
      </c>
      <c r="X25" s="207"/>
      <c r="Y25" s="207"/>
      <c r="Z25" s="102" t="s">
        <v>6</v>
      </c>
      <c r="AA25" s="207"/>
      <c r="AB25" s="207"/>
      <c r="AC25" s="103" t="s">
        <v>16</v>
      </c>
      <c r="AD25" s="172" t="str">
        <f t="shared" si="0"/>
        <v/>
      </c>
      <c r="AE25" s="173"/>
      <c r="AF25" s="173"/>
      <c r="AG25" s="173"/>
      <c r="AH25" s="173"/>
      <c r="AI25" s="173"/>
      <c r="AJ25" s="173"/>
      <c r="AK25" s="174"/>
      <c r="AL25" s="208"/>
      <c r="AM25" s="209"/>
      <c r="AN25" s="210"/>
      <c r="AO25" s="211"/>
      <c r="AP25" s="212"/>
      <c r="AQ25" s="212"/>
      <c r="AR25" s="212"/>
      <c r="AS25" s="212"/>
      <c r="AT25" s="212"/>
      <c r="AU25" s="212"/>
      <c r="AV25" s="213"/>
      <c r="AW25" s="204"/>
      <c r="AX25" s="205"/>
      <c r="AY25" s="205"/>
      <c r="AZ25" s="205"/>
      <c r="BA25" s="205"/>
      <c r="BB25" s="205"/>
      <c r="BC25" s="205"/>
      <c r="BD25" s="206"/>
      <c r="BH25" s="65" t="str">
        <f>IF(OR(U25="",X25="",AA25=""),$BI$5,RIGHT(IF(U25="","","0")&amp;U25,2)&amp;RIGHT(IF(X25="","","0")&amp;X25,2)&amp;RIGHT(IF(AA25="","","0")&amp;AA25,2))</f>
        <v>080331</v>
      </c>
      <c r="BI25" s="65" t="str">
        <f>IF($X$6="","×",IF(AND(U25="",X25="",AA25=""),"",IF(OR(U25="",X25="",AA25=""),"×",IF(AND(BH25&gt;=$BH$5,BH25&lt;=$BI$5,AA25&lt;=BL25),"○","×"))))</f>
        <v/>
      </c>
      <c r="BJ25" s="65">
        <f>IF(OR(U25="",$X$6=""),1,IF($X$6=U25,4,1))</f>
        <v>1</v>
      </c>
      <c r="BK25" s="65">
        <f>IF(OR(U25="",$X$6=""),12,IF($X$6=U25,12,3))</f>
        <v>12</v>
      </c>
      <c r="BL25" s="65">
        <f>IF(OR(X25=4,X25=6,X25=9,X25=11),30,IF(X25=2,29,31))</f>
        <v>31</v>
      </c>
      <c r="BM25" s="170"/>
      <c r="BN25" s="63" t="str">
        <f>IF(OR(BM24="",BM24=1),"",IF(BM24=3,"②脱退、自動消滅等","２脱退、自動消滅等"))</f>
        <v/>
      </c>
    </row>
    <row r="26" spans="1:68" ht="21.95" customHeight="1">
      <c r="A26" s="175"/>
      <c r="B26" s="176"/>
      <c r="C26" s="177"/>
      <c r="D26" s="181"/>
      <c r="E26" s="182"/>
      <c r="F26" s="182"/>
      <c r="G26" s="182"/>
      <c r="H26" s="182"/>
      <c r="I26" s="182"/>
      <c r="J26" s="182"/>
      <c r="K26" s="183"/>
      <c r="L26" s="187"/>
      <c r="M26" s="188"/>
      <c r="N26" s="188"/>
      <c r="O26" s="188"/>
      <c r="P26" s="188"/>
      <c r="Q26" s="188"/>
      <c r="R26" s="188"/>
      <c r="S26" s="189"/>
      <c r="T26" s="193"/>
      <c r="U26" s="194"/>
      <c r="V26" s="97" t="s">
        <v>0</v>
      </c>
      <c r="W26" s="194"/>
      <c r="X26" s="194"/>
      <c r="Y26" s="98" t="s">
        <v>6</v>
      </c>
      <c r="Z26" s="194"/>
      <c r="AA26" s="194"/>
      <c r="AB26" s="98" t="s">
        <v>16</v>
      </c>
      <c r="AC26" s="98"/>
      <c r="AD26" s="148" t="str">
        <f t="shared" si="0"/>
        <v/>
      </c>
      <c r="AE26" s="149"/>
      <c r="AF26" s="149"/>
      <c r="AG26" s="149"/>
      <c r="AH26" s="149"/>
      <c r="AI26" s="149"/>
      <c r="AJ26" s="149"/>
      <c r="AK26" s="150"/>
      <c r="AL26" s="151" t="str">
        <f>IF(AND(BI26="○",BI27="○"),IF(LEFT(BH26,2)=LEFT(BH27,2),MID(BH27,3,2)-MID(BH26,3,2)+1,MID(BH27,3,2)+12-MID(BH26,3,2)+1),"")</f>
        <v/>
      </c>
      <c r="AM26" s="152"/>
      <c r="AN26" s="153"/>
      <c r="AO26" s="157" t="str">
        <f>IF(OR(AL26="",L26=""),"",VLOOKUP(L26,早見表!$B$5:$N$20,3,0))</f>
        <v/>
      </c>
      <c r="AP26" s="158"/>
      <c r="AQ26" s="158"/>
      <c r="AR26" s="158"/>
      <c r="AS26" s="158"/>
      <c r="AT26" s="158"/>
      <c r="AU26" s="158"/>
      <c r="AV26" s="159"/>
      <c r="AW26" s="163" t="str">
        <f>IF(OR(AL26="",L26=""),"",IF(AL26=12,VLOOKUP(L26,早見表!$B$5:$N$20,2,0),VLOOKUP(L26,早見表!$B$5:$N$20,AL26+2,0)))</f>
        <v/>
      </c>
      <c r="AX26" s="164"/>
      <c r="AY26" s="164"/>
      <c r="AZ26" s="164"/>
      <c r="BA26" s="164"/>
      <c r="BB26" s="164"/>
      <c r="BC26" s="164"/>
      <c r="BD26" s="165"/>
      <c r="BH26" s="64" t="str">
        <f>IF(OR(T26="",W26="",Z26=""),$BH$5,RIGHT(IF(T26="","","0")&amp;T26,2)&amp;RIGHT(IF(W26="","","0")&amp;W26,2)&amp;RIGHT(IF(Z26="","","0")&amp;Z26,2))</f>
        <v>070401</v>
      </c>
      <c r="BI26" s="64" t="str">
        <f>IF($X$6="","×",IF(AND(T26="",W26="",Z26=""),"",IF(OR(T26="",W26="",Z26=""),"×",IF(AND(BH26&gt;=$BH$5,BH26&lt;=$BI$5,BH26&lt;=BH27,Z26&lt;=BL26),"○","×"))))</f>
        <v/>
      </c>
      <c r="BJ26" s="64">
        <f>IF(OR(T26="",$X$6=""),1,IF($X$6=T26,4,1))</f>
        <v>1</v>
      </c>
      <c r="BK26" s="64">
        <f>IF(OR(T26="",$X$6=""),12,IF($X$6=T26,12,3))</f>
        <v>12</v>
      </c>
      <c r="BL26" s="64">
        <f>IF(OR(W26=4,W26=6,W26=9,W26=11),30,IF(W26=2,29,31))</f>
        <v>31</v>
      </c>
      <c r="BM26" s="169">
        <v>1</v>
      </c>
      <c r="BN26" s="62" t="str">
        <f>IF(OR(BM26="",BM26=1),"",IF(BM26=2,"①加入","１加入"))</f>
        <v/>
      </c>
    </row>
    <row r="27" spans="1:68" ht="21.95" customHeight="1">
      <c r="A27" s="178"/>
      <c r="B27" s="179"/>
      <c r="C27" s="180"/>
      <c r="D27" s="184"/>
      <c r="E27" s="185"/>
      <c r="F27" s="185"/>
      <c r="G27" s="185"/>
      <c r="H27" s="185"/>
      <c r="I27" s="185"/>
      <c r="J27" s="185"/>
      <c r="K27" s="186"/>
      <c r="L27" s="190"/>
      <c r="M27" s="191"/>
      <c r="N27" s="191"/>
      <c r="O27" s="191"/>
      <c r="P27" s="191"/>
      <c r="Q27" s="191"/>
      <c r="R27" s="191"/>
      <c r="S27" s="192"/>
      <c r="T27" s="100" t="s">
        <v>20</v>
      </c>
      <c r="U27" s="207"/>
      <c r="V27" s="207"/>
      <c r="W27" s="101" t="s">
        <v>0</v>
      </c>
      <c r="X27" s="207"/>
      <c r="Y27" s="207"/>
      <c r="Z27" s="102" t="s">
        <v>6</v>
      </c>
      <c r="AA27" s="207"/>
      <c r="AB27" s="207"/>
      <c r="AC27" s="103" t="s">
        <v>16</v>
      </c>
      <c r="AD27" s="172" t="str">
        <f t="shared" si="0"/>
        <v/>
      </c>
      <c r="AE27" s="173"/>
      <c r="AF27" s="173"/>
      <c r="AG27" s="173"/>
      <c r="AH27" s="173"/>
      <c r="AI27" s="173"/>
      <c r="AJ27" s="173"/>
      <c r="AK27" s="174"/>
      <c r="AL27" s="208"/>
      <c r="AM27" s="209"/>
      <c r="AN27" s="210"/>
      <c r="AO27" s="211"/>
      <c r="AP27" s="212"/>
      <c r="AQ27" s="212"/>
      <c r="AR27" s="212"/>
      <c r="AS27" s="212"/>
      <c r="AT27" s="212"/>
      <c r="AU27" s="212"/>
      <c r="AV27" s="213"/>
      <c r="AW27" s="204"/>
      <c r="AX27" s="205"/>
      <c r="AY27" s="205"/>
      <c r="AZ27" s="205"/>
      <c r="BA27" s="205"/>
      <c r="BB27" s="205"/>
      <c r="BC27" s="205"/>
      <c r="BD27" s="206"/>
      <c r="BH27" s="65" t="str">
        <f>IF(OR(U27="",X27="",AA27=""),$BI$5,RIGHT(IF(U27="","","0")&amp;U27,2)&amp;RIGHT(IF(X27="","","0")&amp;X27,2)&amp;RIGHT(IF(AA27="","","0")&amp;AA27,2))</f>
        <v>080331</v>
      </c>
      <c r="BI27" s="65" t="str">
        <f>IF($X$6="","×",IF(AND(U27="",X27="",AA27=""),"",IF(OR(U27="",X27="",AA27=""),"×",IF(AND(BH27&gt;=$BH$5,BH27&lt;=$BI$5,AA27&lt;=BL27),"○","×"))))</f>
        <v/>
      </c>
      <c r="BJ27" s="65">
        <f>IF(OR(U27="",$X$6=""),1,IF($X$6=U27,4,1))</f>
        <v>1</v>
      </c>
      <c r="BK27" s="65">
        <f>IF(OR(U27="",$X$6=""),12,IF($X$6=U27,12,3))</f>
        <v>12</v>
      </c>
      <c r="BL27" s="65">
        <f>IF(OR(X27=4,X27=6,X27=9,X27=11),30,IF(X27=2,29,31))</f>
        <v>31</v>
      </c>
      <c r="BM27" s="170"/>
      <c r="BN27" s="63" t="str">
        <f>IF(OR(BM26="",BM26=1),"",IF(BM26=3,"②脱退、自動消滅等","２脱退、自動消滅等"))</f>
        <v/>
      </c>
    </row>
    <row r="28" spans="1:68" ht="21.95" customHeight="1">
      <c r="A28" s="175"/>
      <c r="B28" s="176"/>
      <c r="C28" s="177"/>
      <c r="D28" s="181"/>
      <c r="E28" s="182"/>
      <c r="F28" s="182"/>
      <c r="G28" s="182"/>
      <c r="H28" s="182"/>
      <c r="I28" s="182"/>
      <c r="J28" s="182"/>
      <c r="K28" s="183"/>
      <c r="L28" s="187"/>
      <c r="M28" s="188"/>
      <c r="N28" s="188"/>
      <c r="O28" s="188"/>
      <c r="P28" s="188"/>
      <c r="Q28" s="188"/>
      <c r="R28" s="188"/>
      <c r="S28" s="189"/>
      <c r="T28" s="193"/>
      <c r="U28" s="194"/>
      <c r="V28" s="97" t="s">
        <v>0</v>
      </c>
      <c r="W28" s="194"/>
      <c r="X28" s="194"/>
      <c r="Y28" s="98" t="s">
        <v>6</v>
      </c>
      <c r="Z28" s="194"/>
      <c r="AA28" s="194"/>
      <c r="AB28" s="98" t="s">
        <v>16</v>
      </c>
      <c r="AC28" s="98"/>
      <c r="AD28" s="148" t="str">
        <f t="shared" si="0"/>
        <v/>
      </c>
      <c r="AE28" s="149"/>
      <c r="AF28" s="149"/>
      <c r="AG28" s="149"/>
      <c r="AH28" s="149"/>
      <c r="AI28" s="149"/>
      <c r="AJ28" s="149"/>
      <c r="AK28" s="150"/>
      <c r="AL28" s="151" t="str">
        <f>IF(AND(BI28="○",BI29="○"),IF(LEFT(BH28,2)=LEFT(BH29,2),MID(BH29,3,2)-MID(BH28,3,2)+1,MID(BH29,3,2)+12-MID(BH28,3,2)+1),"")</f>
        <v/>
      </c>
      <c r="AM28" s="152"/>
      <c r="AN28" s="153"/>
      <c r="AO28" s="157" t="str">
        <f>IF(OR(AL28="",L28=""),"",VLOOKUP(L28,早見表!$B$5:$N$20,3,0))</f>
        <v/>
      </c>
      <c r="AP28" s="158"/>
      <c r="AQ28" s="158"/>
      <c r="AR28" s="158"/>
      <c r="AS28" s="158"/>
      <c r="AT28" s="158"/>
      <c r="AU28" s="158"/>
      <c r="AV28" s="159"/>
      <c r="AW28" s="163" t="str">
        <f>IF(OR(AL28="",L28=""),"",IF(AL28=12,VLOOKUP(L28,早見表!$B$5:$N$20,2,0),VLOOKUP(L28,早見表!$B$5:$N$20,AL28+2,0)))</f>
        <v/>
      </c>
      <c r="AX28" s="164"/>
      <c r="AY28" s="164"/>
      <c r="AZ28" s="164"/>
      <c r="BA28" s="164"/>
      <c r="BB28" s="164"/>
      <c r="BC28" s="164"/>
      <c r="BD28" s="165"/>
      <c r="BH28" s="64" t="str">
        <f>IF(OR(T28="",W28="",Z28=""),$BH$5,RIGHT(IF(T28="","","0")&amp;T28,2)&amp;RIGHT(IF(W28="","","0")&amp;W28,2)&amp;RIGHT(IF(Z28="","","0")&amp;Z28,2))</f>
        <v>070401</v>
      </c>
      <c r="BI28" s="64" t="str">
        <f>IF($X$6="","×",IF(AND(T28="",W28="",Z28=""),"",IF(OR(T28="",W28="",Z28=""),"×",IF(AND(BH28&gt;=$BH$5,BH28&lt;=$BI$5,BH28&lt;=BH29,Z28&lt;=BL28),"○","×"))))</f>
        <v/>
      </c>
      <c r="BJ28" s="64">
        <f>IF(OR(T28="",$X$6=""),1,IF($X$6=T28,4,1))</f>
        <v>1</v>
      </c>
      <c r="BK28" s="64">
        <f>IF(OR(T28="",$X$6=""),12,IF($X$6=T28,12,3))</f>
        <v>12</v>
      </c>
      <c r="BL28" s="64">
        <f>IF(OR(W28=4,W28=6,W28=9,W28=11),30,IF(W28=2,29,31))</f>
        <v>31</v>
      </c>
      <c r="BM28" s="169">
        <v>1</v>
      </c>
      <c r="BN28" s="62" t="str">
        <f>IF(OR(BM28="",BM28=1),"",IF(BM28=2,"①加入","１加入"))</f>
        <v/>
      </c>
    </row>
    <row r="29" spans="1:68" ht="21.95" customHeight="1">
      <c r="A29" s="178"/>
      <c r="B29" s="179"/>
      <c r="C29" s="180"/>
      <c r="D29" s="184"/>
      <c r="E29" s="185"/>
      <c r="F29" s="185"/>
      <c r="G29" s="185"/>
      <c r="H29" s="185"/>
      <c r="I29" s="185"/>
      <c r="J29" s="185"/>
      <c r="K29" s="186"/>
      <c r="L29" s="190"/>
      <c r="M29" s="191"/>
      <c r="N29" s="191"/>
      <c r="O29" s="191"/>
      <c r="P29" s="191"/>
      <c r="Q29" s="191"/>
      <c r="R29" s="191"/>
      <c r="S29" s="192"/>
      <c r="T29" s="100" t="s">
        <v>20</v>
      </c>
      <c r="U29" s="207"/>
      <c r="V29" s="207"/>
      <c r="W29" s="101" t="s">
        <v>0</v>
      </c>
      <c r="X29" s="207"/>
      <c r="Y29" s="207"/>
      <c r="Z29" s="102" t="s">
        <v>6</v>
      </c>
      <c r="AA29" s="207"/>
      <c r="AB29" s="207"/>
      <c r="AC29" s="103" t="s">
        <v>16</v>
      </c>
      <c r="AD29" s="172" t="str">
        <f t="shared" si="0"/>
        <v/>
      </c>
      <c r="AE29" s="173"/>
      <c r="AF29" s="173"/>
      <c r="AG29" s="173"/>
      <c r="AH29" s="173"/>
      <c r="AI29" s="173"/>
      <c r="AJ29" s="173"/>
      <c r="AK29" s="174"/>
      <c r="AL29" s="208"/>
      <c r="AM29" s="209"/>
      <c r="AN29" s="210"/>
      <c r="AO29" s="211"/>
      <c r="AP29" s="212"/>
      <c r="AQ29" s="212"/>
      <c r="AR29" s="212"/>
      <c r="AS29" s="212"/>
      <c r="AT29" s="212"/>
      <c r="AU29" s="212"/>
      <c r="AV29" s="213"/>
      <c r="AW29" s="204"/>
      <c r="AX29" s="205"/>
      <c r="AY29" s="205"/>
      <c r="AZ29" s="205"/>
      <c r="BA29" s="205"/>
      <c r="BB29" s="205"/>
      <c r="BC29" s="205"/>
      <c r="BD29" s="206"/>
      <c r="BH29" s="65" t="str">
        <f>IF(OR(U29="",X29="",AA29=""),$BI$5,RIGHT(IF(U29="","","0")&amp;U29,2)&amp;RIGHT(IF(X29="","","0")&amp;X29,2)&amp;RIGHT(IF(AA29="","","0")&amp;AA29,2))</f>
        <v>080331</v>
      </c>
      <c r="BI29" s="65" t="str">
        <f>IF($X$6="","×",IF(AND(U29="",X29="",AA29=""),"",IF(OR(U29="",X29="",AA29=""),"×",IF(AND(BH29&gt;=$BH$5,BH29&lt;=$BI$5,AA29&lt;=BL29),"○","×"))))</f>
        <v/>
      </c>
      <c r="BJ29" s="65">
        <f>IF(OR(U29="",$X$6=""),1,IF($X$6=U29,4,1))</f>
        <v>1</v>
      </c>
      <c r="BK29" s="65">
        <f>IF(OR(U29="",$X$6=""),12,IF($X$6=U29,12,3))</f>
        <v>12</v>
      </c>
      <c r="BL29" s="65">
        <f>IF(OR(X29=4,X29=6,X29=9,X29=11),30,IF(X29=2,29,31))</f>
        <v>31</v>
      </c>
      <c r="BM29" s="170"/>
      <c r="BN29" s="63" t="str">
        <f>IF(OR(BM28="",BM28=1),"",IF(BM28=3,"②脱退、自動消滅等","２脱退、自動消滅等"))</f>
        <v/>
      </c>
    </row>
    <row r="30" spans="1:68" ht="21.95" customHeight="1">
      <c r="A30" s="175"/>
      <c r="B30" s="176"/>
      <c r="C30" s="177"/>
      <c r="D30" s="181"/>
      <c r="E30" s="182"/>
      <c r="F30" s="182"/>
      <c r="G30" s="182"/>
      <c r="H30" s="182"/>
      <c r="I30" s="182"/>
      <c r="J30" s="182"/>
      <c r="K30" s="183"/>
      <c r="L30" s="187"/>
      <c r="M30" s="188"/>
      <c r="N30" s="188"/>
      <c r="O30" s="188"/>
      <c r="P30" s="188"/>
      <c r="Q30" s="188"/>
      <c r="R30" s="188"/>
      <c r="S30" s="189"/>
      <c r="T30" s="193"/>
      <c r="U30" s="194"/>
      <c r="V30" s="97" t="s">
        <v>0</v>
      </c>
      <c r="W30" s="194"/>
      <c r="X30" s="194"/>
      <c r="Y30" s="98" t="s">
        <v>6</v>
      </c>
      <c r="Z30" s="194"/>
      <c r="AA30" s="194"/>
      <c r="AB30" s="98" t="s">
        <v>16</v>
      </c>
      <c r="AC30" s="98"/>
      <c r="AD30" s="148" t="str">
        <f t="shared" si="0"/>
        <v/>
      </c>
      <c r="AE30" s="149"/>
      <c r="AF30" s="149"/>
      <c r="AG30" s="149"/>
      <c r="AH30" s="149"/>
      <c r="AI30" s="149"/>
      <c r="AJ30" s="149"/>
      <c r="AK30" s="150"/>
      <c r="AL30" s="151" t="str">
        <f>IF(AND(BI30="○",BI31="○"),IF(LEFT(BH30,2)=LEFT(BH31,2),MID(BH31,3,2)-MID(BH30,3,2)+1,MID(BH31,3,2)+12-MID(BH30,3,2)+1),"")</f>
        <v/>
      </c>
      <c r="AM30" s="152"/>
      <c r="AN30" s="153"/>
      <c r="AO30" s="157" t="str">
        <f>IF(OR(AL30="",L30=""),"",VLOOKUP(L30,早見表!$B$5:$N$20,3,0))</f>
        <v/>
      </c>
      <c r="AP30" s="158"/>
      <c r="AQ30" s="158"/>
      <c r="AR30" s="158"/>
      <c r="AS30" s="158"/>
      <c r="AT30" s="158"/>
      <c r="AU30" s="158"/>
      <c r="AV30" s="159"/>
      <c r="AW30" s="163" t="str">
        <f>IF(OR(AL30="",L30=""),"",IF(AL30=12,VLOOKUP(L30,早見表!$B$5:$N$20,2,0),VLOOKUP(L30,早見表!$B$5:$N$20,AL30+2,0)))</f>
        <v/>
      </c>
      <c r="AX30" s="164"/>
      <c r="AY30" s="164"/>
      <c r="AZ30" s="164"/>
      <c r="BA30" s="164"/>
      <c r="BB30" s="164"/>
      <c r="BC30" s="164"/>
      <c r="BD30" s="165"/>
      <c r="BH30" s="64" t="str">
        <f>IF(OR(T30="",W30="",Z30=""),$BH$5,RIGHT(IF(T30="","","0")&amp;T30,2)&amp;RIGHT(IF(W30="","","0")&amp;W30,2)&amp;RIGHT(IF(Z30="","","0")&amp;Z30,2))</f>
        <v>070401</v>
      </c>
      <c r="BI30" s="64" t="str">
        <f>IF($X$6="","×",IF(AND(T30="",W30="",Z30=""),"",IF(OR(T30="",W30="",Z30=""),"×",IF(AND(BH30&gt;=$BH$5,BH30&lt;=$BI$5,BH30&lt;=BH31,Z30&lt;=BL30),"○","×"))))</f>
        <v/>
      </c>
      <c r="BJ30" s="64">
        <f>IF(OR(T30="",$X$6=""),1,IF($X$6=T30,4,1))</f>
        <v>1</v>
      </c>
      <c r="BK30" s="64">
        <f>IF(OR(T30="",$X$6=""),12,IF($X$6=T30,12,3))</f>
        <v>12</v>
      </c>
      <c r="BL30" s="64">
        <f>IF(OR(W30=4,W30=6,W30=9,W30=11),30,IF(W30=2,29,31))</f>
        <v>31</v>
      </c>
      <c r="BM30" s="169">
        <v>1</v>
      </c>
      <c r="BN30" s="62" t="str">
        <f>IF(OR(BM30="",BM30=1),"",IF(BM30=2,"①加入","１加入"))</f>
        <v/>
      </c>
    </row>
    <row r="31" spans="1:68" ht="21.95" customHeight="1" thickBot="1">
      <c r="A31" s="195"/>
      <c r="B31" s="196"/>
      <c r="C31" s="197"/>
      <c r="D31" s="198"/>
      <c r="E31" s="199"/>
      <c r="F31" s="199"/>
      <c r="G31" s="199"/>
      <c r="H31" s="199"/>
      <c r="I31" s="199"/>
      <c r="J31" s="199"/>
      <c r="K31" s="200"/>
      <c r="L31" s="201"/>
      <c r="M31" s="202"/>
      <c r="N31" s="202"/>
      <c r="O31" s="202"/>
      <c r="P31" s="202"/>
      <c r="Q31" s="202"/>
      <c r="R31" s="202"/>
      <c r="S31" s="203"/>
      <c r="T31" s="95" t="s">
        <v>20</v>
      </c>
      <c r="U31" s="171"/>
      <c r="V31" s="171"/>
      <c r="W31" s="22" t="s">
        <v>0</v>
      </c>
      <c r="X31" s="171"/>
      <c r="Y31" s="171"/>
      <c r="Z31" s="88" t="s">
        <v>6</v>
      </c>
      <c r="AA31" s="171"/>
      <c r="AB31" s="171"/>
      <c r="AC31" s="96" t="s">
        <v>16</v>
      </c>
      <c r="AD31" s="172" t="str">
        <f t="shared" si="0"/>
        <v/>
      </c>
      <c r="AE31" s="173"/>
      <c r="AF31" s="173"/>
      <c r="AG31" s="173"/>
      <c r="AH31" s="173"/>
      <c r="AI31" s="173"/>
      <c r="AJ31" s="173"/>
      <c r="AK31" s="174"/>
      <c r="AL31" s="154"/>
      <c r="AM31" s="155"/>
      <c r="AN31" s="156"/>
      <c r="AO31" s="160"/>
      <c r="AP31" s="161"/>
      <c r="AQ31" s="161"/>
      <c r="AR31" s="161"/>
      <c r="AS31" s="161"/>
      <c r="AT31" s="161"/>
      <c r="AU31" s="161"/>
      <c r="AV31" s="162"/>
      <c r="AW31" s="166"/>
      <c r="AX31" s="167"/>
      <c r="AY31" s="167"/>
      <c r="AZ31" s="167"/>
      <c r="BA31" s="167"/>
      <c r="BB31" s="167"/>
      <c r="BC31" s="167"/>
      <c r="BD31" s="168"/>
      <c r="BH31" s="65" t="str">
        <f>IF(OR(U31="",X31="",AA31=""),$BI$5,RIGHT(IF(U31="","","0")&amp;U31,2)&amp;RIGHT(IF(X31="","","0")&amp;X31,2)&amp;RIGHT(IF(AA31="","","0")&amp;AA31,2))</f>
        <v>080331</v>
      </c>
      <c r="BI31" s="65" t="str">
        <f>IF($X$6="","×",IF(AND(U31="",X31="",AA31=""),"",IF(OR(U31="",X31="",AA31=""),"×",IF(AND(BH31&gt;=$BH$5,BH31&lt;=$BI$5,AA31&lt;=BL31),"○","×"))))</f>
        <v/>
      </c>
      <c r="BJ31" s="65">
        <f>IF(OR(U31="",$X$6=""),1,IF($X$6=U31,4,1))</f>
        <v>1</v>
      </c>
      <c r="BK31" s="65">
        <f>IF(OR(U31="",$X$6=""),12,IF($X$6=U31,12,3))</f>
        <v>12</v>
      </c>
      <c r="BL31" s="65">
        <f>IF(OR(X31=4,X31=6,X31=9,X31=11),30,IF(X31=2,29,31))</f>
        <v>31</v>
      </c>
      <c r="BM31" s="170"/>
      <c r="BN31" s="63" t="str">
        <f>IF(OR(BM30="",BM30=1),"",IF(BM30=3,"②脱退、自動消滅等","２脱退、自動消滅等"))</f>
        <v/>
      </c>
    </row>
    <row r="32" spans="1:68" ht="35.25" customHeight="1" thickTop="1">
      <c r="A32" s="144" t="s">
        <v>27</v>
      </c>
      <c r="B32" s="144"/>
      <c r="C32" s="144"/>
      <c r="D32" s="145">
        <f>COUNTA(D12:K31)</f>
        <v>0</v>
      </c>
      <c r="E32" s="145"/>
      <c r="F32" s="145"/>
      <c r="G32" s="145"/>
      <c r="H32" s="145"/>
      <c r="I32" s="145"/>
      <c r="J32" s="145"/>
      <c r="K32" s="145"/>
      <c r="L32" s="136"/>
      <c r="M32" s="136"/>
      <c r="N32" s="136"/>
      <c r="O32" s="136"/>
      <c r="P32" s="136"/>
      <c r="Q32" s="136"/>
      <c r="R32" s="136"/>
      <c r="S32" s="13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7"/>
      <c r="AE32" s="147"/>
      <c r="AF32" s="147"/>
      <c r="AG32" s="147"/>
      <c r="AH32" s="147"/>
      <c r="AI32" s="147"/>
      <c r="AJ32" s="147"/>
      <c r="AK32" s="147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7">
        <f>SUM(AW12:BD31)</f>
        <v>0</v>
      </c>
      <c r="AX32" s="137"/>
      <c r="AY32" s="137"/>
      <c r="AZ32" s="137"/>
      <c r="BA32" s="137"/>
      <c r="BB32" s="137"/>
      <c r="BC32" s="137"/>
      <c r="BD32" s="137"/>
    </row>
    <row r="33" spans="1:76" ht="35.25" customHeight="1">
      <c r="A33" s="138" t="s">
        <v>75</v>
      </c>
      <c r="B33" s="138"/>
      <c r="C33" s="138"/>
      <c r="D33" s="139">
        <f>D32</f>
        <v>0</v>
      </c>
      <c r="E33" s="139"/>
      <c r="F33" s="139"/>
      <c r="G33" s="139"/>
      <c r="H33" s="139"/>
      <c r="I33" s="139"/>
      <c r="J33" s="139"/>
      <c r="K33" s="139"/>
      <c r="L33" s="140"/>
      <c r="M33" s="140"/>
      <c r="N33" s="140"/>
      <c r="O33" s="140"/>
      <c r="P33" s="140"/>
      <c r="Q33" s="140"/>
      <c r="R33" s="140"/>
      <c r="S33" s="140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2"/>
      <c r="AE33" s="142"/>
      <c r="AF33" s="142"/>
      <c r="AG33" s="142"/>
      <c r="AH33" s="142"/>
      <c r="AI33" s="142"/>
      <c r="AJ33" s="142"/>
      <c r="AK33" s="142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3">
        <f>AW32</f>
        <v>0</v>
      </c>
      <c r="AX33" s="143"/>
      <c r="AY33" s="143"/>
      <c r="AZ33" s="143"/>
      <c r="BA33" s="143"/>
      <c r="BB33" s="143"/>
      <c r="BC33" s="143"/>
      <c r="BD33" s="143"/>
    </row>
    <row r="34" spans="1:76" s="72" customFormat="1" ht="6.7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70"/>
      <c r="BF34" s="45"/>
      <c r="BG34" s="45"/>
      <c r="BH34" s="48"/>
      <c r="BI34" s="48"/>
      <c r="BJ34" s="48"/>
      <c r="BK34" s="48"/>
      <c r="BL34" s="48"/>
      <c r="BM34" s="48"/>
      <c r="BN34" s="45"/>
      <c r="BO34" s="46"/>
      <c r="BP34" s="46"/>
      <c r="BQ34" s="46"/>
    </row>
    <row r="35" spans="1:76" s="72" customFormat="1" ht="15" customHeight="1">
      <c r="A35" s="9"/>
      <c r="B35" s="32" t="s">
        <v>28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71"/>
      <c r="BF35" s="46"/>
      <c r="BG35" s="46"/>
      <c r="BH35" s="130" t="s">
        <v>68</v>
      </c>
      <c r="BI35" s="130" t="s">
        <v>69</v>
      </c>
      <c r="BJ35" s="130" t="s">
        <v>61</v>
      </c>
      <c r="BK35" s="48"/>
      <c r="BL35" s="48"/>
      <c r="BM35" s="48"/>
      <c r="BN35" s="46"/>
      <c r="BO35" s="46"/>
      <c r="BP35" s="46"/>
      <c r="BQ35" s="46"/>
    </row>
    <row r="36" spans="1:76" s="72" customFormat="1" ht="15" customHeight="1">
      <c r="A36" s="9"/>
      <c r="B36" s="9"/>
      <c r="C36" s="133"/>
      <c r="D36" s="134"/>
      <c r="E36" s="134"/>
      <c r="F36" s="134"/>
      <c r="G36" s="134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F36" s="46"/>
      <c r="BG36" s="46"/>
      <c r="BH36" s="131"/>
      <c r="BI36" s="131"/>
      <c r="BJ36" s="132"/>
      <c r="BK36" s="48"/>
      <c r="BL36" s="48"/>
      <c r="BM36" s="48"/>
      <c r="BN36" s="46"/>
      <c r="BO36" s="46"/>
      <c r="BP36" s="46"/>
      <c r="BQ36" s="46"/>
    </row>
    <row r="37" spans="1:76" s="72" customFormat="1" ht="15" customHeight="1">
      <c r="A37" s="9"/>
      <c r="B37" s="128"/>
      <c r="C37" s="128"/>
      <c r="D37" s="128"/>
      <c r="E37" s="254"/>
      <c r="F37" s="254"/>
      <c r="G37" s="128" t="s">
        <v>0</v>
      </c>
      <c r="H37" s="128"/>
      <c r="I37" s="254"/>
      <c r="J37" s="254"/>
      <c r="K37" s="128" t="s">
        <v>6</v>
      </c>
      <c r="L37" s="128"/>
      <c r="M37" s="254"/>
      <c r="N37" s="254"/>
      <c r="O37" s="128" t="s">
        <v>16</v>
      </c>
      <c r="P37" s="128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2"/>
      <c r="AN37" s="19" t="s">
        <v>8</v>
      </c>
      <c r="AO37" s="19"/>
      <c r="AP37" s="22"/>
      <c r="AQ37" s="19"/>
      <c r="AR37" s="19"/>
      <c r="AS37" s="252"/>
      <c r="AT37" s="252"/>
      <c r="AU37" s="252"/>
      <c r="AV37" s="252"/>
      <c r="AW37" s="19" t="s">
        <v>9</v>
      </c>
      <c r="AX37" s="253"/>
      <c r="AY37" s="253"/>
      <c r="AZ37" s="253"/>
      <c r="BA37" s="253"/>
      <c r="BB37" s="253"/>
      <c r="BC37" s="253"/>
      <c r="BD37" s="19" t="s">
        <v>10</v>
      </c>
      <c r="BE37" s="70"/>
      <c r="BF37" s="45"/>
      <c r="BG37" s="46"/>
      <c r="BH37" s="50" t="str">
        <f>RIGHT(IF(E37="","","0")&amp;E37,2)&amp;RIGHT(IF(I37="","","0")&amp;I37,2)&amp;RIGHT(IF(M37="","","0")&amp;M37,2)</f>
        <v/>
      </c>
      <c r="BI37" s="50" t="str">
        <f>IF(AND(E37="",I37="",M37=""),"",IF(OR(E37="",I37="",M37=""),"×","○"))</f>
        <v/>
      </c>
      <c r="BJ37" s="50">
        <f>IF(OR(I37=4,I37=6,I37=9,I37=11),30,IF(I37=2,29,31))</f>
        <v>31</v>
      </c>
      <c r="BK37" s="48"/>
      <c r="BL37" s="48"/>
      <c r="BM37" s="48"/>
      <c r="BN37" s="45"/>
      <c r="BO37" s="46"/>
      <c r="BP37" s="46"/>
      <c r="BQ37" s="46"/>
    </row>
    <row r="38" spans="1:76" s="72" customFormat="1" ht="1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19" t="s">
        <v>11</v>
      </c>
      <c r="AO38" s="19"/>
      <c r="AP38" s="22"/>
      <c r="AQ38" s="19"/>
      <c r="AR38" s="19"/>
      <c r="AS38" s="252"/>
      <c r="AT38" s="252"/>
      <c r="AU38" s="252"/>
      <c r="AV38" s="40" t="s">
        <v>9</v>
      </c>
      <c r="AW38" s="252"/>
      <c r="AX38" s="252"/>
      <c r="AY38" s="252"/>
      <c r="AZ38" s="40" t="s">
        <v>9</v>
      </c>
      <c r="BA38" s="252"/>
      <c r="BB38" s="252"/>
      <c r="BC38" s="252"/>
      <c r="BD38" s="19" t="s">
        <v>10</v>
      </c>
      <c r="BF38" s="46"/>
      <c r="BG38" s="46"/>
      <c r="BH38" s="48"/>
      <c r="BI38" s="48"/>
      <c r="BJ38" s="48"/>
      <c r="BK38" s="48"/>
      <c r="BL38" s="48"/>
      <c r="BM38" s="48"/>
      <c r="BN38" s="46"/>
      <c r="BO38" s="46"/>
      <c r="BP38" s="46"/>
      <c r="BQ38" s="46"/>
    </row>
    <row r="39" spans="1:76" s="72" customFormat="1" ht="15" customHeight="1">
      <c r="A39" s="9"/>
      <c r="B39" s="209" t="s">
        <v>74</v>
      </c>
      <c r="C39" s="209"/>
      <c r="D39" s="209"/>
      <c r="E39" s="209"/>
      <c r="F39" s="209"/>
      <c r="G39" s="209"/>
      <c r="H39" s="6" t="s">
        <v>29</v>
      </c>
      <c r="I39" s="26"/>
      <c r="J39" s="26"/>
      <c r="K39" s="26"/>
      <c r="L39" s="26"/>
      <c r="M39" s="26"/>
      <c r="N39" s="26"/>
      <c r="O39" s="26"/>
      <c r="P39" s="26"/>
      <c r="Q39" s="25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19"/>
      <c r="AO39" s="19"/>
      <c r="AP39" s="22"/>
      <c r="AQ39" s="19"/>
      <c r="AR39" s="19"/>
      <c r="AS39" s="27"/>
      <c r="AT39" s="27"/>
      <c r="AU39" s="27"/>
      <c r="AV39" s="26"/>
      <c r="AW39" s="27"/>
      <c r="AX39" s="27"/>
      <c r="AY39" s="27"/>
      <c r="AZ39" s="26"/>
      <c r="BA39" s="27"/>
      <c r="BB39" s="27"/>
      <c r="BC39" s="27"/>
      <c r="BD39" s="19"/>
      <c r="BF39" s="46"/>
      <c r="BG39" s="46"/>
      <c r="BH39" s="48"/>
      <c r="BI39" s="48"/>
      <c r="BJ39" s="48"/>
      <c r="BK39" s="48"/>
      <c r="BL39" s="48"/>
      <c r="BM39" s="48"/>
      <c r="BN39" s="46"/>
      <c r="BO39" s="46"/>
      <c r="BP39" s="46"/>
      <c r="BQ39" s="46"/>
    </row>
    <row r="40" spans="1:76" s="72" customFormat="1" ht="19.5" customHeight="1">
      <c r="A40" s="9"/>
      <c r="B40" s="9"/>
      <c r="C40" s="9"/>
      <c r="D40" s="9"/>
      <c r="E40" s="20"/>
      <c r="F40" s="20"/>
      <c r="G40" s="20"/>
      <c r="H40" s="19"/>
      <c r="I40" s="19"/>
      <c r="J40" s="20"/>
      <c r="K40" s="20"/>
      <c r="L40" s="20"/>
      <c r="M40" s="19"/>
      <c r="N40" s="19"/>
      <c r="O40" s="19"/>
      <c r="P40" s="1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F40" s="46"/>
      <c r="BG40" s="46"/>
      <c r="BH40" s="48"/>
      <c r="BI40" s="48"/>
      <c r="BJ40" s="48"/>
      <c r="BK40" s="48"/>
      <c r="BL40" s="48"/>
      <c r="BM40" s="48"/>
      <c r="BN40" s="46"/>
      <c r="BO40" s="46"/>
      <c r="BP40" s="46"/>
      <c r="BQ40" s="46"/>
    </row>
    <row r="41" spans="1:76" s="72" customFormat="1" ht="27.75" customHeight="1">
      <c r="A41" s="16"/>
      <c r="B41" s="16"/>
      <c r="C41" s="16"/>
      <c r="D41" s="16"/>
      <c r="E41" s="16"/>
      <c r="F41" s="16"/>
      <c r="G41" s="16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124" t="s">
        <v>13</v>
      </c>
      <c r="AG41" s="124"/>
      <c r="AH41" s="124"/>
      <c r="AI41" s="124"/>
      <c r="AJ41" s="250"/>
      <c r="AK41" s="250"/>
      <c r="AL41" s="250"/>
      <c r="AM41" s="250"/>
      <c r="AN41" s="250"/>
      <c r="AO41" s="250"/>
      <c r="AP41" s="250"/>
      <c r="AQ41" s="250"/>
      <c r="AR41" s="250"/>
      <c r="AS41" s="250"/>
      <c r="AT41" s="250"/>
      <c r="AU41" s="250"/>
      <c r="AV41" s="250"/>
      <c r="AW41" s="250"/>
      <c r="AX41" s="250"/>
      <c r="AY41" s="250"/>
      <c r="AZ41" s="250"/>
      <c r="BA41" s="250"/>
      <c r="BB41" s="250"/>
      <c r="BC41" s="250"/>
      <c r="BD41" s="2"/>
      <c r="BF41" s="46"/>
      <c r="BG41" s="46"/>
      <c r="BH41" s="48"/>
      <c r="BI41" s="48"/>
      <c r="BJ41" s="48"/>
      <c r="BK41" s="48"/>
      <c r="BL41" s="48"/>
      <c r="BM41" s="48"/>
      <c r="BN41" s="46"/>
      <c r="BO41" s="46"/>
      <c r="BP41" s="46"/>
      <c r="BQ41" s="46"/>
    </row>
    <row r="42" spans="1:76" s="72" customFormat="1" ht="17.25" customHeight="1">
      <c r="A42" s="16"/>
      <c r="B42" s="16"/>
      <c r="C42" s="16"/>
      <c r="D42" s="16"/>
      <c r="E42" s="16"/>
      <c r="F42" s="16"/>
      <c r="G42" s="16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10"/>
      <c r="W42" s="10"/>
      <c r="X42" s="10"/>
      <c r="Y42" s="9"/>
      <c r="Z42" s="9"/>
      <c r="AA42" s="126" t="s">
        <v>12</v>
      </c>
      <c r="AB42" s="126"/>
      <c r="AC42" s="126"/>
      <c r="AD42" s="126"/>
      <c r="AE42" s="126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19" t="s">
        <v>72</v>
      </c>
      <c r="AU42" s="9"/>
      <c r="AV42" s="9"/>
      <c r="AW42" s="9"/>
      <c r="AX42" s="9"/>
      <c r="AY42" s="9"/>
      <c r="AZ42" s="9"/>
      <c r="BA42" s="9"/>
      <c r="BB42" s="9"/>
      <c r="BC42" s="2"/>
      <c r="BD42" s="2"/>
      <c r="BF42" s="46"/>
      <c r="BG42" s="46"/>
      <c r="BH42" s="48"/>
      <c r="BI42" s="48"/>
      <c r="BJ42" s="48"/>
      <c r="BK42" s="48"/>
      <c r="BL42" s="48"/>
      <c r="BM42" s="48"/>
      <c r="BN42" s="46"/>
      <c r="BO42" s="46"/>
      <c r="BP42" s="46"/>
      <c r="BQ42" s="46"/>
    </row>
    <row r="43" spans="1:76" s="72" customFormat="1" ht="13.5" customHeight="1">
      <c r="A43" s="11"/>
      <c r="B43" s="13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0"/>
      <c r="Z43" s="9"/>
      <c r="AA43" s="20"/>
      <c r="AB43" s="20"/>
      <c r="AC43" s="20"/>
      <c r="AD43" s="20"/>
      <c r="AE43" s="20"/>
      <c r="AF43" s="126" t="s">
        <v>14</v>
      </c>
      <c r="AG43" s="126"/>
      <c r="AH43" s="126"/>
      <c r="AI43" s="126"/>
      <c r="AJ43" s="251"/>
      <c r="AK43" s="251"/>
      <c r="AL43" s="251"/>
      <c r="AM43" s="251"/>
      <c r="AN43" s="251"/>
      <c r="AO43" s="251"/>
      <c r="AP43" s="251"/>
      <c r="AQ43" s="251"/>
      <c r="AR43" s="251"/>
      <c r="AS43" s="251"/>
      <c r="AT43" s="251"/>
      <c r="AU43" s="251"/>
      <c r="AV43" s="251"/>
      <c r="AW43" s="251"/>
      <c r="AX43" s="251"/>
      <c r="AY43" s="251"/>
      <c r="AZ43" s="251"/>
      <c r="BA43" s="251"/>
      <c r="BB43" s="251"/>
      <c r="BC43" s="251"/>
      <c r="BD43" s="2"/>
      <c r="BE43" s="70"/>
      <c r="BF43" s="45"/>
      <c r="BG43" s="45"/>
      <c r="BH43" s="48"/>
      <c r="BI43" s="48"/>
      <c r="BJ43" s="48"/>
      <c r="BK43" s="48"/>
      <c r="BL43" s="48"/>
      <c r="BM43" s="48"/>
      <c r="BN43" s="45"/>
      <c r="BO43" s="46"/>
      <c r="BP43" s="46"/>
      <c r="BQ43" s="46"/>
    </row>
    <row r="44" spans="1:76" s="72" customFormat="1" ht="13.5" customHeight="1">
      <c r="A44" s="11"/>
      <c r="B44" s="13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9"/>
      <c r="AA44" s="9"/>
      <c r="AB44" s="9"/>
      <c r="AC44" s="9"/>
      <c r="AD44" s="9"/>
      <c r="AE44" s="9"/>
      <c r="AF44" s="124"/>
      <c r="AG44" s="124"/>
      <c r="AH44" s="124"/>
      <c r="AI44" s="124"/>
      <c r="AJ44" s="250"/>
      <c r="AK44" s="250"/>
      <c r="AL44" s="250"/>
      <c r="AM44" s="250"/>
      <c r="AN44" s="250"/>
      <c r="AO44" s="250"/>
      <c r="AP44" s="250"/>
      <c r="AQ44" s="250"/>
      <c r="AR44" s="250"/>
      <c r="AS44" s="250"/>
      <c r="AT44" s="250"/>
      <c r="AU44" s="250"/>
      <c r="AV44" s="250"/>
      <c r="AW44" s="250"/>
      <c r="AX44" s="250"/>
      <c r="AY44" s="250"/>
      <c r="AZ44" s="250"/>
      <c r="BA44" s="250"/>
      <c r="BB44" s="250"/>
      <c r="BC44" s="250"/>
      <c r="BD44" s="2"/>
      <c r="BE44" s="70"/>
      <c r="BF44" s="45"/>
      <c r="BG44" s="45"/>
      <c r="BH44" s="48"/>
      <c r="BI44" s="48"/>
      <c r="BJ44" s="48"/>
      <c r="BK44" s="48"/>
      <c r="BL44" s="48"/>
      <c r="BM44" s="48"/>
      <c r="BN44" s="45"/>
      <c r="BO44" s="46"/>
      <c r="BP44" s="46"/>
      <c r="BQ44" s="46"/>
    </row>
    <row r="45" spans="1:76" s="72" customFormat="1" ht="11.1" customHeight="1">
      <c r="A45" s="11"/>
      <c r="B45" s="13"/>
      <c r="C45" s="13"/>
      <c r="D45" s="11"/>
      <c r="E45" s="2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0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23" t="s">
        <v>15</v>
      </c>
      <c r="AL45" s="2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70"/>
      <c r="BF45" s="45"/>
      <c r="BG45" s="45"/>
      <c r="BH45" s="48"/>
      <c r="BI45" s="48"/>
      <c r="BJ45" s="48"/>
      <c r="BK45" s="48"/>
      <c r="BL45" s="48"/>
      <c r="BM45" s="48"/>
      <c r="BN45" s="45"/>
      <c r="BO45" s="46"/>
      <c r="BP45" s="46"/>
      <c r="BQ45" s="46"/>
    </row>
    <row r="46" spans="1:76" ht="19.5" customHeight="1">
      <c r="A46" s="5" t="s">
        <v>17</v>
      </c>
      <c r="B46" s="15"/>
      <c r="C46" s="15"/>
      <c r="D46" s="15"/>
      <c r="E46" s="15"/>
      <c r="F46" s="15"/>
      <c r="G46" s="15"/>
      <c r="BT46" s="249"/>
      <c r="BU46" s="249"/>
      <c r="BV46" s="249"/>
    </row>
    <row r="47" spans="1:76" ht="19.5" customHeight="1">
      <c r="A47"/>
      <c r="B47" s="15"/>
      <c r="C47" s="15"/>
      <c r="D47" s="15"/>
      <c r="E47" s="15"/>
      <c r="F47" s="15"/>
      <c r="G47" s="15"/>
      <c r="BT47" s="71"/>
      <c r="BU47" s="71"/>
      <c r="BV47" s="71"/>
    </row>
    <row r="48" spans="1:76" ht="23.2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25" t="s">
        <v>18</v>
      </c>
      <c r="L48" s="7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6"/>
      <c r="AU48" s="6"/>
      <c r="AV48" s="6"/>
      <c r="AW48" s="6"/>
      <c r="AX48" s="6"/>
      <c r="AY48" s="6"/>
      <c r="AZ48" s="6"/>
      <c r="BA48" s="6"/>
      <c r="BB48" s="16"/>
      <c r="BC48" s="6"/>
      <c r="BD48" s="6"/>
      <c r="BE48" s="67"/>
      <c r="BF48" s="44"/>
      <c r="BG48" s="44"/>
      <c r="BH48" s="53" t="s">
        <v>50</v>
      </c>
      <c r="BI48" s="54"/>
      <c r="BJ48" s="60"/>
      <c r="BK48" s="48"/>
      <c r="BL48" s="48"/>
      <c r="BM48" s="48"/>
      <c r="BN48" s="44"/>
      <c r="BO48" s="45"/>
      <c r="BP48" s="45"/>
      <c r="BQ48" s="45"/>
      <c r="BR48" s="70"/>
      <c r="BS48" s="67"/>
      <c r="BT48" s="67"/>
      <c r="BU48" s="67"/>
      <c r="BV48" s="67"/>
      <c r="BW48" s="70"/>
      <c r="BX48" s="73"/>
    </row>
    <row r="49" spans="1:97" ht="1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25"/>
      <c r="L49" s="7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6"/>
      <c r="AU49" s="6"/>
      <c r="AV49" s="6"/>
      <c r="AW49" s="6"/>
      <c r="AX49" s="6"/>
      <c r="AY49" s="6"/>
      <c r="AZ49" s="6"/>
      <c r="BA49" s="6"/>
      <c r="BB49" s="16"/>
      <c r="BC49" s="6"/>
      <c r="BD49" s="6"/>
      <c r="BE49" s="67"/>
      <c r="BF49" s="44"/>
      <c r="BG49" s="44"/>
      <c r="BH49" s="49" t="s">
        <v>51</v>
      </c>
      <c r="BI49" s="49" t="s">
        <v>52</v>
      </c>
      <c r="BJ49" s="60"/>
      <c r="BK49" s="48"/>
      <c r="BL49" s="48"/>
      <c r="BM49" s="48"/>
      <c r="BN49" s="44"/>
      <c r="BO49" s="45"/>
      <c r="BP49" s="45"/>
      <c r="BQ49" s="45"/>
      <c r="BR49" s="70"/>
      <c r="BS49" s="67"/>
      <c r="BT49" s="67"/>
      <c r="BU49" s="67"/>
      <c r="BV49" s="67"/>
      <c r="BW49" s="70"/>
      <c r="BX49" s="73"/>
    </row>
    <row r="50" spans="1:97" ht="16.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29"/>
      <c r="L50" s="7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6"/>
      <c r="AU50" s="6"/>
      <c r="AV50" s="6"/>
      <c r="AW50" s="6"/>
      <c r="AX50" s="6"/>
      <c r="AY50" s="6"/>
      <c r="AZ50" s="6"/>
      <c r="BA50" s="6"/>
      <c r="BB50" s="16"/>
      <c r="BC50" s="6"/>
      <c r="BD50" s="6"/>
      <c r="BE50" s="67"/>
      <c r="BF50" s="44"/>
      <c r="BG50" s="44"/>
      <c r="BH50" s="56" t="str">
        <f>IF($X$51="","",RIGHT("0"&amp;$X$51,2)&amp;"0401")</f>
        <v>070401</v>
      </c>
      <c r="BI50" s="56" t="str">
        <f>IF($X$51="","",RIGHT("0"&amp;$X$51+1,2)&amp;"0331")</f>
        <v>080331</v>
      </c>
      <c r="BJ50" s="60"/>
      <c r="BK50" s="48"/>
      <c r="BL50" s="48"/>
      <c r="BM50" s="48"/>
      <c r="BN50" s="44"/>
      <c r="BO50" s="46"/>
      <c r="BP50" s="46"/>
      <c r="BQ50" s="46"/>
      <c r="BR50" s="72"/>
      <c r="BS50" s="67"/>
      <c r="BT50" s="67"/>
      <c r="BU50" s="67"/>
      <c r="BV50" s="67"/>
      <c r="BW50" s="70"/>
      <c r="BX50" s="73"/>
    </row>
    <row r="51" spans="1:97" ht="23.2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29"/>
      <c r="L51" s="7"/>
      <c r="M51" s="6"/>
      <c r="N51" s="6"/>
      <c r="O51" s="6"/>
      <c r="P51" s="6"/>
      <c r="Q51" s="6"/>
      <c r="R51" s="6"/>
      <c r="S51" s="6"/>
      <c r="T51" s="242" t="s">
        <v>73</v>
      </c>
      <c r="U51" s="242"/>
      <c r="V51" s="242"/>
      <c r="W51" s="242"/>
      <c r="X51" s="243">
        <f>X6</f>
        <v>7</v>
      </c>
      <c r="Y51" s="243"/>
      <c r="Z51" s="243"/>
      <c r="AA51" s="242" t="s">
        <v>30</v>
      </c>
      <c r="AB51" s="242"/>
      <c r="AC51" s="242"/>
      <c r="AD51" s="242"/>
      <c r="AE51" s="242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293">
        <f>AP6</f>
        <v>0</v>
      </c>
      <c r="AQ51" s="294"/>
      <c r="AR51" s="294"/>
      <c r="AS51" s="295" t="s">
        <v>19</v>
      </c>
      <c r="AT51" s="295"/>
      <c r="AU51" s="295"/>
      <c r="AV51" s="295"/>
      <c r="AW51" s="295"/>
      <c r="AX51" s="296">
        <f>AX6+1</f>
        <v>2</v>
      </c>
      <c r="AY51" s="296"/>
      <c r="AZ51" s="296"/>
      <c r="BA51" s="295" t="s">
        <v>7</v>
      </c>
      <c r="BB51" s="295"/>
      <c r="BC51" s="295"/>
      <c r="BD51" s="297"/>
      <c r="BE51" s="67"/>
      <c r="BF51" s="44"/>
      <c r="BG51" s="44"/>
      <c r="BJ51" s="51"/>
      <c r="BK51" s="51"/>
      <c r="BL51" s="51"/>
      <c r="BM51" s="51"/>
      <c r="BN51" s="44"/>
      <c r="BO51" s="44"/>
      <c r="BP51" s="44"/>
      <c r="BQ51" s="60"/>
      <c r="BR51" s="72"/>
      <c r="BS51" s="72"/>
      <c r="BT51" s="72"/>
      <c r="BU51" s="72"/>
      <c r="BV51" s="72"/>
      <c r="BW51" s="67"/>
      <c r="BX51" s="67"/>
      <c r="BY51" s="67"/>
      <c r="BZ51" s="67"/>
      <c r="CA51" s="70"/>
      <c r="CB51" s="73"/>
    </row>
    <row r="52" spans="1:97" s="72" customFormat="1" ht="10.5" customHeight="1">
      <c r="A52" s="6"/>
      <c r="B52" s="6"/>
      <c r="C52" s="6"/>
      <c r="D52" s="6"/>
      <c r="E52" s="6"/>
      <c r="F52" s="6"/>
      <c r="G52" s="6"/>
      <c r="H52" s="14"/>
      <c r="I52" s="14"/>
      <c r="J52" s="6"/>
      <c r="K52" s="6"/>
      <c r="L52" s="6"/>
      <c r="M52" s="6"/>
      <c r="N52" s="14"/>
      <c r="O52" s="14"/>
      <c r="P52" s="6"/>
      <c r="Q52" s="233"/>
      <c r="R52" s="233"/>
      <c r="S52" s="233"/>
      <c r="T52" s="233"/>
      <c r="U52" s="233"/>
      <c r="V52" s="233"/>
      <c r="W52" s="233"/>
      <c r="X52" s="233"/>
      <c r="Y52" s="233"/>
      <c r="Z52" s="233"/>
      <c r="AA52" s="233"/>
      <c r="AB52" s="233"/>
      <c r="AC52" s="233"/>
      <c r="AD52" s="233"/>
      <c r="AE52" s="233"/>
      <c r="AF52" s="233"/>
      <c r="AG52" s="233"/>
      <c r="AH52" s="233"/>
      <c r="AI52" s="233"/>
      <c r="AJ52" s="233"/>
      <c r="AK52" s="233"/>
      <c r="AL52" s="233"/>
      <c r="AM52" s="233"/>
      <c r="AN52" s="233"/>
      <c r="AO52" s="233"/>
      <c r="AP52" s="233"/>
      <c r="AQ52" s="233"/>
      <c r="AR52" s="233"/>
      <c r="AS52" s="233"/>
      <c r="AT52" s="233"/>
      <c r="AU52" s="233"/>
      <c r="AV52" s="233"/>
      <c r="AW52" s="233"/>
      <c r="AX52" s="233"/>
      <c r="AY52" s="233"/>
      <c r="AZ52" s="233"/>
      <c r="BA52" s="233"/>
      <c r="BB52" s="6"/>
      <c r="BC52" s="6"/>
      <c r="BD52" s="6"/>
      <c r="BE52" s="67"/>
      <c r="BF52" s="44"/>
      <c r="BG52" s="44"/>
      <c r="BH52" s="130" t="s">
        <v>59</v>
      </c>
      <c r="BI52" s="130" t="s">
        <v>60</v>
      </c>
      <c r="BJ52" s="51"/>
      <c r="BK52" s="51"/>
      <c r="BL52" s="51"/>
      <c r="BM52" s="51"/>
      <c r="BN52" s="44"/>
      <c r="BO52" s="44"/>
      <c r="BP52" s="44"/>
      <c r="BQ52" s="44"/>
      <c r="BR52" s="67"/>
      <c r="BS52" s="67"/>
      <c r="BT52" s="67"/>
      <c r="BU52" s="67"/>
      <c r="BV52" s="67"/>
      <c r="BW52" s="70"/>
      <c r="BX52" s="71"/>
    </row>
    <row r="53" spans="1:97" s="72" customFormat="1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34" t="s">
        <v>26</v>
      </c>
      <c r="W53" s="235"/>
      <c r="X53" s="235"/>
      <c r="Y53" s="235"/>
      <c r="Z53" s="235"/>
      <c r="AA53" s="235"/>
      <c r="AB53" s="235"/>
      <c r="AC53" s="238" t="s">
        <v>1</v>
      </c>
      <c r="AD53" s="238"/>
      <c r="AE53" s="238"/>
      <c r="AF53" s="238"/>
      <c r="AG53" s="239" t="s">
        <v>2</v>
      </c>
      <c r="AH53" s="240"/>
      <c r="AI53" s="238" t="s">
        <v>3</v>
      </c>
      <c r="AJ53" s="238"/>
      <c r="AK53" s="238"/>
      <c r="AL53" s="238"/>
      <c r="AM53" s="238" t="s">
        <v>4</v>
      </c>
      <c r="AN53" s="241"/>
      <c r="AO53" s="241"/>
      <c r="AP53" s="241"/>
      <c r="AQ53" s="241"/>
      <c r="AR53" s="241"/>
      <c r="AS53" s="241"/>
      <c r="AT53" s="241"/>
      <c r="AU53" s="241"/>
      <c r="AV53" s="241"/>
      <c r="AW53" s="241"/>
      <c r="AX53" s="241"/>
      <c r="AY53" s="238" t="s">
        <v>5</v>
      </c>
      <c r="AZ53" s="238"/>
      <c r="BA53" s="238"/>
      <c r="BB53" s="238"/>
      <c r="BC53" s="238"/>
      <c r="BD53" s="238"/>
      <c r="BE53" s="67"/>
      <c r="BF53" s="44"/>
      <c r="BG53" s="44"/>
      <c r="BH53" s="131"/>
      <c r="BI53" s="131"/>
      <c r="BJ53" s="51"/>
      <c r="BK53" s="51"/>
      <c r="BL53" s="51"/>
      <c r="BM53" s="51"/>
      <c r="BN53" s="44"/>
      <c r="BO53" s="44"/>
      <c r="BP53" s="44"/>
      <c r="BQ53" s="44"/>
      <c r="BR53" s="67"/>
      <c r="BS53" s="67"/>
      <c r="BT53" s="67"/>
      <c r="BU53" s="67"/>
      <c r="BV53" s="67"/>
      <c r="BW53" s="67"/>
      <c r="BX53" s="67"/>
      <c r="BY53" s="67"/>
      <c r="BZ53" s="67"/>
      <c r="CA53" s="67"/>
      <c r="CB53" s="67"/>
      <c r="CC53" s="67"/>
      <c r="CD53" s="67"/>
      <c r="CE53" s="67"/>
      <c r="CF53" s="67"/>
      <c r="CG53" s="67"/>
      <c r="CH53" s="67"/>
      <c r="CI53" s="67"/>
      <c r="CJ53" s="67"/>
      <c r="CK53" s="67"/>
      <c r="CL53" s="67"/>
      <c r="CM53" s="67"/>
      <c r="CN53" s="67"/>
      <c r="CO53" s="67"/>
      <c r="CP53" s="67"/>
      <c r="CQ53" s="67"/>
      <c r="CR53" s="67"/>
      <c r="CS53" s="71"/>
    </row>
    <row r="54" spans="1:97" s="72" customFormat="1" ht="30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36"/>
      <c r="W54" s="237"/>
      <c r="X54" s="237"/>
      <c r="Y54" s="237"/>
      <c r="Z54" s="237"/>
      <c r="AA54" s="237"/>
      <c r="AB54" s="237"/>
      <c r="AC54" s="229">
        <f>AC9</f>
        <v>3</v>
      </c>
      <c r="AD54" s="225"/>
      <c r="AE54" s="225">
        <f>AE9</f>
        <v>1</v>
      </c>
      <c r="AF54" s="227"/>
      <c r="AG54" s="229">
        <f>AG9</f>
        <v>1</v>
      </c>
      <c r="AH54" s="225"/>
      <c r="AI54" s="229">
        <f>AI9</f>
        <v>0</v>
      </c>
      <c r="AJ54" s="225"/>
      <c r="AK54" s="225" t="str">
        <f>IF($AK$9="","",$AK$9)</f>
        <v/>
      </c>
      <c r="AL54" s="227"/>
      <c r="AM54" s="229" t="str">
        <f>IF($AM$9="","",$AM$9)</f>
        <v/>
      </c>
      <c r="AN54" s="225"/>
      <c r="AO54" s="225" t="str">
        <f>IF($AO$9="","",$AO$9)</f>
        <v/>
      </c>
      <c r="AP54" s="225"/>
      <c r="AQ54" s="225" t="str">
        <f>IF($AQ$9="","",$AQ$9)</f>
        <v/>
      </c>
      <c r="AR54" s="225"/>
      <c r="AS54" s="225" t="str">
        <f>IF($AS$9="","",$AS$9)</f>
        <v/>
      </c>
      <c r="AT54" s="225"/>
      <c r="AU54" s="225" t="str">
        <f>IF($AU$9="","",$AU$9)</f>
        <v/>
      </c>
      <c r="AV54" s="225"/>
      <c r="AW54" s="225" t="str">
        <f>IF($AW$9="","",$AW$9)</f>
        <v/>
      </c>
      <c r="AX54" s="227"/>
      <c r="AY54" s="229">
        <f>IF($AY$9="","",$AY$9)</f>
        <v>3</v>
      </c>
      <c r="AZ54" s="225"/>
      <c r="BA54" s="225" t="str">
        <f>IF($BA$9="","",$BA$9)</f>
        <v/>
      </c>
      <c r="BB54" s="225"/>
      <c r="BC54" s="225" t="str">
        <f>IF($BC$9="","",$BC$9)</f>
        <v/>
      </c>
      <c r="BD54" s="227"/>
      <c r="BE54" s="67"/>
      <c r="BF54" s="44"/>
      <c r="BG54" s="44"/>
      <c r="BH54" s="56">
        <v>0</v>
      </c>
      <c r="BI54" s="56">
        <f>IF(AC54=4,7,9)</f>
        <v>9</v>
      </c>
      <c r="BJ54" s="51"/>
      <c r="BK54" s="51"/>
      <c r="BL54" s="51"/>
      <c r="BM54" s="51"/>
      <c r="BN54" s="44"/>
      <c r="BO54" s="51"/>
      <c r="BP54" s="51"/>
      <c r="BQ54" s="51"/>
      <c r="BR54" s="74"/>
      <c r="BS54" s="74"/>
      <c r="BT54" s="224"/>
      <c r="BU54" s="224"/>
      <c r="BV54" s="224"/>
      <c r="BW54" s="224"/>
      <c r="BX54" s="224"/>
      <c r="BY54" s="224"/>
      <c r="BZ54" s="224"/>
      <c r="CA54" s="224"/>
      <c r="CB54" s="67"/>
      <c r="CC54" s="67"/>
      <c r="CD54" s="224"/>
      <c r="CE54" s="224"/>
      <c r="CF54" s="224"/>
      <c r="CG54" s="224"/>
      <c r="CH54" s="224"/>
      <c r="CI54" s="224"/>
      <c r="CJ54" s="224"/>
      <c r="CK54" s="224"/>
      <c r="CL54" s="224"/>
      <c r="CM54" s="224"/>
      <c r="CN54" s="224"/>
      <c r="CO54" s="224"/>
      <c r="CP54" s="224"/>
      <c r="CQ54" s="224"/>
      <c r="CR54" s="224"/>
      <c r="CS54" s="71"/>
    </row>
    <row r="55" spans="1:97" s="72" customFormat="1" ht="6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36"/>
      <c r="W55" s="237"/>
      <c r="X55" s="237"/>
      <c r="Y55" s="237"/>
      <c r="Z55" s="237"/>
      <c r="AA55" s="237"/>
      <c r="AB55" s="237"/>
      <c r="AC55" s="230"/>
      <c r="AD55" s="226"/>
      <c r="AE55" s="226"/>
      <c r="AF55" s="228"/>
      <c r="AG55" s="231"/>
      <c r="AH55" s="232"/>
      <c r="AI55" s="230"/>
      <c r="AJ55" s="226"/>
      <c r="AK55" s="226"/>
      <c r="AL55" s="228"/>
      <c r="AM55" s="230"/>
      <c r="AN55" s="226"/>
      <c r="AO55" s="226"/>
      <c r="AP55" s="226"/>
      <c r="AQ55" s="226"/>
      <c r="AR55" s="226"/>
      <c r="AS55" s="226"/>
      <c r="AT55" s="226"/>
      <c r="AU55" s="226"/>
      <c r="AV55" s="226"/>
      <c r="AW55" s="226"/>
      <c r="AX55" s="228"/>
      <c r="AY55" s="230"/>
      <c r="AZ55" s="226"/>
      <c r="BA55" s="226"/>
      <c r="BB55" s="226"/>
      <c r="BC55" s="226"/>
      <c r="BD55" s="228"/>
      <c r="BE55" s="68"/>
      <c r="BF55" s="44"/>
      <c r="BG55" s="44"/>
      <c r="BH55" s="51"/>
      <c r="BI55" s="51"/>
      <c r="BJ55" s="51"/>
      <c r="BK55" s="51"/>
      <c r="BL55" s="51"/>
      <c r="BM55" s="51"/>
      <c r="BN55" s="44"/>
      <c r="BO55" s="58"/>
      <c r="BP55" s="58"/>
      <c r="BQ55" s="58"/>
      <c r="BR55" s="68"/>
      <c r="BS55" s="68"/>
      <c r="BT55" s="68"/>
      <c r="BU55" s="68"/>
      <c r="BV55" s="68"/>
      <c r="BW55" s="68"/>
      <c r="BX55" s="68"/>
      <c r="BY55" s="68"/>
      <c r="BZ55" s="68"/>
      <c r="CA55" s="68"/>
      <c r="CB55" s="68"/>
      <c r="CC55" s="68"/>
      <c r="CD55" s="68"/>
      <c r="CE55" s="68"/>
      <c r="CF55" s="68"/>
      <c r="CG55" s="68"/>
      <c r="CH55" s="74"/>
      <c r="CI55" s="67"/>
      <c r="CJ55" s="67"/>
      <c r="CK55" s="68"/>
      <c r="CL55" s="68"/>
      <c r="CM55" s="68"/>
      <c r="CN55" s="68"/>
      <c r="CO55" s="68"/>
      <c r="CP55" s="68"/>
      <c r="CQ55" s="68"/>
    </row>
    <row r="56" spans="1:97" s="72" customFormat="1" ht="36" customHeight="1" thickBot="1">
      <c r="A56" s="214" t="s">
        <v>71</v>
      </c>
      <c r="B56" s="219"/>
      <c r="C56" s="220"/>
      <c r="D56" s="214" t="s">
        <v>21</v>
      </c>
      <c r="E56" s="215"/>
      <c r="F56" s="215"/>
      <c r="G56" s="215"/>
      <c r="H56" s="215"/>
      <c r="I56" s="215"/>
      <c r="J56" s="215"/>
      <c r="K56" s="216"/>
      <c r="L56" s="214" t="s">
        <v>22</v>
      </c>
      <c r="M56" s="215"/>
      <c r="N56" s="215"/>
      <c r="O56" s="215"/>
      <c r="P56" s="215"/>
      <c r="Q56" s="215"/>
      <c r="R56" s="215"/>
      <c r="S56" s="215"/>
      <c r="T56" s="221" t="s">
        <v>70</v>
      </c>
      <c r="U56" s="222"/>
      <c r="V56" s="222"/>
      <c r="W56" s="222"/>
      <c r="X56" s="222"/>
      <c r="Y56" s="222"/>
      <c r="Z56" s="222"/>
      <c r="AA56" s="222"/>
      <c r="AB56" s="222"/>
      <c r="AC56" s="223"/>
      <c r="AD56" s="214" t="s">
        <v>31</v>
      </c>
      <c r="AE56" s="215"/>
      <c r="AF56" s="215"/>
      <c r="AG56" s="215"/>
      <c r="AH56" s="215"/>
      <c r="AI56" s="215"/>
      <c r="AJ56" s="215"/>
      <c r="AK56" s="216"/>
      <c r="AL56" s="214" t="s">
        <v>23</v>
      </c>
      <c r="AM56" s="215"/>
      <c r="AN56" s="216"/>
      <c r="AO56" s="214" t="s">
        <v>24</v>
      </c>
      <c r="AP56" s="215"/>
      <c r="AQ56" s="215"/>
      <c r="AR56" s="215"/>
      <c r="AS56" s="215"/>
      <c r="AT56" s="215"/>
      <c r="AU56" s="215"/>
      <c r="AV56" s="215"/>
      <c r="AW56" s="214" t="s">
        <v>25</v>
      </c>
      <c r="AX56" s="215"/>
      <c r="AY56" s="215"/>
      <c r="AZ56" s="215"/>
      <c r="BA56" s="215"/>
      <c r="BB56" s="215"/>
      <c r="BC56" s="215"/>
      <c r="BD56" s="216"/>
      <c r="BE56" s="69"/>
      <c r="BF56" s="44"/>
      <c r="BG56" s="44"/>
      <c r="BH56" s="52" t="s">
        <v>46</v>
      </c>
      <c r="BI56" s="52" t="s">
        <v>47</v>
      </c>
      <c r="BJ56" s="52" t="s">
        <v>48</v>
      </c>
      <c r="BK56" s="52" t="s">
        <v>49</v>
      </c>
      <c r="BL56" s="52" t="s">
        <v>61</v>
      </c>
      <c r="BM56" s="52" t="s">
        <v>64</v>
      </c>
      <c r="BN56" s="52" t="s">
        <v>67</v>
      </c>
      <c r="BO56" s="46"/>
      <c r="BP56" s="46"/>
      <c r="BQ56" s="46"/>
    </row>
    <row r="57" spans="1:97" ht="21.95" customHeight="1" thickTop="1">
      <c r="A57" s="195"/>
      <c r="B57" s="196"/>
      <c r="C57" s="197"/>
      <c r="D57" s="198"/>
      <c r="E57" s="199"/>
      <c r="F57" s="199"/>
      <c r="G57" s="199"/>
      <c r="H57" s="199"/>
      <c r="I57" s="199"/>
      <c r="J57" s="199"/>
      <c r="K57" s="200"/>
      <c r="L57" s="201"/>
      <c r="M57" s="202"/>
      <c r="N57" s="202"/>
      <c r="O57" s="202"/>
      <c r="P57" s="202"/>
      <c r="Q57" s="202"/>
      <c r="R57" s="202"/>
      <c r="S57" s="203"/>
      <c r="T57" s="217"/>
      <c r="U57" s="171"/>
      <c r="V57" s="22" t="s">
        <v>0</v>
      </c>
      <c r="W57" s="194"/>
      <c r="X57" s="194"/>
      <c r="Y57" s="88" t="s">
        <v>6</v>
      </c>
      <c r="Z57" s="218"/>
      <c r="AA57" s="218"/>
      <c r="AB57" s="88" t="s">
        <v>16</v>
      </c>
      <c r="AC57" s="88"/>
      <c r="AD57" s="148" t="str">
        <f t="shared" ref="AD57:AD76" si="2">BN57</f>
        <v/>
      </c>
      <c r="AE57" s="149"/>
      <c r="AF57" s="149"/>
      <c r="AG57" s="149"/>
      <c r="AH57" s="149"/>
      <c r="AI57" s="149"/>
      <c r="AJ57" s="149"/>
      <c r="AK57" s="150"/>
      <c r="AL57" s="154" t="str">
        <f>IF(AND(BI57="○",BI58="○"),IF(LEFT(BH57,2)=LEFT(BH58,2),MID(BH58,3,2)-MID(BH57,3,2)+1,MID(BH58,3,2)+12-MID(BH57,3,2)+1),"")</f>
        <v/>
      </c>
      <c r="AM57" s="155"/>
      <c r="AN57" s="156"/>
      <c r="AO57" s="160" t="str">
        <f>IF(OR(AL57="",L57=""),"",VLOOKUP(L57,早見表!$B$5:$N$20,3,0))</f>
        <v/>
      </c>
      <c r="AP57" s="161"/>
      <c r="AQ57" s="161"/>
      <c r="AR57" s="161"/>
      <c r="AS57" s="161"/>
      <c r="AT57" s="161"/>
      <c r="AU57" s="161"/>
      <c r="AV57" s="162"/>
      <c r="AW57" s="166" t="str">
        <f>IF(OR(AL57="",L57=""),"",IF(AL57=12,VLOOKUP(L57,早見表!$B$5:$N$20,2,0),VLOOKUP(L57,早見表!$B$5:$N$20,AL57+2,0)))</f>
        <v/>
      </c>
      <c r="AX57" s="167"/>
      <c r="AY57" s="167"/>
      <c r="AZ57" s="167"/>
      <c r="BA57" s="167"/>
      <c r="BB57" s="167"/>
      <c r="BC57" s="167"/>
      <c r="BD57" s="168"/>
      <c r="BH57" s="64" t="str">
        <f>IF(OR(T57="",W57="",Z57=""),$BH$50,RIGHT(IF(T57="","","0")&amp;T57,2)&amp;RIGHT(IF(W57="","","0")&amp;W57,2)&amp;RIGHT(IF(Z57="","","0")&amp;Z57,2))</f>
        <v>070401</v>
      </c>
      <c r="BI57" s="64" t="str">
        <f>IF($X$51="","×",IF(AND(T57="",W57="",Z57=""),"",IF(OR(T57="",W57="",Z57=""),"×",IF(AND(BH57&gt;=$BH$50,BH57&lt;=$BI$50,BH57&lt;=BH58,Z57&lt;=BL57),"○","×"))))</f>
        <v/>
      </c>
      <c r="BJ57" s="64">
        <f>IF(OR(T57="",$X$51=""),1,IF($X$51=T57,4,1))</f>
        <v>1</v>
      </c>
      <c r="BK57" s="64">
        <f>IF(OR(T57="",$X$51=""),12,IF($X$51=T57,12,3))</f>
        <v>12</v>
      </c>
      <c r="BL57" s="64">
        <f>IF(OR(W57=4,W57=6,W57=9,W57=11),30,IF(W57=2,29,31))</f>
        <v>31</v>
      </c>
      <c r="BM57" s="169">
        <v>1</v>
      </c>
      <c r="BN57" s="62" t="str">
        <f>IF(OR(BM57="",BM57=1),"",IF(BM57=2,"①加入","１加入"))</f>
        <v/>
      </c>
    </row>
    <row r="58" spans="1:97" ht="21.95" customHeight="1">
      <c r="A58" s="178"/>
      <c r="B58" s="179"/>
      <c r="C58" s="180"/>
      <c r="D58" s="184"/>
      <c r="E58" s="185"/>
      <c r="F58" s="185"/>
      <c r="G58" s="185"/>
      <c r="H58" s="185"/>
      <c r="I58" s="185"/>
      <c r="J58" s="185"/>
      <c r="K58" s="186"/>
      <c r="L58" s="190"/>
      <c r="M58" s="191"/>
      <c r="N58" s="191"/>
      <c r="O58" s="191"/>
      <c r="P58" s="191"/>
      <c r="Q58" s="191"/>
      <c r="R58" s="191"/>
      <c r="S58" s="192"/>
      <c r="T58" s="95" t="s">
        <v>20</v>
      </c>
      <c r="U58" s="171"/>
      <c r="V58" s="171"/>
      <c r="W58" s="22" t="s">
        <v>0</v>
      </c>
      <c r="X58" s="171"/>
      <c r="Y58" s="171"/>
      <c r="Z58" s="88" t="s">
        <v>6</v>
      </c>
      <c r="AA58" s="171"/>
      <c r="AB58" s="171"/>
      <c r="AC58" s="96" t="s">
        <v>16</v>
      </c>
      <c r="AD58" s="172" t="str">
        <f t="shared" si="2"/>
        <v/>
      </c>
      <c r="AE58" s="173"/>
      <c r="AF58" s="173"/>
      <c r="AG58" s="173"/>
      <c r="AH58" s="173"/>
      <c r="AI58" s="173"/>
      <c r="AJ58" s="173"/>
      <c r="AK58" s="174"/>
      <c r="AL58" s="208"/>
      <c r="AM58" s="209"/>
      <c r="AN58" s="210"/>
      <c r="AO58" s="211"/>
      <c r="AP58" s="212"/>
      <c r="AQ58" s="212"/>
      <c r="AR58" s="212"/>
      <c r="AS58" s="212"/>
      <c r="AT58" s="212"/>
      <c r="AU58" s="212"/>
      <c r="AV58" s="213"/>
      <c r="AW58" s="204"/>
      <c r="AX58" s="205"/>
      <c r="AY58" s="205"/>
      <c r="AZ58" s="205"/>
      <c r="BA58" s="205"/>
      <c r="BB58" s="205"/>
      <c r="BC58" s="205"/>
      <c r="BD58" s="206"/>
      <c r="BH58" s="65" t="str">
        <f>IF(OR(U58="",X58="",AA58=""),$BI$50,RIGHT(IF(U58="","","0")&amp;U58,2)&amp;RIGHT(IF(X58="","","0")&amp;X58,2)&amp;RIGHT(IF(AA58="","","0")&amp;AA58,2))</f>
        <v>080331</v>
      </c>
      <c r="BI58" s="65" t="str">
        <f>IF($X$51="","×",IF(AND(U58="",X58="",AA58=""),"",IF(OR(U58="",X58="",AA58=""),"×",IF(AND(BH58&gt;=$BH$50,BH58&lt;=$BI$50,AA58&lt;=BL58),"○","×"))))</f>
        <v/>
      </c>
      <c r="BJ58" s="65">
        <f>IF(OR(U58="",$X$51=""),1,IF($X$51=U58,4,1))</f>
        <v>1</v>
      </c>
      <c r="BK58" s="65">
        <f>IF(OR(U58="",$X$51=""),12,IF($X$51=U58,12,3))</f>
        <v>12</v>
      </c>
      <c r="BL58" s="65">
        <f>IF(OR(X58=4,X58=6,X58=9,X58=11),30,IF(X58=2,29,31))</f>
        <v>31</v>
      </c>
      <c r="BM58" s="170"/>
      <c r="BN58" s="63" t="str">
        <f>IF(OR(BM57="",BM57=1),"",IF(BM57=3,"②脱退、自動消滅等","２脱退、自動消滅等"))</f>
        <v/>
      </c>
    </row>
    <row r="59" spans="1:97" ht="21.95" customHeight="1">
      <c r="A59" s="175"/>
      <c r="B59" s="176"/>
      <c r="C59" s="177"/>
      <c r="D59" s="181"/>
      <c r="E59" s="182"/>
      <c r="F59" s="182"/>
      <c r="G59" s="182"/>
      <c r="H59" s="182"/>
      <c r="I59" s="182"/>
      <c r="J59" s="182"/>
      <c r="K59" s="183"/>
      <c r="L59" s="187"/>
      <c r="M59" s="188"/>
      <c r="N59" s="188"/>
      <c r="O59" s="188"/>
      <c r="P59" s="188"/>
      <c r="Q59" s="188"/>
      <c r="R59" s="188"/>
      <c r="S59" s="189"/>
      <c r="T59" s="193"/>
      <c r="U59" s="194"/>
      <c r="V59" s="97" t="s">
        <v>0</v>
      </c>
      <c r="W59" s="194"/>
      <c r="X59" s="194"/>
      <c r="Y59" s="98" t="s">
        <v>6</v>
      </c>
      <c r="Z59" s="194"/>
      <c r="AA59" s="194"/>
      <c r="AB59" s="98" t="s">
        <v>16</v>
      </c>
      <c r="AC59" s="99"/>
      <c r="AD59" s="148" t="str">
        <f t="shared" si="2"/>
        <v/>
      </c>
      <c r="AE59" s="149"/>
      <c r="AF59" s="149"/>
      <c r="AG59" s="149"/>
      <c r="AH59" s="149"/>
      <c r="AI59" s="149"/>
      <c r="AJ59" s="149"/>
      <c r="AK59" s="150"/>
      <c r="AL59" s="151" t="str">
        <f>IF(AND(BI59="○",BI60="○"),IF(LEFT(BH59,2)=LEFT(BH60,2),MID(BH60,3,2)-MID(BH59,3,2)+1,MID(BH60,3,2)+12-MID(BH59,3,2)+1),"")</f>
        <v/>
      </c>
      <c r="AM59" s="152"/>
      <c r="AN59" s="153"/>
      <c r="AO59" s="157" t="str">
        <f>IF(OR(AL59="",L59=""),"",VLOOKUP(L59,早見表!$B$5:$N$20,3,0))</f>
        <v/>
      </c>
      <c r="AP59" s="158"/>
      <c r="AQ59" s="158"/>
      <c r="AR59" s="158"/>
      <c r="AS59" s="158"/>
      <c r="AT59" s="158"/>
      <c r="AU59" s="158"/>
      <c r="AV59" s="159"/>
      <c r="AW59" s="163" t="str">
        <f>IF(OR(AL59="",L59=""),"",IF(AL59=12,VLOOKUP(L59,早見表!$B$5:$N$20,2,0),VLOOKUP(L59,早見表!$B$5:$N$20,AL59+2,0)))</f>
        <v/>
      </c>
      <c r="AX59" s="164"/>
      <c r="AY59" s="164"/>
      <c r="AZ59" s="164"/>
      <c r="BA59" s="164"/>
      <c r="BB59" s="164"/>
      <c r="BC59" s="164"/>
      <c r="BD59" s="165"/>
      <c r="BH59" s="64" t="str">
        <f>IF(OR(T59="",W59="",Z59=""),$BH$50,RIGHT(IF(T59="","","0")&amp;T59,2)&amp;RIGHT(IF(W59="","","0")&amp;W59,2)&amp;RIGHT(IF(Z59="","","0")&amp;Z59,2))</f>
        <v>070401</v>
      </c>
      <c r="BI59" s="64" t="str">
        <f>IF($X$51="","×",IF(AND(T59="",W59="",Z59=""),"",IF(OR(T59="",W59="",Z59=""),"×",IF(AND(BH59&gt;=$BH$50,BH59&lt;=$BI$50,BH59&lt;=BH60,Z59&lt;=BL59),"○","×"))))</f>
        <v/>
      </c>
      <c r="BJ59" s="64">
        <f>IF(OR(T59="",$X$51=""),1,IF($X$51=T59,4,1))</f>
        <v>1</v>
      </c>
      <c r="BK59" s="64">
        <f>IF(OR(T59="",$X$51=""),12,IF($X$51=T59,12,3))</f>
        <v>12</v>
      </c>
      <c r="BL59" s="64">
        <f>IF(OR(W59=4,W59=6,W59=9,W59=11),30,IF(W59=2,29,31))</f>
        <v>31</v>
      </c>
      <c r="BM59" s="169">
        <v>1</v>
      </c>
      <c r="BN59" s="62" t="str">
        <f>IF(OR(BM59="",BM59=1),"",IF(BM59=2,"①加入","１加入"))</f>
        <v/>
      </c>
    </row>
    <row r="60" spans="1:97" ht="21.95" customHeight="1">
      <c r="A60" s="178"/>
      <c r="B60" s="179"/>
      <c r="C60" s="180"/>
      <c r="D60" s="184"/>
      <c r="E60" s="185"/>
      <c r="F60" s="185"/>
      <c r="G60" s="185"/>
      <c r="H60" s="185"/>
      <c r="I60" s="185"/>
      <c r="J60" s="185"/>
      <c r="K60" s="186"/>
      <c r="L60" s="190"/>
      <c r="M60" s="191"/>
      <c r="N60" s="191"/>
      <c r="O60" s="191"/>
      <c r="P60" s="191"/>
      <c r="Q60" s="191"/>
      <c r="R60" s="191"/>
      <c r="S60" s="192"/>
      <c r="T60" s="100" t="s">
        <v>20</v>
      </c>
      <c r="U60" s="207"/>
      <c r="V60" s="207"/>
      <c r="W60" s="101" t="s">
        <v>0</v>
      </c>
      <c r="X60" s="207"/>
      <c r="Y60" s="207"/>
      <c r="Z60" s="102" t="s">
        <v>6</v>
      </c>
      <c r="AA60" s="207"/>
      <c r="AB60" s="207"/>
      <c r="AC60" s="103" t="s">
        <v>16</v>
      </c>
      <c r="AD60" s="172" t="str">
        <f t="shared" si="2"/>
        <v/>
      </c>
      <c r="AE60" s="173"/>
      <c r="AF60" s="173"/>
      <c r="AG60" s="173"/>
      <c r="AH60" s="173"/>
      <c r="AI60" s="173"/>
      <c r="AJ60" s="173"/>
      <c r="AK60" s="174"/>
      <c r="AL60" s="208"/>
      <c r="AM60" s="209"/>
      <c r="AN60" s="210"/>
      <c r="AO60" s="211"/>
      <c r="AP60" s="212"/>
      <c r="AQ60" s="212"/>
      <c r="AR60" s="212"/>
      <c r="AS60" s="212"/>
      <c r="AT60" s="212"/>
      <c r="AU60" s="212"/>
      <c r="AV60" s="213"/>
      <c r="AW60" s="204"/>
      <c r="AX60" s="205"/>
      <c r="AY60" s="205"/>
      <c r="AZ60" s="205"/>
      <c r="BA60" s="205"/>
      <c r="BB60" s="205"/>
      <c r="BC60" s="205"/>
      <c r="BD60" s="206"/>
      <c r="BH60" s="65" t="str">
        <f>IF(OR(U60="",X60="",AA60=""),$BI$50,RIGHT(IF(U60="","","0")&amp;U60,2)&amp;RIGHT(IF(X60="","","0")&amp;X60,2)&amp;RIGHT(IF(AA60="","","0")&amp;AA60,2))</f>
        <v>080331</v>
      </c>
      <c r="BI60" s="65" t="str">
        <f>IF($X$51="","×",IF(AND(U60="",X60="",AA60=""),"",IF(OR(U60="",X60="",AA60=""),"×",IF(AND(BH60&gt;=$BH$50,BH60&lt;=$BI$50,AA60&lt;=BL60),"○","×"))))</f>
        <v/>
      </c>
      <c r="BJ60" s="65">
        <f>IF(OR(U60="",$X$51=""),1,IF($X$51=U60,4,1))</f>
        <v>1</v>
      </c>
      <c r="BK60" s="65">
        <f>IF(OR(U60="",$X$51=""),12,IF($X$51=U60,12,3))</f>
        <v>12</v>
      </c>
      <c r="BL60" s="65">
        <f>IF(OR(X60=4,X60=6,X60=9,X60=11),30,IF(X60=2,29,31))</f>
        <v>31</v>
      </c>
      <c r="BM60" s="170"/>
      <c r="BN60" s="63" t="str">
        <f>IF(OR(BM59="",BM59=1),"",IF(BM59=3,"②脱退、自動消滅等","２脱退、自動消滅等"))</f>
        <v/>
      </c>
    </row>
    <row r="61" spans="1:97" ht="21.95" customHeight="1">
      <c r="A61" s="175"/>
      <c r="B61" s="176"/>
      <c r="C61" s="177"/>
      <c r="D61" s="181"/>
      <c r="E61" s="182"/>
      <c r="F61" s="182"/>
      <c r="G61" s="182"/>
      <c r="H61" s="182"/>
      <c r="I61" s="182"/>
      <c r="J61" s="182"/>
      <c r="K61" s="183"/>
      <c r="L61" s="187"/>
      <c r="M61" s="188"/>
      <c r="N61" s="188"/>
      <c r="O61" s="188"/>
      <c r="P61" s="188"/>
      <c r="Q61" s="188"/>
      <c r="R61" s="188"/>
      <c r="S61" s="189"/>
      <c r="T61" s="193"/>
      <c r="U61" s="194"/>
      <c r="V61" s="97" t="s">
        <v>0</v>
      </c>
      <c r="W61" s="194"/>
      <c r="X61" s="194"/>
      <c r="Y61" s="98" t="s">
        <v>6</v>
      </c>
      <c r="Z61" s="194"/>
      <c r="AA61" s="194"/>
      <c r="AB61" s="98" t="s">
        <v>16</v>
      </c>
      <c r="AC61" s="98"/>
      <c r="AD61" s="148" t="str">
        <f t="shared" si="2"/>
        <v/>
      </c>
      <c r="AE61" s="149"/>
      <c r="AF61" s="149"/>
      <c r="AG61" s="149"/>
      <c r="AH61" s="149"/>
      <c r="AI61" s="149"/>
      <c r="AJ61" s="149"/>
      <c r="AK61" s="150"/>
      <c r="AL61" s="151" t="str">
        <f>IF(AND(BI61="○",BI62="○"),IF(LEFT(BH61,2)=LEFT(BH62,2),MID(BH62,3,2)-MID(BH61,3,2)+1,MID(BH62,3,2)+12-MID(BH61,3,2)+1),"")</f>
        <v/>
      </c>
      <c r="AM61" s="152"/>
      <c r="AN61" s="153"/>
      <c r="AO61" s="157" t="str">
        <f>IF(OR(AL61="",L61=""),"",VLOOKUP(L61,早見表!$B$5:$N$20,3,0))</f>
        <v/>
      </c>
      <c r="AP61" s="158"/>
      <c r="AQ61" s="158"/>
      <c r="AR61" s="158"/>
      <c r="AS61" s="158"/>
      <c r="AT61" s="158"/>
      <c r="AU61" s="158"/>
      <c r="AV61" s="159"/>
      <c r="AW61" s="163" t="str">
        <f>IF(OR(AL61="",L61=""),"",IF(AL61=12,VLOOKUP(L61,早見表!$B$5:$N$20,2,0),VLOOKUP(L61,早見表!$B$5:$N$20,AL61+2,0)))</f>
        <v/>
      </c>
      <c r="AX61" s="164"/>
      <c r="AY61" s="164"/>
      <c r="AZ61" s="164"/>
      <c r="BA61" s="164"/>
      <c r="BB61" s="164"/>
      <c r="BC61" s="164"/>
      <c r="BD61" s="165"/>
      <c r="BH61" s="64" t="str">
        <f>IF(OR(T61="",W61="",Z61=""),$BH$50,RIGHT(IF(T61="","","0")&amp;T61,2)&amp;RIGHT(IF(W61="","","0")&amp;W61,2)&amp;RIGHT(IF(Z61="","","0")&amp;Z61,2))</f>
        <v>070401</v>
      </c>
      <c r="BI61" s="64" t="str">
        <f>IF($X$51="","×",IF(AND(T61="",W61="",Z61=""),"",IF(OR(T61="",W61="",Z61=""),"×",IF(AND(BH61&gt;=$BH$50,BH61&lt;=$BI$50,BH61&lt;=BH62,Z61&lt;=BL61),"○","×"))))</f>
        <v/>
      </c>
      <c r="BJ61" s="64">
        <f>IF(OR(T61="",$X$51=""),1,IF($X$51=T61,4,1))</f>
        <v>1</v>
      </c>
      <c r="BK61" s="64">
        <f>IF(OR(T61="",$X$51=""),12,IF($X$51=T61,12,3))</f>
        <v>12</v>
      </c>
      <c r="BL61" s="64">
        <f>IF(OR(W61=4,W61=6,W61=9,W61=11),30,IF(W61=2,29,31))</f>
        <v>31</v>
      </c>
      <c r="BM61" s="169">
        <v>1</v>
      </c>
      <c r="BN61" s="62" t="str">
        <f>IF(OR(BM61="",BM61=1),"",IF(BM61=2,"①加入","１加入"))</f>
        <v/>
      </c>
    </row>
    <row r="62" spans="1:97" ht="21.95" customHeight="1">
      <c r="A62" s="178"/>
      <c r="B62" s="179"/>
      <c r="C62" s="180"/>
      <c r="D62" s="184"/>
      <c r="E62" s="185"/>
      <c r="F62" s="185"/>
      <c r="G62" s="185"/>
      <c r="H62" s="185"/>
      <c r="I62" s="185"/>
      <c r="J62" s="185"/>
      <c r="K62" s="186"/>
      <c r="L62" s="190"/>
      <c r="M62" s="191"/>
      <c r="N62" s="191"/>
      <c r="O62" s="191"/>
      <c r="P62" s="191"/>
      <c r="Q62" s="191"/>
      <c r="R62" s="191"/>
      <c r="S62" s="192"/>
      <c r="T62" s="100" t="s">
        <v>20</v>
      </c>
      <c r="U62" s="207"/>
      <c r="V62" s="207"/>
      <c r="W62" s="101" t="s">
        <v>0</v>
      </c>
      <c r="X62" s="207"/>
      <c r="Y62" s="207"/>
      <c r="Z62" s="102" t="s">
        <v>6</v>
      </c>
      <c r="AA62" s="207"/>
      <c r="AB62" s="207"/>
      <c r="AC62" s="103" t="s">
        <v>16</v>
      </c>
      <c r="AD62" s="172" t="str">
        <f t="shared" si="2"/>
        <v/>
      </c>
      <c r="AE62" s="173"/>
      <c r="AF62" s="173"/>
      <c r="AG62" s="173"/>
      <c r="AH62" s="173"/>
      <c r="AI62" s="173"/>
      <c r="AJ62" s="173"/>
      <c r="AK62" s="174"/>
      <c r="AL62" s="208"/>
      <c r="AM62" s="209"/>
      <c r="AN62" s="210"/>
      <c r="AO62" s="211"/>
      <c r="AP62" s="212"/>
      <c r="AQ62" s="212"/>
      <c r="AR62" s="212"/>
      <c r="AS62" s="212"/>
      <c r="AT62" s="212"/>
      <c r="AU62" s="212"/>
      <c r="AV62" s="213"/>
      <c r="AW62" s="204"/>
      <c r="AX62" s="205"/>
      <c r="AY62" s="205"/>
      <c r="AZ62" s="205"/>
      <c r="BA62" s="205"/>
      <c r="BB62" s="205"/>
      <c r="BC62" s="205"/>
      <c r="BD62" s="206"/>
      <c r="BH62" s="65" t="str">
        <f>IF(OR(U62="",X62="",AA62=""),$BI$50,RIGHT(IF(U62="","","0")&amp;U62,2)&amp;RIGHT(IF(X62="","","0")&amp;X62,2)&amp;RIGHT(IF(AA62="","","0")&amp;AA62,2))</f>
        <v>080331</v>
      </c>
      <c r="BI62" s="65" t="str">
        <f>IF($X$51="","×",IF(AND(U62="",X62="",AA62=""),"",IF(OR(U62="",X62="",AA62=""),"×",IF(AND(BH62&gt;=$BH$50,BH62&lt;=$BI$50,AA62&lt;=BL62),"○","×"))))</f>
        <v/>
      </c>
      <c r="BJ62" s="65">
        <f>IF(OR(U62="",$X$51=""),1,IF($X$51=U62,4,1))</f>
        <v>1</v>
      </c>
      <c r="BK62" s="65">
        <f>IF(OR(U62="",$X$51=""),12,IF($X$51=U62,12,3))</f>
        <v>12</v>
      </c>
      <c r="BL62" s="65">
        <f>IF(OR(X62=4,X62=6,X62=9,X62=11),30,IF(X62=2,29,31))</f>
        <v>31</v>
      </c>
      <c r="BM62" s="170"/>
      <c r="BN62" s="63" t="str">
        <f>IF(OR(BM61="",BM61=1),"",IF(BM61=3,"②脱退、自動消滅等","２脱退、自動消滅等"))</f>
        <v/>
      </c>
    </row>
    <row r="63" spans="1:97" ht="21.95" customHeight="1">
      <c r="A63" s="175"/>
      <c r="B63" s="176"/>
      <c r="C63" s="177"/>
      <c r="D63" s="181"/>
      <c r="E63" s="182"/>
      <c r="F63" s="182"/>
      <c r="G63" s="182"/>
      <c r="H63" s="182"/>
      <c r="I63" s="182"/>
      <c r="J63" s="182"/>
      <c r="K63" s="183"/>
      <c r="L63" s="187"/>
      <c r="M63" s="188"/>
      <c r="N63" s="188"/>
      <c r="O63" s="188"/>
      <c r="P63" s="188"/>
      <c r="Q63" s="188"/>
      <c r="R63" s="188"/>
      <c r="S63" s="189"/>
      <c r="T63" s="193"/>
      <c r="U63" s="194"/>
      <c r="V63" s="97" t="s">
        <v>0</v>
      </c>
      <c r="W63" s="194"/>
      <c r="X63" s="194"/>
      <c r="Y63" s="98" t="s">
        <v>6</v>
      </c>
      <c r="Z63" s="194"/>
      <c r="AA63" s="194"/>
      <c r="AB63" s="98" t="s">
        <v>16</v>
      </c>
      <c r="AC63" s="98"/>
      <c r="AD63" s="148" t="str">
        <f t="shared" si="2"/>
        <v/>
      </c>
      <c r="AE63" s="149"/>
      <c r="AF63" s="149"/>
      <c r="AG63" s="149"/>
      <c r="AH63" s="149"/>
      <c r="AI63" s="149"/>
      <c r="AJ63" s="149"/>
      <c r="AK63" s="150"/>
      <c r="AL63" s="151" t="str">
        <f>IF(AND(BI63="○",BI64="○"),IF(LEFT(BH63,2)=LEFT(BH64,2),MID(BH64,3,2)-MID(BH63,3,2)+1,MID(BH64,3,2)+12-MID(BH63,3,2)+1),"")</f>
        <v/>
      </c>
      <c r="AM63" s="152"/>
      <c r="AN63" s="153"/>
      <c r="AO63" s="157" t="str">
        <f>IF(OR(AL63="",L63=""),"",VLOOKUP(L63,早見表!$B$5:$N$20,3,0))</f>
        <v/>
      </c>
      <c r="AP63" s="158"/>
      <c r="AQ63" s="158"/>
      <c r="AR63" s="158"/>
      <c r="AS63" s="158"/>
      <c r="AT63" s="158"/>
      <c r="AU63" s="158"/>
      <c r="AV63" s="159"/>
      <c r="AW63" s="163" t="str">
        <f>IF(OR(AL63="",L63=""),"",IF(AL63=12,VLOOKUP(L63,早見表!$B$5:$N$20,2,0),VLOOKUP(L63,早見表!$B$5:$N$20,AL63+2,0)))</f>
        <v/>
      </c>
      <c r="AX63" s="164"/>
      <c r="AY63" s="164"/>
      <c r="AZ63" s="164"/>
      <c r="BA63" s="164"/>
      <c r="BB63" s="164"/>
      <c r="BC63" s="164"/>
      <c r="BD63" s="165"/>
      <c r="BH63" s="64" t="str">
        <f>IF(OR(T63="",W63="",Z63=""),$BH$50,RIGHT(IF(T63="","","0")&amp;T63,2)&amp;RIGHT(IF(W63="","","0")&amp;W63,2)&amp;RIGHT(IF(Z63="","","0")&amp;Z63,2))</f>
        <v>070401</v>
      </c>
      <c r="BI63" s="64" t="str">
        <f>IF($X$51="","×",IF(AND(T63="",W63="",Z63=""),"",IF(OR(T63="",W63="",Z63=""),"×",IF(AND(BH63&gt;=$BH$50,BH63&lt;=$BI$50,BH63&lt;=BH64,Z63&lt;=BL63),"○","×"))))</f>
        <v/>
      </c>
      <c r="BJ63" s="64">
        <f>IF(OR(T63="",$X$51=""),1,IF($X$51=T63,4,1))</f>
        <v>1</v>
      </c>
      <c r="BK63" s="64">
        <f>IF(OR(T63="",$X$51=""),12,IF($X$51=T63,12,3))</f>
        <v>12</v>
      </c>
      <c r="BL63" s="64">
        <f>IF(OR(W63=4,W63=6,W63=9,W63=11),30,IF(W63=2,29,31))</f>
        <v>31</v>
      </c>
      <c r="BM63" s="169">
        <v>1</v>
      </c>
      <c r="BN63" s="62" t="str">
        <f>IF(OR(BM63="",BM63=1),"",IF(BM63=2,"①加入","１加入"))</f>
        <v/>
      </c>
    </row>
    <row r="64" spans="1:97" ht="21.95" customHeight="1">
      <c r="A64" s="178"/>
      <c r="B64" s="179"/>
      <c r="C64" s="180"/>
      <c r="D64" s="184"/>
      <c r="E64" s="185"/>
      <c r="F64" s="185"/>
      <c r="G64" s="185"/>
      <c r="H64" s="185"/>
      <c r="I64" s="185"/>
      <c r="J64" s="185"/>
      <c r="K64" s="186"/>
      <c r="L64" s="190"/>
      <c r="M64" s="191"/>
      <c r="N64" s="191"/>
      <c r="O64" s="191"/>
      <c r="P64" s="191"/>
      <c r="Q64" s="191"/>
      <c r="R64" s="191"/>
      <c r="S64" s="192"/>
      <c r="T64" s="100" t="s">
        <v>20</v>
      </c>
      <c r="U64" s="207"/>
      <c r="V64" s="207"/>
      <c r="W64" s="101" t="s">
        <v>0</v>
      </c>
      <c r="X64" s="207"/>
      <c r="Y64" s="207"/>
      <c r="Z64" s="102" t="s">
        <v>6</v>
      </c>
      <c r="AA64" s="207"/>
      <c r="AB64" s="207"/>
      <c r="AC64" s="103" t="s">
        <v>16</v>
      </c>
      <c r="AD64" s="172" t="str">
        <f t="shared" si="2"/>
        <v/>
      </c>
      <c r="AE64" s="173"/>
      <c r="AF64" s="173"/>
      <c r="AG64" s="173"/>
      <c r="AH64" s="173"/>
      <c r="AI64" s="173"/>
      <c r="AJ64" s="173"/>
      <c r="AK64" s="174"/>
      <c r="AL64" s="208"/>
      <c r="AM64" s="209"/>
      <c r="AN64" s="210"/>
      <c r="AO64" s="211"/>
      <c r="AP64" s="212"/>
      <c r="AQ64" s="212"/>
      <c r="AR64" s="212"/>
      <c r="AS64" s="212"/>
      <c r="AT64" s="212"/>
      <c r="AU64" s="212"/>
      <c r="AV64" s="213"/>
      <c r="AW64" s="204"/>
      <c r="AX64" s="205"/>
      <c r="AY64" s="205"/>
      <c r="AZ64" s="205"/>
      <c r="BA64" s="205"/>
      <c r="BB64" s="205"/>
      <c r="BC64" s="205"/>
      <c r="BD64" s="206"/>
      <c r="BH64" s="65" t="str">
        <f>IF(OR(U64="",X64="",AA64=""),$BI$50,RIGHT(IF(U64="","","0")&amp;U64,2)&amp;RIGHT(IF(X64="","","0")&amp;X64,2)&amp;RIGHT(IF(AA64="","","0")&amp;AA64,2))</f>
        <v>080331</v>
      </c>
      <c r="BI64" s="65" t="str">
        <f>IF($X$51="","×",IF(AND(U64="",X64="",AA64=""),"",IF(OR(U64="",X64="",AA64=""),"×",IF(AND(BH64&gt;=$BH$50,BH64&lt;=$BI$50,AA64&lt;=BL64),"○","×"))))</f>
        <v/>
      </c>
      <c r="BJ64" s="65">
        <f>IF(OR(U64="",$X$51=""),1,IF($X$51=U64,4,1))</f>
        <v>1</v>
      </c>
      <c r="BK64" s="65">
        <f>IF(OR(U64="",$X$51=""),12,IF($X$51=U64,12,3))</f>
        <v>12</v>
      </c>
      <c r="BL64" s="65">
        <f>IF(OR(X64=4,X64=6,X64=9,X64=11),30,IF(X64=2,29,31))</f>
        <v>31</v>
      </c>
      <c r="BM64" s="170"/>
      <c r="BN64" s="63" t="str">
        <f>IF(OR(BM63="",BM63=1),"",IF(BM63=3,"②脱退、自動消滅等","２脱退、自動消滅等"))</f>
        <v/>
      </c>
    </row>
    <row r="65" spans="1:69" ht="21.95" customHeight="1">
      <c r="A65" s="175"/>
      <c r="B65" s="176"/>
      <c r="C65" s="177"/>
      <c r="D65" s="181"/>
      <c r="E65" s="182"/>
      <c r="F65" s="182"/>
      <c r="G65" s="182"/>
      <c r="H65" s="182"/>
      <c r="I65" s="182"/>
      <c r="J65" s="182"/>
      <c r="K65" s="183"/>
      <c r="L65" s="187"/>
      <c r="M65" s="188"/>
      <c r="N65" s="188"/>
      <c r="O65" s="188"/>
      <c r="P65" s="188"/>
      <c r="Q65" s="188"/>
      <c r="R65" s="188"/>
      <c r="S65" s="189"/>
      <c r="T65" s="193"/>
      <c r="U65" s="194"/>
      <c r="V65" s="97" t="s">
        <v>0</v>
      </c>
      <c r="W65" s="194"/>
      <c r="X65" s="194"/>
      <c r="Y65" s="98" t="s">
        <v>6</v>
      </c>
      <c r="Z65" s="194"/>
      <c r="AA65" s="194"/>
      <c r="AB65" s="98" t="s">
        <v>16</v>
      </c>
      <c r="AC65" s="98"/>
      <c r="AD65" s="148" t="str">
        <f t="shared" si="2"/>
        <v/>
      </c>
      <c r="AE65" s="149"/>
      <c r="AF65" s="149"/>
      <c r="AG65" s="149"/>
      <c r="AH65" s="149"/>
      <c r="AI65" s="149"/>
      <c r="AJ65" s="149"/>
      <c r="AK65" s="150"/>
      <c r="AL65" s="151" t="str">
        <f>IF(AND(BI65="○",BI66="○"),IF(LEFT(BH65,2)=LEFT(BH66,2),MID(BH66,3,2)-MID(BH65,3,2)+1,MID(BH66,3,2)+12-MID(BH65,3,2)+1),"")</f>
        <v/>
      </c>
      <c r="AM65" s="152"/>
      <c r="AN65" s="153"/>
      <c r="AO65" s="157" t="str">
        <f>IF(OR(AL65="",L65=""),"",VLOOKUP(L65,早見表!$B$5:$N$20,3,0))</f>
        <v/>
      </c>
      <c r="AP65" s="158"/>
      <c r="AQ65" s="158"/>
      <c r="AR65" s="158"/>
      <c r="AS65" s="158"/>
      <c r="AT65" s="158"/>
      <c r="AU65" s="158"/>
      <c r="AV65" s="159"/>
      <c r="AW65" s="163" t="str">
        <f>IF(OR(AL65="",L65=""),"",IF(AL65=12,VLOOKUP(L65,早見表!$B$5:$N$20,2,0),VLOOKUP(L65,早見表!$B$5:$N$20,AL65+2,0)))</f>
        <v/>
      </c>
      <c r="AX65" s="164"/>
      <c r="AY65" s="164"/>
      <c r="AZ65" s="164"/>
      <c r="BA65" s="164"/>
      <c r="BB65" s="164"/>
      <c r="BC65" s="164"/>
      <c r="BD65" s="165"/>
      <c r="BH65" s="64" t="str">
        <f>IF(OR(T65="",W65="",Z65=""),$BH$50,RIGHT(IF(T65="","","0")&amp;T65,2)&amp;RIGHT(IF(W65="","","0")&amp;W65,2)&amp;RIGHT(IF(Z65="","","0")&amp;Z65,2))</f>
        <v>070401</v>
      </c>
      <c r="BI65" s="64" t="str">
        <f>IF($X$51="","×",IF(AND(T65="",W65="",Z65=""),"",IF(OR(T65="",W65="",Z65=""),"×",IF(AND(BH65&gt;=$BH$50,BH65&lt;=$BI$50,BH65&lt;=BH66,Z65&lt;=BL65),"○","×"))))</f>
        <v/>
      </c>
      <c r="BJ65" s="64">
        <f>IF(OR(T65="",$X$51=""),1,IF($X$51=T65,4,1))</f>
        <v>1</v>
      </c>
      <c r="BK65" s="64">
        <f>IF(OR(T65="",$X$51=""),12,IF($X$51=T65,12,3))</f>
        <v>12</v>
      </c>
      <c r="BL65" s="64">
        <f>IF(OR(W65=4,W65=6,W65=9,W65=11),30,IF(W65=2,29,31))</f>
        <v>31</v>
      </c>
      <c r="BM65" s="169">
        <v>1</v>
      </c>
      <c r="BN65" s="62" t="str">
        <f>IF(OR(BM65="",BM65=1),"",IF(BM65=2,"①加入","１加入"))</f>
        <v/>
      </c>
    </row>
    <row r="66" spans="1:69" ht="21.95" customHeight="1">
      <c r="A66" s="178"/>
      <c r="B66" s="179"/>
      <c r="C66" s="180"/>
      <c r="D66" s="184"/>
      <c r="E66" s="185"/>
      <c r="F66" s="185"/>
      <c r="G66" s="185"/>
      <c r="H66" s="185"/>
      <c r="I66" s="185"/>
      <c r="J66" s="185"/>
      <c r="K66" s="186"/>
      <c r="L66" s="190"/>
      <c r="M66" s="191"/>
      <c r="N66" s="191"/>
      <c r="O66" s="191"/>
      <c r="P66" s="191"/>
      <c r="Q66" s="191"/>
      <c r="R66" s="191"/>
      <c r="S66" s="192"/>
      <c r="T66" s="100" t="s">
        <v>20</v>
      </c>
      <c r="U66" s="207"/>
      <c r="V66" s="207"/>
      <c r="W66" s="101" t="s">
        <v>0</v>
      </c>
      <c r="X66" s="207"/>
      <c r="Y66" s="207"/>
      <c r="Z66" s="102" t="s">
        <v>6</v>
      </c>
      <c r="AA66" s="207"/>
      <c r="AB66" s="207"/>
      <c r="AC66" s="103" t="s">
        <v>16</v>
      </c>
      <c r="AD66" s="172" t="str">
        <f t="shared" si="2"/>
        <v/>
      </c>
      <c r="AE66" s="173"/>
      <c r="AF66" s="173"/>
      <c r="AG66" s="173"/>
      <c r="AH66" s="173"/>
      <c r="AI66" s="173"/>
      <c r="AJ66" s="173"/>
      <c r="AK66" s="174"/>
      <c r="AL66" s="208"/>
      <c r="AM66" s="209"/>
      <c r="AN66" s="210"/>
      <c r="AO66" s="211"/>
      <c r="AP66" s="212"/>
      <c r="AQ66" s="212"/>
      <c r="AR66" s="212"/>
      <c r="AS66" s="212"/>
      <c r="AT66" s="212"/>
      <c r="AU66" s="212"/>
      <c r="AV66" s="213"/>
      <c r="AW66" s="204"/>
      <c r="AX66" s="205"/>
      <c r="AY66" s="205"/>
      <c r="AZ66" s="205"/>
      <c r="BA66" s="205"/>
      <c r="BB66" s="205"/>
      <c r="BC66" s="205"/>
      <c r="BD66" s="206"/>
      <c r="BH66" s="65" t="str">
        <f>IF(OR(U66="",X66="",AA66=""),$BI$50,RIGHT(IF(U66="","","0")&amp;U66,2)&amp;RIGHT(IF(X66="","","0")&amp;X66,2)&amp;RIGHT(IF(AA66="","","0")&amp;AA66,2))</f>
        <v>080331</v>
      </c>
      <c r="BI66" s="65" t="str">
        <f>IF($X$51="","×",IF(AND(U66="",X66="",AA66=""),"",IF(OR(U66="",X66="",AA66=""),"×",IF(AND(BH66&gt;=$BH$50,BH66&lt;=$BI$50,AA66&lt;=BL66),"○","×"))))</f>
        <v/>
      </c>
      <c r="BJ66" s="65">
        <f>IF(OR(U66="",$X$51=""),1,IF($X$51=U66,4,1))</f>
        <v>1</v>
      </c>
      <c r="BK66" s="65">
        <f>IF(OR(U66="",$X$51=""),12,IF($X$51=U66,12,3))</f>
        <v>12</v>
      </c>
      <c r="BL66" s="65">
        <f>IF(OR(X66=4,X66=6,X66=9,X66=11),30,IF(X66=2,29,31))</f>
        <v>31</v>
      </c>
      <c r="BM66" s="170"/>
      <c r="BN66" s="63" t="str">
        <f>IF(OR(BM65="",BM65=1),"",IF(BM65=3,"②脱退、自動消滅等","２脱退、自動消滅等"))</f>
        <v/>
      </c>
    </row>
    <row r="67" spans="1:69" ht="21.95" customHeight="1">
      <c r="A67" s="175"/>
      <c r="B67" s="176"/>
      <c r="C67" s="177"/>
      <c r="D67" s="181"/>
      <c r="E67" s="182"/>
      <c r="F67" s="182"/>
      <c r="G67" s="182"/>
      <c r="H67" s="182"/>
      <c r="I67" s="182"/>
      <c r="J67" s="182"/>
      <c r="K67" s="183"/>
      <c r="L67" s="187"/>
      <c r="M67" s="188"/>
      <c r="N67" s="188"/>
      <c r="O67" s="188"/>
      <c r="P67" s="188"/>
      <c r="Q67" s="188"/>
      <c r="R67" s="188"/>
      <c r="S67" s="189"/>
      <c r="T67" s="193"/>
      <c r="U67" s="194"/>
      <c r="V67" s="97" t="s">
        <v>0</v>
      </c>
      <c r="W67" s="194"/>
      <c r="X67" s="194"/>
      <c r="Y67" s="98" t="s">
        <v>6</v>
      </c>
      <c r="Z67" s="194"/>
      <c r="AA67" s="194"/>
      <c r="AB67" s="98" t="s">
        <v>16</v>
      </c>
      <c r="AC67" s="98"/>
      <c r="AD67" s="148" t="str">
        <f t="shared" si="2"/>
        <v/>
      </c>
      <c r="AE67" s="149"/>
      <c r="AF67" s="149"/>
      <c r="AG67" s="149"/>
      <c r="AH67" s="149"/>
      <c r="AI67" s="149"/>
      <c r="AJ67" s="149"/>
      <c r="AK67" s="150"/>
      <c r="AL67" s="151" t="str">
        <f>IF(AND(BI67="○",BI68="○"),IF(LEFT(BH67,2)=LEFT(BH68,2),MID(BH68,3,2)-MID(BH67,3,2)+1,MID(BH68,3,2)+12-MID(BH67,3,2)+1),"")</f>
        <v/>
      </c>
      <c r="AM67" s="152"/>
      <c r="AN67" s="153"/>
      <c r="AO67" s="157" t="str">
        <f>IF(OR(AL67="",L67=""),"",VLOOKUP(L67,早見表!$B$5:$N$20,3,0))</f>
        <v/>
      </c>
      <c r="AP67" s="158"/>
      <c r="AQ67" s="158"/>
      <c r="AR67" s="158"/>
      <c r="AS67" s="158"/>
      <c r="AT67" s="158"/>
      <c r="AU67" s="158"/>
      <c r="AV67" s="159"/>
      <c r="AW67" s="163" t="str">
        <f>IF(OR(AL67="",L67=""),"",IF(AL67=12,VLOOKUP(L67,早見表!$B$5:$N$20,2,0),VLOOKUP(L67,早見表!$B$5:$N$20,AL67+2,0)))</f>
        <v/>
      </c>
      <c r="AX67" s="164"/>
      <c r="AY67" s="164"/>
      <c r="AZ67" s="164"/>
      <c r="BA67" s="164"/>
      <c r="BB67" s="164"/>
      <c r="BC67" s="164"/>
      <c r="BD67" s="165"/>
      <c r="BH67" s="64" t="str">
        <f>IF(OR(T67="",W67="",Z67=""),$BH$50,RIGHT(IF(T67="","","0")&amp;T67,2)&amp;RIGHT(IF(W67="","","0")&amp;W67,2)&amp;RIGHT(IF(Z67="","","0")&amp;Z67,2))</f>
        <v>070401</v>
      </c>
      <c r="BI67" s="64" t="str">
        <f>IF($X$51="","×",IF(AND(T67="",W67="",Z67=""),"",IF(OR(T67="",W67="",Z67=""),"×",IF(AND(BH67&gt;=$BH$50,BH67&lt;=$BI$50,BH67&lt;=BH68,Z67&lt;=BL67),"○","×"))))</f>
        <v/>
      </c>
      <c r="BJ67" s="64">
        <f>IF(OR(T67="",$X$51=""),1,IF($X$51=T67,4,1))</f>
        <v>1</v>
      </c>
      <c r="BK67" s="64">
        <f>IF(OR(T67="",$X$51=""),12,IF($X$51=T67,12,3))</f>
        <v>12</v>
      </c>
      <c r="BL67" s="64">
        <f>IF(OR(W67=4,W67=6,W67=9,W67=11),30,IF(W67=2,29,31))</f>
        <v>31</v>
      </c>
      <c r="BM67" s="169">
        <v>1</v>
      </c>
      <c r="BN67" s="62" t="str">
        <f>IF(OR(BM67="",BM67=1),"",IF(BM67=2,"①加入","１加入"))</f>
        <v/>
      </c>
    </row>
    <row r="68" spans="1:69" ht="21.95" customHeight="1">
      <c r="A68" s="178"/>
      <c r="B68" s="179"/>
      <c r="C68" s="180"/>
      <c r="D68" s="184"/>
      <c r="E68" s="185"/>
      <c r="F68" s="185"/>
      <c r="G68" s="185"/>
      <c r="H68" s="185"/>
      <c r="I68" s="185"/>
      <c r="J68" s="185"/>
      <c r="K68" s="186"/>
      <c r="L68" s="190"/>
      <c r="M68" s="191"/>
      <c r="N68" s="191"/>
      <c r="O68" s="191"/>
      <c r="P68" s="191"/>
      <c r="Q68" s="191"/>
      <c r="R68" s="191"/>
      <c r="S68" s="192"/>
      <c r="T68" s="100" t="s">
        <v>20</v>
      </c>
      <c r="U68" s="207"/>
      <c r="V68" s="207"/>
      <c r="W68" s="101" t="s">
        <v>0</v>
      </c>
      <c r="X68" s="207"/>
      <c r="Y68" s="207"/>
      <c r="Z68" s="102" t="s">
        <v>6</v>
      </c>
      <c r="AA68" s="207"/>
      <c r="AB68" s="207"/>
      <c r="AC68" s="103" t="s">
        <v>16</v>
      </c>
      <c r="AD68" s="172" t="str">
        <f t="shared" si="2"/>
        <v/>
      </c>
      <c r="AE68" s="173"/>
      <c r="AF68" s="173"/>
      <c r="AG68" s="173"/>
      <c r="AH68" s="173"/>
      <c r="AI68" s="173"/>
      <c r="AJ68" s="173"/>
      <c r="AK68" s="174"/>
      <c r="AL68" s="208"/>
      <c r="AM68" s="209"/>
      <c r="AN68" s="210"/>
      <c r="AO68" s="211"/>
      <c r="AP68" s="212"/>
      <c r="AQ68" s="212"/>
      <c r="AR68" s="212"/>
      <c r="AS68" s="212"/>
      <c r="AT68" s="212"/>
      <c r="AU68" s="212"/>
      <c r="AV68" s="213"/>
      <c r="AW68" s="204"/>
      <c r="AX68" s="205"/>
      <c r="AY68" s="205"/>
      <c r="AZ68" s="205"/>
      <c r="BA68" s="205"/>
      <c r="BB68" s="205"/>
      <c r="BC68" s="205"/>
      <c r="BD68" s="206"/>
      <c r="BH68" s="65" t="str">
        <f>IF(OR(U68="",X68="",AA68=""),$BI$50,RIGHT(IF(U68="","","0")&amp;U68,2)&amp;RIGHT(IF(X68="","","0")&amp;X68,2)&amp;RIGHT(IF(AA68="","","0")&amp;AA68,2))</f>
        <v>080331</v>
      </c>
      <c r="BI68" s="65" t="str">
        <f>IF($X$51="","×",IF(AND(U68="",X68="",AA68=""),"",IF(OR(U68="",X68="",AA68=""),"×",IF(AND(BH68&gt;=$BH$50,BH68&lt;=$BI$50,AA68&lt;=BL68),"○","×"))))</f>
        <v/>
      </c>
      <c r="BJ68" s="65">
        <f>IF(OR(U68="",$X$51=""),1,IF($X$51=U68,4,1))</f>
        <v>1</v>
      </c>
      <c r="BK68" s="65">
        <f>IF(OR(U68="",$X$51=""),12,IF($X$51=U68,12,3))</f>
        <v>12</v>
      </c>
      <c r="BL68" s="65">
        <f>IF(OR(X68=4,X68=6,X68=9,X68=11),30,IF(X68=2,29,31))</f>
        <v>31</v>
      </c>
      <c r="BM68" s="170"/>
      <c r="BN68" s="63" t="str">
        <f>IF(OR(BM67="",BM67=1),"",IF(BM67=3,"②脱退、自動消滅等","２脱退、自動消滅等"))</f>
        <v/>
      </c>
    </row>
    <row r="69" spans="1:69" ht="21.95" customHeight="1">
      <c r="A69" s="175"/>
      <c r="B69" s="176"/>
      <c r="C69" s="177"/>
      <c r="D69" s="181"/>
      <c r="E69" s="182"/>
      <c r="F69" s="182"/>
      <c r="G69" s="182"/>
      <c r="H69" s="182"/>
      <c r="I69" s="182"/>
      <c r="J69" s="182"/>
      <c r="K69" s="183"/>
      <c r="L69" s="187"/>
      <c r="M69" s="188"/>
      <c r="N69" s="188"/>
      <c r="O69" s="188"/>
      <c r="P69" s="188"/>
      <c r="Q69" s="188"/>
      <c r="R69" s="188"/>
      <c r="S69" s="189"/>
      <c r="T69" s="193"/>
      <c r="U69" s="194"/>
      <c r="V69" s="97" t="s">
        <v>0</v>
      </c>
      <c r="W69" s="194"/>
      <c r="X69" s="194"/>
      <c r="Y69" s="98" t="s">
        <v>6</v>
      </c>
      <c r="Z69" s="194"/>
      <c r="AA69" s="194"/>
      <c r="AB69" s="98" t="s">
        <v>16</v>
      </c>
      <c r="AC69" s="98"/>
      <c r="AD69" s="148" t="str">
        <f t="shared" si="2"/>
        <v/>
      </c>
      <c r="AE69" s="149"/>
      <c r="AF69" s="149"/>
      <c r="AG69" s="149"/>
      <c r="AH69" s="149"/>
      <c r="AI69" s="149"/>
      <c r="AJ69" s="149"/>
      <c r="AK69" s="150"/>
      <c r="AL69" s="151" t="str">
        <f>IF(AND(BI69="○",BI70="○"),IF(LEFT(BH69,2)=LEFT(BH70,2),MID(BH70,3,2)-MID(BH69,3,2)+1,MID(BH70,3,2)+12-MID(BH69,3,2)+1),"")</f>
        <v/>
      </c>
      <c r="AM69" s="152"/>
      <c r="AN69" s="153"/>
      <c r="AO69" s="157" t="str">
        <f>IF(OR(AL69="",L69=""),"",VLOOKUP(L69,早見表!$B$5:$N$20,3,0))</f>
        <v/>
      </c>
      <c r="AP69" s="158"/>
      <c r="AQ69" s="158"/>
      <c r="AR69" s="158"/>
      <c r="AS69" s="158"/>
      <c r="AT69" s="158"/>
      <c r="AU69" s="158"/>
      <c r="AV69" s="159"/>
      <c r="AW69" s="163" t="str">
        <f>IF(OR(AL69="",L69=""),"",IF(AL69=12,VLOOKUP(L69,早見表!$B$5:$N$20,2,0),VLOOKUP(L69,早見表!$B$5:$N$20,AL69+2,0)))</f>
        <v/>
      </c>
      <c r="AX69" s="164"/>
      <c r="AY69" s="164"/>
      <c r="AZ69" s="164"/>
      <c r="BA69" s="164"/>
      <c r="BB69" s="164"/>
      <c r="BC69" s="164"/>
      <c r="BD69" s="165"/>
      <c r="BH69" s="64" t="str">
        <f>IF(OR(T69="",W69="",Z69=""),$BH$50,RIGHT(IF(T69="","","0")&amp;T69,2)&amp;RIGHT(IF(W69="","","0")&amp;W69,2)&amp;RIGHT(IF(Z69="","","0")&amp;Z69,2))</f>
        <v>070401</v>
      </c>
      <c r="BI69" s="64" t="str">
        <f>IF($X$51="","×",IF(AND(T69="",W69="",Z69=""),"",IF(OR(T69="",W69="",Z69=""),"×",IF(AND(BH69&gt;=$BH$50,BH69&lt;=$BI$50,BH69&lt;=BH70,Z69&lt;=BL69),"○","×"))))</f>
        <v/>
      </c>
      <c r="BJ69" s="64">
        <f>IF(OR(T69="",$X$51=""),1,IF($X$51=T69,4,1))</f>
        <v>1</v>
      </c>
      <c r="BK69" s="64">
        <f>IF(OR(T69="",$X$51=""),12,IF($X$51=T69,12,3))</f>
        <v>12</v>
      </c>
      <c r="BL69" s="64">
        <f>IF(OR(W69=4,W69=6,W69=9,W69=11),30,IF(W69=2,29,31))</f>
        <v>31</v>
      </c>
      <c r="BM69" s="169">
        <v>1</v>
      </c>
      <c r="BN69" s="62" t="str">
        <f>IF(OR(BM69="",BM69=1),"",IF(BM69=2,"①加入","１加入"))</f>
        <v/>
      </c>
    </row>
    <row r="70" spans="1:69" ht="21.95" customHeight="1">
      <c r="A70" s="178"/>
      <c r="B70" s="179"/>
      <c r="C70" s="180"/>
      <c r="D70" s="184"/>
      <c r="E70" s="185"/>
      <c r="F70" s="185"/>
      <c r="G70" s="185"/>
      <c r="H70" s="185"/>
      <c r="I70" s="185"/>
      <c r="J70" s="185"/>
      <c r="K70" s="186"/>
      <c r="L70" s="190"/>
      <c r="M70" s="191"/>
      <c r="N70" s="191"/>
      <c r="O70" s="191"/>
      <c r="P70" s="191"/>
      <c r="Q70" s="191"/>
      <c r="R70" s="191"/>
      <c r="S70" s="192"/>
      <c r="T70" s="100" t="s">
        <v>20</v>
      </c>
      <c r="U70" s="207"/>
      <c r="V70" s="207"/>
      <c r="W70" s="101" t="s">
        <v>0</v>
      </c>
      <c r="X70" s="207"/>
      <c r="Y70" s="207"/>
      <c r="Z70" s="102" t="s">
        <v>6</v>
      </c>
      <c r="AA70" s="207"/>
      <c r="AB70" s="207"/>
      <c r="AC70" s="103" t="s">
        <v>16</v>
      </c>
      <c r="AD70" s="172" t="str">
        <f t="shared" si="2"/>
        <v/>
      </c>
      <c r="AE70" s="173"/>
      <c r="AF70" s="173"/>
      <c r="AG70" s="173"/>
      <c r="AH70" s="173"/>
      <c r="AI70" s="173"/>
      <c r="AJ70" s="173"/>
      <c r="AK70" s="174"/>
      <c r="AL70" s="208"/>
      <c r="AM70" s="209"/>
      <c r="AN70" s="210"/>
      <c r="AO70" s="211"/>
      <c r="AP70" s="212"/>
      <c r="AQ70" s="212"/>
      <c r="AR70" s="212"/>
      <c r="AS70" s="212"/>
      <c r="AT70" s="212"/>
      <c r="AU70" s="212"/>
      <c r="AV70" s="213"/>
      <c r="AW70" s="204"/>
      <c r="AX70" s="205"/>
      <c r="AY70" s="205"/>
      <c r="AZ70" s="205"/>
      <c r="BA70" s="205"/>
      <c r="BB70" s="205"/>
      <c r="BC70" s="205"/>
      <c r="BD70" s="206"/>
      <c r="BH70" s="65" t="str">
        <f>IF(OR(U70="",X70="",AA70=""),$BI$50,RIGHT(IF(U70="","","0")&amp;U70,2)&amp;RIGHT(IF(X70="","","0")&amp;X70,2)&amp;RIGHT(IF(AA70="","","0")&amp;AA70,2))</f>
        <v>080331</v>
      </c>
      <c r="BI70" s="65" t="str">
        <f>IF($X$51="","×",IF(AND(U70="",X70="",AA70=""),"",IF(OR(U70="",X70="",AA70=""),"×",IF(AND(BH70&gt;=$BH$50,BH70&lt;=$BI$50,AA70&lt;=BL70),"○","×"))))</f>
        <v/>
      </c>
      <c r="BJ70" s="65">
        <f>IF(OR(U70="",$X$51=""),1,IF($X$51=U70,4,1))</f>
        <v>1</v>
      </c>
      <c r="BK70" s="65">
        <f>IF(OR(U70="",$X$51=""),12,IF($X$51=U70,12,3))</f>
        <v>12</v>
      </c>
      <c r="BL70" s="65">
        <f>IF(OR(X70=4,X70=6,X70=9,X70=11),30,IF(X70=2,29,31))</f>
        <v>31</v>
      </c>
      <c r="BM70" s="170"/>
      <c r="BN70" s="63" t="str">
        <f>IF(OR(BM69="",BM69=1),"",IF(BM69=3,"②脱退、自動消滅等","２脱退、自動消滅等"))</f>
        <v/>
      </c>
    </row>
    <row r="71" spans="1:69" ht="21.95" customHeight="1">
      <c r="A71" s="175"/>
      <c r="B71" s="176"/>
      <c r="C71" s="177"/>
      <c r="D71" s="181"/>
      <c r="E71" s="182"/>
      <c r="F71" s="182"/>
      <c r="G71" s="182"/>
      <c r="H71" s="182"/>
      <c r="I71" s="182"/>
      <c r="J71" s="182"/>
      <c r="K71" s="183"/>
      <c r="L71" s="187"/>
      <c r="M71" s="188"/>
      <c r="N71" s="188"/>
      <c r="O71" s="188"/>
      <c r="P71" s="188"/>
      <c r="Q71" s="188"/>
      <c r="R71" s="188"/>
      <c r="S71" s="189"/>
      <c r="T71" s="193"/>
      <c r="U71" s="194"/>
      <c r="V71" s="97" t="s">
        <v>0</v>
      </c>
      <c r="W71" s="194"/>
      <c r="X71" s="194"/>
      <c r="Y71" s="98" t="s">
        <v>6</v>
      </c>
      <c r="Z71" s="194"/>
      <c r="AA71" s="194"/>
      <c r="AB71" s="98" t="s">
        <v>16</v>
      </c>
      <c r="AC71" s="98"/>
      <c r="AD71" s="148" t="str">
        <f t="shared" si="2"/>
        <v/>
      </c>
      <c r="AE71" s="149"/>
      <c r="AF71" s="149"/>
      <c r="AG71" s="149"/>
      <c r="AH71" s="149"/>
      <c r="AI71" s="149"/>
      <c r="AJ71" s="149"/>
      <c r="AK71" s="150"/>
      <c r="AL71" s="151" t="str">
        <f>IF(AND(BI71="○",BI72="○"),IF(LEFT(BH71,2)=LEFT(BH72,2),MID(BH72,3,2)-MID(BH71,3,2)+1,MID(BH72,3,2)+12-MID(BH71,3,2)+1),"")</f>
        <v/>
      </c>
      <c r="AM71" s="152"/>
      <c r="AN71" s="153"/>
      <c r="AO71" s="157" t="str">
        <f>IF(OR(AL71="",L71=""),"",VLOOKUP(L71,早見表!$B$5:$N$20,3,0))</f>
        <v/>
      </c>
      <c r="AP71" s="158"/>
      <c r="AQ71" s="158"/>
      <c r="AR71" s="158"/>
      <c r="AS71" s="158"/>
      <c r="AT71" s="158"/>
      <c r="AU71" s="158"/>
      <c r="AV71" s="159"/>
      <c r="AW71" s="163" t="str">
        <f>IF(OR(AL71="",L71=""),"",IF(AL71=12,VLOOKUP(L71,早見表!$B$5:$N$20,2,0),VLOOKUP(L71,早見表!$B$5:$N$20,AL71+2,0)))</f>
        <v/>
      </c>
      <c r="AX71" s="164"/>
      <c r="AY71" s="164"/>
      <c r="AZ71" s="164"/>
      <c r="BA71" s="164"/>
      <c r="BB71" s="164"/>
      <c r="BC71" s="164"/>
      <c r="BD71" s="165"/>
      <c r="BH71" s="64" t="str">
        <f>IF(OR(T71="",W71="",Z71=""),$BH$50,RIGHT(IF(T71="","","0")&amp;T71,2)&amp;RIGHT(IF(W71="","","0")&amp;W71,2)&amp;RIGHT(IF(Z71="","","0")&amp;Z71,2))</f>
        <v>070401</v>
      </c>
      <c r="BI71" s="64" t="str">
        <f>IF($X$51="","×",IF(AND(T71="",W71="",Z71=""),"",IF(OR(T71="",W71="",Z71=""),"×",IF(AND(BH71&gt;=$BH$50,BH71&lt;=$BI$50,BH71&lt;=BH72,Z71&lt;=BL71),"○","×"))))</f>
        <v/>
      </c>
      <c r="BJ71" s="64">
        <f>IF(OR(T71="",$X$51=""),1,IF($X$51=T71,4,1))</f>
        <v>1</v>
      </c>
      <c r="BK71" s="64">
        <f>IF(OR(T71="",$X$51=""),12,IF($X$51=T71,12,3))</f>
        <v>12</v>
      </c>
      <c r="BL71" s="64">
        <f>IF(OR(W71=4,W71=6,W71=9,W71=11),30,IF(W71=2,29,31))</f>
        <v>31</v>
      </c>
      <c r="BM71" s="169">
        <v>1</v>
      </c>
      <c r="BN71" s="62" t="str">
        <f>IF(OR(BM71="",BM71=1),"",IF(BM71=2,"①加入","１加入"))</f>
        <v/>
      </c>
    </row>
    <row r="72" spans="1:69" ht="21.95" customHeight="1">
      <c r="A72" s="178"/>
      <c r="B72" s="179"/>
      <c r="C72" s="180"/>
      <c r="D72" s="184"/>
      <c r="E72" s="185"/>
      <c r="F72" s="185"/>
      <c r="G72" s="185"/>
      <c r="H72" s="185"/>
      <c r="I72" s="185"/>
      <c r="J72" s="185"/>
      <c r="K72" s="186"/>
      <c r="L72" s="190"/>
      <c r="M72" s="191"/>
      <c r="N72" s="191"/>
      <c r="O72" s="191"/>
      <c r="P72" s="191"/>
      <c r="Q72" s="191"/>
      <c r="R72" s="191"/>
      <c r="S72" s="192"/>
      <c r="T72" s="100" t="s">
        <v>20</v>
      </c>
      <c r="U72" s="207"/>
      <c r="V72" s="207"/>
      <c r="W72" s="101" t="s">
        <v>0</v>
      </c>
      <c r="X72" s="207"/>
      <c r="Y72" s="207"/>
      <c r="Z72" s="102" t="s">
        <v>6</v>
      </c>
      <c r="AA72" s="207"/>
      <c r="AB72" s="207"/>
      <c r="AC72" s="103" t="s">
        <v>16</v>
      </c>
      <c r="AD72" s="172" t="str">
        <f t="shared" si="2"/>
        <v/>
      </c>
      <c r="AE72" s="173"/>
      <c r="AF72" s="173"/>
      <c r="AG72" s="173"/>
      <c r="AH72" s="173"/>
      <c r="AI72" s="173"/>
      <c r="AJ72" s="173"/>
      <c r="AK72" s="174"/>
      <c r="AL72" s="208"/>
      <c r="AM72" s="209"/>
      <c r="AN72" s="210"/>
      <c r="AO72" s="211"/>
      <c r="AP72" s="212"/>
      <c r="AQ72" s="212"/>
      <c r="AR72" s="212"/>
      <c r="AS72" s="212"/>
      <c r="AT72" s="212"/>
      <c r="AU72" s="212"/>
      <c r="AV72" s="213"/>
      <c r="AW72" s="204"/>
      <c r="AX72" s="205"/>
      <c r="AY72" s="205"/>
      <c r="AZ72" s="205"/>
      <c r="BA72" s="205"/>
      <c r="BB72" s="205"/>
      <c r="BC72" s="205"/>
      <c r="BD72" s="206"/>
      <c r="BH72" s="65" t="str">
        <f>IF(OR(U72="",X72="",AA72=""),$BI$50,RIGHT(IF(U72="","","0")&amp;U72,2)&amp;RIGHT(IF(X72="","","0")&amp;X72,2)&amp;RIGHT(IF(AA72="","","0")&amp;AA72,2))</f>
        <v>080331</v>
      </c>
      <c r="BI72" s="65" t="str">
        <f>IF($X$51="","×",IF(AND(U72="",X72="",AA72=""),"",IF(OR(U72="",X72="",AA72=""),"×",IF(AND(BH72&gt;=$BH$50,BH72&lt;=$BI$50,AA72&lt;=BL72),"○","×"))))</f>
        <v/>
      </c>
      <c r="BJ72" s="65">
        <f>IF(OR(U72="",$X$51=""),1,IF($X$51=U72,4,1))</f>
        <v>1</v>
      </c>
      <c r="BK72" s="65">
        <f>IF(OR(U72="",$X$51=""),12,IF($X$51=U72,12,3))</f>
        <v>12</v>
      </c>
      <c r="BL72" s="65">
        <f>IF(OR(X72=4,X72=6,X72=9,X72=11),30,IF(X72=2,29,31))</f>
        <v>31</v>
      </c>
      <c r="BM72" s="170"/>
      <c r="BN72" s="63" t="str">
        <f>IF(OR(BM71="",BM71=1),"",IF(BM71=3,"②脱退、自動消滅等","２脱退、自動消滅等"))</f>
        <v/>
      </c>
    </row>
    <row r="73" spans="1:69" ht="21.95" customHeight="1">
      <c r="A73" s="175"/>
      <c r="B73" s="176"/>
      <c r="C73" s="177"/>
      <c r="D73" s="181"/>
      <c r="E73" s="182"/>
      <c r="F73" s="182"/>
      <c r="G73" s="182"/>
      <c r="H73" s="182"/>
      <c r="I73" s="182"/>
      <c r="J73" s="182"/>
      <c r="K73" s="183"/>
      <c r="L73" s="187"/>
      <c r="M73" s="188"/>
      <c r="N73" s="188"/>
      <c r="O73" s="188"/>
      <c r="P73" s="188"/>
      <c r="Q73" s="188"/>
      <c r="R73" s="188"/>
      <c r="S73" s="189"/>
      <c r="T73" s="193"/>
      <c r="U73" s="194"/>
      <c r="V73" s="97" t="s">
        <v>0</v>
      </c>
      <c r="W73" s="194"/>
      <c r="X73" s="194"/>
      <c r="Y73" s="98" t="s">
        <v>6</v>
      </c>
      <c r="Z73" s="194"/>
      <c r="AA73" s="194"/>
      <c r="AB73" s="98" t="s">
        <v>16</v>
      </c>
      <c r="AC73" s="98"/>
      <c r="AD73" s="148" t="str">
        <f t="shared" si="2"/>
        <v/>
      </c>
      <c r="AE73" s="149"/>
      <c r="AF73" s="149"/>
      <c r="AG73" s="149"/>
      <c r="AH73" s="149"/>
      <c r="AI73" s="149"/>
      <c r="AJ73" s="149"/>
      <c r="AK73" s="150"/>
      <c r="AL73" s="151" t="str">
        <f>IF(AND(BI73="○",BI74="○"),IF(LEFT(BH73,2)=LEFT(BH74,2),MID(BH74,3,2)-MID(BH73,3,2)+1,MID(BH74,3,2)+12-MID(BH73,3,2)+1),"")</f>
        <v/>
      </c>
      <c r="AM73" s="152"/>
      <c r="AN73" s="153"/>
      <c r="AO73" s="157" t="str">
        <f>IF(OR(AL73="",L73=""),"",VLOOKUP(L73,早見表!$B$5:$N$20,3,0))</f>
        <v/>
      </c>
      <c r="AP73" s="158"/>
      <c r="AQ73" s="158"/>
      <c r="AR73" s="158"/>
      <c r="AS73" s="158"/>
      <c r="AT73" s="158"/>
      <c r="AU73" s="158"/>
      <c r="AV73" s="159"/>
      <c r="AW73" s="163" t="str">
        <f>IF(OR(AL73="",L73=""),"",IF(AL73=12,VLOOKUP(L73,早見表!$B$5:$N$20,2,0),VLOOKUP(L73,早見表!$B$5:$N$20,AL73+2,0)))</f>
        <v/>
      </c>
      <c r="AX73" s="164"/>
      <c r="AY73" s="164"/>
      <c r="AZ73" s="164"/>
      <c r="BA73" s="164"/>
      <c r="BB73" s="164"/>
      <c r="BC73" s="164"/>
      <c r="BD73" s="165"/>
      <c r="BH73" s="64" t="str">
        <f>IF(OR(T73="",W73="",Z73=""),$BH$50,RIGHT(IF(T73="","","0")&amp;T73,2)&amp;RIGHT(IF(W73="","","0")&amp;W73,2)&amp;RIGHT(IF(Z73="","","0")&amp;Z73,2))</f>
        <v>070401</v>
      </c>
      <c r="BI73" s="64" t="str">
        <f>IF($X$51="","×",IF(AND(T73="",W73="",Z73=""),"",IF(OR(T73="",W73="",Z73=""),"×",IF(AND(BH73&gt;=$BH$50,BH73&lt;=$BI$50,BH73&lt;=BH74,Z73&lt;=BL73),"○","×"))))</f>
        <v/>
      </c>
      <c r="BJ73" s="64">
        <f>IF(OR(T73="",$X$51=""),1,IF($X$51=T73,4,1))</f>
        <v>1</v>
      </c>
      <c r="BK73" s="64">
        <f>IF(OR(T73="",$X$51=""),12,IF($X$51=T73,12,3))</f>
        <v>12</v>
      </c>
      <c r="BL73" s="64">
        <f>IF(OR(W73=4,W73=6,W73=9,W73=11),30,IF(W73=2,29,31))</f>
        <v>31</v>
      </c>
      <c r="BM73" s="169">
        <v>1</v>
      </c>
      <c r="BN73" s="62" t="str">
        <f>IF(OR(BM73="",BM73=1),"",IF(BM73=2,"①加入","１加入"))</f>
        <v/>
      </c>
    </row>
    <row r="74" spans="1:69" ht="21.95" customHeight="1">
      <c r="A74" s="178"/>
      <c r="B74" s="179"/>
      <c r="C74" s="180"/>
      <c r="D74" s="184"/>
      <c r="E74" s="185"/>
      <c r="F74" s="185"/>
      <c r="G74" s="185"/>
      <c r="H74" s="185"/>
      <c r="I74" s="185"/>
      <c r="J74" s="185"/>
      <c r="K74" s="186"/>
      <c r="L74" s="190"/>
      <c r="M74" s="191"/>
      <c r="N74" s="191"/>
      <c r="O74" s="191"/>
      <c r="P74" s="191"/>
      <c r="Q74" s="191"/>
      <c r="R74" s="191"/>
      <c r="S74" s="192"/>
      <c r="T74" s="100" t="s">
        <v>20</v>
      </c>
      <c r="U74" s="207"/>
      <c r="V74" s="207"/>
      <c r="W74" s="101" t="s">
        <v>0</v>
      </c>
      <c r="X74" s="207"/>
      <c r="Y74" s="207"/>
      <c r="Z74" s="102" t="s">
        <v>6</v>
      </c>
      <c r="AA74" s="207"/>
      <c r="AB74" s="207"/>
      <c r="AC74" s="103" t="s">
        <v>16</v>
      </c>
      <c r="AD74" s="172" t="str">
        <f t="shared" si="2"/>
        <v/>
      </c>
      <c r="AE74" s="173"/>
      <c r="AF74" s="173"/>
      <c r="AG74" s="173"/>
      <c r="AH74" s="173"/>
      <c r="AI74" s="173"/>
      <c r="AJ74" s="173"/>
      <c r="AK74" s="174"/>
      <c r="AL74" s="208"/>
      <c r="AM74" s="209"/>
      <c r="AN74" s="210"/>
      <c r="AO74" s="211"/>
      <c r="AP74" s="212"/>
      <c r="AQ74" s="212"/>
      <c r="AR74" s="212"/>
      <c r="AS74" s="212"/>
      <c r="AT74" s="212"/>
      <c r="AU74" s="212"/>
      <c r="AV74" s="213"/>
      <c r="AW74" s="204"/>
      <c r="AX74" s="205"/>
      <c r="AY74" s="205"/>
      <c r="AZ74" s="205"/>
      <c r="BA74" s="205"/>
      <c r="BB74" s="205"/>
      <c r="BC74" s="205"/>
      <c r="BD74" s="206"/>
      <c r="BH74" s="65" t="str">
        <f>IF(OR(U74="",X74="",AA74=""),$BI$50,RIGHT(IF(U74="","","0")&amp;U74,2)&amp;RIGHT(IF(X74="","","0")&amp;X74,2)&amp;RIGHT(IF(AA74="","","0")&amp;AA74,2))</f>
        <v>080331</v>
      </c>
      <c r="BI74" s="65" t="str">
        <f>IF($X$51="","×",IF(AND(U74="",X74="",AA74=""),"",IF(OR(U74="",X74="",AA74=""),"×",IF(AND(BH74&gt;=$BH$50,BH74&lt;=$BI$50,AA74&lt;=BL74),"○","×"))))</f>
        <v/>
      </c>
      <c r="BJ74" s="65">
        <f>IF(OR(U74="",$X$51=""),1,IF($X$51=U74,4,1))</f>
        <v>1</v>
      </c>
      <c r="BK74" s="65">
        <f>IF(OR(U74="",$X$51=""),12,IF($X$51=U74,12,3))</f>
        <v>12</v>
      </c>
      <c r="BL74" s="65">
        <f>IF(OR(X74=4,X74=6,X74=9,X74=11),30,IF(X74=2,29,31))</f>
        <v>31</v>
      </c>
      <c r="BM74" s="170"/>
      <c r="BN74" s="63" t="str">
        <f>IF(OR(BM73="",BM73=1),"",IF(BM73=3,"②脱退、自動消滅等","２脱退、自動消滅等"))</f>
        <v/>
      </c>
    </row>
    <row r="75" spans="1:69" ht="21.95" customHeight="1">
      <c r="A75" s="175"/>
      <c r="B75" s="176"/>
      <c r="C75" s="177"/>
      <c r="D75" s="181"/>
      <c r="E75" s="182"/>
      <c r="F75" s="182"/>
      <c r="G75" s="182"/>
      <c r="H75" s="182"/>
      <c r="I75" s="182"/>
      <c r="J75" s="182"/>
      <c r="K75" s="183"/>
      <c r="L75" s="187"/>
      <c r="M75" s="188"/>
      <c r="N75" s="188"/>
      <c r="O75" s="188"/>
      <c r="P75" s="188"/>
      <c r="Q75" s="188"/>
      <c r="R75" s="188"/>
      <c r="S75" s="189"/>
      <c r="T75" s="193"/>
      <c r="U75" s="194"/>
      <c r="V75" s="97" t="s">
        <v>0</v>
      </c>
      <c r="W75" s="194"/>
      <c r="X75" s="194"/>
      <c r="Y75" s="98" t="s">
        <v>6</v>
      </c>
      <c r="Z75" s="194"/>
      <c r="AA75" s="194"/>
      <c r="AB75" s="98" t="s">
        <v>16</v>
      </c>
      <c r="AC75" s="98"/>
      <c r="AD75" s="148" t="str">
        <f t="shared" si="2"/>
        <v/>
      </c>
      <c r="AE75" s="149"/>
      <c r="AF75" s="149"/>
      <c r="AG75" s="149"/>
      <c r="AH75" s="149"/>
      <c r="AI75" s="149"/>
      <c r="AJ75" s="149"/>
      <c r="AK75" s="150"/>
      <c r="AL75" s="151" t="str">
        <f>IF(AND(BI75="○",BI76="○"),IF(LEFT(BH75,2)=LEFT(BH76,2),MID(BH76,3,2)-MID(BH75,3,2)+1,MID(BH76,3,2)+12-MID(BH75,3,2)+1),"")</f>
        <v/>
      </c>
      <c r="AM75" s="152"/>
      <c r="AN75" s="153"/>
      <c r="AO75" s="157" t="str">
        <f>IF(OR(AL75="",L75=""),"",VLOOKUP(L75,早見表!$B$5:$N$20,3,0))</f>
        <v/>
      </c>
      <c r="AP75" s="158"/>
      <c r="AQ75" s="158"/>
      <c r="AR75" s="158"/>
      <c r="AS75" s="158"/>
      <c r="AT75" s="158"/>
      <c r="AU75" s="158"/>
      <c r="AV75" s="159"/>
      <c r="AW75" s="163" t="str">
        <f>IF(OR(AL75="",L75=""),"",IF(AL75=12,VLOOKUP(L75,早見表!$B$5:$N$20,2,0),VLOOKUP(L75,早見表!$B$5:$N$20,AL75+2,0)))</f>
        <v/>
      </c>
      <c r="AX75" s="164"/>
      <c r="AY75" s="164"/>
      <c r="AZ75" s="164"/>
      <c r="BA75" s="164"/>
      <c r="BB75" s="164"/>
      <c r="BC75" s="164"/>
      <c r="BD75" s="165"/>
      <c r="BH75" s="64" t="str">
        <f>IF(OR(T75="",W75="",Z75=""),$BH$50,RIGHT(IF(T75="","","0")&amp;T75,2)&amp;RIGHT(IF(W75="","","0")&amp;W75,2)&amp;RIGHT(IF(Z75="","","0")&amp;Z75,2))</f>
        <v>070401</v>
      </c>
      <c r="BI75" s="64" t="str">
        <f>IF($X$51="","×",IF(AND(T75="",W75="",Z75=""),"",IF(OR(T75="",W75="",Z75=""),"×",IF(AND(BH75&gt;=$BH$50,BH75&lt;=$BI$50,BH75&lt;=BH76,Z75&lt;=BL75),"○","×"))))</f>
        <v/>
      </c>
      <c r="BJ75" s="64">
        <f>IF(OR(T75="",$X$51=""),1,IF($X$51=T75,4,1))</f>
        <v>1</v>
      </c>
      <c r="BK75" s="64">
        <f>IF(OR(T75="",$X$51=""),12,IF($X$51=T75,12,3))</f>
        <v>12</v>
      </c>
      <c r="BL75" s="64">
        <f>IF(OR(W75=4,W75=6,W75=9,W75=11),30,IF(W75=2,29,31))</f>
        <v>31</v>
      </c>
      <c r="BM75" s="169">
        <v>1</v>
      </c>
      <c r="BN75" s="62" t="str">
        <f>IF(OR(BM75="",BM75=1),"",IF(BM75=2,"①加入","１加入"))</f>
        <v/>
      </c>
    </row>
    <row r="76" spans="1:69" ht="21.95" customHeight="1" thickBot="1">
      <c r="A76" s="195"/>
      <c r="B76" s="196"/>
      <c r="C76" s="197"/>
      <c r="D76" s="198"/>
      <c r="E76" s="199"/>
      <c r="F76" s="199"/>
      <c r="G76" s="199"/>
      <c r="H76" s="199"/>
      <c r="I76" s="199"/>
      <c r="J76" s="199"/>
      <c r="K76" s="200"/>
      <c r="L76" s="201"/>
      <c r="M76" s="202"/>
      <c r="N76" s="202"/>
      <c r="O76" s="202"/>
      <c r="P76" s="202"/>
      <c r="Q76" s="202"/>
      <c r="R76" s="202"/>
      <c r="S76" s="203"/>
      <c r="T76" s="95" t="s">
        <v>20</v>
      </c>
      <c r="U76" s="171"/>
      <c r="V76" s="171"/>
      <c r="W76" s="22" t="s">
        <v>0</v>
      </c>
      <c r="X76" s="171"/>
      <c r="Y76" s="171"/>
      <c r="Z76" s="88" t="s">
        <v>6</v>
      </c>
      <c r="AA76" s="171"/>
      <c r="AB76" s="171"/>
      <c r="AC76" s="96" t="s">
        <v>16</v>
      </c>
      <c r="AD76" s="172" t="str">
        <f t="shared" si="2"/>
        <v/>
      </c>
      <c r="AE76" s="173"/>
      <c r="AF76" s="173"/>
      <c r="AG76" s="173"/>
      <c r="AH76" s="173"/>
      <c r="AI76" s="173"/>
      <c r="AJ76" s="173"/>
      <c r="AK76" s="174"/>
      <c r="AL76" s="154"/>
      <c r="AM76" s="155"/>
      <c r="AN76" s="156"/>
      <c r="AO76" s="160"/>
      <c r="AP76" s="161"/>
      <c r="AQ76" s="161"/>
      <c r="AR76" s="161"/>
      <c r="AS76" s="161"/>
      <c r="AT76" s="161"/>
      <c r="AU76" s="161"/>
      <c r="AV76" s="162"/>
      <c r="AW76" s="166"/>
      <c r="AX76" s="167"/>
      <c r="AY76" s="167"/>
      <c r="AZ76" s="167"/>
      <c r="BA76" s="167"/>
      <c r="BB76" s="167"/>
      <c r="BC76" s="167"/>
      <c r="BD76" s="168"/>
      <c r="BH76" s="65" t="str">
        <f>IF(OR(U76="",X76="",AA76=""),$BI$50,RIGHT(IF(U76="","","0")&amp;U76,2)&amp;RIGHT(IF(X76="","","0")&amp;X76,2)&amp;RIGHT(IF(AA76="","","0")&amp;AA76,2))</f>
        <v>080331</v>
      </c>
      <c r="BI76" s="65" t="str">
        <f>IF($X$51="","×",IF(AND(U76="",X76="",AA76=""),"",IF(OR(U76="",X76="",AA76=""),"×",IF(AND(BH76&gt;=$BH$50,BH76&lt;=$BI$50,AA76&lt;=BL76),"○","×"))))</f>
        <v/>
      </c>
      <c r="BJ76" s="65">
        <f>IF(OR(U76="",$X$51=""),1,IF($X$51=U76,4,1))</f>
        <v>1</v>
      </c>
      <c r="BK76" s="65">
        <f>IF(OR(U76="",$X$51=""),12,IF($X$51=U76,12,3))</f>
        <v>12</v>
      </c>
      <c r="BL76" s="65">
        <f>IF(OR(X76=4,X76=6,X76=9,X76=11),30,IF(X76=2,29,31))</f>
        <v>31</v>
      </c>
      <c r="BM76" s="170"/>
      <c r="BN76" s="63" t="str">
        <f>IF(OR(BM75="",BM75=1),"",IF(BM75=3,"②脱退、自動消滅等","２脱退、自動消滅等"))</f>
        <v/>
      </c>
    </row>
    <row r="77" spans="1:69" ht="35.25" customHeight="1" thickTop="1">
      <c r="A77" s="144" t="s">
        <v>27</v>
      </c>
      <c r="B77" s="144"/>
      <c r="C77" s="144"/>
      <c r="D77" s="145">
        <f>COUNTA(D57:K76)</f>
        <v>0</v>
      </c>
      <c r="E77" s="145"/>
      <c r="F77" s="145"/>
      <c r="G77" s="145"/>
      <c r="H77" s="145"/>
      <c r="I77" s="145"/>
      <c r="J77" s="145"/>
      <c r="K77" s="145"/>
      <c r="L77" s="136"/>
      <c r="M77" s="136"/>
      <c r="N77" s="136"/>
      <c r="O77" s="136"/>
      <c r="P77" s="136"/>
      <c r="Q77" s="136"/>
      <c r="R77" s="136"/>
      <c r="S77" s="136"/>
      <c r="T77" s="146"/>
      <c r="U77" s="146"/>
      <c r="V77" s="146"/>
      <c r="W77" s="146"/>
      <c r="X77" s="146"/>
      <c r="Y77" s="146"/>
      <c r="Z77" s="146"/>
      <c r="AA77" s="146"/>
      <c r="AB77" s="146"/>
      <c r="AC77" s="146"/>
      <c r="AD77" s="147"/>
      <c r="AE77" s="147"/>
      <c r="AF77" s="147"/>
      <c r="AG77" s="147"/>
      <c r="AH77" s="147"/>
      <c r="AI77" s="147"/>
      <c r="AJ77" s="147"/>
      <c r="AK77" s="147"/>
      <c r="AL77" s="136"/>
      <c r="AM77" s="136"/>
      <c r="AN77" s="136"/>
      <c r="AO77" s="136"/>
      <c r="AP77" s="136"/>
      <c r="AQ77" s="136"/>
      <c r="AR77" s="136"/>
      <c r="AS77" s="136"/>
      <c r="AT77" s="136"/>
      <c r="AU77" s="136"/>
      <c r="AV77" s="136"/>
      <c r="AW77" s="137">
        <f>SUM(AW57:BD76)</f>
        <v>0</v>
      </c>
      <c r="AX77" s="137"/>
      <c r="AY77" s="137"/>
      <c r="AZ77" s="137"/>
      <c r="BA77" s="137"/>
      <c r="BB77" s="137"/>
      <c r="BC77" s="137"/>
      <c r="BD77" s="137"/>
    </row>
    <row r="78" spans="1:69" ht="35.25" customHeight="1">
      <c r="A78" s="138" t="s">
        <v>75</v>
      </c>
      <c r="B78" s="138"/>
      <c r="C78" s="138"/>
      <c r="D78" s="139">
        <f>D33+D77</f>
        <v>0</v>
      </c>
      <c r="E78" s="139"/>
      <c r="F78" s="139"/>
      <c r="G78" s="139"/>
      <c r="H78" s="139"/>
      <c r="I78" s="139"/>
      <c r="J78" s="139"/>
      <c r="K78" s="139"/>
      <c r="L78" s="140"/>
      <c r="M78" s="140"/>
      <c r="N78" s="140"/>
      <c r="O78" s="140"/>
      <c r="P78" s="140"/>
      <c r="Q78" s="140"/>
      <c r="R78" s="140"/>
      <c r="S78" s="140"/>
      <c r="T78" s="141"/>
      <c r="U78" s="141"/>
      <c r="V78" s="141"/>
      <c r="W78" s="141"/>
      <c r="X78" s="141"/>
      <c r="Y78" s="141"/>
      <c r="Z78" s="141"/>
      <c r="AA78" s="141"/>
      <c r="AB78" s="141"/>
      <c r="AC78" s="141"/>
      <c r="AD78" s="142"/>
      <c r="AE78" s="142"/>
      <c r="AF78" s="142"/>
      <c r="AG78" s="142"/>
      <c r="AH78" s="142"/>
      <c r="AI78" s="142"/>
      <c r="AJ78" s="142"/>
      <c r="AK78" s="142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3">
        <f>AW33+AW77</f>
        <v>0</v>
      </c>
      <c r="AX78" s="143"/>
      <c r="AY78" s="143"/>
      <c r="AZ78" s="143"/>
      <c r="BA78" s="143"/>
      <c r="BB78" s="143"/>
      <c r="BC78" s="143"/>
      <c r="BD78" s="143"/>
    </row>
    <row r="79" spans="1:69" s="72" customFormat="1" ht="6.7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70"/>
      <c r="BF79" s="45"/>
      <c r="BG79" s="45"/>
      <c r="BH79" s="48"/>
      <c r="BI79" s="48"/>
      <c r="BJ79" s="48"/>
      <c r="BK79" s="48"/>
      <c r="BL79" s="48"/>
      <c r="BM79" s="48"/>
      <c r="BN79" s="45"/>
      <c r="BO79" s="46"/>
      <c r="BP79" s="46"/>
      <c r="BQ79" s="46"/>
    </row>
    <row r="80" spans="1:69" s="72" customFormat="1" ht="15" customHeight="1">
      <c r="A80" s="9"/>
      <c r="B80" s="32" t="s">
        <v>28</v>
      </c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71"/>
      <c r="BF80" s="46"/>
      <c r="BG80" s="46"/>
      <c r="BH80" s="130" t="s">
        <v>68</v>
      </c>
      <c r="BI80" s="130" t="s">
        <v>69</v>
      </c>
      <c r="BJ80" s="130" t="s">
        <v>61</v>
      </c>
      <c r="BK80" s="48"/>
      <c r="BL80" s="48"/>
      <c r="BM80" s="48"/>
      <c r="BN80" s="46"/>
      <c r="BO80" s="46"/>
      <c r="BP80" s="46"/>
      <c r="BQ80" s="46"/>
    </row>
    <row r="81" spans="1:80" s="72" customFormat="1" ht="15" customHeight="1">
      <c r="A81" s="9"/>
      <c r="B81" s="9"/>
      <c r="C81" s="133"/>
      <c r="D81" s="134"/>
      <c r="E81" s="134"/>
      <c r="F81" s="134"/>
      <c r="G81" s="134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F81" s="46"/>
      <c r="BG81" s="46"/>
      <c r="BH81" s="131"/>
      <c r="BI81" s="131"/>
      <c r="BJ81" s="132"/>
      <c r="BK81" s="48"/>
      <c r="BL81" s="48"/>
      <c r="BM81" s="48"/>
      <c r="BN81" s="46"/>
      <c r="BO81" s="46"/>
      <c r="BP81" s="46"/>
      <c r="BQ81" s="46"/>
    </row>
    <row r="82" spans="1:80" s="72" customFormat="1" ht="15" customHeight="1">
      <c r="A82" s="9"/>
      <c r="B82" s="128"/>
      <c r="C82" s="128"/>
      <c r="D82" s="128"/>
      <c r="E82" s="135">
        <f>E37</f>
        <v>0</v>
      </c>
      <c r="F82" s="135"/>
      <c r="G82" s="135" t="s">
        <v>0</v>
      </c>
      <c r="H82" s="135"/>
      <c r="I82" s="135">
        <f>I37</f>
        <v>0</v>
      </c>
      <c r="J82" s="135"/>
      <c r="K82" s="135" t="s">
        <v>6</v>
      </c>
      <c r="L82" s="135"/>
      <c r="M82" s="135">
        <f>M37</f>
        <v>0</v>
      </c>
      <c r="N82" s="135"/>
      <c r="O82" s="128" t="s">
        <v>16</v>
      </c>
      <c r="P82" s="128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2"/>
      <c r="AN82" s="19" t="s">
        <v>8</v>
      </c>
      <c r="AO82" s="19"/>
      <c r="AP82" s="22"/>
      <c r="AQ82" s="19"/>
      <c r="AR82" s="19"/>
      <c r="AS82" s="129">
        <f>AS37</f>
        <v>0</v>
      </c>
      <c r="AT82" s="129"/>
      <c r="AU82" s="129"/>
      <c r="AV82" s="129"/>
      <c r="AW82" s="91" t="s">
        <v>9</v>
      </c>
      <c r="AX82" s="129">
        <f>AX37</f>
        <v>0</v>
      </c>
      <c r="AY82" s="129"/>
      <c r="AZ82" s="129"/>
      <c r="BA82" s="129"/>
      <c r="BB82" s="129"/>
      <c r="BC82" s="129"/>
      <c r="BD82" s="19" t="s">
        <v>10</v>
      </c>
      <c r="BE82" s="70"/>
      <c r="BF82" s="45"/>
      <c r="BG82" s="46"/>
      <c r="BH82" s="50" t="str">
        <f>RIGHT(IF(E82="","","0")&amp;E82,2)&amp;RIGHT(IF(I82="","","0")&amp;I82,2)&amp;RIGHT(IF(M82="","","0")&amp;M82,2)</f>
        <v>000000</v>
      </c>
      <c r="BI82" s="50" t="str">
        <f>IF(AND(E82="",I82="",M82=""),"",IF(OR(E82="",I82="",M82=""),"×","○"))</f>
        <v>○</v>
      </c>
      <c r="BJ82" s="50">
        <f>IF(OR(I82=4,I82=6,I82=9,I82=11),30,IF(I82=2,29,31))</f>
        <v>31</v>
      </c>
      <c r="BK82" s="48"/>
      <c r="BL82" s="48"/>
      <c r="BM82" s="48"/>
      <c r="BN82" s="45"/>
      <c r="BO82" s="46"/>
      <c r="BP82" s="46"/>
      <c r="BQ82" s="46"/>
    </row>
    <row r="83" spans="1:80" s="72" customFormat="1" ht="1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19" t="s">
        <v>11</v>
      </c>
      <c r="AO83" s="19"/>
      <c r="AP83" s="22"/>
      <c r="AQ83" s="19"/>
      <c r="AR83" s="19"/>
      <c r="AS83" s="129">
        <f>AS38</f>
        <v>0</v>
      </c>
      <c r="AT83" s="129"/>
      <c r="AU83" s="129"/>
      <c r="AV83" s="91" t="s">
        <v>9</v>
      </c>
      <c r="AW83" s="129">
        <f>AW38</f>
        <v>0</v>
      </c>
      <c r="AX83" s="129"/>
      <c r="AY83" s="129"/>
      <c r="AZ83" s="91" t="s">
        <v>9</v>
      </c>
      <c r="BA83" s="129">
        <f>BA38</f>
        <v>0</v>
      </c>
      <c r="BB83" s="129"/>
      <c r="BC83" s="129"/>
      <c r="BD83" s="19" t="s">
        <v>10</v>
      </c>
      <c r="BF83" s="46"/>
      <c r="BG83" s="46"/>
      <c r="BH83" s="48"/>
      <c r="BI83" s="48"/>
      <c r="BJ83" s="48"/>
      <c r="BK83" s="48"/>
      <c r="BL83" s="48"/>
      <c r="BM83" s="48"/>
      <c r="BN83" s="46"/>
      <c r="BO83" s="46"/>
      <c r="BP83" s="46"/>
      <c r="BQ83" s="46"/>
    </row>
    <row r="84" spans="1:80" s="72" customFormat="1" ht="15" customHeight="1">
      <c r="A84" s="9"/>
      <c r="B84" s="209" t="str">
        <f>B39</f>
        <v>鳥取</v>
      </c>
      <c r="C84" s="209"/>
      <c r="D84" s="209"/>
      <c r="E84" s="209"/>
      <c r="F84" s="209"/>
      <c r="G84" s="209"/>
      <c r="H84" s="6" t="s">
        <v>29</v>
      </c>
      <c r="I84" s="26"/>
      <c r="J84" s="26"/>
      <c r="K84" s="26"/>
      <c r="L84" s="26"/>
      <c r="M84" s="26"/>
      <c r="N84" s="26"/>
      <c r="O84" s="26"/>
      <c r="P84" s="26"/>
      <c r="Q84" s="25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19"/>
      <c r="AO84" s="19"/>
      <c r="AP84" s="22"/>
      <c r="AQ84" s="19"/>
      <c r="AR84" s="19"/>
      <c r="AS84" s="27"/>
      <c r="AT84" s="27"/>
      <c r="AU84" s="27"/>
      <c r="AV84" s="26"/>
      <c r="AW84" s="27"/>
      <c r="AX84" s="27"/>
      <c r="AY84" s="27"/>
      <c r="AZ84" s="26"/>
      <c r="BA84" s="27"/>
      <c r="BB84" s="27"/>
      <c r="BC84" s="27"/>
      <c r="BD84" s="19"/>
      <c r="BF84" s="46"/>
      <c r="BG84" s="46"/>
      <c r="BH84" s="48"/>
      <c r="BI84" s="48"/>
      <c r="BJ84" s="48"/>
      <c r="BK84" s="48"/>
      <c r="BL84" s="48"/>
      <c r="BM84" s="48"/>
      <c r="BN84" s="46"/>
      <c r="BO84" s="46"/>
      <c r="BP84" s="46"/>
      <c r="BQ84" s="46"/>
    </row>
    <row r="85" spans="1:80" s="72" customFormat="1" ht="19.5" customHeight="1">
      <c r="A85" s="9"/>
      <c r="B85" s="9"/>
      <c r="C85" s="9"/>
      <c r="D85" s="9"/>
      <c r="E85" s="20"/>
      <c r="F85" s="20"/>
      <c r="G85" s="20"/>
      <c r="H85" s="19"/>
      <c r="I85" s="19"/>
      <c r="J85" s="20"/>
      <c r="K85" s="20"/>
      <c r="L85" s="20"/>
      <c r="M85" s="19"/>
      <c r="N85" s="19"/>
      <c r="O85" s="19"/>
      <c r="P85" s="1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F85" s="46"/>
      <c r="BG85" s="46"/>
      <c r="BH85" s="48"/>
      <c r="BI85" s="48"/>
      <c r="BJ85" s="48"/>
      <c r="BK85" s="48"/>
      <c r="BL85" s="48"/>
      <c r="BM85" s="48"/>
      <c r="BN85" s="46"/>
      <c r="BO85" s="46"/>
      <c r="BP85" s="46"/>
      <c r="BQ85" s="46"/>
    </row>
    <row r="86" spans="1:80" s="72" customFormat="1" ht="27.75" customHeight="1">
      <c r="A86" s="16"/>
      <c r="B86" s="16"/>
      <c r="C86" s="16"/>
      <c r="D86" s="16"/>
      <c r="E86" s="16"/>
      <c r="F86" s="16"/>
      <c r="G86" s="16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124" t="s">
        <v>13</v>
      </c>
      <c r="AG86" s="124"/>
      <c r="AH86" s="124"/>
      <c r="AI86" s="124"/>
      <c r="AJ86" s="125" t="str">
        <f>IF(AJ41="","",AJ41)</f>
        <v/>
      </c>
      <c r="AK86" s="125"/>
      <c r="AL86" s="125"/>
      <c r="AM86" s="125"/>
      <c r="AN86" s="125"/>
      <c r="AO86" s="125"/>
      <c r="AP86" s="125"/>
      <c r="AQ86" s="125"/>
      <c r="AR86" s="125"/>
      <c r="AS86" s="125"/>
      <c r="AT86" s="125"/>
      <c r="AU86" s="125"/>
      <c r="AV86" s="125"/>
      <c r="AW86" s="125"/>
      <c r="AX86" s="125"/>
      <c r="AY86" s="125"/>
      <c r="AZ86" s="125"/>
      <c r="BA86" s="125"/>
      <c r="BB86" s="125"/>
      <c r="BC86" s="125"/>
      <c r="BD86" s="2"/>
      <c r="BF86" s="46"/>
      <c r="BG86" s="46"/>
      <c r="BH86" s="48"/>
      <c r="BI86" s="48"/>
      <c r="BJ86" s="48"/>
      <c r="BK86" s="48"/>
      <c r="BL86" s="48"/>
      <c r="BM86" s="48"/>
      <c r="BN86" s="46"/>
      <c r="BO86" s="46"/>
      <c r="BP86" s="46"/>
      <c r="BQ86" s="46"/>
    </row>
    <row r="87" spans="1:80" s="72" customFormat="1" ht="17.25" customHeight="1">
      <c r="A87" s="16"/>
      <c r="B87" s="16"/>
      <c r="C87" s="16"/>
      <c r="D87" s="16"/>
      <c r="E87" s="16"/>
      <c r="F87" s="16"/>
      <c r="G87" s="16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10"/>
      <c r="W87" s="10"/>
      <c r="X87" s="10"/>
      <c r="Y87" s="9"/>
      <c r="Z87" s="9"/>
      <c r="AA87" s="126" t="s">
        <v>12</v>
      </c>
      <c r="AB87" s="126"/>
      <c r="AC87" s="126"/>
      <c r="AD87" s="126"/>
      <c r="AE87" s="126"/>
      <c r="AF87" s="9"/>
      <c r="AG87" s="9"/>
      <c r="AH87" s="9"/>
      <c r="AI87" s="9"/>
      <c r="AJ87" s="92"/>
      <c r="AK87" s="92"/>
      <c r="AL87" s="92"/>
      <c r="AM87" s="92"/>
      <c r="AN87" s="92"/>
      <c r="AO87" s="92"/>
      <c r="AP87" s="92"/>
      <c r="AQ87" s="92"/>
      <c r="AR87" s="92"/>
      <c r="AS87" s="92"/>
      <c r="AT87" s="93" t="s">
        <v>72</v>
      </c>
      <c r="AU87" s="92"/>
      <c r="AV87" s="92"/>
      <c r="AW87" s="92"/>
      <c r="AX87" s="92"/>
      <c r="AY87" s="92"/>
      <c r="AZ87" s="92"/>
      <c r="BA87" s="92"/>
      <c r="BB87" s="92"/>
      <c r="BC87" s="94"/>
      <c r="BD87" s="2"/>
      <c r="BF87" s="46"/>
      <c r="BG87" s="46"/>
      <c r="BH87" s="48"/>
      <c r="BI87" s="48"/>
      <c r="BJ87" s="48"/>
      <c r="BK87" s="48"/>
      <c r="BL87" s="48"/>
      <c r="BM87" s="48"/>
      <c r="BN87" s="46"/>
      <c r="BO87" s="46"/>
      <c r="BP87" s="46"/>
      <c r="BQ87" s="46"/>
    </row>
    <row r="88" spans="1:80" s="72" customFormat="1" ht="13.5" customHeight="1">
      <c r="A88" s="11"/>
      <c r="B88" s="13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0"/>
      <c r="Z88" s="9"/>
      <c r="AA88" s="20"/>
      <c r="AB88" s="20"/>
      <c r="AC88" s="20"/>
      <c r="AD88" s="20"/>
      <c r="AE88" s="20"/>
      <c r="AF88" s="126" t="s">
        <v>14</v>
      </c>
      <c r="AG88" s="126"/>
      <c r="AH88" s="126"/>
      <c r="AI88" s="126"/>
      <c r="AJ88" s="127" t="str">
        <f>IF(AJ43="","",AJ43)</f>
        <v/>
      </c>
      <c r="AK88" s="127"/>
      <c r="AL88" s="127"/>
      <c r="AM88" s="127"/>
      <c r="AN88" s="127"/>
      <c r="AO88" s="127"/>
      <c r="AP88" s="127"/>
      <c r="AQ88" s="127"/>
      <c r="AR88" s="127"/>
      <c r="AS88" s="127"/>
      <c r="AT88" s="127"/>
      <c r="AU88" s="127"/>
      <c r="AV88" s="127"/>
      <c r="AW88" s="127"/>
      <c r="AX88" s="127"/>
      <c r="AY88" s="127"/>
      <c r="AZ88" s="127"/>
      <c r="BA88" s="127"/>
      <c r="BB88" s="127"/>
      <c r="BC88" s="127"/>
      <c r="BD88" s="2"/>
      <c r="BE88" s="70"/>
      <c r="BF88" s="45"/>
      <c r="BG88" s="45"/>
      <c r="BH88" s="48"/>
      <c r="BI88" s="48"/>
      <c r="BJ88" s="48"/>
      <c r="BK88" s="48"/>
      <c r="BL88" s="48"/>
      <c r="BM88" s="48"/>
      <c r="BN88" s="45"/>
      <c r="BO88" s="46"/>
      <c r="BP88" s="46"/>
      <c r="BQ88" s="46"/>
    </row>
    <row r="89" spans="1:80" s="72" customFormat="1" ht="13.5" customHeight="1">
      <c r="A89" s="11"/>
      <c r="B89" s="13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9"/>
      <c r="AA89" s="9"/>
      <c r="AB89" s="9"/>
      <c r="AC89" s="9"/>
      <c r="AD89" s="9"/>
      <c r="AE89" s="9"/>
      <c r="AF89" s="124"/>
      <c r="AG89" s="124"/>
      <c r="AH89" s="124"/>
      <c r="AI89" s="124"/>
      <c r="AJ89" s="125"/>
      <c r="AK89" s="125"/>
      <c r="AL89" s="125"/>
      <c r="AM89" s="125"/>
      <c r="AN89" s="125"/>
      <c r="AO89" s="125"/>
      <c r="AP89" s="125"/>
      <c r="AQ89" s="125"/>
      <c r="AR89" s="125"/>
      <c r="AS89" s="125"/>
      <c r="AT89" s="125"/>
      <c r="AU89" s="125"/>
      <c r="AV89" s="125"/>
      <c r="AW89" s="125"/>
      <c r="AX89" s="125"/>
      <c r="AY89" s="125"/>
      <c r="AZ89" s="125"/>
      <c r="BA89" s="125"/>
      <c r="BB89" s="125"/>
      <c r="BC89" s="125"/>
      <c r="BD89" s="2"/>
      <c r="BE89" s="70"/>
      <c r="BF89" s="45"/>
      <c r="BG89" s="45"/>
      <c r="BH89" s="48"/>
      <c r="BI89" s="48"/>
      <c r="BJ89" s="48"/>
      <c r="BK89" s="48"/>
      <c r="BL89" s="48"/>
      <c r="BM89" s="48"/>
      <c r="BN89" s="45"/>
      <c r="BO89" s="46"/>
      <c r="BP89" s="46"/>
      <c r="BQ89" s="46"/>
    </row>
    <row r="90" spans="1:80" s="72" customFormat="1" ht="11.1" customHeight="1">
      <c r="A90" s="11"/>
      <c r="B90" s="13"/>
      <c r="C90" s="13"/>
      <c r="D90" s="11"/>
      <c r="E90" s="2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0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23" t="s">
        <v>15</v>
      </c>
      <c r="AL90" s="2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70"/>
      <c r="BF90" s="45"/>
      <c r="BG90" s="45"/>
      <c r="BH90" s="48"/>
      <c r="BI90" s="48"/>
      <c r="BJ90" s="48"/>
      <c r="BK90" s="48"/>
      <c r="BL90" s="48"/>
      <c r="BM90" s="48"/>
      <c r="BN90" s="45"/>
      <c r="BO90" s="46"/>
      <c r="BP90" s="46"/>
      <c r="BQ90" s="46"/>
    </row>
    <row r="91" spans="1:80" ht="19.5" customHeight="1">
      <c r="A91" s="5" t="s">
        <v>17</v>
      </c>
      <c r="B91" s="15"/>
      <c r="C91" s="15"/>
      <c r="D91" s="15"/>
      <c r="E91" s="15"/>
      <c r="F91" s="15"/>
      <c r="G91" s="15"/>
      <c r="BT91" s="249"/>
      <c r="BU91" s="249"/>
      <c r="BV91" s="249"/>
    </row>
    <row r="92" spans="1:80" ht="19.5" customHeight="1">
      <c r="A92"/>
      <c r="B92" s="15"/>
      <c r="C92" s="15"/>
      <c r="D92" s="15"/>
      <c r="E92" s="15"/>
      <c r="F92" s="15"/>
      <c r="G92" s="15"/>
      <c r="BT92" s="71"/>
      <c r="BU92" s="71"/>
      <c r="BV92" s="71"/>
    </row>
    <row r="93" spans="1:80" ht="23.2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25" t="s">
        <v>18</v>
      </c>
      <c r="L93" s="7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6"/>
      <c r="AU93" s="6"/>
      <c r="AV93" s="6"/>
      <c r="AW93" s="6"/>
      <c r="AX93" s="6"/>
      <c r="AY93" s="6"/>
      <c r="AZ93" s="6"/>
      <c r="BA93" s="6"/>
      <c r="BB93" s="16"/>
      <c r="BC93" s="6"/>
      <c r="BD93" s="6"/>
      <c r="BE93" s="67"/>
      <c r="BF93" s="44"/>
      <c r="BG93" s="44"/>
      <c r="BH93" s="53" t="s">
        <v>50</v>
      </c>
      <c r="BI93" s="54"/>
      <c r="BJ93" s="60"/>
      <c r="BK93" s="48"/>
      <c r="BL93" s="48"/>
      <c r="BM93" s="48"/>
      <c r="BN93" s="44"/>
      <c r="BO93" s="45"/>
      <c r="BP93" s="45"/>
      <c r="BQ93" s="45"/>
      <c r="BR93" s="70"/>
      <c r="BS93" s="67"/>
      <c r="BT93" s="67"/>
      <c r="BU93" s="67"/>
      <c r="BV93" s="67"/>
      <c r="BW93" s="70"/>
      <c r="BX93" s="73"/>
    </row>
    <row r="94" spans="1:80" ht="1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25"/>
      <c r="L94" s="7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6"/>
      <c r="AU94" s="6"/>
      <c r="AV94" s="6"/>
      <c r="AW94" s="6"/>
      <c r="AX94" s="6"/>
      <c r="AY94" s="6"/>
      <c r="AZ94" s="6"/>
      <c r="BA94" s="6"/>
      <c r="BB94" s="16"/>
      <c r="BC94" s="6"/>
      <c r="BD94" s="6"/>
      <c r="BE94" s="67"/>
      <c r="BF94" s="44"/>
      <c r="BG94" s="44"/>
      <c r="BH94" s="49" t="s">
        <v>51</v>
      </c>
      <c r="BI94" s="49" t="s">
        <v>52</v>
      </c>
      <c r="BJ94" s="60"/>
      <c r="BK94" s="48"/>
      <c r="BL94" s="48"/>
      <c r="BM94" s="48"/>
      <c r="BN94" s="44"/>
      <c r="BO94" s="45"/>
      <c r="BP94" s="45"/>
      <c r="BQ94" s="45"/>
      <c r="BR94" s="70"/>
      <c r="BS94" s="67"/>
      <c r="BT94" s="67"/>
      <c r="BU94" s="67"/>
      <c r="BV94" s="67"/>
      <c r="BW94" s="70"/>
      <c r="BX94" s="73"/>
    </row>
    <row r="95" spans="1:80" ht="16.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29"/>
      <c r="L95" s="7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6"/>
      <c r="AU95" s="6"/>
      <c r="AV95" s="6"/>
      <c r="AW95" s="6"/>
      <c r="AX95" s="6"/>
      <c r="AY95" s="6"/>
      <c r="AZ95" s="6"/>
      <c r="BA95" s="6"/>
      <c r="BB95" s="16"/>
      <c r="BC95" s="6"/>
      <c r="BD95" s="6"/>
      <c r="BE95" s="67"/>
      <c r="BF95" s="44"/>
      <c r="BG95" s="44"/>
      <c r="BH95" s="56" t="str">
        <f>IF($X$96="","",RIGHT("0"&amp;$X$96,2)&amp;"0401")</f>
        <v>070401</v>
      </c>
      <c r="BI95" s="56" t="str">
        <f>IF($X$96="","",RIGHT("0"&amp;$X$96+1,2)&amp;"0331")</f>
        <v>080331</v>
      </c>
      <c r="BJ95" s="60"/>
      <c r="BK95" s="48"/>
      <c r="BL95" s="48"/>
      <c r="BM95" s="48"/>
      <c r="BN95" s="44"/>
      <c r="BO95" s="46"/>
      <c r="BP95" s="46"/>
      <c r="BQ95" s="46"/>
      <c r="BR95" s="72"/>
      <c r="BS95" s="67"/>
      <c r="BT95" s="67"/>
      <c r="BU95" s="67"/>
      <c r="BV95" s="67"/>
      <c r="BW95" s="70"/>
      <c r="BX95" s="73"/>
    </row>
    <row r="96" spans="1:80" ht="23.2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29"/>
      <c r="L96" s="7"/>
      <c r="M96" s="6"/>
      <c r="N96" s="6"/>
      <c r="O96" s="6"/>
      <c r="P96" s="6"/>
      <c r="Q96" s="6"/>
      <c r="R96" s="6"/>
      <c r="S96" s="6"/>
      <c r="T96" s="242" t="s">
        <v>73</v>
      </c>
      <c r="U96" s="242"/>
      <c r="V96" s="242"/>
      <c r="W96" s="242"/>
      <c r="X96" s="243">
        <f>X51</f>
        <v>7</v>
      </c>
      <c r="Y96" s="243"/>
      <c r="Z96" s="243"/>
      <c r="AA96" s="242" t="s">
        <v>30</v>
      </c>
      <c r="AB96" s="242"/>
      <c r="AC96" s="242"/>
      <c r="AD96" s="242"/>
      <c r="AE96" s="242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293">
        <f>AP51</f>
        <v>0</v>
      </c>
      <c r="AQ96" s="294"/>
      <c r="AR96" s="294"/>
      <c r="AS96" s="295" t="s">
        <v>19</v>
      </c>
      <c r="AT96" s="295"/>
      <c r="AU96" s="295"/>
      <c r="AV96" s="295"/>
      <c r="AW96" s="295"/>
      <c r="AX96" s="296">
        <f>AX51+1</f>
        <v>3</v>
      </c>
      <c r="AY96" s="296"/>
      <c r="AZ96" s="296"/>
      <c r="BA96" s="295" t="s">
        <v>7</v>
      </c>
      <c r="BB96" s="295"/>
      <c r="BC96" s="295"/>
      <c r="BD96" s="297"/>
      <c r="BE96" s="67"/>
      <c r="BF96" s="44"/>
      <c r="BG96" s="44"/>
      <c r="BJ96" s="51"/>
      <c r="BK96" s="51"/>
      <c r="BL96" s="51"/>
      <c r="BM96" s="51"/>
      <c r="BN96" s="44"/>
      <c r="BO96" s="44"/>
      <c r="BP96" s="44"/>
      <c r="BQ96" s="60"/>
      <c r="BR96" s="72"/>
      <c r="BS96" s="72"/>
      <c r="BT96" s="72"/>
      <c r="BU96" s="72"/>
      <c r="BV96" s="72"/>
      <c r="BW96" s="67"/>
      <c r="BX96" s="67"/>
      <c r="BY96" s="67"/>
      <c r="BZ96" s="67"/>
      <c r="CA96" s="70"/>
      <c r="CB96" s="73"/>
    </row>
    <row r="97" spans="1:97" s="72" customFormat="1" ht="10.5" customHeight="1">
      <c r="A97" s="6"/>
      <c r="B97" s="6"/>
      <c r="C97" s="6"/>
      <c r="D97" s="6"/>
      <c r="E97" s="6"/>
      <c r="F97" s="6"/>
      <c r="G97" s="6"/>
      <c r="H97" s="14"/>
      <c r="I97" s="14"/>
      <c r="J97" s="6"/>
      <c r="K97" s="6"/>
      <c r="L97" s="6"/>
      <c r="M97" s="6"/>
      <c r="N97" s="14"/>
      <c r="O97" s="14"/>
      <c r="P97" s="6"/>
      <c r="Q97" s="23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B97" s="233"/>
      <c r="AC97" s="233"/>
      <c r="AD97" s="233"/>
      <c r="AE97" s="233"/>
      <c r="AF97" s="233"/>
      <c r="AG97" s="233"/>
      <c r="AH97" s="233"/>
      <c r="AI97" s="233"/>
      <c r="AJ97" s="233"/>
      <c r="AK97" s="233"/>
      <c r="AL97" s="233"/>
      <c r="AM97" s="233"/>
      <c r="AN97" s="233"/>
      <c r="AO97" s="233"/>
      <c r="AP97" s="233"/>
      <c r="AQ97" s="233"/>
      <c r="AR97" s="233"/>
      <c r="AS97" s="233"/>
      <c r="AT97" s="233"/>
      <c r="AU97" s="233"/>
      <c r="AV97" s="233"/>
      <c r="AW97" s="233"/>
      <c r="AX97" s="233"/>
      <c r="AY97" s="233"/>
      <c r="AZ97" s="233"/>
      <c r="BA97" s="233"/>
      <c r="BB97" s="6"/>
      <c r="BC97" s="6"/>
      <c r="BD97" s="6"/>
      <c r="BE97" s="67"/>
      <c r="BF97" s="44"/>
      <c r="BG97" s="44"/>
      <c r="BH97" s="130" t="s">
        <v>59</v>
      </c>
      <c r="BI97" s="130" t="s">
        <v>60</v>
      </c>
      <c r="BJ97" s="51"/>
      <c r="BK97" s="51"/>
      <c r="BL97" s="51"/>
      <c r="BM97" s="51"/>
      <c r="BN97" s="44"/>
      <c r="BO97" s="44"/>
      <c r="BP97" s="44"/>
      <c r="BQ97" s="44"/>
      <c r="BR97" s="67"/>
      <c r="BS97" s="67"/>
      <c r="BT97" s="67"/>
      <c r="BU97" s="67"/>
      <c r="BV97" s="67"/>
      <c r="BW97" s="70"/>
      <c r="BX97" s="71"/>
    </row>
    <row r="98" spans="1:97" s="72" customFormat="1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34" t="s">
        <v>26</v>
      </c>
      <c r="W98" s="235"/>
      <c r="X98" s="235"/>
      <c r="Y98" s="235"/>
      <c r="Z98" s="235"/>
      <c r="AA98" s="235"/>
      <c r="AB98" s="235"/>
      <c r="AC98" s="238" t="s">
        <v>1</v>
      </c>
      <c r="AD98" s="238"/>
      <c r="AE98" s="238"/>
      <c r="AF98" s="238"/>
      <c r="AG98" s="239" t="s">
        <v>2</v>
      </c>
      <c r="AH98" s="240"/>
      <c r="AI98" s="238" t="s">
        <v>3</v>
      </c>
      <c r="AJ98" s="238"/>
      <c r="AK98" s="238"/>
      <c r="AL98" s="238"/>
      <c r="AM98" s="238" t="s">
        <v>4</v>
      </c>
      <c r="AN98" s="241"/>
      <c r="AO98" s="241"/>
      <c r="AP98" s="241"/>
      <c r="AQ98" s="241"/>
      <c r="AR98" s="241"/>
      <c r="AS98" s="241"/>
      <c r="AT98" s="241"/>
      <c r="AU98" s="241"/>
      <c r="AV98" s="241"/>
      <c r="AW98" s="241"/>
      <c r="AX98" s="241"/>
      <c r="AY98" s="238" t="s">
        <v>5</v>
      </c>
      <c r="AZ98" s="238"/>
      <c r="BA98" s="238"/>
      <c r="BB98" s="238"/>
      <c r="BC98" s="238"/>
      <c r="BD98" s="238"/>
      <c r="BE98" s="67"/>
      <c r="BF98" s="44"/>
      <c r="BG98" s="44"/>
      <c r="BH98" s="131"/>
      <c r="BI98" s="131"/>
      <c r="BJ98" s="51"/>
      <c r="BK98" s="51"/>
      <c r="BL98" s="51"/>
      <c r="BM98" s="51"/>
      <c r="BN98" s="44"/>
      <c r="BO98" s="44"/>
      <c r="BP98" s="44"/>
      <c r="BQ98" s="44"/>
      <c r="BR98" s="67"/>
      <c r="BS98" s="67"/>
      <c r="BT98" s="67"/>
      <c r="BU98" s="67"/>
      <c r="BV98" s="67"/>
      <c r="BW98" s="67"/>
      <c r="BX98" s="67"/>
      <c r="BY98" s="67"/>
      <c r="BZ98" s="67"/>
      <c r="CA98" s="67"/>
      <c r="CB98" s="67"/>
      <c r="CC98" s="67"/>
      <c r="CD98" s="67"/>
      <c r="CE98" s="67"/>
      <c r="CF98" s="67"/>
      <c r="CG98" s="67"/>
      <c r="CH98" s="67"/>
      <c r="CI98" s="67"/>
      <c r="CJ98" s="67"/>
      <c r="CK98" s="67"/>
      <c r="CL98" s="67"/>
      <c r="CM98" s="67"/>
      <c r="CN98" s="67"/>
      <c r="CO98" s="67"/>
      <c r="CP98" s="67"/>
      <c r="CQ98" s="67"/>
      <c r="CR98" s="67"/>
      <c r="CS98" s="71"/>
    </row>
    <row r="99" spans="1:97" s="72" customFormat="1" ht="30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36"/>
      <c r="W99" s="237"/>
      <c r="X99" s="237"/>
      <c r="Y99" s="237"/>
      <c r="Z99" s="237"/>
      <c r="AA99" s="237"/>
      <c r="AB99" s="237"/>
      <c r="AC99" s="229">
        <f>AC54</f>
        <v>3</v>
      </c>
      <c r="AD99" s="225"/>
      <c r="AE99" s="225">
        <f>AE54</f>
        <v>1</v>
      </c>
      <c r="AF99" s="227"/>
      <c r="AG99" s="229">
        <f>AG54</f>
        <v>1</v>
      </c>
      <c r="AH99" s="225"/>
      <c r="AI99" s="229">
        <f>AI54</f>
        <v>0</v>
      </c>
      <c r="AJ99" s="225"/>
      <c r="AK99" s="225" t="str">
        <f>IF($AK$9="","",$AK$9)</f>
        <v/>
      </c>
      <c r="AL99" s="227"/>
      <c r="AM99" s="229" t="str">
        <f>IF($AM$9="","",$AM$9)</f>
        <v/>
      </c>
      <c r="AN99" s="225"/>
      <c r="AO99" s="225" t="str">
        <f>IF($AO$9="","",$AO$9)</f>
        <v/>
      </c>
      <c r="AP99" s="225"/>
      <c r="AQ99" s="225" t="str">
        <f>IF($AQ$9="","",$AQ$9)</f>
        <v/>
      </c>
      <c r="AR99" s="225"/>
      <c r="AS99" s="225" t="str">
        <f>IF($AS$9="","",$AS$9)</f>
        <v/>
      </c>
      <c r="AT99" s="225"/>
      <c r="AU99" s="225" t="str">
        <f>IF($AU$9="","",$AU$9)</f>
        <v/>
      </c>
      <c r="AV99" s="225"/>
      <c r="AW99" s="225" t="str">
        <f>IF($AW$9="","",$AW$9)</f>
        <v/>
      </c>
      <c r="AX99" s="227"/>
      <c r="AY99" s="229">
        <f>IF($AY$9="","",$AY$9)</f>
        <v>3</v>
      </c>
      <c r="AZ99" s="225"/>
      <c r="BA99" s="225" t="str">
        <f>IF($BA$9="","",$BA$9)</f>
        <v/>
      </c>
      <c r="BB99" s="225"/>
      <c r="BC99" s="225" t="str">
        <f>IF($BC$9="","",$BC$9)</f>
        <v/>
      </c>
      <c r="BD99" s="227"/>
      <c r="BE99" s="67"/>
      <c r="BF99" s="44"/>
      <c r="BG99" s="44"/>
      <c r="BH99" s="56">
        <v>0</v>
      </c>
      <c r="BI99" s="56">
        <f>IF(AC99=4,7,9)</f>
        <v>9</v>
      </c>
      <c r="BJ99" s="51"/>
      <c r="BK99" s="51"/>
      <c r="BL99" s="51"/>
      <c r="BM99" s="51"/>
      <c r="BN99" s="44"/>
      <c r="BO99" s="51"/>
      <c r="BP99" s="51"/>
      <c r="BQ99" s="51"/>
      <c r="BR99" s="121"/>
      <c r="BS99" s="121"/>
      <c r="BT99" s="224"/>
      <c r="BU99" s="224"/>
      <c r="BV99" s="224"/>
      <c r="BW99" s="224"/>
      <c r="BX99" s="224"/>
      <c r="BY99" s="224"/>
      <c r="BZ99" s="224"/>
      <c r="CA99" s="224"/>
      <c r="CB99" s="67"/>
      <c r="CC99" s="67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  <c r="CQ99" s="224"/>
      <c r="CR99" s="224"/>
      <c r="CS99" s="122"/>
    </row>
    <row r="100" spans="1:97" s="72" customFormat="1" ht="6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36"/>
      <c r="W100" s="237"/>
      <c r="X100" s="237"/>
      <c r="Y100" s="237"/>
      <c r="Z100" s="237"/>
      <c r="AA100" s="237"/>
      <c r="AB100" s="237"/>
      <c r="AC100" s="230"/>
      <c r="AD100" s="226"/>
      <c r="AE100" s="226"/>
      <c r="AF100" s="228"/>
      <c r="AG100" s="231"/>
      <c r="AH100" s="232"/>
      <c r="AI100" s="230"/>
      <c r="AJ100" s="226"/>
      <c r="AK100" s="226"/>
      <c r="AL100" s="228"/>
      <c r="AM100" s="230"/>
      <c r="AN100" s="226"/>
      <c r="AO100" s="226"/>
      <c r="AP100" s="226"/>
      <c r="AQ100" s="226"/>
      <c r="AR100" s="226"/>
      <c r="AS100" s="226"/>
      <c r="AT100" s="226"/>
      <c r="AU100" s="226"/>
      <c r="AV100" s="226"/>
      <c r="AW100" s="226"/>
      <c r="AX100" s="228"/>
      <c r="AY100" s="230"/>
      <c r="AZ100" s="226"/>
      <c r="BA100" s="226"/>
      <c r="BB100" s="226"/>
      <c r="BC100" s="226"/>
      <c r="BD100" s="228"/>
      <c r="BE100" s="68"/>
      <c r="BF100" s="44"/>
      <c r="BG100" s="44"/>
      <c r="BH100" s="51"/>
      <c r="BI100" s="51"/>
      <c r="BJ100" s="51"/>
      <c r="BK100" s="51"/>
      <c r="BL100" s="51"/>
      <c r="BM100" s="51"/>
      <c r="BN100" s="44"/>
      <c r="BO100" s="58"/>
      <c r="BP100" s="58"/>
      <c r="BQ100" s="58"/>
      <c r="BR100" s="68"/>
      <c r="BS100" s="68"/>
      <c r="BT100" s="68"/>
      <c r="BU100" s="68"/>
      <c r="BV100" s="68"/>
      <c r="BW100" s="68"/>
      <c r="BX100" s="68"/>
      <c r="BY100" s="68"/>
      <c r="BZ100" s="68"/>
      <c r="CA100" s="68"/>
      <c r="CB100" s="68"/>
      <c r="CC100" s="68"/>
      <c r="CD100" s="68"/>
      <c r="CE100" s="68"/>
      <c r="CF100" s="68"/>
      <c r="CG100" s="68"/>
      <c r="CH100" s="74"/>
      <c r="CI100" s="67"/>
      <c r="CJ100" s="67"/>
      <c r="CK100" s="68"/>
      <c r="CL100" s="68"/>
      <c r="CM100" s="68"/>
      <c r="CN100" s="68"/>
      <c r="CO100" s="68"/>
      <c r="CP100" s="68"/>
      <c r="CQ100" s="68"/>
    </row>
    <row r="101" spans="1:97" s="72" customFormat="1" ht="36" customHeight="1" thickBot="1">
      <c r="A101" s="214" t="s">
        <v>71</v>
      </c>
      <c r="B101" s="219"/>
      <c r="C101" s="220"/>
      <c r="D101" s="214" t="s">
        <v>21</v>
      </c>
      <c r="E101" s="215"/>
      <c r="F101" s="215"/>
      <c r="G101" s="215"/>
      <c r="H101" s="215"/>
      <c r="I101" s="215"/>
      <c r="J101" s="215"/>
      <c r="K101" s="216"/>
      <c r="L101" s="214" t="s">
        <v>22</v>
      </c>
      <c r="M101" s="215"/>
      <c r="N101" s="215"/>
      <c r="O101" s="215"/>
      <c r="P101" s="215"/>
      <c r="Q101" s="215"/>
      <c r="R101" s="215"/>
      <c r="S101" s="215"/>
      <c r="T101" s="221" t="s">
        <v>70</v>
      </c>
      <c r="U101" s="222"/>
      <c r="V101" s="222"/>
      <c r="W101" s="222"/>
      <c r="X101" s="222"/>
      <c r="Y101" s="222"/>
      <c r="Z101" s="222"/>
      <c r="AA101" s="222"/>
      <c r="AB101" s="222"/>
      <c r="AC101" s="223"/>
      <c r="AD101" s="214" t="s">
        <v>31</v>
      </c>
      <c r="AE101" s="215"/>
      <c r="AF101" s="215"/>
      <c r="AG101" s="215"/>
      <c r="AH101" s="215"/>
      <c r="AI101" s="215"/>
      <c r="AJ101" s="215"/>
      <c r="AK101" s="216"/>
      <c r="AL101" s="214" t="s">
        <v>23</v>
      </c>
      <c r="AM101" s="215"/>
      <c r="AN101" s="216"/>
      <c r="AO101" s="214" t="s">
        <v>24</v>
      </c>
      <c r="AP101" s="215"/>
      <c r="AQ101" s="215"/>
      <c r="AR101" s="215"/>
      <c r="AS101" s="215"/>
      <c r="AT101" s="215"/>
      <c r="AU101" s="215"/>
      <c r="AV101" s="215"/>
      <c r="AW101" s="214" t="s">
        <v>25</v>
      </c>
      <c r="AX101" s="215"/>
      <c r="AY101" s="215"/>
      <c r="AZ101" s="215"/>
      <c r="BA101" s="215"/>
      <c r="BB101" s="215"/>
      <c r="BC101" s="215"/>
      <c r="BD101" s="216"/>
      <c r="BE101" s="69"/>
      <c r="BF101" s="44"/>
      <c r="BG101" s="44"/>
      <c r="BH101" s="52" t="s">
        <v>46</v>
      </c>
      <c r="BI101" s="52" t="s">
        <v>47</v>
      </c>
      <c r="BJ101" s="52" t="s">
        <v>48</v>
      </c>
      <c r="BK101" s="52" t="s">
        <v>49</v>
      </c>
      <c r="BL101" s="52" t="s">
        <v>61</v>
      </c>
      <c r="BM101" s="52" t="s">
        <v>64</v>
      </c>
      <c r="BN101" s="52" t="s">
        <v>67</v>
      </c>
      <c r="BO101" s="46"/>
      <c r="BP101" s="46"/>
      <c r="BQ101" s="46"/>
    </row>
    <row r="102" spans="1:97" ht="21.95" customHeight="1" thickTop="1">
      <c r="A102" s="195"/>
      <c r="B102" s="196"/>
      <c r="C102" s="197"/>
      <c r="D102" s="198"/>
      <c r="E102" s="199"/>
      <c r="F102" s="199"/>
      <c r="G102" s="199"/>
      <c r="H102" s="199"/>
      <c r="I102" s="199"/>
      <c r="J102" s="199"/>
      <c r="K102" s="200"/>
      <c r="L102" s="201"/>
      <c r="M102" s="202"/>
      <c r="N102" s="202"/>
      <c r="O102" s="202"/>
      <c r="P102" s="202"/>
      <c r="Q102" s="202"/>
      <c r="R102" s="202"/>
      <c r="S102" s="203"/>
      <c r="T102" s="217"/>
      <c r="U102" s="171"/>
      <c r="V102" s="22" t="s">
        <v>0</v>
      </c>
      <c r="W102" s="194"/>
      <c r="X102" s="194"/>
      <c r="Y102" s="88" t="s">
        <v>6</v>
      </c>
      <c r="Z102" s="218"/>
      <c r="AA102" s="218"/>
      <c r="AB102" s="88" t="s">
        <v>16</v>
      </c>
      <c r="AC102" s="88"/>
      <c r="AD102" s="148" t="str">
        <f t="shared" ref="AD102:AD121" si="3">BN102</f>
        <v/>
      </c>
      <c r="AE102" s="149"/>
      <c r="AF102" s="149"/>
      <c r="AG102" s="149"/>
      <c r="AH102" s="149"/>
      <c r="AI102" s="149"/>
      <c r="AJ102" s="149"/>
      <c r="AK102" s="150"/>
      <c r="AL102" s="154" t="str">
        <f>IF(AND(BI102="○",BI103="○"),IF(LEFT(BH102,2)=LEFT(BH103,2),MID(BH103,3,2)-MID(BH102,3,2)+1,MID(BH103,3,2)+12-MID(BH102,3,2)+1),"")</f>
        <v/>
      </c>
      <c r="AM102" s="155"/>
      <c r="AN102" s="156"/>
      <c r="AO102" s="160" t="str">
        <f>IF(OR(AL102="",L102=""),"",VLOOKUP(L102,早見表!$B$5:$N$20,3,0))</f>
        <v/>
      </c>
      <c r="AP102" s="161"/>
      <c r="AQ102" s="161"/>
      <c r="AR102" s="161"/>
      <c r="AS102" s="161"/>
      <c r="AT102" s="161"/>
      <c r="AU102" s="161"/>
      <c r="AV102" s="162"/>
      <c r="AW102" s="166" t="str">
        <f>IF(OR(AL102="",L102=""),"",IF(AL102=12,VLOOKUP(L102,早見表!$B$5:$N$20,2,0),VLOOKUP(L102,早見表!$B$5:$N$20,AL102+2,0)))</f>
        <v/>
      </c>
      <c r="AX102" s="167"/>
      <c r="AY102" s="167"/>
      <c r="AZ102" s="167"/>
      <c r="BA102" s="167"/>
      <c r="BB102" s="167"/>
      <c r="BC102" s="167"/>
      <c r="BD102" s="168"/>
      <c r="BH102" s="64" t="str">
        <f>IF(OR(T102="",W102="",Z102=""),$BH$95,RIGHT(IF(T102="","","0")&amp;T102,2)&amp;RIGHT(IF(W102="","","0")&amp;W102,2)&amp;RIGHT(IF(Z102="","","0")&amp;Z102,2))</f>
        <v>070401</v>
      </c>
      <c r="BI102" s="64" t="str">
        <f>IF($X$96="","×",IF(AND(T102="",W102="",Z102=""),"",IF(OR(T102="",W102="",Z102=""),"×",IF(AND(BH102&gt;=$BH$95,BH102&lt;=$BI$95,BH102&lt;=BH103,Z102&lt;=BL102),"○","×"))))</f>
        <v/>
      </c>
      <c r="BJ102" s="64">
        <f>IF(OR(T102="",$X$96=""),1,IF($X$96=T102,4,1))</f>
        <v>1</v>
      </c>
      <c r="BK102" s="64">
        <f>IF(OR(T102="",$X$96=""),12,IF($X$96=T102,12,3))</f>
        <v>12</v>
      </c>
      <c r="BL102" s="64">
        <f>IF(OR(W102=4,W102=6,W102=9,W102=11),30,IF(W102=2,29,31))</f>
        <v>31</v>
      </c>
      <c r="BM102" s="169">
        <v>1</v>
      </c>
      <c r="BN102" s="62" t="str">
        <f>IF(OR(BM102="",BM102=1),"",IF(BM102=2,"①加入","１加入"))</f>
        <v/>
      </c>
    </row>
    <row r="103" spans="1:97" ht="21.95" customHeight="1">
      <c r="A103" s="178"/>
      <c r="B103" s="179"/>
      <c r="C103" s="180"/>
      <c r="D103" s="184"/>
      <c r="E103" s="185"/>
      <c r="F103" s="185"/>
      <c r="G103" s="185"/>
      <c r="H103" s="185"/>
      <c r="I103" s="185"/>
      <c r="J103" s="185"/>
      <c r="K103" s="186"/>
      <c r="L103" s="190"/>
      <c r="M103" s="191"/>
      <c r="N103" s="191"/>
      <c r="O103" s="191"/>
      <c r="P103" s="191"/>
      <c r="Q103" s="191"/>
      <c r="R103" s="191"/>
      <c r="S103" s="192"/>
      <c r="T103" s="95" t="s">
        <v>20</v>
      </c>
      <c r="U103" s="171"/>
      <c r="V103" s="171"/>
      <c r="W103" s="22" t="s">
        <v>0</v>
      </c>
      <c r="X103" s="171"/>
      <c r="Y103" s="171"/>
      <c r="Z103" s="88" t="s">
        <v>6</v>
      </c>
      <c r="AA103" s="171"/>
      <c r="AB103" s="171"/>
      <c r="AC103" s="96" t="s">
        <v>16</v>
      </c>
      <c r="AD103" s="172" t="str">
        <f t="shared" si="3"/>
        <v/>
      </c>
      <c r="AE103" s="173"/>
      <c r="AF103" s="173"/>
      <c r="AG103" s="173"/>
      <c r="AH103" s="173"/>
      <c r="AI103" s="173"/>
      <c r="AJ103" s="173"/>
      <c r="AK103" s="174"/>
      <c r="AL103" s="208"/>
      <c r="AM103" s="209"/>
      <c r="AN103" s="210"/>
      <c r="AO103" s="211"/>
      <c r="AP103" s="212"/>
      <c r="AQ103" s="212"/>
      <c r="AR103" s="212"/>
      <c r="AS103" s="212"/>
      <c r="AT103" s="212"/>
      <c r="AU103" s="212"/>
      <c r="AV103" s="213"/>
      <c r="AW103" s="204"/>
      <c r="AX103" s="205"/>
      <c r="AY103" s="205"/>
      <c r="AZ103" s="205"/>
      <c r="BA103" s="205"/>
      <c r="BB103" s="205"/>
      <c r="BC103" s="205"/>
      <c r="BD103" s="206"/>
      <c r="BH103" s="65" t="str">
        <f>IF(OR(U103="",X103="",AA103=""),$BI$95,RIGHT(IF(U103="","","0")&amp;U103,2)&amp;RIGHT(IF(X103="","","0")&amp;X103,2)&amp;RIGHT(IF(AA103="","","0")&amp;AA103,2))</f>
        <v>080331</v>
      </c>
      <c r="BI103" s="65" t="str">
        <f>IF($X$96="","×",IF(AND(U103="",X103="",AA103=""),"",IF(OR(U103="",X103="",AA103=""),"×",IF(AND(BH103&gt;=$BH$95,BH103&lt;=$BI$95,AA103&lt;=BL103),"○","×"))))</f>
        <v/>
      </c>
      <c r="BJ103" s="65">
        <f>IF(OR(U103="",$X$96=""),1,IF($X$96=U103,4,1))</f>
        <v>1</v>
      </c>
      <c r="BK103" s="65">
        <f>IF(OR(U103="",$X$96=""),12,IF($X$96=U103,12,3))</f>
        <v>12</v>
      </c>
      <c r="BL103" s="65">
        <f>IF(OR(X103=4,X103=6,X103=9,X103=11),30,IF(X103=2,29,31))</f>
        <v>31</v>
      </c>
      <c r="BM103" s="170"/>
      <c r="BN103" s="63" t="str">
        <f>IF(OR(BM102="",BM102=1),"",IF(BM102=3,"②脱退、自動消滅等","２脱退、自動消滅等"))</f>
        <v/>
      </c>
    </row>
    <row r="104" spans="1:97" ht="21.95" customHeight="1">
      <c r="A104" s="175"/>
      <c r="B104" s="176"/>
      <c r="C104" s="177"/>
      <c r="D104" s="181"/>
      <c r="E104" s="182"/>
      <c r="F104" s="182"/>
      <c r="G104" s="182"/>
      <c r="H104" s="182"/>
      <c r="I104" s="182"/>
      <c r="J104" s="182"/>
      <c r="K104" s="183"/>
      <c r="L104" s="187"/>
      <c r="M104" s="188"/>
      <c r="N104" s="188"/>
      <c r="O104" s="188"/>
      <c r="P104" s="188"/>
      <c r="Q104" s="188"/>
      <c r="R104" s="188"/>
      <c r="S104" s="189"/>
      <c r="T104" s="193"/>
      <c r="U104" s="194"/>
      <c r="V104" s="97" t="s">
        <v>0</v>
      </c>
      <c r="W104" s="194"/>
      <c r="X104" s="194"/>
      <c r="Y104" s="98" t="s">
        <v>6</v>
      </c>
      <c r="Z104" s="194"/>
      <c r="AA104" s="194"/>
      <c r="AB104" s="98" t="s">
        <v>16</v>
      </c>
      <c r="AC104" s="99"/>
      <c r="AD104" s="148" t="str">
        <f t="shared" si="3"/>
        <v/>
      </c>
      <c r="AE104" s="149"/>
      <c r="AF104" s="149"/>
      <c r="AG104" s="149"/>
      <c r="AH104" s="149"/>
      <c r="AI104" s="149"/>
      <c r="AJ104" s="149"/>
      <c r="AK104" s="150"/>
      <c r="AL104" s="151" t="str">
        <f>IF(AND(BI104="○",BI105="○"),IF(LEFT(BH104,2)=LEFT(BH105,2),MID(BH105,3,2)-MID(BH104,3,2)+1,MID(BH105,3,2)+12-MID(BH104,3,2)+1),"")</f>
        <v/>
      </c>
      <c r="AM104" s="152"/>
      <c r="AN104" s="153"/>
      <c r="AO104" s="157" t="str">
        <f>IF(OR(AL104="",L104=""),"",VLOOKUP(L104,早見表!$B$5:$N$20,3,0))</f>
        <v/>
      </c>
      <c r="AP104" s="158"/>
      <c r="AQ104" s="158"/>
      <c r="AR104" s="158"/>
      <c r="AS104" s="158"/>
      <c r="AT104" s="158"/>
      <c r="AU104" s="158"/>
      <c r="AV104" s="159"/>
      <c r="AW104" s="163" t="str">
        <f>IF(OR(AL104="",L104=""),"",IF(AL104=12,VLOOKUP(L104,早見表!$B$5:$N$20,2,0),VLOOKUP(L104,早見表!$B$5:$N$20,AL104+2,0)))</f>
        <v/>
      </c>
      <c r="AX104" s="164"/>
      <c r="AY104" s="164"/>
      <c r="AZ104" s="164"/>
      <c r="BA104" s="164"/>
      <c r="BB104" s="164"/>
      <c r="BC104" s="164"/>
      <c r="BD104" s="165"/>
      <c r="BH104" s="64" t="str">
        <f>IF(OR(T104="",W104="",Z104=""),$BH$95,RIGHT(IF(T104="","","0")&amp;T104,2)&amp;RIGHT(IF(W104="","","0")&amp;W104,2)&amp;RIGHT(IF(Z104="","","0")&amp;Z104,2))</f>
        <v>070401</v>
      </c>
      <c r="BI104" s="64" t="str">
        <f>IF($X$96="","×",IF(AND(T104="",W104="",Z104=""),"",IF(OR(T104="",W104="",Z104=""),"×",IF(AND(BH104&gt;=$BH$95,BH104&lt;=$BI$95,BH104&lt;=BH105,Z104&lt;=BL104),"○","×"))))</f>
        <v/>
      </c>
      <c r="BJ104" s="64">
        <f>IF(OR(T104="",$X$96=""),1,IF($X$96=T104,4,1))</f>
        <v>1</v>
      </c>
      <c r="BK104" s="64">
        <f>IF(OR(T104="",$X$96=""),12,IF($X$96=T104,12,3))</f>
        <v>12</v>
      </c>
      <c r="BL104" s="64">
        <f>IF(OR(W104=4,W104=6,W104=9,W104=11),30,IF(W104=2,29,31))</f>
        <v>31</v>
      </c>
      <c r="BM104" s="169">
        <v>1</v>
      </c>
      <c r="BN104" s="62" t="str">
        <f>IF(OR(BM104="",BM104=1),"",IF(BM104=2,"①加入","１加入"))</f>
        <v/>
      </c>
    </row>
    <row r="105" spans="1:97" ht="21.95" customHeight="1">
      <c r="A105" s="178"/>
      <c r="B105" s="179"/>
      <c r="C105" s="180"/>
      <c r="D105" s="184"/>
      <c r="E105" s="185"/>
      <c r="F105" s="185"/>
      <c r="G105" s="185"/>
      <c r="H105" s="185"/>
      <c r="I105" s="185"/>
      <c r="J105" s="185"/>
      <c r="K105" s="186"/>
      <c r="L105" s="190"/>
      <c r="M105" s="191"/>
      <c r="N105" s="191"/>
      <c r="O105" s="191"/>
      <c r="P105" s="191"/>
      <c r="Q105" s="191"/>
      <c r="R105" s="191"/>
      <c r="S105" s="192"/>
      <c r="T105" s="100" t="s">
        <v>20</v>
      </c>
      <c r="U105" s="207"/>
      <c r="V105" s="207"/>
      <c r="W105" s="101" t="s">
        <v>0</v>
      </c>
      <c r="X105" s="207"/>
      <c r="Y105" s="207"/>
      <c r="Z105" s="102" t="s">
        <v>6</v>
      </c>
      <c r="AA105" s="207"/>
      <c r="AB105" s="207"/>
      <c r="AC105" s="103" t="s">
        <v>16</v>
      </c>
      <c r="AD105" s="172" t="str">
        <f t="shared" si="3"/>
        <v/>
      </c>
      <c r="AE105" s="173"/>
      <c r="AF105" s="173"/>
      <c r="AG105" s="173"/>
      <c r="AH105" s="173"/>
      <c r="AI105" s="173"/>
      <c r="AJ105" s="173"/>
      <c r="AK105" s="174"/>
      <c r="AL105" s="208"/>
      <c r="AM105" s="209"/>
      <c r="AN105" s="210"/>
      <c r="AO105" s="211"/>
      <c r="AP105" s="212"/>
      <c r="AQ105" s="212"/>
      <c r="AR105" s="212"/>
      <c r="AS105" s="212"/>
      <c r="AT105" s="212"/>
      <c r="AU105" s="212"/>
      <c r="AV105" s="213"/>
      <c r="AW105" s="204"/>
      <c r="AX105" s="205"/>
      <c r="AY105" s="205"/>
      <c r="AZ105" s="205"/>
      <c r="BA105" s="205"/>
      <c r="BB105" s="205"/>
      <c r="BC105" s="205"/>
      <c r="BD105" s="206"/>
      <c r="BH105" s="65" t="str">
        <f>IF(OR(U105="",X105="",AA105=""),$BI$95,RIGHT(IF(U105="","","0")&amp;U105,2)&amp;RIGHT(IF(X105="","","0")&amp;X105,2)&amp;RIGHT(IF(AA105="","","0")&amp;AA105,2))</f>
        <v>080331</v>
      </c>
      <c r="BI105" s="65" t="str">
        <f>IF($X$96="","×",IF(AND(U105="",X105="",AA105=""),"",IF(OR(U105="",X105="",AA105=""),"×",IF(AND(BH105&gt;=$BH$95,BH105&lt;=$BI$95,AA105&lt;=BL105),"○","×"))))</f>
        <v/>
      </c>
      <c r="BJ105" s="65">
        <f>IF(OR(U105="",$X$96=""),1,IF($X$96=U105,4,1))</f>
        <v>1</v>
      </c>
      <c r="BK105" s="65">
        <f>IF(OR(U105="",$X$96=""),12,IF($X$96=U105,12,3))</f>
        <v>12</v>
      </c>
      <c r="BL105" s="65">
        <f>IF(OR(X105=4,X105=6,X105=9,X105=11),30,IF(X105=2,29,31))</f>
        <v>31</v>
      </c>
      <c r="BM105" s="170"/>
      <c r="BN105" s="63" t="str">
        <f>IF(OR(BM104="",BM104=1),"",IF(BM104=3,"②脱退、自動消滅等","２脱退、自動消滅等"))</f>
        <v/>
      </c>
    </row>
    <row r="106" spans="1:97" ht="21.95" customHeight="1">
      <c r="A106" s="175"/>
      <c r="B106" s="176"/>
      <c r="C106" s="177"/>
      <c r="D106" s="181"/>
      <c r="E106" s="182"/>
      <c r="F106" s="182"/>
      <c r="G106" s="182"/>
      <c r="H106" s="182"/>
      <c r="I106" s="182"/>
      <c r="J106" s="182"/>
      <c r="K106" s="183"/>
      <c r="L106" s="187"/>
      <c r="M106" s="188"/>
      <c r="N106" s="188"/>
      <c r="O106" s="188"/>
      <c r="P106" s="188"/>
      <c r="Q106" s="188"/>
      <c r="R106" s="188"/>
      <c r="S106" s="189"/>
      <c r="T106" s="193"/>
      <c r="U106" s="194"/>
      <c r="V106" s="97" t="s">
        <v>0</v>
      </c>
      <c r="W106" s="194"/>
      <c r="X106" s="194"/>
      <c r="Y106" s="98" t="s">
        <v>6</v>
      </c>
      <c r="Z106" s="194"/>
      <c r="AA106" s="194"/>
      <c r="AB106" s="98" t="s">
        <v>16</v>
      </c>
      <c r="AC106" s="98"/>
      <c r="AD106" s="148" t="str">
        <f t="shared" si="3"/>
        <v/>
      </c>
      <c r="AE106" s="149"/>
      <c r="AF106" s="149"/>
      <c r="AG106" s="149"/>
      <c r="AH106" s="149"/>
      <c r="AI106" s="149"/>
      <c r="AJ106" s="149"/>
      <c r="AK106" s="150"/>
      <c r="AL106" s="151" t="str">
        <f>IF(AND(BI106="○",BI107="○"),IF(LEFT(BH106,2)=LEFT(BH107,2),MID(BH107,3,2)-MID(BH106,3,2)+1,MID(BH107,3,2)+12-MID(BH106,3,2)+1),"")</f>
        <v/>
      </c>
      <c r="AM106" s="152"/>
      <c r="AN106" s="153"/>
      <c r="AO106" s="157" t="str">
        <f>IF(OR(AL106="",L106=""),"",VLOOKUP(L106,早見表!$B$5:$N$20,3,0))</f>
        <v/>
      </c>
      <c r="AP106" s="158"/>
      <c r="AQ106" s="158"/>
      <c r="AR106" s="158"/>
      <c r="AS106" s="158"/>
      <c r="AT106" s="158"/>
      <c r="AU106" s="158"/>
      <c r="AV106" s="159"/>
      <c r="AW106" s="163" t="str">
        <f>IF(OR(AL106="",L106=""),"",IF(AL106=12,VLOOKUP(L106,早見表!$B$5:$N$20,2,0),VLOOKUP(L106,早見表!$B$5:$N$20,AL106+2,0)))</f>
        <v/>
      </c>
      <c r="AX106" s="164"/>
      <c r="AY106" s="164"/>
      <c r="AZ106" s="164"/>
      <c r="BA106" s="164"/>
      <c r="BB106" s="164"/>
      <c r="BC106" s="164"/>
      <c r="BD106" s="165"/>
      <c r="BH106" s="64" t="str">
        <f>IF(OR(T106="",W106="",Z106=""),$BH$95,RIGHT(IF(T106="","","0")&amp;T106,2)&amp;RIGHT(IF(W106="","","0")&amp;W106,2)&amp;RIGHT(IF(Z106="","","0")&amp;Z106,2))</f>
        <v>070401</v>
      </c>
      <c r="BI106" s="64" t="str">
        <f>IF($X$96="","×",IF(AND(T106="",W106="",Z106=""),"",IF(OR(T106="",W106="",Z106=""),"×",IF(AND(BH106&gt;=$BH$95,BH106&lt;=$BI$95,BH106&lt;=BH107,Z106&lt;=BL106),"○","×"))))</f>
        <v/>
      </c>
      <c r="BJ106" s="64">
        <f>IF(OR(T106="",$X$96=""),1,IF($X$96=T106,4,1))</f>
        <v>1</v>
      </c>
      <c r="BK106" s="64">
        <f>IF(OR(T106="",$X$96=""),12,IF($X$96=T106,12,3))</f>
        <v>12</v>
      </c>
      <c r="BL106" s="64">
        <f>IF(OR(W106=4,W106=6,W106=9,W106=11),30,IF(W106=2,29,31))</f>
        <v>31</v>
      </c>
      <c r="BM106" s="169">
        <v>1</v>
      </c>
      <c r="BN106" s="62" t="str">
        <f>IF(OR(BM106="",BM106=1),"",IF(BM106=2,"①加入","１加入"))</f>
        <v/>
      </c>
    </row>
    <row r="107" spans="1:97" ht="21.95" customHeight="1">
      <c r="A107" s="178"/>
      <c r="B107" s="179"/>
      <c r="C107" s="180"/>
      <c r="D107" s="184"/>
      <c r="E107" s="185"/>
      <c r="F107" s="185"/>
      <c r="G107" s="185"/>
      <c r="H107" s="185"/>
      <c r="I107" s="185"/>
      <c r="J107" s="185"/>
      <c r="K107" s="186"/>
      <c r="L107" s="190"/>
      <c r="M107" s="191"/>
      <c r="N107" s="191"/>
      <c r="O107" s="191"/>
      <c r="P107" s="191"/>
      <c r="Q107" s="191"/>
      <c r="R107" s="191"/>
      <c r="S107" s="192"/>
      <c r="T107" s="100" t="s">
        <v>20</v>
      </c>
      <c r="U107" s="207"/>
      <c r="V107" s="207"/>
      <c r="W107" s="101" t="s">
        <v>0</v>
      </c>
      <c r="X107" s="207"/>
      <c r="Y107" s="207"/>
      <c r="Z107" s="102" t="s">
        <v>6</v>
      </c>
      <c r="AA107" s="207"/>
      <c r="AB107" s="207"/>
      <c r="AC107" s="103" t="s">
        <v>16</v>
      </c>
      <c r="AD107" s="172" t="str">
        <f t="shared" si="3"/>
        <v/>
      </c>
      <c r="AE107" s="173"/>
      <c r="AF107" s="173"/>
      <c r="AG107" s="173"/>
      <c r="AH107" s="173"/>
      <c r="AI107" s="173"/>
      <c r="AJ107" s="173"/>
      <c r="AK107" s="174"/>
      <c r="AL107" s="208"/>
      <c r="AM107" s="209"/>
      <c r="AN107" s="210"/>
      <c r="AO107" s="211"/>
      <c r="AP107" s="212"/>
      <c r="AQ107" s="212"/>
      <c r="AR107" s="212"/>
      <c r="AS107" s="212"/>
      <c r="AT107" s="212"/>
      <c r="AU107" s="212"/>
      <c r="AV107" s="213"/>
      <c r="AW107" s="204"/>
      <c r="AX107" s="205"/>
      <c r="AY107" s="205"/>
      <c r="AZ107" s="205"/>
      <c r="BA107" s="205"/>
      <c r="BB107" s="205"/>
      <c r="BC107" s="205"/>
      <c r="BD107" s="206"/>
      <c r="BH107" s="65" t="str">
        <f>IF(OR(U107="",X107="",AA107=""),$BI$95,RIGHT(IF(U107="","","0")&amp;U107,2)&amp;RIGHT(IF(X107="","","0")&amp;X107,2)&amp;RIGHT(IF(AA107="","","0")&amp;AA107,2))</f>
        <v>080331</v>
      </c>
      <c r="BI107" s="65" t="str">
        <f>IF($X$96="","×",IF(AND(U107="",X107="",AA107=""),"",IF(OR(U107="",X107="",AA107=""),"×",IF(AND(BH107&gt;=$BH$95,BH107&lt;=$BI$95,AA107&lt;=BL107),"○","×"))))</f>
        <v/>
      </c>
      <c r="BJ107" s="65">
        <f>IF(OR(U107="",$X$96=""),1,IF($X$96=U107,4,1))</f>
        <v>1</v>
      </c>
      <c r="BK107" s="65">
        <f>IF(OR(U107="",$X$96=""),12,IF($X$96=U107,12,3))</f>
        <v>12</v>
      </c>
      <c r="BL107" s="65">
        <f>IF(OR(X107=4,X107=6,X107=9,X107=11),30,IF(X107=2,29,31))</f>
        <v>31</v>
      </c>
      <c r="BM107" s="170"/>
      <c r="BN107" s="63" t="str">
        <f>IF(OR(BM106="",BM106=1),"",IF(BM106=3,"②脱退、自動消滅等","２脱退、自動消滅等"))</f>
        <v/>
      </c>
    </row>
    <row r="108" spans="1:97" ht="21.95" customHeight="1">
      <c r="A108" s="175"/>
      <c r="B108" s="176"/>
      <c r="C108" s="177"/>
      <c r="D108" s="181"/>
      <c r="E108" s="182"/>
      <c r="F108" s="182"/>
      <c r="G108" s="182"/>
      <c r="H108" s="182"/>
      <c r="I108" s="182"/>
      <c r="J108" s="182"/>
      <c r="K108" s="183"/>
      <c r="L108" s="187"/>
      <c r="M108" s="188"/>
      <c r="N108" s="188"/>
      <c r="O108" s="188"/>
      <c r="P108" s="188"/>
      <c r="Q108" s="188"/>
      <c r="R108" s="188"/>
      <c r="S108" s="189"/>
      <c r="T108" s="193"/>
      <c r="U108" s="194"/>
      <c r="V108" s="97" t="s">
        <v>0</v>
      </c>
      <c r="W108" s="194"/>
      <c r="X108" s="194"/>
      <c r="Y108" s="98" t="s">
        <v>6</v>
      </c>
      <c r="Z108" s="194"/>
      <c r="AA108" s="194"/>
      <c r="AB108" s="98" t="s">
        <v>16</v>
      </c>
      <c r="AC108" s="98"/>
      <c r="AD108" s="148" t="str">
        <f t="shared" si="3"/>
        <v/>
      </c>
      <c r="AE108" s="149"/>
      <c r="AF108" s="149"/>
      <c r="AG108" s="149"/>
      <c r="AH108" s="149"/>
      <c r="AI108" s="149"/>
      <c r="AJ108" s="149"/>
      <c r="AK108" s="150"/>
      <c r="AL108" s="151" t="str">
        <f>IF(AND(BI108="○",BI109="○"),IF(LEFT(BH108,2)=LEFT(BH109,2),MID(BH109,3,2)-MID(BH108,3,2)+1,MID(BH109,3,2)+12-MID(BH108,3,2)+1),"")</f>
        <v/>
      </c>
      <c r="AM108" s="152"/>
      <c r="AN108" s="153"/>
      <c r="AO108" s="157" t="str">
        <f>IF(OR(AL108="",L108=""),"",VLOOKUP(L108,早見表!$B$5:$N$20,3,0))</f>
        <v/>
      </c>
      <c r="AP108" s="158"/>
      <c r="AQ108" s="158"/>
      <c r="AR108" s="158"/>
      <c r="AS108" s="158"/>
      <c r="AT108" s="158"/>
      <c r="AU108" s="158"/>
      <c r="AV108" s="159"/>
      <c r="AW108" s="163" t="str">
        <f>IF(OR(AL108="",L108=""),"",IF(AL108=12,VLOOKUP(L108,早見表!$B$5:$N$20,2,0),VLOOKUP(L108,早見表!$B$5:$N$20,AL108+2,0)))</f>
        <v/>
      </c>
      <c r="AX108" s="164"/>
      <c r="AY108" s="164"/>
      <c r="AZ108" s="164"/>
      <c r="BA108" s="164"/>
      <c r="BB108" s="164"/>
      <c r="BC108" s="164"/>
      <c r="BD108" s="165"/>
      <c r="BH108" s="64" t="str">
        <f>IF(OR(T108="",W108="",Z108=""),$BH$95,RIGHT(IF(T108="","","0")&amp;T108,2)&amp;RIGHT(IF(W108="","","0")&amp;W108,2)&amp;RIGHT(IF(Z108="","","0")&amp;Z108,2))</f>
        <v>070401</v>
      </c>
      <c r="BI108" s="64" t="str">
        <f>IF($X$96="","×",IF(AND(T108="",W108="",Z108=""),"",IF(OR(T108="",W108="",Z108=""),"×",IF(AND(BH108&gt;=$BH$95,BH108&lt;=$BI$95,BH108&lt;=BH109,Z108&lt;=BL108),"○","×"))))</f>
        <v/>
      </c>
      <c r="BJ108" s="64">
        <f>IF(OR(T108="",$X$96=""),1,IF($X$96=T108,4,1))</f>
        <v>1</v>
      </c>
      <c r="BK108" s="64">
        <f>IF(OR(T108="",$X$96=""),12,IF($X$96=T108,12,3))</f>
        <v>12</v>
      </c>
      <c r="BL108" s="64">
        <f>IF(OR(W108=4,W108=6,W108=9,W108=11),30,IF(W108=2,29,31))</f>
        <v>31</v>
      </c>
      <c r="BM108" s="169">
        <v>1</v>
      </c>
      <c r="BN108" s="62" t="str">
        <f>IF(OR(BM108="",BM108=1),"",IF(BM108=2,"①加入","１加入"))</f>
        <v/>
      </c>
    </row>
    <row r="109" spans="1:97" ht="21.95" customHeight="1">
      <c r="A109" s="178"/>
      <c r="B109" s="179"/>
      <c r="C109" s="180"/>
      <c r="D109" s="184"/>
      <c r="E109" s="185"/>
      <c r="F109" s="185"/>
      <c r="G109" s="185"/>
      <c r="H109" s="185"/>
      <c r="I109" s="185"/>
      <c r="J109" s="185"/>
      <c r="K109" s="186"/>
      <c r="L109" s="190"/>
      <c r="M109" s="191"/>
      <c r="N109" s="191"/>
      <c r="O109" s="191"/>
      <c r="P109" s="191"/>
      <c r="Q109" s="191"/>
      <c r="R109" s="191"/>
      <c r="S109" s="192"/>
      <c r="T109" s="100" t="s">
        <v>20</v>
      </c>
      <c r="U109" s="207"/>
      <c r="V109" s="207"/>
      <c r="W109" s="101" t="s">
        <v>0</v>
      </c>
      <c r="X109" s="207"/>
      <c r="Y109" s="207"/>
      <c r="Z109" s="102" t="s">
        <v>6</v>
      </c>
      <c r="AA109" s="207"/>
      <c r="AB109" s="207"/>
      <c r="AC109" s="103" t="s">
        <v>16</v>
      </c>
      <c r="AD109" s="172" t="str">
        <f t="shared" si="3"/>
        <v/>
      </c>
      <c r="AE109" s="173"/>
      <c r="AF109" s="173"/>
      <c r="AG109" s="173"/>
      <c r="AH109" s="173"/>
      <c r="AI109" s="173"/>
      <c r="AJ109" s="173"/>
      <c r="AK109" s="174"/>
      <c r="AL109" s="208"/>
      <c r="AM109" s="209"/>
      <c r="AN109" s="210"/>
      <c r="AO109" s="211"/>
      <c r="AP109" s="212"/>
      <c r="AQ109" s="212"/>
      <c r="AR109" s="212"/>
      <c r="AS109" s="212"/>
      <c r="AT109" s="212"/>
      <c r="AU109" s="212"/>
      <c r="AV109" s="213"/>
      <c r="AW109" s="204"/>
      <c r="AX109" s="205"/>
      <c r="AY109" s="205"/>
      <c r="AZ109" s="205"/>
      <c r="BA109" s="205"/>
      <c r="BB109" s="205"/>
      <c r="BC109" s="205"/>
      <c r="BD109" s="206"/>
      <c r="BH109" s="65" t="str">
        <f>IF(OR(U109="",X109="",AA109=""),$BI$95,RIGHT(IF(U109="","","0")&amp;U109,2)&amp;RIGHT(IF(X109="","","0")&amp;X109,2)&amp;RIGHT(IF(AA109="","","0")&amp;AA109,2))</f>
        <v>080331</v>
      </c>
      <c r="BI109" s="65" t="str">
        <f>IF($X$96="","×",IF(AND(U109="",X109="",AA109=""),"",IF(OR(U109="",X109="",AA109=""),"×",IF(AND(BH109&gt;=$BH$95,BH109&lt;=$BI$95,AA109&lt;=BL109),"○","×"))))</f>
        <v/>
      </c>
      <c r="BJ109" s="65">
        <f>IF(OR(U109="",$X$96=""),1,IF($X$96=U109,4,1))</f>
        <v>1</v>
      </c>
      <c r="BK109" s="65">
        <f>IF(OR(U109="",$X$96=""),12,IF($X$96=U109,12,3))</f>
        <v>12</v>
      </c>
      <c r="BL109" s="65">
        <f>IF(OR(X109=4,X109=6,X109=9,X109=11),30,IF(X109=2,29,31))</f>
        <v>31</v>
      </c>
      <c r="BM109" s="170"/>
      <c r="BN109" s="63" t="str">
        <f>IF(OR(BM108="",BM108=1),"",IF(BM108=3,"②脱退、自動消滅等","２脱退、自動消滅等"))</f>
        <v/>
      </c>
    </row>
    <row r="110" spans="1:97" ht="21.95" customHeight="1">
      <c r="A110" s="175"/>
      <c r="B110" s="176"/>
      <c r="C110" s="177"/>
      <c r="D110" s="181"/>
      <c r="E110" s="182"/>
      <c r="F110" s="182"/>
      <c r="G110" s="182"/>
      <c r="H110" s="182"/>
      <c r="I110" s="182"/>
      <c r="J110" s="182"/>
      <c r="K110" s="183"/>
      <c r="L110" s="187"/>
      <c r="M110" s="188"/>
      <c r="N110" s="188"/>
      <c r="O110" s="188"/>
      <c r="P110" s="188"/>
      <c r="Q110" s="188"/>
      <c r="R110" s="188"/>
      <c r="S110" s="189"/>
      <c r="T110" s="193"/>
      <c r="U110" s="194"/>
      <c r="V110" s="97" t="s">
        <v>0</v>
      </c>
      <c r="W110" s="194"/>
      <c r="X110" s="194"/>
      <c r="Y110" s="98" t="s">
        <v>6</v>
      </c>
      <c r="Z110" s="194"/>
      <c r="AA110" s="194"/>
      <c r="AB110" s="98" t="s">
        <v>16</v>
      </c>
      <c r="AC110" s="98"/>
      <c r="AD110" s="148" t="str">
        <f t="shared" si="3"/>
        <v/>
      </c>
      <c r="AE110" s="149"/>
      <c r="AF110" s="149"/>
      <c r="AG110" s="149"/>
      <c r="AH110" s="149"/>
      <c r="AI110" s="149"/>
      <c r="AJ110" s="149"/>
      <c r="AK110" s="150"/>
      <c r="AL110" s="151" t="str">
        <f>IF(AND(BI110="○",BI111="○"),IF(LEFT(BH110,2)=LEFT(BH111,2),MID(BH111,3,2)-MID(BH110,3,2)+1,MID(BH111,3,2)+12-MID(BH110,3,2)+1),"")</f>
        <v/>
      </c>
      <c r="AM110" s="152"/>
      <c r="AN110" s="153"/>
      <c r="AO110" s="157" t="str">
        <f>IF(OR(AL110="",L110=""),"",VLOOKUP(L110,早見表!$B$5:$N$20,3,0))</f>
        <v/>
      </c>
      <c r="AP110" s="158"/>
      <c r="AQ110" s="158"/>
      <c r="AR110" s="158"/>
      <c r="AS110" s="158"/>
      <c r="AT110" s="158"/>
      <c r="AU110" s="158"/>
      <c r="AV110" s="159"/>
      <c r="AW110" s="163" t="str">
        <f>IF(OR(AL110="",L110=""),"",IF(AL110=12,VLOOKUP(L110,早見表!$B$5:$N$20,2,0),VLOOKUP(L110,早見表!$B$5:$N$20,AL110+2,0)))</f>
        <v/>
      </c>
      <c r="AX110" s="164"/>
      <c r="AY110" s="164"/>
      <c r="AZ110" s="164"/>
      <c r="BA110" s="164"/>
      <c r="BB110" s="164"/>
      <c r="BC110" s="164"/>
      <c r="BD110" s="165"/>
      <c r="BH110" s="64" t="str">
        <f>IF(OR(T110="",W110="",Z110=""),$BH$95,RIGHT(IF(T110="","","0")&amp;T110,2)&amp;RIGHT(IF(W110="","","0")&amp;W110,2)&amp;RIGHT(IF(Z110="","","0")&amp;Z110,2))</f>
        <v>070401</v>
      </c>
      <c r="BI110" s="64" t="str">
        <f>IF($X$96="","×",IF(AND(T110="",W110="",Z110=""),"",IF(OR(T110="",W110="",Z110=""),"×",IF(AND(BH110&gt;=$BH$95,BH110&lt;=$BI$95,BH110&lt;=BH111,Z110&lt;=BL110),"○","×"))))</f>
        <v/>
      </c>
      <c r="BJ110" s="64">
        <f>IF(OR(T110="",$X$96=""),1,IF($X$96=T110,4,1))</f>
        <v>1</v>
      </c>
      <c r="BK110" s="64">
        <f>IF(OR(T110="",$X$96=""),12,IF($X$96=T110,12,3))</f>
        <v>12</v>
      </c>
      <c r="BL110" s="64">
        <f>IF(OR(W110=4,W110=6,W110=9,W110=11),30,IF(W110=2,29,31))</f>
        <v>31</v>
      </c>
      <c r="BM110" s="169">
        <v>1</v>
      </c>
      <c r="BN110" s="62" t="str">
        <f>IF(OR(BM110="",BM110=1),"",IF(BM110=2,"①加入","１加入"))</f>
        <v/>
      </c>
    </row>
    <row r="111" spans="1:97" ht="21.95" customHeight="1">
      <c r="A111" s="178"/>
      <c r="B111" s="179"/>
      <c r="C111" s="180"/>
      <c r="D111" s="184"/>
      <c r="E111" s="185"/>
      <c r="F111" s="185"/>
      <c r="G111" s="185"/>
      <c r="H111" s="185"/>
      <c r="I111" s="185"/>
      <c r="J111" s="185"/>
      <c r="K111" s="186"/>
      <c r="L111" s="190"/>
      <c r="M111" s="191"/>
      <c r="N111" s="191"/>
      <c r="O111" s="191"/>
      <c r="P111" s="191"/>
      <c r="Q111" s="191"/>
      <c r="R111" s="191"/>
      <c r="S111" s="192"/>
      <c r="T111" s="100" t="s">
        <v>20</v>
      </c>
      <c r="U111" s="207"/>
      <c r="V111" s="207"/>
      <c r="W111" s="101" t="s">
        <v>0</v>
      </c>
      <c r="X111" s="207"/>
      <c r="Y111" s="207"/>
      <c r="Z111" s="102" t="s">
        <v>6</v>
      </c>
      <c r="AA111" s="207"/>
      <c r="AB111" s="207"/>
      <c r="AC111" s="103" t="s">
        <v>16</v>
      </c>
      <c r="AD111" s="172" t="str">
        <f t="shared" si="3"/>
        <v/>
      </c>
      <c r="AE111" s="173"/>
      <c r="AF111" s="173"/>
      <c r="AG111" s="173"/>
      <c r="AH111" s="173"/>
      <c r="AI111" s="173"/>
      <c r="AJ111" s="173"/>
      <c r="AK111" s="174"/>
      <c r="AL111" s="208"/>
      <c r="AM111" s="209"/>
      <c r="AN111" s="210"/>
      <c r="AO111" s="211"/>
      <c r="AP111" s="212"/>
      <c r="AQ111" s="212"/>
      <c r="AR111" s="212"/>
      <c r="AS111" s="212"/>
      <c r="AT111" s="212"/>
      <c r="AU111" s="212"/>
      <c r="AV111" s="213"/>
      <c r="AW111" s="204"/>
      <c r="AX111" s="205"/>
      <c r="AY111" s="205"/>
      <c r="AZ111" s="205"/>
      <c r="BA111" s="205"/>
      <c r="BB111" s="205"/>
      <c r="BC111" s="205"/>
      <c r="BD111" s="206"/>
      <c r="BH111" s="65" t="str">
        <f>IF(OR(U111="",X111="",AA111=""),$BI$95,RIGHT(IF(U111="","","0")&amp;U111,2)&amp;RIGHT(IF(X111="","","0")&amp;X111,2)&amp;RIGHT(IF(AA111="","","0")&amp;AA111,2))</f>
        <v>080331</v>
      </c>
      <c r="BI111" s="65" t="str">
        <f>IF($X$96="","×",IF(AND(U111="",X111="",AA111=""),"",IF(OR(U111="",X111="",AA111=""),"×",IF(AND(BH111&gt;=$BH$95,BH111&lt;=$BI$95,AA111&lt;=BL111),"○","×"))))</f>
        <v/>
      </c>
      <c r="BJ111" s="65">
        <f>IF(OR(U111="",$X$96=""),1,IF($X$96=U111,4,1))</f>
        <v>1</v>
      </c>
      <c r="BK111" s="65">
        <f>IF(OR(U111="",$X$96=""),12,IF($X$96=U111,12,3))</f>
        <v>12</v>
      </c>
      <c r="BL111" s="65">
        <f>IF(OR(X111=4,X111=6,X111=9,X111=11),30,IF(X111=2,29,31))</f>
        <v>31</v>
      </c>
      <c r="BM111" s="170"/>
      <c r="BN111" s="63" t="str">
        <f>IF(OR(BM110="",BM110=1),"",IF(BM110=3,"②脱退、自動消滅等","２脱退、自動消滅等"))</f>
        <v/>
      </c>
    </row>
    <row r="112" spans="1:97" ht="21.95" customHeight="1">
      <c r="A112" s="175"/>
      <c r="B112" s="176"/>
      <c r="C112" s="177"/>
      <c r="D112" s="181"/>
      <c r="E112" s="182"/>
      <c r="F112" s="182"/>
      <c r="G112" s="182"/>
      <c r="H112" s="182"/>
      <c r="I112" s="182"/>
      <c r="J112" s="182"/>
      <c r="K112" s="183"/>
      <c r="L112" s="187"/>
      <c r="M112" s="188"/>
      <c r="N112" s="188"/>
      <c r="O112" s="188"/>
      <c r="P112" s="188"/>
      <c r="Q112" s="188"/>
      <c r="R112" s="188"/>
      <c r="S112" s="189"/>
      <c r="T112" s="193"/>
      <c r="U112" s="194"/>
      <c r="V112" s="97" t="s">
        <v>0</v>
      </c>
      <c r="W112" s="194"/>
      <c r="X112" s="194"/>
      <c r="Y112" s="98" t="s">
        <v>6</v>
      </c>
      <c r="Z112" s="194"/>
      <c r="AA112" s="194"/>
      <c r="AB112" s="98" t="s">
        <v>16</v>
      </c>
      <c r="AC112" s="98"/>
      <c r="AD112" s="148" t="str">
        <f t="shared" si="3"/>
        <v/>
      </c>
      <c r="AE112" s="149"/>
      <c r="AF112" s="149"/>
      <c r="AG112" s="149"/>
      <c r="AH112" s="149"/>
      <c r="AI112" s="149"/>
      <c r="AJ112" s="149"/>
      <c r="AK112" s="150"/>
      <c r="AL112" s="151" t="str">
        <f>IF(AND(BI112="○",BI113="○"),IF(LEFT(BH112,2)=LEFT(BH113,2),MID(BH113,3,2)-MID(BH112,3,2)+1,MID(BH113,3,2)+12-MID(BH112,3,2)+1),"")</f>
        <v/>
      </c>
      <c r="AM112" s="152"/>
      <c r="AN112" s="153"/>
      <c r="AO112" s="157" t="str">
        <f>IF(OR(AL112="",L112=""),"",VLOOKUP(L112,早見表!$B$5:$N$20,3,0))</f>
        <v/>
      </c>
      <c r="AP112" s="158"/>
      <c r="AQ112" s="158"/>
      <c r="AR112" s="158"/>
      <c r="AS112" s="158"/>
      <c r="AT112" s="158"/>
      <c r="AU112" s="158"/>
      <c r="AV112" s="159"/>
      <c r="AW112" s="163" t="str">
        <f>IF(OR(AL112="",L112=""),"",IF(AL112=12,VLOOKUP(L112,早見表!$B$5:$N$20,2,0),VLOOKUP(L112,早見表!$B$5:$N$20,AL112+2,0)))</f>
        <v/>
      </c>
      <c r="AX112" s="164"/>
      <c r="AY112" s="164"/>
      <c r="AZ112" s="164"/>
      <c r="BA112" s="164"/>
      <c r="BB112" s="164"/>
      <c r="BC112" s="164"/>
      <c r="BD112" s="165"/>
      <c r="BH112" s="64" t="str">
        <f>IF(OR(T112="",W112="",Z112=""),$BH$95,RIGHT(IF(T112="","","0")&amp;T112,2)&amp;RIGHT(IF(W112="","","0")&amp;W112,2)&amp;RIGHT(IF(Z112="","","0")&amp;Z112,2))</f>
        <v>070401</v>
      </c>
      <c r="BI112" s="64" t="str">
        <f>IF($X$96="","×",IF(AND(T112="",W112="",Z112=""),"",IF(OR(T112="",W112="",Z112=""),"×",IF(AND(BH112&gt;=$BH$95,BH112&lt;=$BI$95,BH112&lt;=BH113,Z112&lt;=BL112),"○","×"))))</f>
        <v/>
      </c>
      <c r="BJ112" s="64">
        <f>IF(OR(T112="",$X$96=""),1,IF($X$96=T112,4,1))</f>
        <v>1</v>
      </c>
      <c r="BK112" s="64">
        <f>IF(OR(T112="",$X$96=""),12,IF($X$96=T112,12,3))</f>
        <v>12</v>
      </c>
      <c r="BL112" s="64">
        <f>IF(OR(W112=4,W112=6,W112=9,W112=11),30,IF(W112=2,29,31))</f>
        <v>31</v>
      </c>
      <c r="BM112" s="169">
        <v>1</v>
      </c>
      <c r="BN112" s="62" t="str">
        <f>IF(OR(BM112="",BM112=1),"",IF(BM112=2,"①加入","１加入"))</f>
        <v/>
      </c>
    </row>
    <row r="113" spans="1:69" ht="21.95" customHeight="1">
      <c r="A113" s="178"/>
      <c r="B113" s="179"/>
      <c r="C113" s="180"/>
      <c r="D113" s="184"/>
      <c r="E113" s="185"/>
      <c r="F113" s="185"/>
      <c r="G113" s="185"/>
      <c r="H113" s="185"/>
      <c r="I113" s="185"/>
      <c r="J113" s="185"/>
      <c r="K113" s="186"/>
      <c r="L113" s="190"/>
      <c r="M113" s="191"/>
      <c r="N113" s="191"/>
      <c r="O113" s="191"/>
      <c r="P113" s="191"/>
      <c r="Q113" s="191"/>
      <c r="R113" s="191"/>
      <c r="S113" s="192"/>
      <c r="T113" s="100" t="s">
        <v>20</v>
      </c>
      <c r="U113" s="207"/>
      <c r="V113" s="207"/>
      <c r="W113" s="101" t="s">
        <v>0</v>
      </c>
      <c r="X113" s="207"/>
      <c r="Y113" s="207"/>
      <c r="Z113" s="102" t="s">
        <v>6</v>
      </c>
      <c r="AA113" s="207"/>
      <c r="AB113" s="207"/>
      <c r="AC113" s="103" t="s">
        <v>16</v>
      </c>
      <c r="AD113" s="172" t="str">
        <f t="shared" si="3"/>
        <v/>
      </c>
      <c r="AE113" s="173"/>
      <c r="AF113" s="173"/>
      <c r="AG113" s="173"/>
      <c r="AH113" s="173"/>
      <c r="AI113" s="173"/>
      <c r="AJ113" s="173"/>
      <c r="AK113" s="174"/>
      <c r="AL113" s="208"/>
      <c r="AM113" s="209"/>
      <c r="AN113" s="210"/>
      <c r="AO113" s="211"/>
      <c r="AP113" s="212"/>
      <c r="AQ113" s="212"/>
      <c r="AR113" s="212"/>
      <c r="AS113" s="212"/>
      <c r="AT113" s="212"/>
      <c r="AU113" s="212"/>
      <c r="AV113" s="213"/>
      <c r="AW113" s="204"/>
      <c r="AX113" s="205"/>
      <c r="AY113" s="205"/>
      <c r="AZ113" s="205"/>
      <c r="BA113" s="205"/>
      <c r="BB113" s="205"/>
      <c r="BC113" s="205"/>
      <c r="BD113" s="206"/>
      <c r="BH113" s="65" t="str">
        <f>IF(OR(U113="",X113="",AA113=""),$BI$95,RIGHT(IF(U113="","","0")&amp;U113,2)&amp;RIGHT(IF(X113="","","0")&amp;X113,2)&amp;RIGHT(IF(AA113="","","0")&amp;AA113,2))</f>
        <v>080331</v>
      </c>
      <c r="BI113" s="65" t="str">
        <f>IF($X$96="","×",IF(AND(U113="",X113="",AA113=""),"",IF(OR(U113="",X113="",AA113=""),"×",IF(AND(BH113&gt;=$BH$95,BH113&lt;=$BI$95,AA113&lt;=BL113),"○","×"))))</f>
        <v/>
      </c>
      <c r="BJ113" s="65">
        <f>IF(OR(U113="",$X$96=""),1,IF($X$96=U113,4,1))</f>
        <v>1</v>
      </c>
      <c r="BK113" s="65">
        <f>IF(OR(U113="",$X$96=""),12,IF($X$96=U113,12,3))</f>
        <v>12</v>
      </c>
      <c r="BL113" s="65">
        <f>IF(OR(X113=4,X113=6,X113=9,X113=11),30,IF(X113=2,29,31))</f>
        <v>31</v>
      </c>
      <c r="BM113" s="170"/>
      <c r="BN113" s="63" t="str">
        <f>IF(OR(BM112="",BM112=1),"",IF(BM112=3,"②脱退、自動消滅等","２脱退、自動消滅等"))</f>
        <v/>
      </c>
    </row>
    <row r="114" spans="1:69" ht="21.95" customHeight="1">
      <c r="A114" s="175"/>
      <c r="B114" s="176"/>
      <c r="C114" s="177"/>
      <c r="D114" s="181"/>
      <c r="E114" s="182"/>
      <c r="F114" s="182"/>
      <c r="G114" s="182"/>
      <c r="H114" s="182"/>
      <c r="I114" s="182"/>
      <c r="J114" s="182"/>
      <c r="K114" s="183"/>
      <c r="L114" s="187"/>
      <c r="M114" s="188"/>
      <c r="N114" s="188"/>
      <c r="O114" s="188"/>
      <c r="P114" s="188"/>
      <c r="Q114" s="188"/>
      <c r="R114" s="188"/>
      <c r="S114" s="189"/>
      <c r="T114" s="193"/>
      <c r="U114" s="194"/>
      <c r="V114" s="97" t="s">
        <v>0</v>
      </c>
      <c r="W114" s="194"/>
      <c r="X114" s="194"/>
      <c r="Y114" s="98" t="s">
        <v>6</v>
      </c>
      <c r="Z114" s="194"/>
      <c r="AA114" s="194"/>
      <c r="AB114" s="98" t="s">
        <v>16</v>
      </c>
      <c r="AC114" s="98"/>
      <c r="AD114" s="148" t="str">
        <f t="shared" si="3"/>
        <v/>
      </c>
      <c r="AE114" s="149"/>
      <c r="AF114" s="149"/>
      <c r="AG114" s="149"/>
      <c r="AH114" s="149"/>
      <c r="AI114" s="149"/>
      <c r="AJ114" s="149"/>
      <c r="AK114" s="150"/>
      <c r="AL114" s="151" t="str">
        <f>IF(AND(BI114="○",BI115="○"),IF(LEFT(BH114,2)=LEFT(BH115,2),MID(BH115,3,2)-MID(BH114,3,2)+1,MID(BH115,3,2)+12-MID(BH114,3,2)+1),"")</f>
        <v/>
      </c>
      <c r="AM114" s="152"/>
      <c r="AN114" s="153"/>
      <c r="AO114" s="157" t="str">
        <f>IF(OR(AL114="",L114=""),"",VLOOKUP(L114,早見表!$B$5:$N$20,3,0))</f>
        <v/>
      </c>
      <c r="AP114" s="158"/>
      <c r="AQ114" s="158"/>
      <c r="AR114" s="158"/>
      <c r="AS114" s="158"/>
      <c r="AT114" s="158"/>
      <c r="AU114" s="158"/>
      <c r="AV114" s="159"/>
      <c r="AW114" s="163" t="str">
        <f>IF(OR(AL114="",L114=""),"",IF(AL114=12,VLOOKUP(L114,早見表!$B$5:$N$20,2,0),VLOOKUP(L114,早見表!$B$5:$N$20,AL114+2,0)))</f>
        <v/>
      </c>
      <c r="AX114" s="164"/>
      <c r="AY114" s="164"/>
      <c r="AZ114" s="164"/>
      <c r="BA114" s="164"/>
      <c r="BB114" s="164"/>
      <c r="BC114" s="164"/>
      <c r="BD114" s="165"/>
      <c r="BH114" s="64" t="str">
        <f>IF(OR(T114="",W114="",Z114=""),$BH$95,RIGHT(IF(T114="","","0")&amp;T114,2)&amp;RIGHT(IF(W114="","","0")&amp;W114,2)&amp;RIGHT(IF(Z114="","","0")&amp;Z114,2))</f>
        <v>070401</v>
      </c>
      <c r="BI114" s="64" t="str">
        <f>IF($X$96="","×",IF(AND(T114="",W114="",Z114=""),"",IF(OR(T114="",W114="",Z114=""),"×",IF(AND(BH114&gt;=$BH$95,BH114&lt;=$BI$95,BH114&lt;=BH115,Z114&lt;=BL114),"○","×"))))</f>
        <v/>
      </c>
      <c r="BJ114" s="64">
        <f>IF(OR(T114="",$X$96=""),1,IF($X$96=T114,4,1))</f>
        <v>1</v>
      </c>
      <c r="BK114" s="64">
        <f>IF(OR(T114="",$X$96=""),12,IF($X$96=T114,12,3))</f>
        <v>12</v>
      </c>
      <c r="BL114" s="64">
        <f>IF(OR(W114=4,W114=6,W114=9,W114=11),30,IF(W114=2,29,31))</f>
        <v>31</v>
      </c>
      <c r="BM114" s="169">
        <v>1</v>
      </c>
      <c r="BN114" s="62" t="str">
        <f>IF(OR(BM114="",BM114=1),"",IF(BM114=2,"①加入","１加入"))</f>
        <v/>
      </c>
    </row>
    <row r="115" spans="1:69" ht="21.95" customHeight="1">
      <c r="A115" s="178"/>
      <c r="B115" s="179"/>
      <c r="C115" s="180"/>
      <c r="D115" s="184"/>
      <c r="E115" s="185"/>
      <c r="F115" s="185"/>
      <c r="G115" s="185"/>
      <c r="H115" s="185"/>
      <c r="I115" s="185"/>
      <c r="J115" s="185"/>
      <c r="K115" s="186"/>
      <c r="L115" s="190"/>
      <c r="M115" s="191"/>
      <c r="N115" s="191"/>
      <c r="O115" s="191"/>
      <c r="P115" s="191"/>
      <c r="Q115" s="191"/>
      <c r="R115" s="191"/>
      <c r="S115" s="192"/>
      <c r="T115" s="100" t="s">
        <v>20</v>
      </c>
      <c r="U115" s="207"/>
      <c r="V115" s="207"/>
      <c r="W115" s="101" t="s">
        <v>0</v>
      </c>
      <c r="X115" s="207"/>
      <c r="Y115" s="207"/>
      <c r="Z115" s="102" t="s">
        <v>6</v>
      </c>
      <c r="AA115" s="207"/>
      <c r="AB115" s="207"/>
      <c r="AC115" s="103" t="s">
        <v>16</v>
      </c>
      <c r="AD115" s="172" t="str">
        <f t="shared" si="3"/>
        <v/>
      </c>
      <c r="AE115" s="173"/>
      <c r="AF115" s="173"/>
      <c r="AG115" s="173"/>
      <c r="AH115" s="173"/>
      <c r="AI115" s="173"/>
      <c r="AJ115" s="173"/>
      <c r="AK115" s="174"/>
      <c r="AL115" s="208"/>
      <c r="AM115" s="209"/>
      <c r="AN115" s="210"/>
      <c r="AO115" s="211"/>
      <c r="AP115" s="212"/>
      <c r="AQ115" s="212"/>
      <c r="AR115" s="212"/>
      <c r="AS115" s="212"/>
      <c r="AT115" s="212"/>
      <c r="AU115" s="212"/>
      <c r="AV115" s="213"/>
      <c r="AW115" s="204"/>
      <c r="AX115" s="205"/>
      <c r="AY115" s="205"/>
      <c r="AZ115" s="205"/>
      <c r="BA115" s="205"/>
      <c r="BB115" s="205"/>
      <c r="BC115" s="205"/>
      <c r="BD115" s="206"/>
      <c r="BH115" s="65" t="str">
        <f>IF(OR(U115="",X115="",AA115=""),$BI$95,RIGHT(IF(U115="","","0")&amp;U115,2)&amp;RIGHT(IF(X115="","","0")&amp;X115,2)&amp;RIGHT(IF(AA115="","","0")&amp;AA115,2))</f>
        <v>080331</v>
      </c>
      <c r="BI115" s="65" t="str">
        <f>IF($X$96="","×",IF(AND(U115="",X115="",AA115=""),"",IF(OR(U115="",X115="",AA115=""),"×",IF(AND(BH115&gt;=$BH$95,BH115&lt;=$BI$95,AA115&lt;=BL115),"○","×"))))</f>
        <v/>
      </c>
      <c r="BJ115" s="65">
        <f>IF(OR(U115="",$X$96=""),1,IF($X$96=U115,4,1))</f>
        <v>1</v>
      </c>
      <c r="BK115" s="65">
        <f>IF(OR(U115="",$X$96=""),12,IF($X$96=U115,12,3))</f>
        <v>12</v>
      </c>
      <c r="BL115" s="65">
        <f>IF(OR(X115=4,X115=6,X115=9,X115=11),30,IF(X115=2,29,31))</f>
        <v>31</v>
      </c>
      <c r="BM115" s="170"/>
      <c r="BN115" s="63" t="str">
        <f>IF(OR(BM114="",BM114=1),"",IF(BM114=3,"②脱退、自動消滅等","２脱退、自動消滅等"))</f>
        <v/>
      </c>
    </row>
    <row r="116" spans="1:69" ht="21.95" customHeight="1">
      <c r="A116" s="175"/>
      <c r="B116" s="176"/>
      <c r="C116" s="177"/>
      <c r="D116" s="181"/>
      <c r="E116" s="182"/>
      <c r="F116" s="182"/>
      <c r="G116" s="182"/>
      <c r="H116" s="182"/>
      <c r="I116" s="182"/>
      <c r="J116" s="182"/>
      <c r="K116" s="183"/>
      <c r="L116" s="187"/>
      <c r="M116" s="188"/>
      <c r="N116" s="188"/>
      <c r="O116" s="188"/>
      <c r="P116" s="188"/>
      <c r="Q116" s="188"/>
      <c r="R116" s="188"/>
      <c r="S116" s="189"/>
      <c r="T116" s="193"/>
      <c r="U116" s="194"/>
      <c r="V116" s="97" t="s">
        <v>0</v>
      </c>
      <c r="W116" s="194"/>
      <c r="X116" s="194"/>
      <c r="Y116" s="98" t="s">
        <v>6</v>
      </c>
      <c r="Z116" s="194"/>
      <c r="AA116" s="194"/>
      <c r="AB116" s="98" t="s">
        <v>16</v>
      </c>
      <c r="AC116" s="98"/>
      <c r="AD116" s="148" t="str">
        <f t="shared" si="3"/>
        <v/>
      </c>
      <c r="AE116" s="149"/>
      <c r="AF116" s="149"/>
      <c r="AG116" s="149"/>
      <c r="AH116" s="149"/>
      <c r="AI116" s="149"/>
      <c r="AJ116" s="149"/>
      <c r="AK116" s="150"/>
      <c r="AL116" s="151" t="str">
        <f>IF(AND(BI116="○",BI117="○"),IF(LEFT(BH116,2)=LEFT(BH117,2),MID(BH117,3,2)-MID(BH116,3,2)+1,MID(BH117,3,2)+12-MID(BH116,3,2)+1),"")</f>
        <v/>
      </c>
      <c r="AM116" s="152"/>
      <c r="AN116" s="153"/>
      <c r="AO116" s="157" t="str">
        <f>IF(OR(AL116="",L116=""),"",VLOOKUP(L116,早見表!$B$5:$N$20,3,0))</f>
        <v/>
      </c>
      <c r="AP116" s="158"/>
      <c r="AQ116" s="158"/>
      <c r="AR116" s="158"/>
      <c r="AS116" s="158"/>
      <c r="AT116" s="158"/>
      <c r="AU116" s="158"/>
      <c r="AV116" s="159"/>
      <c r="AW116" s="163" t="str">
        <f>IF(OR(AL116="",L116=""),"",IF(AL116=12,VLOOKUP(L116,早見表!$B$5:$N$20,2,0),VLOOKUP(L116,早見表!$B$5:$N$20,AL116+2,0)))</f>
        <v/>
      </c>
      <c r="AX116" s="164"/>
      <c r="AY116" s="164"/>
      <c r="AZ116" s="164"/>
      <c r="BA116" s="164"/>
      <c r="BB116" s="164"/>
      <c r="BC116" s="164"/>
      <c r="BD116" s="165"/>
      <c r="BH116" s="64" t="str">
        <f>IF(OR(T116="",W116="",Z116=""),$BH$95,RIGHT(IF(T116="","","0")&amp;T116,2)&amp;RIGHT(IF(W116="","","0")&amp;W116,2)&amp;RIGHT(IF(Z116="","","0")&amp;Z116,2))</f>
        <v>070401</v>
      </c>
      <c r="BI116" s="64" t="str">
        <f>IF($X$96="","×",IF(AND(T116="",W116="",Z116=""),"",IF(OR(T116="",W116="",Z116=""),"×",IF(AND(BH116&gt;=$BH$95,BH116&lt;=$BI$95,BH116&lt;=BH117,Z116&lt;=BL116),"○","×"))))</f>
        <v/>
      </c>
      <c r="BJ116" s="64">
        <f>IF(OR(T116="",$X$96=""),1,IF($X$96=T116,4,1))</f>
        <v>1</v>
      </c>
      <c r="BK116" s="64">
        <f>IF(OR(T116="",$X$96=""),12,IF($X$96=T116,12,3))</f>
        <v>12</v>
      </c>
      <c r="BL116" s="64">
        <f>IF(OR(W116=4,W116=6,W116=9,W116=11),30,IF(W116=2,29,31))</f>
        <v>31</v>
      </c>
      <c r="BM116" s="169">
        <v>1</v>
      </c>
      <c r="BN116" s="62" t="str">
        <f>IF(OR(BM116="",BM116=1),"",IF(BM116=2,"①加入","１加入"))</f>
        <v/>
      </c>
    </row>
    <row r="117" spans="1:69" ht="21.95" customHeight="1">
      <c r="A117" s="178"/>
      <c r="B117" s="179"/>
      <c r="C117" s="180"/>
      <c r="D117" s="184"/>
      <c r="E117" s="185"/>
      <c r="F117" s="185"/>
      <c r="G117" s="185"/>
      <c r="H117" s="185"/>
      <c r="I117" s="185"/>
      <c r="J117" s="185"/>
      <c r="K117" s="186"/>
      <c r="L117" s="190"/>
      <c r="M117" s="191"/>
      <c r="N117" s="191"/>
      <c r="O117" s="191"/>
      <c r="P117" s="191"/>
      <c r="Q117" s="191"/>
      <c r="R117" s="191"/>
      <c r="S117" s="192"/>
      <c r="T117" s="100" t="s">
        <v>20</v>
      </c>
      <c r="U117" s="207"/>
      <c r="V117" s="207"/>
      <c r="W117" s="101" t="s">
        <v>0</v>
      </c>
      <c r="X117" s="207"/>
      <c r="Y117" s="207"/>
      <c r="Z117" s="102" t="s">
        <v>6</v>
      </c>
      <c r="AA117" s="207"/>
      <c r="AB117" s="207"/>
      <c r="AC117" s="103" t="s">
        <v>16</v>
      </c>
      <c r="AD117" s="172" t="str">
        <f t="shared" si="3"/>
        <v/>
      </c>
      <c r="AE117" s="173"/>
      <c r="AF117" s="173"/>
      <c r="AG117" s="173"/>
      <c r="AH117" s="173"/>
      <c r="AI117" s="173"/>
      <c r="AJ117" s="173"/>
      <c r="AK117" s="174"/>
      <c r="AL117" s="208"/>
      <c r="AM117" s="209"/>
      <c r="AN117" s="210"/>
      <c r="AO117" s="211"/>
      <c r="AP117" s="212"/>
      <c r="AQ117" s="212"/>
      <c r="AR117" s="212"/>
      <c r="AS117" s="212"/>
      <c r="AT117" s="212"/>
      <c r="AU117" s="212"/>
      <c r="AV117" s="213"/>
      <c r="AW117" s="204"/>
      <c r="AX117" s="205"/>
      <c r="AY117" s="205"/>
      <c r="AZ117" s="205"/>
      <c r="BA117" s="205"/>
      <c r="BB117" s="205"/>
      <c r="BC117" s="205"/>
      <c r="BD117" s="206"/>
      <c r="BH117" s="65" t="str">
        <f>IF(OR(U117="",X117="",AA117=""),$BI$95,RIGHT(IF(U117="","","0")&amp;U117,2)&amp;RIGHT(IF(X117="","","0")&amp;X117,2)&amp;RIGHT(IF(AA117="","","0")&amp;AA117,2))</f>
        <v>080331</v>
      </c>
      <c r="BI117" s="65" t="str">
        <f>IF($X$96="","×",IF(AND(U117="",X117="",AA117=""),"",IF(OR(U117="",X117="",AA117=""),"×",IF(AND(BH117&gt;=$BH$95,BH117&lt;=$BI$95,AA117&lt;=BL117),"○","×"))))</f>
        <v/>
      </c>
      <c r="BJ117" s="65">
        <f>IF(OR(U117="",$X$96=""),1,IF($X$96=U117,4,1))</f>
        <v>1</v>
      </c>
      <c r="BK117" s="65">
        <f>IF(OR(U117="",$X$96=""),12,IF($X$96=U117,12,3))</f>
        <v>12</v>
      </c>
      <c r="BL117" s="65">
        <f>IF(OR(X117=4,X117=6,X117=9,X117=11),30,IF(X117=2,29,31))</f>
        <v>31</v>
      </c>
      <c r="BM117" s="170"/>
      <c r="BN117" s="63" t="str">
        <f>IF(OR(BM116="",BM116=1),"",IF(BM116=3,"②脱退、自動消滅等","２脱退、自動消滅等"))</f>
        <v/>
      </c>
    </row>
    <row r="118" spans="1:69" ht="21.95" customHeight="1">
      <c r="A118" s="175"/>
      <c r="B118" s="176"/>
      <c r="C118" s="177"/>
      <c r="D118" s="181"/>
      <c r="E118" s="182"/>
      <c r="F118" s="182"/>
      <c r="G118" s="182"/>
      <c r="H118" s="182"/>
      <c r="I118" s="182"/>
      <c r="J118" s="182"/>
      <c r="K118" s="183"/>
      <c r="L118" s="187"/>
      <c r="M118" s="188"/>
      <c r="N118" s="188"/>
      <c r="O118" s="188"/>
      <c r="P118" s="188"/>
      <c r="Q118" s="188"/>
      <c r="R118" s="188"/>
      <c r="S118" s="189"/>
      <c r="T118" s="193"/>
      <c r="U118" s="194"/>
      <c r="V118" s="97" t="s">
        <v>0</v>
      </c>
      <c r="W118" s="194"/>
      <c r="X118" s="194"/>
      <c r="Y118" s="98" t="s">
        <v>6</v>
      </c>
      <c r="Z118" s="194"/>
      <c r="AA118" s="194"/>
      <c r="AB118" s="98" t="s">
        <v>16</v>
      </c>
      <c r="AC118" s="98"/>
      <c r="AD118" s="148" t="str">
        <f t="shared" si="3"/>
        <v/>
      </c>
      <c r="AE118" s="149"/>
      <c r="AF118" s="149"/>
      <c r="AG118" s="149"/>
      <c r="AH118" s="149"/>
      <c r="AI118" s="149"/>
      <c r="AJ118" s="149"/>
      <c r="AK118" s="150"/>
      <c r="AL118" s="151" t="str">
        <f>IF(AND(BI118="○",BI119="○"),IF(LEFT(BH118,2)=LEFT(BH119,2),MID(BH119,3,2)-MID(BH118,3,2)+1,MID(BH119,3,2)+12-MID(BH118,3,2)+1),"")</f>
        <v/>
      </c>
      <c r="AM118" s="152"/>
      <c r="AN118" s="153"/>
      <c r="AO118" s="157" t="str">
        <f>IF(OR(AL118="",L118=""),"",VLOOKUP(L118,早見表!$B$5:$N$20,3,0))</f>
        <v/>
      </c>
      <c r="AP118" s="158"/>
      <c r="AQ118" s="158"/>
      <c r="AR118" s="158"/>
      <c r="AS118" s="158"/>
      <c r="AT118" s="158"/>
      <c r="AU118" s="158"/>
      <c r="AV118" s="159"/>
      <c r="AW118" s="163" t="str">
        <f>IF(OR(AL118="",L118=""),"",IF(AL118=12,VLOOKUP(L118,早見表!$B$5:$N$20,2,0),VLOOKUP(L118,早見表!$B$5:$N$20,AL118+2,0)))</f>
        <v/>
      </c>
      <c r="AX118" s="164"/>
      <c r="AY118" s="164"/>
      <c r="AZ118" s="164"/>
      <c r="BA118" s="164"/>
      <c r="BB118" s="164"/>
      <c r="BC118" s="164"/>
      <c r="BD118" s="165"/>
      <c r="BH118" s="64" t="str">
        <f>IF(OR(T118="",W118="",Z118=""),$BH$95,RIGHT(IF(T118="","","0")&amp;T118,2)&amp;RIGHT(IF(W118="","","0")&amp;W118,2)&amp;RIGHT(IF(Z118="","","0")&amp;Z118,2))</f>
        <v>070401</v>
      </c>
      <c r="BI118" s="64" t="str">
        <f>IF($X$96="","×",IF(AND(T118="",W118="",Z118=""),"",IF(OR(T118="",W118="",Z118=""),"×",IF(AND(BH118&gt;=$BH$95,BH118&lt;=$BI$95,BH118&lt;=BH119,Z118&lt;=BL118),"○","×"))))</f>
        <v/>
      </c>
      <c r="BJ118" s="64">
        <f>IF(OR(T118="",$X$96=""),1,IF($X$96=T118,4,1))</f>
        <v>1</v>
      </c>
      <c r="BK118" s="64">
        <f>IF(OR(T118="",$X$96=""),12,IF($X$96=T118,12,3))</f>
        <v>12</v>
      </c>
      <c r="BL118" s="64">
        <f>IF(OR(W118=4,W118=6,W118=9,W118=11),30,IF(W118=2,29,31))</f>
        <v>31</v>
      </c>
      <c r="BM118" s="169">
        <v>1</v>
      </c>
      <c r="BN118" s="62" t="str">
        <f>IF(OR(BM118="",BM118=1),"",IF(BM118=2,"①加入","１加入"))</f>
        <v/>
      </c>
    </row>
    <row r="119" spans="1:69" ht="21.95" customHeight="1">
      <c r="A119" s="178"/>
      <c r="B119" s="179"/>
      <c r="C119" s="180"/>
      <c r="D119" s="184"/>
      <c r="E119" s="185"/>
      <c r="F119" s="185"/>
      <c r="G119" s="185"/>
      <c r="H119" s="185"/>
      <c r="I119" s="185"/>
      <c r="J119" s="185"/>
      <c r="K119" s="186"/>
      <c r="L119" s="190"/>
      <c r="M119" s="191"/>
      <c r="N119" s="191"/>
      <c r="O119" s="191"/>
      <c r="P119" s="191"/>
      <c r="Q119" s="191"/>
      <c r="R119" s="191"/>
      <c r="S119" s="192"/>
      <c r="T119" s="100" t="s">
        <v>20</v>
      </c>
      <c r="U119" s="207"/>
      <c r="V119" s="207"/>
      <c r="W119" s="101" t="s">
        <v>0</v>
      </c>
      <c r="X119" s="207"/>
      <c r="Y119" s="207"/>
      <c r="Z119" s="102" t="s">
        <v>6</v>
      </c>
      <c r="AA119" s="207"/>
      <c r="AB119" s="207"/>
      <c r="AC119" s="103" t="s">
        <v>16</v>
      </c>
      <c r="AD119" s="172" t="str">
        <f t="shared" si="3"/>
        <v/>
      </c>
      <c r="AE119" s="173"/>
      <c r="AF119" s="173"/>
      <c r="AG119" s="173"/>
      <c r="AH119" s="173"/>
      <c r="AI119" s="173"/>
      <c r="AJ119" s="173"/>
      <c r="AK119" s="174"/>
      <c r="AL119" s="208"/>
      <c r="AM119" s="209"/>
      <c r="AN119" s="210"/>
      <c r="AO119" s="211"/>
      <c r="AP119" s="212"/>
      <c r="AQ119" s="212"/>
      <c r="AR119" s="212"/>
      <c r="AS119" s="212"/>
      <c r="AT119" s="212"/>
      <c r="AU119" s="212"/>
      <c r="AV119" s="213"/>
      <c r="AW119" s="204"/>
      <c r="AX119" s="205"/>
      <c r="AY119" s="205"/>
      <c r="AZ119" s="205"/>
      <c r="BA119" s="205"/>
      <c r="BB119" s="205"/>
      <c r="BC119" s="205"/>
      <c r="BD119" s="206"/>
      <c r="BH119" s="65" t="str">
        <f>IF(OR(U119="",X119="",AA119=""),$BI$95,RIGHT(IF(U119="","","0")&amp;U119,2)&amp;RIGHT(IF(X119="","","0")&amp;X119,2)&amp;RIGHT(IF(AA119="","","0")&amp;AA119,2))</f>
        <v>080331</v>
      </c>
      <c r="BI119" s="65" t="str">
        <f>IF($X$96="","×",IF(AND(U119="",X119="",AA119=""),"",IF(OR(U119="",X119="",AA119=""),"×",IF(AND(BH119&gt;=$BH$95,BH119&lt;=$BI$95,AA119&lt;=BL119),"○","×"))))</f>
        <v/>
      </c>
      <c r="BJ119" s="65">
        <f>IF(OR(U119="",$X$96=""),1,IF($X$96=U119,4,1))</f>
        <v>1</v>
      </c>
      <c r="BK119" s="65">
        <f>IF(OR(U119="",$X$96=""),12,IF($X$96=U119,12,3))</f>
        <v>12</v>
      </c>
      <c r="BL119" s="65">
        <f>IF(OR(X119=4,X119=6,X119=9,X119=11),30,IF(X119=2,29,31))</f>
        <v>31</v>
      </c>
      <c r="BM119" s="170"/>
      <c r="BN119" s="63" t="str">
        <f>IF(OR(BM118="",BM118=1),"",IF(BM118=3,"②脱退、自動消滅等","２脱退、自動消滅等"))</f>
        <v/>
      </c>
    </row>
    <row r="120" spans="1:69" ht="21.95" customHeight="1">
      <c r="A120" s="175"/>
      <c r="B120" s="176"/>
      <c r="C120" s="177"/>
      <c r="D120" s="181"/>
      <c r="E120" s="182"/>
      <c r="F120" s="182"/>
      <c r="G120" s="182"/>
      <c r="H120" s="182"/>
      <c r="I120" s="182"/>
      <c r="J120" s="182"/>
      <c r="K120" s="183"/>
      <c r="L120" s="187"/>
      <c r="M120" s="188"/>
      <c r="N120" s="188"/>
      <c r="O120" s="188"/>
      <c r="P120" s="188"/>
      <c r="Q120" s="188"/>
      <c r="R120" s="188"/>
      <c r="S120" s="189"/>
      <c r="T120" s="193"/>
      <c r="U120" s="194"/>
      <c r="V120" s="97" t="s">
        <v>0</v>
      </c>
      <c r="W120" s="194"/>
      <c r="X120" s="194"/>
      <c r="Y120" s="98" t="s">
        <v>6</v>
      </c>
      <c r="Z120" s="194"/>
      <c r="AA120" s="194"/>
      <c r="AB120" s="98" t="s">
        <v>16</v>
      </c>
      <c r="AC120" s="98"/>
      <c r="AD120" s="148" t="str">
        <f t="shared" si="3"/>
        <v/>
      </c>
      <c r="AE120" s="149"/>
      <c r="AF120" s="149"/>
      <c r="AG120" s="149"/>
      <c r="AH120" s="149"/>
      <c r="AI120" s="149"/>
      <c r="AJ120" s="149"/>
      <c r="AK120" s="150"/>
      <c r="AL120" s="151" t="str">
        <f>IF(AND(BI120="○",BI121="○"),IF(LEFT(BH120,2)=LEFT(BH121,2),MID(BH121,3,2)-MID(BH120,3,2)+1,MID(BH121,3,2)+12-MID(BH120,3,2)+1),"")</f>
        <v/>
      </c>
      <c r="AM120" s="152"/>
      <c r="AN120" s="153"/>
      <c r="AO120" s="157" t="str">
        <f>IF(OR(AL120="",L120=""),"",VLOOKUP(L120,早見表!$B$5:$N$20,3,0))</f>
        <v/>
      </c>
      <c r="AP120" s="158"/>
      <c r="AQ120" s="158"/>
      <c r="AR120" s="158"/>
      <c r="AS120" s="158"/>
      <c r="AT120" s="158"/>
      <c r="AU120" s="158"/>
      <c r="AV120" s="159"/>
      <c r="AW120" s="163" t="str">
        <f>IF(OR(AL120="",L120=""),"",IF(AL120=12,VLOOKUP(L120,早見表!$B$5:$N$20,2,0),VLOOKUP(L120,早見表!$B$5:$N$20,AL120+2,0)))</f>
        <v/>
      </c>
      <c r="AX120" s="164"/>
      <c r="AY120" s="164"/>
      <c r="AZ120" s="164"/>
      <c r="BA120" s="164"/>
      <c r="BB120" s="164"/>
      <c r="BC120" s="164"/>
      <c r="BD120" s="165"/>
      <c r="BH120" s="64" t="str">
        <f>IF(OR(T120="",W120="",Z120=""),$BH$95,RIGHT(IF(T120="","","0")&amp;T120,2)&amp;RIGHT(IF(W120="","","0")&amp;W120,2)&amp;RIGHT(IF(Z120="","","0")&amp;Z120,2))</f>
        <v>070401</v>
      </c>
      <c r="BI120" s="64" t="str">
        <f>IF($X$96="","×",IF(AND(T120="",W120="",Z120=""),"",IF(OR(T120="",W120="",Z120=""),"×",IF(AND(BH120&gt;=$BH$95,BH120&lt;=$BI$95,BH120&lt;=BH121,Z120&lt;=BL120),"○","×"))))</f>
        <v/>
      </c>
      <c r="BJ120" s="64">
        <f>IF(OR(T120="",$X$96=""),1,IF($X$96=T120,4,1))</f>
        <v>1</v>
      </c>
      <c r="BK120" s="64">
        <f>IF(OR(T120="",$X$96=""),12,IF($X$96=T120,12,3))</f>
        <v>12</v>
      </c>
      <c r="BL120" s="64">
        <f>IF(OR(W120=4,W120=6,W120=9,W120=11),30,IF(W120=2,29,31))</f>
        <v>31</v>
      </c>
      <c r="BM120" s="169">
        <v>1</v>
      </c>
      <c r="BN120" s="62" t="str">
        <f>IF(OR(BM120="",BM120=1),"",IF(BM120=2,"①加入","１加入"))</f>
        <v/>
      </c>
    </row>
    <row r="121" spans="1:69" ht="21.95" customHeight="1" thickBot="1">
      <c r="A121" s="195"/>
      <c r="B121" s="196"/>
      <c r="C121" s="197"/>
      <c r="D121" s="198"/>
      <c r="E121" s="199"/>
      <c r="F121" s="199"/>
      <c r="G121" s="199"/>
      <c r="H121" s="199"/>
      <c r="I121" s="199"/>
      <c r="J121" s="199"/>
      <c r="K121" s="200"/>
      <c r="L121" s="201"/>
      <c r="M121" s="202"/>
      <c r="N121" s="202"/>
      <c r="O121" s="202"/>
      <c r="P121" s="202"/>
      <c r="Q121" s="202"/>
      <c r="R121" s="202"/>
      <c r="S121" s="203"/>
      <c r="T121" s="95" t="s">
        <v>20</v>
      </c>
      <c r="U121" s="171"/>
      <c r="V121" s="171"/>
      <c r="W121" s="22" t="s">
        <v>0</v>
      </c>
      <c r="X121" s="171"/>
      <c r="Y121" s="171"/>
      <c r="Z121" s="88" t="s">
        <v>6</v>
      </c>
      <c r="AA121" s="171"/>
      <c r="AB121" s="171"/>
      <c r="AC121" s="96" t="s">
        <v>16</v>
      </c>
      <c r="AD121" s="172" t="str">
        <f t="shared" si="3"/>
        <v/>
      </c>
      <c r="AE121" s="173"/>
      <c r="AF121" s="173"/>
      <c r="AG121" s="173"/>
      <c r="AH121" s="173"/>
      <c r="AI121" s="173"/>
      <c r="AJ121" s="173"/>
      <c r="AK121" s="174"/>
      <c r="AL121" s="154"/>
      <c r="AM121" s="155"/>
      <c r="AN121" s="156"/>
      <c r="AO121" s="160"/>
      <c r="AP121" s="161"/>
      <c r="AQ121" s="161"/>
      <c r="AR121" s="161"/>
      <c r="AS121" s="161"/>
      <c r="AT121" s="161"/>
      <c r="AU121" s="161"/>
      <c r="AV121" s="162"/>
      <c r="AW121" s="166"/>
      <c r="AX121" s="167"/>
      <c r="AY121" s="167"/>
      <c r="AZ121" s="167"/>
      <c r="BA121" s="167"/>
      <c r="BB121" s="167"/>
      <c r="BC121" s="167"/>
      <c r="BD121" s="168"/>
      <c r="BH121" s="65" t="str">
        <f>IF(OR(U121="",X121="",AA121=""),$BI$95,RIGHT(IF(U121="","","0")&amp;U121,2)&amp;RIGHT(IF(X121="","","0")&amp;X121,2)&amp;RIGHT(IF(AA121="","","0")&amp;AA121,2))</f>
        <v>080331</v>
      </c>
      <c r="BI121" s="65" t="str">
        <f>IF($X$96="","×",IF(AND(U121="",X121="",AA121=""),"",IF(OR(U121="",X121="",AA121=""),"×",IF(AND(BH121&gt;=$BH$95,BH121&lt;=$BI$95,AA121&lt;=BL121),"○","×"))))</f>
        <v/>
      </c>
      <c r="BJ121" s="65">
        <f>IF(OR(U121="",$X$96=""),1,IF($X$96=U121,4,1))</f>
        <v>1</v>
      </c>
      <c r="BK121" s="65">
        <f>IF(OR(U121="",$X$96=""),12,IF($X$96=U121,12,3))</f>
        <v>12</v>
      </c>
      <c r="BL121" s="65">
        <f>IF(OR(X121=4,X121=6,X121=9,X121=11),30,IF(X121=2,29,31))</f>
        <v>31</v>
      </c>
      <c r="BM121" s="170"/>
      <c r="BN121" s="63" t="str">
        <f>IF(OR(BM120="",BM120=1),"",IF(BM120=3,"②脱退、自動消滅等","２脱退、自動消滅等"))</f>
        <v/>
      </c>
    </row>
    <row r="122" spans="1:69" ht="35.25" customHeight="1" thickTop="1">
      <c r="A122" s="144" t="s">
        <v>27</v>
      </c>
      <c r="B122" s="144"/>
      <c r="C122" s="144"/>
      <c r="D122" s="145">
        <f>COUNTA(D102:K121)</f>
        <v>0</v>
      </c>
      <c r="E122" s="145"/>
      <c r="F122" s="145"/>
      <c r="G122" s="145"/>
      <c r="H122" s="145"/>
      <c r="I122" s="145"/>
      <c r="J122" s="145"/>
      <c r="K122" s="145"/>
      <c r="L122" s="136"/>
      <c r="M122" s="136"/>
      <c r="N122" s="136"/>
      <c r="O122" s="136"/>
      <c r="P122" s="136"/>
      <c r="Q122" s="136"/>
      <c r="R122" s="136"/>
      <c r="S122" s="136"/>
      <c r="T122" s="146"/>
      <c r="U122" s="146"/>
      <c r="V122" s="146"/>
      <c r="W122" s="146"/>
      <c r="X122" s="146"/>
      <c r="Y122" s="146"/>
      <c r="Z122" s="146"/>
      <c r="AA122" s="146"/>
      <c r="AB122" s="146"/>
      <c r="AC122" s="146"/>
      <c r="AD122" s="147"/>
      <c r="AE122" s="147"/>
      <c r="AF122" s="147"/>
      <c r="AG122" s="147"/>
      <c r="AH122" s="147"/>
      <c r="AI122" s="147"/>
      <c r="AJ122" s="147"/>
      <c r="AK122" s="147"/>
      <c r="AL122" s="136"/>
      <c r="AM122" s="136"/>
      <c r="AN122" s="136"/>
      <c r="AO122" s="136"/>
      <c r="AP122" s="136"/>
      <c r="AQ122" s="136"/>
      <c r="AR122" s="136"/>
      <c r="AS122" s="136"/>
      <c r="AT122" s="136"/>
      <c r="AU122" s="136"/>
      <c r="AV122" s="136"/>
      <c r="AW122" s="137">
        <f>SUM(AW102:BD121)</f>
        <v>0</v>
      </c>
      <c r="AX122" s="137"/>
      <c r="AY122" s="137"/>
      <c r="AZ122" s="137"/>
      <c r="BA122" s="137"/>
      <c r="BB122" s="137"/>
      <c r="BC122" s="137"/>
      <c r="BD122" s="137"/>
    </row>
    <row r="123" spans="1:69" ht="35.25" customHeight="1">
      <c r="A123" s="138" t="s">
        <v>75</v>
      </c>
      <c r="B123" s="138"/>
      <c r="C123" s="138"/>
      <c r="D123" s="139">
        <f>D78+D122</f>
        <v>0</v>
      </c>
      <c r="E123" s="139"/>
      <c r="F123" s="139"/>
      <c r="G123" s="139"/>
      <c r="H123" s="139"/>
      <c r="I123" s="139"/>
      <c r="J123" s="139"/>
      <c r="K123" s="139"/>
      <c r="L123" s="140"/>
      <c r="M123" s="140"/>
      <c r="N123" s="140"/>
      <c r="O123" s="140"/>
      <c r="P123" s="140"/>
      <c r="Q123" s="140"/>
      <c r="R123" s="140"/>
      <c r="S123" s="140"/>
      <c r="T123" s="141"/>
      <c r="U123" s="141"/>
      <c r="V123" s="141"/>
      <c r="W123" s="141"/>
      <c r="X123" s="141"/>
      <c r="Y123" s="141"/>
      <c r="Z123" s="141"/>
      <c r="AA123" s="141"/>
      <c r="AB123" s="141"/>
      <c r="AC123" s="141"/>
      <c r="AD123" s="142"/>
      <c r="AE123" s="142"/>
      <c r="AF123" s="142"/>
      <c r="AG123" s="142"/>
      <c r="AH123" s="142"/>
      <c r="AI123" s="142"/>
      <c r="AJ123" s="142"/>
      <c r="AK123" s="142"/>
      <c r="AL123" s="140"/>
      <c r="AM123" s="140"/>
      <c r="AN123" s="140"/>
      <c r="AO123" s="140"/>
      <c r="AP123" s="140"/>
      <c r="AQ123" s="140"/>
      <c r="AR123" s="140"/>
      <c r="AS123" s="140"/>
      <c r="AT123" s="140"/>
      <c r="AU123" s="140"/>
      <c r="AV123" s="140"/>
      <c r="AW123" s="143">
        <f>AW78+AW122</f>
        <v>0</v>
      </c>
      <c r="AX123" s="143"/>
      <c r="AY123" s="143"/>
      <c r="AZ123" s="143"/>
      <c r="BA123" s="143"/>
      <c r="BB123" s="143"/>
      <c r="BC123" s="143"/>
      <c r="BD123" s="143"/>
    </row>
    <row r="124" spans="1:69" s="72" customFormat="1" ht="6.7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70"/>
      <c r="BF124" s="45"/>
      <c r="BG124" s="45"/>
      <c r="BH124" s="48"/>
      <c r="BI124" s="48"/>
      <c r="BJ124" s="48"/>
      <c r="BK124" s="48"/>
      <c r="BL124" s="48"/>
      <c r="BM124" s="48"/>
      <c r="BN124" s="45"/>
      <c r="BO124" s="46"/>
      <c r="BP124" s="46"/>
      <c r="BQ124" s="46"/>
    </row>
    <row r="125" spans="1:69" s="72" customFormat="1" ht="15" customHeight="1">
      <c r="A125" s="9"/>
      <c r="B125" s="32" t="s">
        <v>28</v>
      </c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71"/>
      <c r="BF125" s="46"/>
      <c r="BG125" s="46"/>
      <c r="BH125" s="130" t="s">
        <v>68</v>
      </c>
      <c r="BI125" s="130" t="s">
        <v>69</v>
      </c>
      <c r="BJ125" s="130" t="s">
        <v>61</v>
      </c>
      <c r="BK125" s="48"/>
      <c r="BL125" s="48"/>
      <c r="BM125" s="48"/>
      <c r="BN125" s="46"/>
      <c r="BO125" s="46"/>
      <c r="BP125" s="46"/>
      <c r="BQ125" s="46"/>
    </row>
    <row r="126" spans="1:69" s="72" customFormat="1" ht="15" customHeight="1">
      <c r="A126" s="9"/>
      <c r="B126" s="9"/>
      <c r="C126" s="133"/>
      <c r="D126" s="134"/>
      <c r="E126" s="134"/>
      <c r="F126" s="134"/>
      <c r="G126" s="134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F126" s="46"/>
      <c r="BG126" s="46"/>
      <c r="BH126" s="131"/>
      <c r="BI126" s="131"/>
      <c r="BJ126" s="132"/>
      <c r="BK126" s="48"/>
      <c r="BL126" s="48"/>
      <c r="BM126" s="48"/>
      <c r="BN126" s="46"/>
      <c r="BO126" s="46"/>
      <c r="BP126" s="46"/>
      <c r="BQ126" s="46"/>
    </row>
    <row r="127" spans="1:69" s="72" customFormat="1" ht="15" customHeight="1">
      <c r="A127" s="9"/>
      <c r="B127" s="128"/>
      <c r="C127" s="128"/>
      <c r="D127" s="128"/>
      <c r="E127" s="135">
        <f>E82</f>
        <v>0</v>
      </c>
      <c r="F127" s="135"/>
      <c r="G127" s="135" t="s">
        <v>0</v>
      </c>
      <c r="H127" s="135"/>
      <c r="I127" s="135">
        <f>I82</f>
        <v>0</v>
      </c>
      <c r="J127" s="135"/>
      <c r="K127" s="135" t="s">
        <v>6</v>
      </c>
      <c r="L127" s="135"/>
      <c r="M127" s="135">
        <f>M82</f>
        <v>0</v>
      </c>
      <c r="N127" s="135"/>
      <c r="O127" s="128" t="s">
        <v>16</v>
      </c>
      <c r="P127" s="128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2"/>
      <c r="AN127" s="78" t="s">
        <v>8</v>
      </c>
      <c r="AO127" s="78"/>
      <c r="AP127" s="22"/>
      <c r="AQ127" s="78"/>
      <c r="AR127" s="78"/>
      <c r="AS127" s="129">
        <f>AS82</f>
        <v>0</v>
      </c>
      <c r="AT127" s="129"/>
      <c r="AU127" s="129"/>
      <c r="AV127" s="129"/>
      <c r="AW127" s="91" t="s">
        <v>9</v>
      </c>
      <c r="AX127" s="129">
        <f>AX82</f>
        <v>0</v>
      </c>
      <c r="AY127" s="129"/>
      <c r="AZ127" s="129"/>
      <c r="BA127" s="129"/>
      <c r="BB127" s="129"/>
      <c r="BC127" s="129"/>
      <c r="BD127" s="78" t="s">
        <v>10</v>
      </c>
      <c r="BE127" s="70"/>
      <c r="BF127" s="45"/>
      <c r="BG127" s="46"/>
      <c r="BH127" s="50" t="str">
        <f>RIGHT(IF(E127="","","0")&amp;E127,2)&amp;RIGHT(IF(I127="","","0")&amp;I127,2)&amp;RIGHT(IF(M127="","","0")&amp;M127,2)</f>
        <v>000000</v>
      </c>
      <c r="BI127" s="50" t="str">
        <f>IF(AND(E127="",I127="",M127=""),"",IF(OR(E127="",I127="",M127=""),"×","○"))</f>
        <v>○</v>
      </c>
      <c r="BJ127" s="50">
        <f>IF(OR(I127=4,I127=6,I127=9,I127=11),30,IF(I127=2,29,31))</f>
        <v>31</v>
      </c>
      <c r="BK127" s="48"/>
      <c r="BL127" s="48"/>
      <c r="BM127" s="48"/>
      <c r="BN127" s="45"/>
      <c r="BO127" s="46"/>
      <c r="BP127" s="46"/>
      <c r="BQ127" s="46"/>
    </row>
    <row r="128" spans="1:69" s="72" customFormat="1" ht="1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78" t="s">
        <v>11</v>
      </c>
      <c r="AO128" s="78"/>
      <c r="AP128" s="22"/>
      <c r="AQ128" s="78"/>
      <c r="AR128" s="78"/>
      <c r="AS128" s="129">
        <f>AS83</f>
        <v>0</v>
      </c>
      <c r="AT128" s="129"/>
      <c r="AU128" s="129"/>
      <c r="AV128" s="91" t="s">
        <v>9</v>
      </c>
      <c r="AW128" s="129">
        <f>AW83</f>
        <v>0</v>
      </c>
      <c r="AX128" s="129"/>
      <c r="AY128" s="129"/>
      <c r="AZ128" s="91" t="s">
        <v>9</v>
      </c>
      <c r="BA128" s="129">
        <f>BA83</f>
        <v>0</v>
      </c>
      <c r="BB128" s="129"/>
      <c r="BC128" s="129"/>
      <c r="BD128" s="78" t="s">
        <v>10</v>
      </c>
      <c r="BF128" s="46"/>
      <c r="BG128" s="46"/>
      <c r="BH128" s="48"/>
      <c r="BI128" s="48"/>
      <c r="BJ128" s="48"/>
      <c r="BK128" s="48"/>
      <c r="BL128" s="48"/>
      <c r="BM128" s="48"/>
      <c r="BN128" s="46"/>
      <c r="BO128" s="46"/>
      <c r="BP128" s="46"/>
      <c r="BQ128" s="46"/>
    </row>
    <row r="129" spans="1:97" s="72" customFormat="1" ht="15" customHeight="1">
      <c r="A129" s="9"/>
      <c r="B129" s="209" t="str">
        <f>B84</f>
        <v>鳥取</v>
      </c>
      <c r="C129" s="209"/>
      <c r="D129" s="209"/>
      <c r="E129" s="209"/>
      <c r="F129" s="209"/>
      <c r="G129" s="209"/>
      <c r="H129" s="6" t="s">
        <v>29</v>
      </c>
      <c r="I129" s="80"/>
      <c r="J129" s="80"/>
      <c r="K129" s="80"/>
      <c r="L129" s="80"/>
      <c r="M129" s="80"/>
      <c r="N129" s="80"/>
      <c r="O129" s="80"/>
      <c r="P129" s="80"/>
      <c r="Q129" s="25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78"/>
      <c r="AO129" s="78"/>
      <c r="AP129" s="22"/>
      <c r="AQ129" s="78"/>
      <c r="AR129" s="78"/>
      <c r="AS129" s="27"/>
      <c r="AT129" s="27"/>
      <c r="AU129" s="27"/>
      <c r="AV129" s="80"/>
      <c r="AW129" s="27"/>
      <c r="AX129" s="27"/>
      <c r="AY129" s="27"/>
      <c r="AZ129" s="80"/>
      <c r="BA129" s="27"/>
      <c r="BB129" s="27"/>
      <c r="BC129" s="27"/>
      <c r="BD129" s="78"/>
      <c r="BF129" s="46"/>
      <c r="BG129" s="46"/>
      <c r="BH129" s="48"/>
      <c r="BI129" s="48"/>
      <c r="BJ129" s="48"/>
      <c r="BK129" s="48"/>
      <c r="BL129" s="48"/>
      <c r="BM129" s="48"/>
      <c r="BN129" s="46"/>
      <c r="BO129" s="46"/>
      <c r="BP129" s="46"/>
      <c r="BQ129" s="46"/>
    </row>
    <row r="130" spans="1:97" s="72" customFormat="1" ht="19.5" customHeight="1">
      <c r="A130" s="9"/>
      <c r="B130" s="9"/>
      <c r="C130" s="9"/>
      <c r="D130" s="9"/>
      <c r="E130" s="79"/>
      <c r="F130" s="79"/>
      <c r="G130" s="79"/>
      <c r="H130" s="78"/>
      <c r="I130" s="78"/>
      <c r="J130" s="79"/>
      <c r="K130" s="79"/>
      <c r="L130" s="79"/>
      <c r="M130" s="78"/>
      <c r="N130" s="78"/>
      <c r="O130" s="78"/>
      <c r="P130" s="78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F130" s="46"/>
      <c r="BG130" s="46"/>
      <c r="BH130" s="48"/>
      <c r="BI130" s="48"/>
      <c r="BJ130" s="48"/>
      <c r="BK130" s="48"/>
      <c r="BL130" s="48"/>
      <c r="BM130" s="48"/>
      <c r="BN130" s="46"/>
      <c r="BO130" s="46"/>
      <c r="BP130" s="46"/>
      <c r="BQ130" s="46"/>
    </row>
    <row r="131" spans="1:97" s="72" customFormat="1" ht="27.75" customHeight="1">
      <c r="A131" s="16"/>
      <c r="B131" s="16"/>
      <c r="C131" s="16"/>
      <c r="D131" s="16"/>
      <c r="E131" s="16"/>
      <c r="F131" s="16"/>
      <c r="G131" s="16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124" t="s">
        <v>13</v>
      </c>
      <c r="AG131" s="124"/>
      <c r="AH131" s="124"/>
      <c r="AI131" s="124"/>
      <c r="AJ131" s="125" t="str">
        <f>IF(AJ86="","",AJ86)</f>
        <v/>
      </c>
      <c r="AK131" s="125"/>
      <c r="AL131" s="125"/>
      <c r="AM131" s="125"/>
      <c r="AN131" s="125"/>
      <c r="AO131" s="125"/>
      <c r="AP131" s="125"/>
      <c r="AQ131" s="125"/>
      <c r="AR131" s="125"/>
      <c r="AS131" s="125"/>
      <c r="AT131" s="125"/>
      <c r="AU131" s="125"/>
      <c r="AV131" s="125"/>
      <c r="AW131" s="125"/>
      <c r="AX131" s="125"/>
      <c r="AY131" s="125"/>
      <c r="AZ131" s="125"/>
      <c r="BA131" s="125"/>
      <c r="BB131" s="125"/>
      <c r="BC131" s="125"/>
      <c r="BD131" s="2"/>
      <c r="BF131" s="46"/>
      <c r="BG131" s="46"/>
      <c r="BH131" s="48"/>
      <c r="BI131" s="48"/>
      <c r="BJ131" s="48"/>
      <c r="BK131" s="48"/>
      <c r="BL131" s="48"/>
      <c r="BM131" s="48"/>
      <c r="BN131" s="46"/>
      <c r="BO131" s="46"/>
      <c r="BP131" s="46"/>
      <c r="BQ131" s="46"/>
    </row>
    <row r="132" spans="1:97" s="72" customFormat="1" ht="17.25" customHeight="1">
      <c r="A132" s="16"/>
      <c r="B132" s="16"/>
      <c r="C132" s="16"/>
      <c r="D132" s="16"/>
      <c r="E132" s="16"/>
      <c r="F132" s="16"/>
      <c r="G132" s="16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81"/>
      <c r="W132" s="81"/>
      <c r="X132" s="81"/>
      <c r="Y132" s="9"/>
      <c r="Z132" s="9"/>
      <c r="AA132" s="126" t="s">
        <v>12</v>
      </c>
      <c r="AB132" s="126"/>
      <c r="AC132" s="126"/>
      <c r="AD132" s="126"/>
      <c r="AE132" s="126"/>
      <c r="AF132" s="9"/>
      <c r="AG132" s="9"/>
      <c r="AH132" s="9"/>
      <c r="AI132" s="9"/>
      <c r="AJ132" s="92"/>
      <c r="AK132" s="92"/>
      <c r="AL132" s="92"/>
      <c r="AM132" s="92"/>
      <c r="AN132" s="92"/>
      <c r="AO132" s="92"/>
      <c r="AP132" s="92"/>
      <c r="AQ132" s="92"/>
      <c r="AR132" s="92"/>
      <c r="AS132" s="92"/>
      <c r="AT132" s="93" t="s">
        <v>72</v>
      </c>
      <c r="AU132" s="92"/>
      <c r="AV132" s="92"/>
      <c r="AW132" s="92"/>
      <c r="AX132" s="92"/>
      <c r="AY132" s="92"/>
      <c r="AZ132" s="92"/>
      <c r="BA132" s="92"/>
      <c r="BB132" s="92"/>
      <c r="BC132" s="94"/>
      <c r="BD132" s="2"/>
      <c r="BF132" s="46"/>
      <c r="BG132" s="46"/>
      <c r="BH132" s="48"/>
      <c r="BI132" s="48"/>
      <c r="BJ132" s="48"/>
      <c r="BK132" s="48"/>
      <c r="BL132" s="48"/>
      <c r="BM132" s="48"/>
      <c r="BN132" s="46"/>
      <c r="BO132" s="46"/>
      <c r="BP132" s="46"/>
      <c r="BQ132" s="46"/>
    </row>
    <row r="133" spans="1:97" s="72" customFormat="1" ht="13.5" customHeight="1">
      <c r="A133" s="11"/>
      <c r="B133" s="13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81"/>
      <c r="Z133" s="9"/>
      <c r="AA133" s="79"/>
      <c r="AB133" s="79"/>
      <c r="AC133" s="79"/>
      <c r="AD133" s="79"/>
      <c r="AE133" s="79"/>
      <c r="AF133" s="126" t="s">
        <v>14</v>
      </c>
      <c r="AG133" s="126"/>
      <c r="AH133" s="126"/>
      <c r="AI133" s="126"/>
      <c r="AJ133" s="127" t="str">
        <f>IF(AJ88="","",AJ88)</f>
        <v/>
      </c>
      <c r="AK133" s="127"/>
      <c r="AL133" s="127"/>
      <c r="AM133" s="127"/>
      <c r="AN133" s="127"/>
      <c r="AO133" s="127"/>
      <c r="AP133" s="127"/>
      <c r="AQ133" s="127"/>
      <c r="AR133" s="127"/>
      <c r="AS133" s="127"/>
      <c r="AT133" s="127"/>
      <c r="AU133" s="127"/>
      <c r="AV133" s="127"/>
      <c r="AW133" s="127"/>
      <c r="AX133" s="127"/>
      <c r="AY133" s="127"/>
      <c r="AZ133" s="127"/>
      <c r="BA133" s="127"/>
      <c r="BB133" s="127"/>
      <c r="BC133" s="127"/>
      <c r="BD133" s="2"/>
      <c r="BE133" s="70"/>
      <c r="BF133" s="45"/>
      <c r="BG133" s="45"/>
      <c r="BH133" s="48"/>
      <c r="BI133" s="48"/>
      <c r="BJ133" s="48"/>
      <c r="BK133" s="48"/>
      <c r="BL133" s="48"/>
      <c r="BM133" s="48"/>
      <c r="BN133" s="45"/>
      <c r="BO133" s="46"/>
      <c r="BP133" s="46"/>
      <c r="BQ133" s="46"/>
    </row>
    <row r="134" spans="1:97" s="72" customFormat="1" ht="13.5" customHeight="1">
      <c r="A134" s="11"/>
      <c r="B134" s="13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9"/>
      <c r="AA134" s="9"/>
      <c r="AB134" s="9"/>
      <c r="AC134" s="9"/>
      <c r="AD134" s="9"/>
      <c r="AE134" s="9"/>
      <c r="AF134" s="124"/>
      <c r="AG134" s="124"/>
      <c r="AH134" s="124"/>
      <c r="AI134" s="124"/>
      <c r="AJ134" s="125"/>
      <c r="AK134" s="125"/>
      <c r="AL134" s="125"/>
      <c r="AM134" s="125"/>
      <c r="AN134" s="125"/>
      <c r="AO134" s="125"/>
      <c r="AP134" s="125"/>
      <c r="AQ134" s="125"/>
      <c r="AR134" s="125"/>
      <c r="AS134" s="125"/>
      <c r="AT134" s="125"/>
      <c r="AU134" s="125"/>
      <c r="AV134" s="125"/>
      <c r="AW134" s="125"/>
      <c r="AX134" s="125"/>
      <c r="AY134" s="125"/>
      <c r="AZ134" s="125"/>
      <c r="BA134" s="125"/>
      <c r="BB134" s="125"/>
      <c r="BC134" s="125"/>
      <c r="BD134" s="2"/>
      <c r="BE134" s="70"/>
      <c r="BF134" s="45"/>
      <c r="BG134" s="45"/>
      <c r="BH134" s="48"/>
      <c r="BI134" s="48"/>
      <c r="BJ134" s="48"/>
      <c r="BK134" s="48"/>
      <c r="BL134" s="48"/>
      <c r="BM134" s="48"/>
      <c r="BN134" s="45"/>
      <c r="BO134" s="46"/>
      <c r="BP134" s="46"/>
      <c r="BQ134" s="46"/>
    </row>
    <row r="135" spans="1:97" s="72" customFormat="1" ht="11.1" customHeight="1">
      <c r="A135" s="11"/>
      <c r="B135" s="13"/>
      <c r="C135" s="13"/>
      <c r="D135" s="11"/>
      <c r="E135" s="2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0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23" t="s">
        <v>15</v>
      </c>
      <c r="AL135" s="2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70"/>
      <c r="BF135" s="45"/>
      <c r="BG135" s="45"/>
      <c r="BH135" s="48"/>
      <c r="BI135" s="48"/>
      <c r="BJ135" s="48"/>
      <c r="BK135" s="48"/>
      <c r="BL135" s="48"/>
      <c r="BM135" s="48"/>
      <c r="BN135" s="45"/>
      <c r="BO135" s="46"/>
      <c r="BP135" s="46"/>
      <c r="BQ135" s="46"/>
    </row>
    <row r="136" spans="1:97" ht="19.5" customHeight="1">
      <c r="A136" s="5" t="s">
        <v>17</v>
      </c>
      <c r="B136" s="15"/>
      <c r="C136" s="15"/>
      <c r="D136" s="15"/>
      <c r="E136" s="15"/>
      <c r="F136" s="15"/>
      <c r="G136" s="15"/>
      <c r="BT136" s="249"/>
      <c r="BU136" s="249"/>
      <c r="BV136" s="249"/>
    </row>
    <row r="137" spans="1:97" ht="19.5" customHeight="1">
      <c r="A137"/>
      <c r="B137" s="15"/>
      <c r="C137" s="15"/>
      <c r="D137" s="15"/>
      <c r="E137" s="15"/>
      <c r="F137" s="15"/>
      <c r="G137" s="15"/>
      <c r="BT137" s="71"/>
      <c r="BU137" s="71"/>
      <c r="BV137" s="71"/>
    </row>
    <row r="138" spans="1:97" ht="23.2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25" t="s">
        <v>18</v>
      </c>
      <c r="L138" s="7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6"/>
      <c r="AU138" s="6"/>
      <c r="AV138" s="6"/>
      <c r="AW138" s="6"/>
      <c r="AX138" s="6"/>
      <c r="AY138" s="6"/>
      <c r="AZ138" s="6"/>
      <c r="BA138" s="6"/>
      <c r="BB138" s="16"/>
      <c r="BC138" s="6"/>
      <c r="BD138" s="6"/>
      <c r="BE138" s="67"/>
      <c r="BF138" s="44"/>
      <c r="BG138" s="44"/>
      <c r="BH138" s="53" t="s">
        <v>50</v>
      </c>
      <c r="BI138" s="54"/>
      <c r="BJ138" s="60"/>
      <c r="BK138" s="48"/>
      <c r="BL138" s="48"/>
      <c r="BM138" s="48"/>
      <c r="BN138" s="44"/>
      <c r="BO138" s="45"/>
      <c r="BP138" s="45"/>
      <c r="BQ138" s="45"/>
      <c r="BR138" s="70"/>
      <c r="BS138" s="67"/>
      <c r="BT138" s="67"/>
      <c r="BU138" s="67"/>
      <c r="BV138" s="67"/>
      <c r="BW138" s="70"/>
      <c r="BX138" s="73"/>
    </row>
    <row r="139" spans="1:97" ht="1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25"/>
      <c r="L139" s="7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6"/>
      <c r="AU139" s="6"/>
      <c r="AV139" s="6"/>
      <c r="AW139" s="6"/>
      <c r="AX139" s="6"/>
      <c r="AY139" s="6"/>
      <c r="AZ139" s="6"/>
      <c r="BA139" s="6"/>
      <c r="BB139" s="16"/>
      <c r="BC139" s="6"/>
      <c r="BD139" s="6"/>
      <c r="BE139" s="67"/>
      <c r="BF139" s="44"/>
      <c r="BG139" s="44"/>
      <c r="BH139" s="49" t="s">
        <v>51</v>
      </c>
      <c r="BI139" s="49" t="s">
        <v>52</v>
      </c>
      <c r="BJ139" s="60"/>
      <c r="BK139" s="48"/>
      <c r="BL139" s="48"/>
      <c r="BM139" s="48"/>
      <c r="BN139" s="44"/>
      <c r="BO139" s="45"/>
      <c r="BP139" s="45"/>
      <c r="BQ139" s="45"/>
      <c r="BR139" s="70"/>
      <c r="BS139" s="67"/>
      <c r="BT139" s="67"/>
      <c r="BU139" s="67"/>
      <c r="BV139" s="67"/>
      <c r="BW139" s="70"/>
      <c r="BX139" s="73"/>
    </row>
    <row r="140" spans="1:97" ht="16.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29"/>
      <c r="L140" s="7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6"/>
      <c r="AU140" s="6"/>
      <c r="AV140" s="6"/>
      <c r="AW140" s="6"/>
      <c r="AX140" s="6"/>
      <c r="AY140" s="6"/>
      <c r="AZ140" s="6"/>
      <c r="BA140" s="6"/>
      <c r="BB140" s="16"/>
      <c r="BC140" s="6"/>
      <c r="BD140" s="6"/>
      <c r="BE140" s="67"/>
      <c r="BF140" s="44"/>
      <c r="BG140" s="44"/>
      <c r="BH140" s="56" t="str">
        <f>IF($X$141="","",RIGHT("0"&amp;$X$141,2)&amp;"0401")</f>
        <v>070401</v>
      </c>
      <c r="BI140" s="56" t="str">
        <f>IF($X$141="","",RIGHT("0"&amp;$X$141+1,2)&amp;"0331")</f>
        <v>080331</v>
      </c>
      <c r="BJ140" s="60"/>
      <c r="BK140" s="48"/>
      <c r="BL140" s="48"/>
      <c r="BM140" s="48"/>
      <c r="BN140" s="44"/>
      <c r="BO140" s="46"/>
      <c r="BP140" s="46"/>
      <c r="BQ140" s="46"/>
      <c r="BR140" s="72"/>
      <c r="BS140" s="67"/>
      <c r="BT140" s="67"/>
      <c r="BU140" s="67"/>
      <c r="BV140" s="67"/>
      <c r="BW140" s="70"/>
      <c r="BX140" s="73"/>
    </row>
    <row r="141" spans="1:97" ht="23.2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29"/>
      <c r="L141" s="7"/>
      <c r="M141" s="6"/>
      <c r="N141" s="6"/>
      <c r="O141" s="6"/>
      <c r="P141" s="6"/>
      <c r="Q141" s="6"/>
      <c r="R141" s="6"/>
      <c r="S141" s="6"/>
      <c r="T141" s="242" t="s">
        <v>73</v>
      </c>
      <c r="U141" s="242"/>
      <c r="V141" s="242"/>
      <c r="W141" s="242"/>
      <c r="X141" s="243">
        <f>X96</f>
        <v>7</v>
      </c>
      <c r="Y141" s="243"/>
      <c r="Z141" s="243"/>
      <c r="AA141" s="242" t="s">
        <v>30</v>
      </c>
      <c r="AB141" s="242"/>
      <c r="AC141" s="242"/>
      <c r="AD141" s="242"/>
      <c r="AE141" s="242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293">
        <f>AP96</f>
        <v>0</v>
      </c>
      <c r="AQ141" s="294"/>
      <c r="AR141" s="294"/>
      <c r="AS141" s="295" t="s">
        <v>19</v>
      </c>
      <c r="AT141" s="295"/>
      <c r="AU141" s="295"/>
      <c r="AV141" s="295"/>
      <c r="AW141" s="295"/>
      <c r="AX141" s="296">
        <f>AX96+1</f>
        <v>4</v>
      </c>
      <c r="AY141" s="296"/>
      <c r="AZ141" s="296"/>
      <c r="BA141" s="295" t="s">
        <v>7</v>
      </c>
      <c r="BB141" s="295"/>
      <c r="BC141" s="295"/>
      <c r="BD141" s="297"/>
      <c r="BE141" s="67"/>
      <c r="BF141" s="44"/>
      <c r="BG141" s="44"/>
      <c r="BJ141" s="51"/>
      <c r="BK141" s="51"/>
      <c r="BL141" s="51"/>
      <c r="BM141" s="51"/>
      <c r="BN141" s="44"/>
      <c r="BO141" s="44"/>
      <c r="BP141" s="44"/>
      <c r="BQ141" s="60"/>
      <c r="BR141" s="72"/>
      <c r="BS141" s="72"/>
      <c r="BT141" s="72"/>
      <c r="BU141" s="72"/>
      <c r="BV141" s="72"/>
      <c r="BW141" s="67"/>
      <c r="BX141" s="67"/>
      <c r="BY141" s="67"/>
      <c r="BZ141" s="67"/>
      <c r="CA141" s="70"/>
      <c r="CB141" s="73"/>
    </row>
    <row r="142" spans="1:97" s="72" customFormat="1" ht="10.5" customHeight="1">
      <c r="A142" s="6"/>
      <c r="B142" s="6"/>
      <c r="C142" s="6"/>
      <c r="D142" s="6"/>
      <c r="E142" s="6"/>
      <c r="F142" s="6"/>
      <c r="G142" s="6"/>
      <c r="H142" s="14"/>
      <c r="I142" s="14"/>
      <c r="J142" s="6"/>
      <c r="K142" s="6"/>
      <c r="L142" s="6"/>
      <c r="M142" s="6"/>
      <c r="N142" s="14"/>
      <c r="O142" s="14"/>
      <c r="P142" s="6"/>
      <c r="Q142" s="233"/>
      <c r="R142" s="233"/>
      <c r="S142" s="233"/>
      <c r="T142" s="233"/>
      <c r="U142" s="233"/>
      <c r="V142" s="233"/>
      <c r="W142" s="233"/>
      <c r="X142" s="233"/>
      <c r="Y142" s="233"/>
      <c r="Z142" s="233"/>
      <c r="AA142" s="233"/>
      <c r="AB142" s="233"/>
      <c r="AC142" s="233"/>
      <c r="AD142" s="233"/>
      <c r="AE142" s="233"/>
      <c r="AF142" s="233"/>
      <c r="AG142" s="233"/>
      <c r="AH142" s="233"/>
      <c r="AI142" s="233"/>
      <c r="AJ142" s="233"/>
      <c r="AK142" s="233"/>
      <c r="AL142" s="233"/>
      <c r="AM142" s="233"/>
      <c r="AN142" s="233"/>
      <c r="AO142" s="233"/>
      <c r="AP142" s="233"/>
      <c r="AQ142" s="233"/>
      <c r="AR142" s="233"/>
      <c r="AS142" s="233"/>
      <c r="AT142" s="233"/>
      <c r="AU142" s="233"/>
      <c r="AV142" s="233"/>
      <c r="AW142" s="233"/>
      <c r="AX142" s="233"/>
      <c r="AY142" s="233"/>
      <c r="AZ142" s="233"/>
      <c r="BA142" s="233"/>
      <c r="BB142" s="6"/>
      <c r="BC142" s="6"/>
      <c r="BD142" s="6"/>
      <c r="BE142" s="67"/>
      <c r="BF142" s="44"/>
      <c r="BG142" s="44"/>
      <c r="BH142" s="130" t="s">
        <v>59</v>
      </c>
      <c r="BI142" s="130" t="s">
        <v>60</v>
      </c>
      <c r="BJ142" s="51"/>
      <c r="BK142" s="51"/>
      <c r="BL142" s="51"/>
      <c r="BM142" s="51"/>
      <c r="BN142" s="44"/>
      <c r="BO142" s="44"/>
      <c r="BP142" s="44"/>
      <c r="BQ142" s="44"/>
      <c r="BR142" s="67"/>
      <c r="BS142" s="67"/>
      <c r="BT142" s="67"/>
      <c r="BU142" s="67"/>
      <c r="BV142" s="67"/>
      <c r="BW142" s="70"/>
      <c r="BX142" s="71"/>
    </row>
    <row r="143" spans="1:97" s="72" customFormat="1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34" t="s">
        <v>26</v>
      </c>
      <c r="W143" s="235"/>
      <c r="X143" s="235"/>
      <c r="Y143" s="235"/>
      <c r="Z143" s="235"/>
      <c r="AA143" s="235"/>
      <c r="AB143" s="235"/>
      <c r="AC143" s="238" t="s">
        <v>1</v>
      </c>
      <c r="AD143" s="238"/>
      <c r="AE143" s="238"/>
      <c r="AF143" s="238"/>
      <c r="AG143" s="239" t="s">
        <v>2</v>
      </c>
      <c r="AH143" s="240"/>
      <c r="AI143" s="238" t="s">
        <v>3</v>
      </c>
      <c r="AJ143" s="238"/>
      <c r="AK143" s="238"/>
      <c r="AL143" s="238"/>
      <c r="AM143" s="238" t="s">
        <v>4</v>
      </c>
      <c r="AN143" s="241"/>
      <c r="AO143" s="241"/>
      <c r="AP143" s="241"/>
      <c r="AQ143" s="241"/>
      <c r="AR143" s="241"/>
      <c r="AS143" s="241"/>
      <c r="AT143" s="241"/>
      <c r="AU143" s="241"/>
      <c r="AV143" s="241"/>
      <c r="AW143" s="241"/>
      <c r="AX143" s="241"/>
      <c r="AY143" s="238" t="s">
        <v>5</v>
      </c>
      <c r="AZ143" s="238"/>
      <c r="BA143" s="238"/>
      <c r="BB143" s="238"/>
      <c r="BC143" s="238"/>
      <c r="BD143" s="238"/>
      <c r="BE143" s="67"/>
      <c r="BF143" s="44"/>
      <c r="BG143" s="44"/>
      <c r="BH143" s="131"/>
      <c r="BI143" s="131"/>
      <c r="BJ143" s="51"/>
      <c r="BK143" s="51"/>
      <c r="BL143" s="51"/>
      <c r="BM143" s="51"/>
      <c r="BN143" s="44"/>
      <c r="BO143" s="44"/>
      <c r="BP143" s="44"/>
      <c r="BQ143" s="44"/>
      <c r="BR143" s="67"/>
      <c r="BS143" s="67"/>
      <c r="BT143" s="67"/>
      <c r="BU143" s="67"/>
      <c r="BV143" s="67"/>
      <c r="BW143" s="67"/>
      <c r="BX143" s="67"/>
      <c r="BY143" s="67"/>
      <c r="BZ143" s="67"/>
      <c r="CA143" s="67"/>
      <c r="CB143" s="67"/>
      <c r="CC143" s="67"/>
      <c r="CD143" s="67"/>
      <c r="CE143" s="67"/>
      <c r="CF143" s="67"/>
      <c r="CG143" s="67"/>
      <c r="CH143" s="67"/>
      <c r="CI143" s="67"/>
      <c r="CJ143" s="67"/>
      <c r="CK143" s="67"/>
      <c r="CL143" s="67"/>
      <c r="CM143" s="67"/>
      <c r="CN143" s="67"/>
      <c r="CO143" s="67"/>
      <c r="CP143" s="67"/>
      <c r="CQ143" s="67"/>
      <c r="CR143" s="67"/>
      <c r="CS143" s="71"/>
    </row>
    <row r="144" spans="1:97" s="72" customFormat="1" ht="30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36"/>
      <c r="W144" s="237"/>
      <c r="X144" s="237"/>
      <c r="Y144" s="237"/>
      <c r="Z144" s="237"/>
      <c r="AA144" s="237"/>
      <c r="AB144" s="237"/>
      <c r="AC144" s="229">
        <f>AC99</f>
        <v>3</v>
      </c>
      <c r="AD144" s="225"/>
      <c r="AE144" s="225">
        <f>AE99</f>
        <v>1</v>
      </c>
      <c r="AF144" s="227"/>
      <c r="AG144" s="229">
        <f>AG99</f>
        <v>1</v>
      </c>
      <c r="AH144" s="225"/>
      <c r="AI144" s="229">
        <f>AI99</f>
        <v>0</v>
      </c>
      <c r="AJ144" s="225"/>
      <c r="AK144" s="225" t="str">
        <f>IF($AK$9="","",$AK$9)</f>
        <v/>
      </c>
      <c r="AL144" s="227"/>
      <c r="AM144" s="229" t="str">
        <f>IF($AM$9="","",$AM$9)</f>
        <v/>
      </c>
      <c r="AN144" s="225"/>
      <c r="AO144" s="225" t="str">
        <f>IF($AO$9="","",$AO$9)</f>
        <v/>
      </c>
      <c r="AP144" s="225"/>
      <c r="AQ144" s="225" t="str">
        <f>IF($AQ$9="","",$AQ$9)</f>
        <v/>
      </c>
      <c r="AR144" s="225"/>
      <c r="AS144" s="225" t="str">
        <f>IF($AS$9="","",$AS$9)</f>
        <v/>
      </c>
      <c r="AT144" s="225"/>
      <c r="AU144" s="225" t="str">
        <f>IF($AU$9="","",$AU$9)</f>
        <v/>
      </c>
      <c r="AV144" s="225"/>
      <c r="AW144" s="225" t="str">
        <f>IF($AW$9="","",$AW$9)</f>
        <v/>
      </c>
      <c r="AX144" s="227"/>
      <c r="AY144" s="229">
        <f>IF($AY$9="","",$AY$9)</f>
        <v>3</v>
      </c>
      <c r="AZ144" s="225"/>
      <c r="BA144" s="225" t="str">
        <f>IF($BA$9="","",$BA$9)</f>
        <v/>
      </c>
      <c r="BB144" s="225"/>
      <c r="BC144" s="225" t="str">
        <f>IF($BC$9="","",$BC$9)</f>
        <v/>
      </c>
      <c r="BD144" s="227"/>
      <c r="BE144" s="67"/>
      <c r="BF144" s="44"/>
      <c r="BG144" s="44"/>
      <c r="BH144" s="56">
        <v>0</v>
      </c>
      <c r="BI144" s="56">
        <f>IF(AC144=4,7,9)</f>
        <v>9</v>
      </c>
      <c r="BJ144" s="51"/>
      <c r="BK144" s="51"/>
      <c r="BL144" s="51"/>
      <c r="BM144" s="51"/>
      <c r="BN144" s="44"/>
      <c r="BO144" s="51"/>
      <c r="BP144" s="51"/>
      <c r="BQ144" s="51"/>
      <c r="BR144" s="121"/>
      <c r="BS144" s="121"/>
      <c r="BT144" s="224"/>
      <c r="BU144" s="224"/>
      <c r="BV144" s="224"/>
      <c r="BW144" s="224"/>
      <c r="BX144" s="224"/>
      <c r="BY144" s="224"/>
      <c r="BZ144" s="224"/>
      <c r="CA144" s="224"/>
      <c r="CB144" s="67"/>
      <c r="CC144" s="67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  <c r="CP144" s="224"/>
      <c r="CQ144" s="224"/>
      <c r="CR144" s="224"/>
      <c r="CS144" s="122"/>
    </row>
    <row r="145" spans="1:95" s="72" customFormat="1" ht="6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36"/>
      <c r="W145" s="237"/>
      <c r="X145" s="237"/>
      <c r="Y145" s="237"/>
      <c r="Z145" s="237"/>
      <c r="AA145" s="237"/>
      <c r="AB145" s="237"/>
      <c r="AC145" s="230"/>
      <c r="AD145" s="226"/>
      <c r="AE145" s="226"/>
      <c r="AF145" s="228"/>
      <c r="AG145" s="231"/>
      <c r="AH145" s="232"/>
      <c r="AI145" s="230"/>
      <c r="AJ145" s="226"/>
      <c r="AK145" s="226"/>
      <c r="AL145" s="228"/>
      <c r="AM145" s="230"/>
      <c r="AN145" s="226"/>
      <c r="AO145" s="226"/>
      <c r="AP145" s="226"/>
      <c r="AQ145" s="226"/>
      <c r="AR145" s="226"/>
      <c r="AS145" s="226"/>
      <c r="AT145" s="226"/>
      <c r="AU145" s="226"/>
      <c r="AV145" s="226"/>
      <c r="AW145" s="226"/>
      <c r="AX145" s="228"/>
      <c r="AY145" s="230"/>
      <c r="AZ145" s="226"/>
      <c r="BA145" s="226"/>
      <c r="BB145" s="226"/>
      <c r="BC145" s="226"/>
      <c r="BD145" s="228"/>
      <c r="BE145" s="68"/>
      <c r="BF145" s="44"/>
      <c r="BG145" s="44"/>
      <c r="BH145" s="51"/>
      <c r="BI145" s="51"/>
      <c r="BJ145" s="51"/>
      <c r="BK145" s="51"/>
      <c r="BL145" s="51"/>
      <c r="BM145" s="51"/>
      <c r="BN145" s="44"/>
      <c r="BO145" s="58"/>
      <c r="BP145" s="58"/>
      <c r="BQ145" s="58"/>
      <c r="BR145" s="68"/>
      <c r="BS145" s="68"/>
      <c r="BT145" s="68"/>
      <c r="BU145" s="68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74"/>
      <c r="CI145" s="67"/>
      <c r="CJ145" s="67"/>
      <c r="CK145" s="68"/>
      <c r="CL145" s="68"/>
      <c r="CM145" s="68"/>
      <c r="CN145" s="68"/>
      <c r="CO145" s="68"/>
      <c r="CP145" s="68"/>
      <c r="CQ145" s="68"/>
    </row>
    <row r="146" spans="1:95" s="72" customFormat="1" ht="36" customHeight="1" thickBot="1">
      <c r="A146" s="214" t="s">
        <v>71</v>
      </c>
      <c r="B146" s="219"/>
      <c r="C146" s="220"/>
      <c r="D146" s="214" t="s">
        <v>21</v>
      </c>
      <c r="E146" s="215"/>
      <c r="F146" s="215"/>
      <c r="G146" s="215"/>
      <c r="H146" s="215"/>
      <c r="I146" s="215"/>
      <c r="J146" s="215"/>
      <c r="K146" s="216"/>
      <c r="L146" s="214" t="s">
        <v>22</v>
      </c>
      <c r="M146" s="215"/>
      <c r="N146" s="215"/>
      <c r="O146" s="215"/>
      <c r="P146" s="215"/>
      <c r="Q146" s="215"/>
      <c r="R146" s="215"/>
      <c r="S146" s="215"/>
      <c r="T146" s="221" t="s">
        <v>70</v>
      </c>
      <c r="U146" s="222"/>
      <c r="V146" s="222"/>
      <c r="W146" s="222"/>
      <c r="X146" s="222"/>
      <c r="Y146" s="222"/>
      <c r="Z146" s="222"/>
      <c r="AA146" s="222"/>
      <c r="AB146" s="222"/>
      <c r="AC146" s="223"/>
      <c r="AD146" s="214" t="s">
        <v>31</v>
      </c>
      <c r="AE146" s="215"/>
      <c r="AF146" s="215"/>
      <c r="AG146" s="215"/>
      <c r="AH146" s="215"/>
      <c r="AI146" s="215"/>
      <c r="AJ146" s="215"/>
      <c r="AK146" s="216"/>
      <c r="AL146" s="214" t="s">
        <v>23</v>
      </c>
      <c r="AM146" s="215"/>
      <c r="AN146" s="216"/>
      <c r="AO146" s="214" t="s">
        <v>24</v>
      </c>
      <c r="AP146" s="215"/>
      <c r="AQ146" s="215"/>
      <c r="AR146" s="215"/>
      <c r="AS146" s="215"/>
      <c r="AT146" s="215"/>
      <c r="AU146" s="215"/>
      <c r="AV146" s="215"/>
      <c r="AW146" s="214" t="s">
        <v>25</v>
      </c>
      <c r="AX146" s="215"/>
      <c r="AY146" s="215"/>
      <c r="AZ146" s="215"/>
      <c r="BA146" s="215"/>
      <c r="BB146" s="215"/>
      <c r="BC146" s="215"/>
      <c r="BD146" s="216"/>
      <c r="BE146" s="69"/>
      <c r="BF146" s="44"/>
      <c r="BG146" s="44"/>
      <c r="BH146" s="52" t="s">
        <v>46</v>
      </c>
      <c r="BI146" s="52" t="s">
        <v>47</v>
      </c>
      <c r="BJ146" s="52" t="s">
        <v>48</v>
      </c>
      <c r="BK146" s="52" t="s">
        <v>49</v>
      </c>
      <c r="BL146" s="52" t="s">
        <v>61</v>
      </c>
      <c r="BM146" s="52" t="s">
        <v>64</v>
      </c>
      <c r="BN146" s="52" t="s">
        <v>67</v>
      </c>
      <c r="BO146" s="46"/>
      <c r="BP146" s="46"/>
      <c r="BQ146" s="46"/>
    </row>
    <row r="147" spans="1:95" ht="21.95" customHeight="1" thickTop="1">
      <c r="A147" s="195"/>
      <c r="B147" s="196"/>
      <c r="C147" s="197"/>
      <c r="D147" s="198"/>
      <c r="E147" s="199"/>
      <c r="F147" s="199"/>
      <c r="G147" s="199"/>
      <c r="H147" s="199"/>
      <c r="I147" s="199"/>
      <c r="J147" s="199"/>
      <c r="K147" s="200"/>
      <c r="L147" s="201"/>
      <c r="M147" s="202"/>
      <c r="N147" s="202"/>
      <c r="O147" s="202"/>
      <c r="P147" s="202"/>
      <c r="Q147" s="202"/>
      <c r="R147" s="202"/>
      <c r="S147" s="203"/>
      <c r="T147" s="217"/>
      <c r="U147" s="171"/>
      <c r="V147" s="22" t="s">
        <v>0</v>
      </c>
      <c r="W147" s="194"/>
      <c r="X147" s="194"/>
      <c r="Y147" s="88" t="s">
        <v>6</v>
      </c>
      <c r="Z147" s="218"/>
      <c r="AA147" s="218"/>
      <c r="AB147" s="88" t="s">
        <v>16</v>
      </c>
      <c r="AC147" s="88"/>
      <c r="AD147" s="148" t="str">
        <f t="shared" ref="AD147:AD166" si="4">BN147</f>
        <v/>
      </c>
      <c r="AE147" s="149"/>
      <c r="AF147" s="149"/>
      <c r="AG147" s="149"/>
      <c r="AH147" s="149"/>
      <c r="AI147" s="149"/>
      <c r="AJ147" s="149"/>
      <c r="AK147" s="150"/>
      <c r="AL147" s="154" t="str">
        <f>IF(AND(BI147="○",BI148="○"),IF(LEFT(BH147,2)=LEFT(BH148,2),MID(BH148,3,2)-MID(BH147,3,2)+1,MID(BH148,3,2)+12-MID(BH147,3,2)+1),"")</f>
        <v/>
      </c>
      <c r="AM147" s="155"/>
      <c r="AN147" s="156"/>
      <c r="AO147" s="160" t="str">
        <f>IF(OR(AL147="",L147=""),"",VLOOKUP(L147,早見表!$B$5:$N$20,3,0))</f>
        <v/>
      </c>
      <c r="AP147" s="161"/>
      <c r="AQ147" s="161"/>
      <c r="AR147" s="161"/>
      <c r="AS147" s="161"/>
      <c r="AT147" s="161"/>
      <c r="AU147" s="161"/>
      <c r="AV147" s="162"/>
      <c r="AW147" s="286" t="str">
        <f>IF(OR(AL147="",L147=""),"",IF(AL147=12,VLOOKUP(L147,早見表!$B$5:$N$20,2,0),VLOOKUP(L147,早見表!$B$5:$N$20,AL147+2,0)))</f>
        <v/>
      </c>
      <c r="AX147" s="287"/>
      <c r="AY147" s="287"/>
      <c r="AZ147" s="287"/>
      <c r="BA147" s="287"/>
      <c r="BB147" s="287"/>
      <c r="BC147" s="287"/>
      <c r="BD147" s="288"/>
      <c r="BH147" s="64" t="str">
        <f>IF(OR(T147="",W147="",Z147=""),$BH$140,RIGHT(IF(T147="","","0")&amp;T147,2)&amp;RIGHT(IF(W147="","","0")&amp;W147,2)&amp;RIGHT(IF(Z147="","","0")&amp;Z147,2))</f>
        <v>070401</v>
      </c>
      <c r="BI147" s="64" t="str">
        <f>IF($X$141="","×",IF(AND(T147="",W147="",Z147=""),"",IF(OR(T147="",W147="",Z147=""),"×",IF(AND(BH147&gt;=$BH$140,BH147&lt;=$BI$140,BH147&lt;=BH148,Z147&lt;=BL147),"○","×"))))</f>
        <v/>
      </c>
      <c r="BJ147" s="64">
        <f>IF(OR(T147="",$X$141=""),1,IF($X$141=T147,4,1))</f>
        <v>1</v>
      </c>
      <c r="BK147" s="64">
        <f>IF(OR(T147="",$X$141=""),12,IF($X$141=T147,12,3))</f>
        <v>12</v>
      </c>
      <c r="BL147" s="64">
        <f>IF(OR(W147=4,W147=6,W147=9,W147=11),30,IF(W147=2,29,31))</f>
        <v>31</v>
      </c>
      <c r="BM147" s="169">
        <v>1</v>
      </c>
      <c r="BN147" s="62" t="str">
        <f>IF(OR(BM147="",BM147=1),"",IF(BM147=2,"①加入","１加入"))</f>
        <v/>
      </c>
    </row>
    <row r="148" spans="1:95" ht="21.95" customHeight="1">
      <c r="A148" s="178"/>
      <c r="B148" s="179"/>
      <c r="C148" s="180"/>
      <c r="D148" s="184"/>
      <c r="E148" s="185"/>
      <c r="F148" s="185"/>
      <c r="G148" s="185"/>
      <c r="H148" s="185"/>
      <c r="I148" s="185"/>
      <c r="J148" s="185"/>
      <c r="K148" s="186"/>
      <c r="L148" s="190"/>
      <c r="M148" s="191"/>
      <c r="N148" s="191"/>
      <c r="O148" s="191"/>
      <c r="P148" s="191"/>
      <c r="Q148" s="191"/>
      <c r="R148" s="191"/>
      <c r="S148" s="192"/>
      <c r="T148" s="95" t="s">
        <v>20</v>
      </c>
      <c r="U148" s="171"/>
      <c r="V148" s="171"/>
      <c r="W148" s="22" t="s">
        <v>0</v>
      </c>
      <c r="X148" s="171"/>
      <c r="Y148" s="171"/>
      <c r="Z148" s="88" t="s">
        <v>6</v>
      </c>
      <c r="AA148" s="171"/>
      <c r="AB148" s="171"/>
      <c r="AC148" s="96" t="s">
        <v>16</v>
      </c>
      <c r="AD148" s="172" t="str">
        <f t="shared" si="4"/>
        <v/>
      </c>
      <c r="AE148" s="173"/>
      <c r="AF148" s="173"/>
      <c r="AG148" s="173"/>
      <c r="AH148" s="173"/>
      <c r="AI148" s="173"/>
      <c r="AJ148" s="173"/>
      <c r="AK148" s="174"/>
      <c r="AL148" s="208"/>
      <c r="AM148" s="209"/>
      <c r="AN148" s="210"/>
      <c r="AO148" s="211"/>
      <c r="AP148" s="212"/>
      <c r="AQ148" s="212"/>
      <c r="AR148" s="212"/>
      <c r="AS148" s="212"/>
      <c r="AT148" s="212"/>
      <c r="AU148" s="212"/>
      <c r="AV148" s="213"/>
      <c r="AW148" s="289"/>
      <c r="AX148" s="290"/>
      <c r="AY148" s="290"/>
      <c r="AZ148" s="290"/>
      <c r="BA148" s="290"/>
      <c r="BB148" s="290"/>
      <c r="BC148" s="290"/>
      <c r="BD148" s="291"/>
      <c r="BH148" s="65" t="str">
        <f>IF(OR(U148="",X148="",AA148=""),$BI$140,RIGHT(IF(U148="","","0")&amp;U148,2)&amp;RIGHT(IF(X148="","","0")&amp;X148,2)&amp;RIGHT(IF(AA148="","","0")&amp;AA148,2))</f>
        <v>080331</v>
      </c>
      <c r="BI148" s="65" t="str">
        <f>IF($X$141="","×",IF(AND(U148="",X148="",AA148=""),"",IF(OR(U148="",X148="",AA148=""),"×",IF(AND(BH148&gt;=$BH$140,BH148&lt;=$BI$140,AA148&lt;=BL148),"○","×"))))</f>
        <v/>
      </c>
      <c r="BJ148" s="65">
        <f>IF(OR(U148="",$X$141=""),1,IF($X$141=U148,4,1))</f>
        <v>1</v>
      </c>
      <c r="BK148" s="65">
        <f>IF(OR(U148="",$X$141=""),12,IF($X$141=U148,12,3))</f>
        <v>12</v>
      </c>
      <c r="BL148" s="65">
        <f>IF(OR(X148=4,X148=6,X148=9,X148=11),30,IF(X148=2,29,31))</f>
        <v>31</v>
      </c>
      <c r="BM148" s="170"/>
      <c r="BN148" s="63" t="str">
        <f>IF(OR(BM147="",BM147=1),"",IF(BM147=3,"②脱退、自動消滅等","２脱退、自動消滅等"))</f>
        <v/>
      </c>
    </row>
    <row r="149" spans="1:95" ht="21.95" customHeight="1">
      <c r="A149" s="175"/>
      <c r="B149" s="176"/>
      <c r="C149" s="177"/>
      <c r="D149" s="181"/>
      <c r="E149" s="182"/>
      <c r="F149" s="182"/>
      <c r="G149" s="182"/>
      <c r="H149" s="182"/>
      <c r="I149" s="182"/>
      <c r="J149" s="182"/>
      <c r="K149" s="183"/>
      <c r="L149" s="187"/>
      <c r="M149" s="188"/>
      <c r="N149" s="188"/>
      <c r="O149" s="188"/>
      <c r="P149" s="188"/>
      <c r="Q149" s="188"/>
      <c r="R149" s="188"/>
      <c r="S149" s="189"/>
      <c r="T149" s="193"/>
      <c r="U149" s="194"/>
      <c r="V149" s="97" t="s">
        <v>0</v>
      </c>
      <c r="W149" s="194"/>
      <c r="X149" s="194"/>
      <c r="Y149" s="98" t="s">
        <v>6</v>
      </c>
      <c r="Z149" s="194"/>
      <c r="AA149" s="194"/>
      <c r="AB149" s="98" t="s">
        <v>16</v>
      </c>
      <c r="AC149" s="99"/>
      <c r="AD149" s="148" t="str">
        <f t="shared" si="4"/>
        <v/>
      </c>
      <c r="AE149" s="149"/>
      <c r="AF149" s="149"/>
      <c r="AG149" s="149"/>
      <c r="AH149" s="149"/>
      <c r="AI149" s="149"/>
      <c r="AJ149" s="149"/>
      <c r="AK149" s="150"/>
      <c r="AL149" s="151" t="str">
        <f>IF(AND(BI149="○",BI150="○"),IF(LEFT(BH149,2)=LEFT(BH150,2),MID(BH150,3,2)-MID(BH149,3,2)+1,MID(BH150,3,2)+12-MID(BH149,3,2)+1),"")</f>
        <v/>
      </c>
      <c r="AM149" s="152"/>
      <c r="AN149" s="153"/>
      <c r="AO149" s="157" t="str">
        <f>IF(OR(AL149="",L149=""),"",VLOOKUP(L149,早見表!$B$5:$N$20,3,0))</f>
        <v/>
      </c>
      <c r="AP149" s="158"/>
      <c r="AQ149" s="158"/>
      <c r="AR149" s="158"/>
      <c r="AS149" s="158"/>
      <c r="AT149" s="158"/>
      <c r="AU149" s="158"/>
      <c r="AV149" s="159"/>
      <c r="AW149" s="283" t="str">
        <f>IF(OR(AL149="",L149=""),"",IF(AL149=12,VLOOKUP(L149,早見表!$B$5:$N$20,2,0),VLOOKUP(L149,早見表!$B$5:$N$20,AL149+2,0)))</f>
        <v/>
      </c>
      <c r="AX149" s="284"/>
      <c r="AY149" s="284"/>
      <c r="AZ149" s="284"/>
      <c r="BA149" s="284"/>
      <c r="BB149" s="284"/>
      <c r="BC149" s="284"/>
      <c r="BD149" s="285"/>
      <c r="BH149" s="64" t="str">
        <f>IF(OR(T149="",W149="",Z149=""),$BH$140,RIGHT(IF(T149="","","0")&amp;T149,2)&amp;RIGHT(IF(W149="","","0")&amp;W149,2)&amp;RIGHT(IF(Z149="","","0")&amp;Z149,2))</f>
        <v>070401</v>
      </c>
      <c r="BI149" s="64" t="str">
        <f>IF($X$141="","×",IF(AND(T149="",W149="",Z149=""),"",IF(OR(T149="",W149="",Z149=""),"×",IF(AND(BH149&gt;=$BH$140,BH149&lt;=$BI$140,BH149&lt;=BH150,Z149&lt;=BL149),"○","×"))))</f>
        <v/>
      </c>
      <c r="BJ149" s="64">
        <f>IF(OR(T149="",$X$141=""),1,IF($X$141=T149,4,1))</f>
        <v>1</v>
      </c>
      <c r="BK149" s="64">
        <f>IF(OR(T149="",$X$141=""),12,IF($X$141=T149,12,3))</f>
        <v>12</v>
      </c>
      <c r="BL149" s="64">
        <f>IF(OR(W149=4,W149=6,W149=9,W149=11),30,IF(W149=2,29,31))</f>
        <v>31</v>
      </c>
      <c r="BM149" s="169">
        <v>1</v>
      </c>
      <c r="BN149" s="62" t="str">
        <f>IF(OR(BM149="",BM149=1),"",IF(BM149=2,"①加入","１加入"))</f>
        <v/>
      </c>
    </row>
    <row r="150" spans="1:95" ht="21.95" customHeight="1">
      <c r="A150" s="178"/>
      <c r="B150" s="179"/>
      <c r="C150" s="180"/>
      <c r="D150" s="184"/>
      <c r="E150" s="185"/>
      <c r="F150" s="185"/>
      <c r="G150" s="185"/>
      <c r="H150" s="185"/>
      <c r="I150" s="185"/>
      <c r="J150" s="185"/>
      <c r="K150" s="186"/>
      <c r="L150" s="190"/>
      <c r="M150" s="191"/>
      <c r="N150" s="191"/>
      <c r="O150" s="191"/>
      <c r="P150" s="191"/>
      <c r="Q150" s="191"/>
      <c r="R150" s="191"/>
      <c r="S150" s="192"/>
      <c r="T150" s="100" t="s">
        <v>20</v>
      </c>
      <c r="U150" s="207"/>
      <c r="V150" s="207"/>
      <c r="W150" s="101" t="s">
        <v>0</v>
      </c>
      <c r="X150" s="207"/>
      <c r="Y150" s="207"/>
      <c r="Z150" s="102" t="s">
        <v>6</v>
      </c>
      <c r="AA150" s="207"/>
      <c r="AB150" s="207"/>
      <c r="AC150" s="103" t="s">
        <v>16</v>
      </c>
      <c r="AD150" s="172" t="str">
        <f t="shared" si="4"/>
        <v/>
      </c>
      <c r="AE150" s="173"/>
      <c r="AF150" s="173"/>
      <c r="AG150" s="173"/>
      <c r="AH150" s="173"/>
      <c r="AI150" s="173"/>
      <c r="AJ150" s="173"/>
      <c r="AK150" s="174"/>
      <c r="AL150" s="208"/>
      <c r="AM150" s="209"/>
      <c r="AN150" s="210"/>
      <c r="AO150" s="211"/>
      <c r="AP150" s="212"/>
      <c r="AQ150" s="212"/>
      <c r="AR150" s="212"/>
      <c r="AS150" s="212"/>
      <c r="AT150" s="212"/>
      <c r="AU150" s="212"/>
      <c r="AV150" s="213"/>
      <c r="AW150" s="289"/>
      <c r="AX150" s="290"/>
      <c r="AY150" s="290"/>
      <c r="AZ150" s="290"/>
      <c r="BA150" s="290"/>
      <c r="BB150" s="290"/>
      <c r="BC150" s="290"/>
      <c r="BD150" s="291"/>
      <c r="BH150" s="65" t="str">
        <f>IF(OR(U150="",X150="",AA150=""),$BI$140,RIGHT(IF(U150="","","0")&amp;U150,2)&amp;RIGHT(IF(X150="","","0")&amp;X150,2)&amp;RIGHT(IF(AA150="","","0")&amp;AA150,2))</f>
        <v>080331</v>
      </c>
      <c r="BI150" s="65" t="str">
        <f>IF($X$141="","×",IF(AND(U150="",X150="",AA150=""),"",IF(OR(U150="",X150="",AA150=""),"×",IF(AND(BH150&gt;=$BH$140,BH150&lt;=$BI$140,AA150&lt;=BL150),"○","×"))))</f>
        <v/>
      </c>
      <c r="BJ150" s="65">
        <f>IF(OR(U150="",$X$141=""),1,IF($X$141=U150,4,1))</f>
        <v>1</v>
      </c>
      <c r="BK150" s="65">
        <f>IF(OR(U150="",$X$141=""),12,IF($X$141=U150,12,3))</f>
        <v>12</v>
      </c>
      <c r="BL150" s="65">
        <f>IF(OR(X150=4,X150=6,X150=9,X150=11),30,IF(X150=2,29,31))</f>
        <v>31</v>
      </c>
      <c r="BM150" s="170"/>
      <c r="BN150" s="63" t="str">
        <f>IF(OR(BM149="",BM149=1),"",IF(BM149=3,"②脱退、自動消滅等","２脱退、自動消滅等"))</f>
        <v/>
      </c>
    </row>
    <row r="151" spans="1:95" ht="21.95" customHeight="1">
      <c r="A151" s="175"/>
      <c r="B151" s="176"/>
      <c r="C151" s="177"/>
      <c r="D151" s="181"/>
      <c r="E151" s="182"/>
      <c r="F151" s="182"/>
      <c r="G151" s="182"/>
      <c r="H151" s="182"/>
      <c r="I151" s="182"/>
      <c r="J151" s="182"/>
      <c r="K151" s="183"/>
      <c r="L151" s="187"/>
      <c r="M151" s="188"/>
      <c r="N151" s="188"/>
      <c r="O151" s="188"/>
      <c r="P151" s="188"/>
      <c r="Q151" s="188"/>
      <c r="R151" s="188"/>
      <c r="S151" s="189"/>
      <c r="T151" s="193"/>
      <c r="U151" s="194"/>
      <c r="V151" s="97" t="s">
        <v>0</v>
      </c>
      <c r="W151" s="194"/>
      <c r="X151" s="194"/>
      <c r="Y151" s="98" t="s">
        <v>6</v>
      </c>
      <c r="Z151" s="194"/>
      <c r="AA151" s="194"/>
      <c r="AB151" s="98" t="s">
        <v>16</v>
      </c>
      <c r="AC151" s="98"/>
      <c r="AD151" s="148" t="str">
        <f t="shared" si="4"/>
        <v/>
      </c>
      <c r="AE151" s="149"/>
      <c r="AF151" s="149"/>
      <c r="AG151" s="149"/>
      <c r="AH151" s="149"/>
      <c r="AI151" s="149"/>
      <c r="AJ151" s="149"/>
      <c r="AK151" s="150"/>
      <c r="AL151" s="151" t="str">
        <f>IF(AND(BI151="○",BI152="○"),IF(LEFT(BH151,2)=LEFT(BH152,2),MID(BH152,3,2)-MID(BH151,3,2)+1,MID(BH152,3,2)+12-MID(BH151,3,2)+1),"")</f>
        <v/>
      </c>
      <c r="AM151" s="152"/>
      <c r="AN151" s="153"/>
      <c r="AO151" s="157" t="str">
        <f>IF(OR(AL151="",L151=""),"",VLOOKUP(L151,早見表!$B$5:$N$20,3,0))</f>
        <v/>
      </c>
      <c r="AP151" s="158"/>
      <c r="AQ151" s="158"/>
      <c r="AR151" s="158"/>
      <c r="AS151" s="158"/>
      <c r="AT151" s="158"/>
      <c r="AU151" s="158"/>
      <c r="AV151" s="159"/>
      <c r="AW151" s="283" t="str">
        <f>IF(OR(AL151="",L151=""),"",IF(AL151=12,VLOOKUP(L151,早見表!$B$5:$N$20,2,0),VLOOKUP(L151,早見表!$B$5:$N$20,AL151+2,0)))</f>
        <v/>
      </c>
      <c r="AX151" s="284"/>
      <c r="AY151" s="284"/>
      <c r="AZ151" s="284"/>
      <c r="BA151" s="284"/>
      <c r="BB151" s="284"/>
      <c r="BC151" s="284"/>
      <c r="BD151" s="285"/>
      <c r="BH151" s="64" t="str">
        <f>IF(OR(T151="",W151="",Z151=""),$BH$140,RIGHT(IF(T151="","","0")&amp;T151,2)&amp;RIGHT(IF(W151="","","0")&amp;W151,2)&amp;RIGHT(IF(Z151="","","0")&amp;Z151,2))</f>
        <v>070401</v>
      </c>
      <c r="BI151" s="64" t="str">
        <f>IF($X$141="","×",IF(AND(T151="",W151="",Z151=""),"",IF(OR(T151="",W151="",Z151=""),"×",IF(AND(BH151&gt;=$BH$140,BH151&lt;=$BI$140,BH151&lt;=BH152,Z151&lt;=BL151),"○","×"))))</f>
        <v/>
      </c>
      <c r="BJ151" s="64">
        <f>IF(OR(T151="",$X$141=""),1,IF($X$141=T151,4,1))</f>
        <v>1</v>
      </c>
      <c r="BK151" s="64">
        <f>IF(OR(T151="",$X$141=""),12,IF($X$141=T151,12,3))</f>
        <v>12</v>
      </c>
      <c r="BL151" s="64">
        <f>IF(OR(W151=4,W151=6,W151=9,W151=11),30,IF(W151=2,29,31))</f>
        <v>31</v>
      </c>
      <c r="BM151" s="169">
        <v>1</v>
      </c>
      <c r="BN151" s="62" t="str">
        <f>IF(OR(BM151="",BM151=1),"",IF(BM151=2,"①加入","１加入"))</f>
        <v/>
      </c>
    </row>
    <row r="152" spans="1:95" ht="21.95" customHeight="1">
      <c r="A152" s="178"/>
      <c r="B152" s="179"/>
      <c r="C152" s="180"/>
      <c r="D152" s="184"/>
      <c r="E152" s="185"/>
      <c r="F152" s="185"/>
      <c r="G152" s="185"/>
      <c r="H152" s="185"/>
      <c r="I152" s="185"/>
      <c r="J152" s="185"/>
      <c r="K152" s="186"/>
      <c r="L152" s="190"/>
      <c r="M152" s="191"/>
      <c r="N152" s="191"/>
      <c r="O152" s="191"/>
      <c r="P152" s="191"/>
      <c r="Q152" s="191"/>
      <c r="R152" s="191"/>
      <c r="S152" s="192"/>
      <c r="T152" s="100" t="s">
        <v>20</v>
      </c>
      <c r="U152" s="207"/>
      <c r="V152" s="207"/>
      <c r="W152" s="101" t="s">
        <v>0</v>
      </c>
      <c r="X152" s="207"/>
      <c r="Y152" s="207"/>
      <c r="Z152" s="102" t="s">
        <v>6</v>
      </c>
      <c r="AA152" s="207"/>
      <c r="AB152" s="207"/>
      <c r="AC152" s="103" t="s">
        <v>16</v>
      </c>
      <c r="AD152" s="172" t="str">
        <f t="shared" si="4"/>
        <v/>
      </c>
      <c r="AE152" s="173"/>
      <c r="AF152" s="173"/>
      <c r="AG152" s="173"/>
      <c r="AH152" s="173"/>
      <c r="AI152" s="173"/>
      <c r="AJ152" s="173"/>
      <c r="AK152" s="174"/>
      <c r="AL152" s="208"/>
      <c r="AM152" s="209"/>
      <c r="AN152" s="210"/>
      <c r="AO152" s="211"/>
      <c r="AP152" s="212"/>
      <c r="AQ152" s="212"/>
      <c r="AR152" s="212"/>
      <c r="AS152" s="212"/>
      <c r="AT152" s="212"/>
      <c r="AU152" s="212"/>
      <c r="AV152" s="213"/>
      <c r="AW152" s="289"/>
      <c r="AX152" s="290"/>
      <c r="AY152" s="290"/>
      <c r="AZ152" s="290"/>
      <c r="BA152" s="290"/>
      <c r="BB152" s="290"/>
      <c r="BC152" s="290"/>
      <c r="BD152" s="291"/>
      <c r="BH152" s="65" t="str">
        <f>IF(OR(U152="",X152="",AA152=""),$BI$140,RIGHT(IF(U152="","","0")&amp;U152,2)&amp;RIGHT(IF(X152="","","0")&amp;X152,2)&amp;RIGHT(IF(AA152="","","0")&amp;AA152,2))</f>
        <v>080331</v>
      </c>
      <c r="BI152" s="65" t="str">
        <f>IF($X$141="","×",IF(AND(U152="",X152="",AA152=""),"",IF(OR(U152="",X152="",AA152=""),"×",IF(AND(BH152&gt;=$BH$140,BH152&lt;=$BI$140,AA152&lt;=BL152),"○","×"))))</f>
        <v/>
      </c>
      <c r="BJ152" s="65">
        <f>IF(OR(U152="",$X$141=""),1,IF($X$141=U152,4,1))</f>
        <v>1</v>
      </c>
      <c r="BK152" s="65">
        <f>IF(OR(U152="",$X$141=""),12,IF($X$141=U152,12,3))</f>
        <v>12</v>
      </c>
      <c r="BL152" s="65">
        <f>IF(OR(X152=4,X152=6,X152=9,X152=11),30,IF(X152=2,29,31))</f>
        <v>31</v>
      </c>
      <c r="BM152" s="170"/>
      <c r="BN152" s="63" t="str">
        <f>IF(OR(BM151="",BM151=1),"",IF(BM151=3,"②脱退、自動消滅等","２脱退、自動消滅等"))</f>
        <v/>
      </c>
    </row>
    <row r="153" spans="1:95" ht="21.95" customHeight="1">
      <c r="A153" s="175"/>
      <c r="B153" s="176"/>
      <c r="C153" s="177"/>
      <c r="D153" s="181"/>
      <c r="E153" s="182"/>
      <c r="F153" s="182"/>
      <c r="G153" s="182"/>
      <c r="H153" s="182"/>
      <c r="I153" s="182"/>
      <c r="J153" s="182"/>
      <c r="K153" s="183"/>
      <c r="L153" s="187"/>
      <c r="M153" s="188"/>
      <c r="N153" s="188"/>
      <c r="O153" s="188"/>
      <c r="P153" s="188"/>
      <c r="Q153" s="188"/>
      <c r="R153" s="188"/>
      <c r="S153" s="189"/>
      <c r="T153" s="193"/>
      <c r="U153" s="194"/>
      <c r="V153" s="97" t="s">
        <v>0</v>
      </c>
      <c r="W153" s="194"/>
      <c r="X153" s="194"/>
      <c r="Y153" s="98" t="s">
        <v>6</v>
      </c>
      <c r="Z153" s="194"/>
      <c r="AA153" s="194"/>
      <c r="AB153" s="98" t="s">
        <v>16</v>
      </c>
      <c r="AC153" s="98"/>
      <c r="AD153" s="148" t="str">
        <f t="shared" si="4"/>
        <v/>
      </c>
      <c r="AE153" s="149"/>
      <c r="AF153" s="149"/>
      <c r="AG153" s="149"/>
      <c r="AH153" s="149"/>
      <c r="AI153" s="149"/>
      <c r="AJ153" s="149"/>
      <c r="AK153" s="150"/>
      <c r="AL153" s="151" t="str">
        <f>IF(AND(BI153="○",BI154="○"),IF(LEFT(BH153,2)=LEFT(BH154,2),MID(BH154,3,2)-MID(BH153,3,2)+1,MID(BH154,3,2)+12-MID(BH153,3,2)+1),"")</f>
        <v/>
      </c>
      <c r="AM153" s="152"/>
      <c r="AN153" s="153"/>
      <c r="AO153" s="157" t="str">
        <f>IF(OR(AL153="",L153=""),"",VLOOKUP(L153,早見表!$B$5:$N$20,3,0))</f>
        <v/>
      </c>
      <c r="AP153" s="158"/>
      <c r="AQ153" s="158"/>
      <c r="AR153" s="158"/>
      <c r="AS153" s="158"/>
      <c r="AT153" s="158"/>
      <c r="AU153" s="158"/>
      <c r="AV153" s="159"/>
      <c r="AW153" s="283" t="str">
        <f>IF(OR(AL153="",L153=""),"",IF(AL153=12,VLOOKUP(L153,早見表!$B$5:$N$20,2,0),VLOOKUP(L153,早見表!$B$5:$N$20,AL153+2,0)))</f>
        <v/>
      </c>
      <c r="AX153" s="284"/>
      <c r="AY153" s="284"/>
      <c r="AZ153" s="284"/>
      <c r="BA153" s="284"/>
      <c r="BB153" s="284"/>
      <c r="BC153" s="284"/>
      <c r="BD153" s="285"/>
      <c r="BH153" s="64" t="str">
        <f>IF(OR(T153="",W153="",Z153=""),$BH$140,RIGHT(IF(T153="","","0")&amp;T153,2)&amp;RIGHT(IF(W153="","","0")&amp;W153,2)&amp;RIGHT(IF(Z153="","","0")&amp;Z153,2))</f>
        <v>070401</v>
      </c>
      <c r="BI153" s="64" t="str">
        <f>IF($X$141="","×",IF(AND(T153="",W153="",Z153=""),"",IF(OR(T153="",W153="",Z153=""),"×",IF(AND(BH153&gt;=$BH$140,BH153&lt;=$BI$140,BH153&lt;=BH154,Z153&lt;=BL153),"○","×"))))</f>
        <v/>
      </c>
      <c r="BJ153" s="64">
        <f>IF(OR(T153="",$X$141=""),1,IF($X$141=T153,4,1))</f>
        <v>1</v>
      </c>
      <c r="BK153" s="64">
        <f>IF(OR(T153="",$X$141=""),12,IF($X$141=T153,12,3))</f>
        <v>12</v>
      </c>
      <c r="BL153" s="64">
        <f>IF(OR(W153=4,W153=6,W153=9,W153=11),30,IF(W153=2,29,31))</f>
        <v>31</v>
      </c>
      <c r="BM153" s="169">
        <v>1</v>
      </c>
      <c r="BN153" s="62" t="str">
        <f>IF(OR(BM153="",BM153=1),"",IF(BM153=2,"①加入","１加入"))</f>
        <v/>
      </c>
    </row>
    <row r="154" spans="1:95" ht="21.95" customHeight="1">
      <c r="A154" s="178"/>
      <c r="B154" s="179"/>
      <c r="C154" s="180"/>
      <c r="D154" s="184"/>
      <c r="E154" s="185"/>
      <c r="F154" s="185"/>
      <c r="G154" s="185"/>
      <c r="H154" s="185"/>
      <c r="I154" s="185"/>
      <c r="J154" s="185"/>
      <c r="K154" s="186"/>
      <c r="L154" s="190"/>
      <c r="M154" s="191"/>
      <c r="N154" s="191"/>
      <c r="O154" s="191"/>
      <c r="P154" s="191"/>
      <c r="Q154" s="191"/>
      <c r="R154" s="191"/>
      <c r="S154" s="192"/>
      <c r="T154" s="100" t="s">
        <v>20</v>
      </c>
      <c r="U154" s="207"/>
      <c r="V154" s="207"/>
      <c r="W154" s="101" t="s">
        <v>0</v>
      </c>
      <c r="X154" s="207"/>
      <c r="Y154" s="207"/>
      <c r="Z154" s="102" t="s">
        <v>6</v>
      </c>
      <c r="AA154" s="207"/>
      <c r="AB154" s="207"/>
      <c r="AC154" s="103" t="s">
        <v>16</v>
      </c>
      <c r="AD154" s="172" t="str">
        <f t="shared" si="4"/>
        <v/>
      </c>
      <c r="AE154" s="173"/>
      <c r="AF154" s="173"/>
      <c r="AG154" s="173"/>
      <c r="AH154" s="173"/>
      <c r="AI154" s="173"/>
      <c r="AJ154" s="173"/>
      <c r="AK154" s="174"/>
      <c r="AL154" s="208"/>
      <c r="AM154" s="209"/>
      <c r="AN154" s="210"/>
      <c r="AO154" s="211"/>
      <c r="AP154" s="212"/>
      <c r="AQ154" s="212"/>
      <c r="AR154" s="212"/>
      <c r="AS154" s="212"/>
      <c r="AT154" s="212"/>
      <c r="AU154" s="212"/>
      <c r="AV154" s="213"/>
      <c r="AW154" s="289"/>
      <c r="AX154" s="290"/>
      <c r="AY154" s="290"/>
      <c r="AZ154" s="290"/>
      <c r="BA154" s="290"/>
      <c r="BB154" s="290"/>
      <c r="BC154" s="290"/>
      <c r="BD154" s="291"/>
      <c r="BH154" s="65" t="str">
        <f>IF(OR(U154="",X154="",AA154=""),$BI$140,RIGHT(IF(U154="","","0")&amp;U154,2)&amp;RIGHT(IF(X154="","","0")&amp;X154,2)&amp;RIGHT(IF(AA154="","","0")&amp;AA154,2))</f>
        <v>080331</v>
      </c>
      <c r="BI154" s="65" t="str">
        <f>IF($X$141="","×",IF(AND(U154="",X154="",AA154=""),"",IF(OR(U154="",X154="",AA154=""),"×",IF(AND(BH154&gt;=$BH$140,BH154&lt;=$BI$140,AA154&lt;=BL154),"○","×"))))</f>
        <v/>
      </c>
      <c r="BJ154" s="65">
        <f>IF(OR(U154="",$X$141=""),1,IF($X$141=U154,4,1))</f>
        <v>1</v>
      </c>
      <c r="BK154" s="65">
        <f>IF(OR(U154="",$X$141=""),12,IF($X$141=U154,12,3))</f>
        <v>12</v>
      </c>
      <c r="BL154" s="65">
        <f>IF(OR(X154=4,X154=6,X154=9,X154=11),30,IF(X154=2,29,31))</f>
        <v>31</v>
      </c>
      <c r="BM154" s="170"/>
      <c r="BN154" s="63" t="str">
        <f>IF(OR(BM153="",BM153=1),"",IF(BM153=3,"②脱退、自動消滅等","２脱退、自動消滅等"))</f>
        <v/>
      </c>
    </row>
    <row r="155" spans="1:95" ht="21.95" customHeight="1">
      <c r="A155" s="175"/>
      <c r="B155" s="176"/>
      <c r="C155" s="177"/>
      <c r="D155" s="181"/>
      <c r="E155" s="182"/>
      <c r="F155" s="182"/>
      <c r="G155" s="182"/>
      <c r="H155" s="182"/>
      <c r="I155" s="182"/>
      <c r="J155" s="182"/>
      <c r="K155" s="183"/>
      <c r="L155" s="187"/>
      <c r="M155" s="188"/>
      <c r="N155" s="188"/>
      <c r="O155" s="188"/>
      <c r="P155" s="188"/>
      <c r="Q155" s="188"/>
      <c r="R155" s="188"/>
      <c r="S155" s="189"/>
      <c r="T155" s="193"/>
      <c r="U155" s="194"/>
      <c r="V155" s="97" t="s">
        <v>0</v>
      </c>
      <c r="W155" s="194"/>
      <c r="X155" s="194"/>
      <c r="Y155" s="98" t="s">
        <v>6</v>
      </c>
      <c r="Z155" s="194"/>
      <c r="AA155" s="194"/>
      <c r="AB155" s="98" t="s">
        <v>16</v>
      </c>
      <c r="AC155" s="98"/>
      <c r="AD155" s="148" t="str">
        <f t="shared" si="4"/>
        <v/>
      </c>
      <c r="AE155" s="149"/>
      <c r="AF155" s="149"/>
      <c r="AG155" s="149"/>
      <c r="AH155" s="149"/>
      <c r="AI155" s="149"/>
      <c r="AJ155" s="149"/>
      <c r="AK155" s="150"/>
      <c r="AL155" s="151" t="str">
        <f>IF(AND(BI155="○",BI156="○"),IF(LEFT(BH155,2)=LEFT(BH156,2),MID(BH156,3,2)-MID(BH155,3,2)+1,MID(BH156,3,2)+12-MID(BH155,3,2)+1),"")</f>
        <v/>
      </c>
      <c r="AM155" s="152"/>
      <c r="AN155" s="153"/>
      <c r="AO155" s="157" t="str">
        <f>IF(OR(AL155="",L155=""),"",VLOOKUP(L155,早見表!$B$5:$N$20,3,0))</f>
        <v/>
      </c>
      <c r="AP155" s="158"/>
      <c r="AQ155" s="158"/>
      <c r="AR155" s="158"/>
      <c r="AS155" s="158"/>
      <c r="AT155" s="158"/>
      <c r="AU155" s="158"/>
      <c r="AV155" s="159"/>
      <c r="AW155" s="283" t="str">
        <f>IF(OR(AL155="",L155=""),"",IF(AL155=12,VLOOKUP(L155,早見表!$B$5:$N$20,2,0),VLOOKUP(L155,早見表!$B$5:$N$20,AL155+2,0)))</f>
        <v/>
      </c>
      <c r="AX155" s="284"/>
      <c r="AY155" s="284"/>
      <c r="AZ155" s="284"/>
      <c r="BA155" s="284"/>
      <c r="BB155" s="284"/>
      <c r="BC155" s="284"/>
      <c r="BD155" s="285"/>
      <c r="BH155" s="64" t="str">
        <f>IF(OR(T155="",W155="",Z155=""),$BH$140,RIGHT(IF(T155="","","0")&amp;T155,2)&amp;RIGHT(IF(W155="","","0")&amp;W155,2)&amp;RIGHT(IF(Z155="","","0")&amp;Z155,2))</f>
        <v>070401</v>
      </c>
      <c r="BI155" s="64" t="str">
        <f>IF($X$141="","×",IF(AND(T155="",W155="",Z155=""),"",IF(OR(T155="",W155="",Z155=""),"×",IF(AND(BH155&gt;=$BH$140,BH155&lt;=$BI$140,BH155&lt;=BH156,Z155&lt;=BL155),"○","×"))))</f>
        <v/>
      </c>
      <c r="BJ155" s="64">
        <f>IF(OR(T155="",$X$141=""),1,IF($X$141=T155,4,1))</f>
        <v>1</v>
      </c>
      <c r="BK155" s="64">
        <f>IF(OR(T155="",$X$141=""),12,IF($X$141=T155,12,3))</f>
        <v>12</v>
      </c>
      <c r="BL155" s="64">
        <f>IF(OR(W155=4,W155=6,W155=9,W155=11),30,IF(W155=2,29,31))</f>
        <v>31</v>
      </c>
      <c r="BM155" s="169">
        <v>1</v>
      </c>
      <c r="BN155" s="62" t="str">
        <f>IF(OR(BM155="",BM155=1),"",IF(BM155=2,"①加入","１加入"))</f>
        <v/>
      </c>
    </row>
    <row r="156" spans="1:95" ht="21.95" customHeight="1">
      <c r="A156" s="178"/>
      <c r="B156" s="179"/>
      <c r="C156" s="180"/>
      <c r="D156" s="184"/>
      <c r="E156" s="185"/>
      <c r="F156" s="185"/>
      <c r="G156" s="185"/>
      <c r="H156" s="185"/>
      <c r="I156" s="185"/>
      <c r="J156" s="185"/>
      <c r="K156" s="186"/>
      <c r="L156" s="190"/>
      <c r="M156" s="191"/>
      <c r="N156" s="191"/>
      <c r="O156" s="191"/>
      <c r="P156" s="191"/>
      <c r="Q156" s="191"/>
      <c r="R156" s="191"/>
      <c r="S156" s="192"/>
      <c r="T156" s="100" t="s">
        <v>20</v>
      </c>
      <c r="U156" s="207"/>
      <c r="V156" s="207"/>
      <c r="W156" s="101" t="s">
        <v>0</v>
      </c>
      <c r="X156" s="207"/>
      <c r="Y156" s="207"/>
      <c r="Z156" s="102" t="s">
        <v>6</v>
      </c>
      <c r="AA156" s="207"/>
      <c r="AB156" s="207"/>
      <c r="AC156" s="103" t="s">
        <v>16</v>
      </c>
      <c r="AD156" s="172" t="str">
        <f t="shared" si="4"/>
        <v/>
      </c>
      <c r="AE156" s="173"/>
      <c r="AF156" s="173"/>
      <c r="AG156" s="173"/>
      <c r="AH156" s="173"/>
      <c r="AI156" s="173"/>
      <c r="AJ156" s="173"/>
      <c r="AK156" s="174"/>
      <c r="AL156" s="208"/>
      <c r="AM156" s="209"/>
      <c r="AN156" s="210"/>
      <c r="AO156" s="211"/>
      <c r="AP156" s="212"/>
      <c r="AQ156" s="212"/>
      <c r="AR156" s="212"/>
      <c r="AS156" s="212"/>
      <c r="AT156" s="212"/>
      <c r="AU156" s="212"/>
      <c r="AV156" s="213"/>
      <c r="AW156" s="289"/>
      <c r="AX156" s="290"/>
      <c r="AY156" s="290"/>
      <c r="AZ156" s="290"/>
      <c r="BA156" s="290"/>
      <c r="BB156" s="290"/>
      <c r="BC156" s="290"/>
      <c r="BD156" s="291"/>
      <c r="BH156" s="65" t="str">
        <f>IF(OR(U156="",X156="",AA156=""),$BI$140,RIGHT(IF(U156="","","0")&amp;U156,2)&amp;RIGHT(IF(X156="","","0")&amp;X156,2)&amp;RIGHT(IF(AA156="","","0")&amp;AA156,2))</f>
        <v>080331</v>
      </c>
      <c r="BI156" s="65" t="str">
        <f>IF($X$141="","×",IF(AND(U156="",X156="",AA156=""),"",IF(OR(U156="",X156="",AA156=""),"×",IF(AND(BH156&gt;=$BH$140,BH156&lt;=$BI$140,AA156&lt;=BL156),"○","×"))))</f>
        <v/>
      </c>
      <c r="BJ156" s="65">
        <f>IF(OR(U156="",$X$141=""),1,IF($X$141=U156,4,1))</f>
        <v>1</v>
      </c>
      <c r="BK156" s="65">
        <f>IF(OR(U156="",$X$141=""),12,IF($X$141=U156,12,3))</f>
        <v>12</v>
      </c>
      <c r="BL156" s="65">
        <f>IF(OR(X156=4,X156=6,X156=9,X156=11),30,IF(X156=2,29,31))</f>
        <v>31</v>
      </c>
      <c r="BM156" s="170"/>
      <c r="BN156" s="63" t="str">
        <f>IF(OR(BM155="",BM155=1),"",IF(BM155=3,"②脱退、自動消滅等","２脱退、自動消滅等"))</f>
        <v/>
      </c>
    </row>
    <row r="157" spans="1:95" ht="21.95" customHeight="1">
      <c r="A157" s="175"/>
      <c r="B157" s="176"/>
      <c r="C157" s="177"/>
      <c r="D157" s="181"/>
      <c r="E157" s="182"/>
      <c r="F157" s="182"/>
      <c r="G157" s="182"/>
      <c r="H157" s="182"/>
      <c r="I157" s="182"/>
      <c r="J157" s="182"/>
      <c r="K157" s="183"/>
      <c r="L157" s="187"/>
      <c r="M157" s="188"/>
      <c r="N157" s="188"/>
      <c r="O157" s="188"/>
      <c r="P157" s="188"/>
      <c r="Q157" s="188"/>
      <c r="R157" s="188"/>
      <c r="S157" s="189"/>
      <c r="T157" s="193"/>
      <c r="U157" s="194"/>
      <c r="V157" s="97" t="s">
        <v>0</v>
      </c>
      <c r="W157" s="194"/>
      <c r="X157" s="194"/>
      <c r="Y157" s="98" t="s">
        <v>6</v>
      </c>
      <c r="Z157" s="194"/>
      <c r="AA157" s="194"/>
      <c r="AB157" s="98" t="s">
        <v>16</v>
      </c>
      <c r="AC157" s="98"/>
      <c r="AD157" s="148" t="str">
        <f t="shared" si="4"/>
        <v/>
      </c>
      <c r="AE157" s="149"/>
      <c r="AF157" s="149"/>
      <c r="AG157" s="149"/>
      <c r="AH157" s="149"/>
      <c r="AI157" s="149"/>
      <c r="AJ157" s="149"/>
      <c r="AK157" s="150"/>
      <c r="AL157" s="151" t="str">
        <f>IF(AND(BI157="○",BI158="○"),IF(LEFT(BH157,2)=LEFT(BH158,2),MID(BH158,3,2)-MID(BH157,3,2)+1,MID(BH158,3,2)+12-MID(BH157,3,2)+1),"")</f>
        <v/>
      </c>
      <c r="AM157" s="152"/>
      <c r="AN157" s="153"/>
      <c r="AO157" s="157" t="str">
        <f>IF(OR(AL157="",L157=""),"",VLOOKUP(L157,早見表!$B$5:$N$20,3,0))</f>
        <v/>
      </c>
      <c r="AP157" s="158"/>
      <c r="AQ157" s="158"/>
      <c r="AR157" s="158"/>
      <c r="AS157" s="158"/>
      <c r="AT157" s="158"/>
      <c r="AU157" s="158"/>
      <c r="AV157" s="159"/>
      <c r="AW157" s="283" t="str">
        <f>IF(OR(AL157="",L157=""),"",IF(AL157=12,VLOOKUP(L157,早見表!$B$5:$N$20,2,0),VLOOKUP(L157,早見表!$B$5:$N$20,AL157+2,0)))</f>
        <v/>
      </c>
      <c r="AX157" s="284"/>
      <c r="AY157" s="284"/>
      <c r="AZ157" s="284"/>
      <c r="BA157" s="284"/>
      <c r="BB157" s="284"/>
      <c r="BC157" s="284"/>
      <c r="BD157" s="285"/>
      <c r="BH157" s="64" t="str">
        <f>IF(OR(T157="",W157="",Z157=""),$BH$140,RIGHT(IF(T157="","","0")&amp;T157,2)&amp;RIGHT(IF(W157="","","0")&amp;W157,2)&amp;RIGHT(IF(Z157="","","0")&amp;Z157,2))</f>
        <v>070401</v>
      </c>
      <c r="BI157" s="64" t="str">
        <f>IF($X$141="","×",IF(AND(T157="",W157="",Z157=""),"",IF(OR(T157="",W157="",Z157=""),"×",IF(AND(BH157&gt;=$BH$140,BH157&lt;=$BI$140,BH157&lt;=BH158,Z157&lt;=BL157),"○","×"))))</f>
        <v/>
      </c>
      <c r="BJ157" s="64">
        <f>IF(OR(T157="",$X$141=""),1,IF($X$141=T157,4,1))</f>
        <v>1</v>
      </c>
      <c r="BK157" s="64">
        <f>IF(OR(T157="",$X$141=""),12,IF($X$141=T157,12,3))</f>
        <v>12</v>
      </c>
      <c r="BL157" s="64">
        <f>IF(OR(W157=4,W157=6,W157=9,W157=11),30,IF(W157=2,29,31))</f>
        <v>31</v>
      </c>
      <c r="BM157" s="169">
        <v>1</v>
      </c>
      <c r="BN157" s="62" t="str">
        <f>IF(OR(BM157="",BM157=1),"",IF(BM157=2,"①加入","１加入"))</f>
        <v/>
      </c>
    </row>
    <row r="158" spans="1:95" ht="21.95" customHeight="1">
      <c r="A158" s="178"/>
      <c r="B158" s="179"/>
      <c r="C158" s="180"/>
      <c r="D158" s="184"/>
      <c r="E158" s="185"/>
      <c r="F158" s="185"/>
      <c r="G158" s="185"/>
      <c r="H158" s="185"/>
      <c r="I158" s="185"/>
      <c r="J158" s="185"/>
      <c r="K158" s="186"/>
      <c r="L158" s="190"/>
      <c r="M158" s="191"/>
      <c r="N158" s="191"/>
      <c r="O158" s="191"/>
      <c r="P158" s="191"/>
      <c r="Q158" s="191"/>
      <c r="R158" s="191"/>
      <c r="S158" s="192"/>
      <c r="T158" s="100" t="s">
        <v>20</v>
      </c>
      <c r="U158" s="207"/>
      <c r="V158" s="207"/>
      <c r="W158" s="101" t="s">
        <v>0</v>
      </c>
      <c r="X158" s="207"/>
      <c r="Y158" s="207"/>
      <c r="Z158" s="102" t="s">
        <v>6</v>
      </c>
      <c r="AA158" s="207"/>
      <c r="AB158" s="207"/>
      <c r="AC158" s="103" t="s">
        <v>16</v>
      </c>
      <c r="AD158" s="172" t="str">
        <f t="shared" si="4"/>
        <v/>
      </c>
      <c r="AE158" s="173"/>
      <c r="AF158" s="173"/>
      <c r="AG158" s="173"/>
      <c r="AH158" s="173"/>
      <c r="AI158" s="173"/>
      <c r="AJ158" s="173"/>
      <c r="AK158" s="174"/>
      <c r="AL158" s="208"/>
      <c r="AM158" s="209"/>
      <c r="AN158" s="210"/>
      <c r="AO158" s="211"/>
      <c r="AP158" s="212"/>
      <c r="AQ158" s="212"/>
      <c r="AR158" s="212"/>
      <c r="AS158" s="212"/>
      <c r="AT158" s="212"/>
      <c r="AU158" s="212"/>
      <c r="AV158" s="213"/>
      <c r="AW158" s="289"/>
      <c r="AX158" s="290"/>
      <c r="AY158" s="290"/>
      <c r="AZ158" s="290"/>
      <c r="BA158" s="290"/>
      <c r="BB158" s="290"/>
      <c r="BC158" s="290"/>
      <c r="BD158" s="291"/>
      <c r="BH158" s="65" t="str">
        <f>IF(OR(U158="",X158="",AA158=""),$BI$140,RIGHT(IF(U158="","","0")&amp;U158,2)&amp;RIGHT(IF(X158="","","0")&amp;X158,2)&amp;RIGHT(IF(AA158="","","0")&amp;AA158,2))</f>
        <v>080331</v>
      </c>
      <c r="BI158" s="65" t="str">
        <f>IF($X$141="","×",IF(AND(U158="",X158="",AA158=""),"",IF(OR(U158="",X158="",AA158=""),"×",IF(AND(BH158&gt;=$BH$140,BH158&lt;=$BI$140,AA158&lt;=BL158),"○","×"))))</f>
        <v/>
      </c>
      <c r="BJ158" s="65">
        <f>IF(OR(U158="",$X$141=""),1,IF($X$141=U158,4,1))</f>
        <v>1</v>
      </c>
      <c r="BK158" s="65">
        <f>IF(OR(U158="",$X$141=""),12,IF($X$141=U158,12,3))</f>
        <v>12</v>
      </c>
      <c r="BL158" s="65">
        <f>IF(OR(X158=4,X158=6,X158=9,X158=11),30,IF(X158=2,29,31))</f>
        <v>31</v>
      </c>
      <c r="BM158" s="170"/>
      <c r="BN158" s="63" t="str">
        <f>IF(OR(BM157="",BM157=1),"",IF(BM157=3,"②脱退、自動消滅等","２脱退、自動消滅等"))</f>
        <v/>
      </c>
    </row>
    <row r="159" spans="1:95" ht="21.95" customHeight="1">
      <c r="A159" s="175"/>
      <c r="B159" s="176"/>
      <c r="C159" s="177"/>
      <c r="D159" s="181"/>
      <c r="E159" s="182"/>
      <c r="F159" s="182"/>
      <c r="G159" s="182"/>
      <c r="H159" s="182"/>
      <c r="I159" s="182"/>
      <c r="J159" s="182"/>
      <c r="K159" s="183"/>
      <c r="L159" s="187"/>
      <c r="M159" s="188"/>
      <c r="N159" s="188"/>
      <c r="O159" s="188"/>
      <c r="P159" s="188"/>
      <c r="Q159" s="188"/>
      <c r="R159" s="188"/>
      <c r="S159" s="189"/>
      <c r="T159" s="193"/>
      <c r="U159" s="194"/>
      <c r="V159" s="97" t="s">
        <v>0</v>
      </c>
      <c r="W159" s="194"/>
      <c r="X159" s="194"/>
      <c r="Y159" s="98" t="s">
        <v>6</v>
      </c>
      <c r="Z159" s="194"/>
      <c r="AA159" s="194"/>
      <c r="AB159" s="98" t="s">
        <v>16</v>
      </c>
      <c r="AC159" s="98"/>
      <c r="AD159" s="148" t="str">
        <f t="shared" si="4"/>
        <v/>
      </c>
      <c r="AE159" s="149"/>
      <c r="AF159" s="149"/>
      <c r="AG159" s="149"/>
      <c r="AH159" s="149"/>
      <c r="AI159" s="149"/>
      <c r="AJ159" s="149"/>
      <c r="AK159" s="150"/>
      <c r="AL159" s="151" t="str">
        <f>IF(AND(BI159="○",BI160="○"),IF(LEFT(BH159,2)=LEFT(BH160,2),MID(BH160,3,2)-MID(BH159,3,2)+1,MID(BH160,3,2)+12-MID(BH159,3,2)+1),"")</f>
        <v/>
      </c>
      <c r="AM159" s="152"/>
      <c r="AN159" s="153"/>
      <c r="AO159" s="157" t="str">
        <f>IF(OR(AL159="",L159=""),"",VLOOKUP(L159,早見表!$B$5:$N$20,3,0))</f>
        <v/>
      </c>
      <c r="AP159" s="158"/>
      <c r="AQ159" s="158"/>
      <c r="AR159" s="158"/>
      <c r="AS159" s="158"/>
      <c r="AT159" s="158"/>
      <c r="AU159" s="158"/>
      <c r="AV159" s="159"/>
      <c r="AW159" s="283" t="str">
        <f>IF(OR(AL159="",L159=""),"",IF(AL159=12,VLOOKUP(L159,早見表!$B$5:$N$20,2,0),VLOOKUP(L159,早見表!$B$5:$N$20,AL159+2,0)))</f>
        <v/>
      </c>
      <c r="AX159" s="284"/>
      <c r="AY159" s="284"/>
      <c r="AZ159" s="284"/>
      <c r="BA159" s="284"/>
      <c r="BB159" s="284"/>
      <c r="BC159" s="284"/>
      <c r="BD159" s="285"/>
      <c r="BH159" s="64" t="str">
        <f>IF(OR(T159="",W159="",Z159=""),$BH$140,RIGHT(IF(T159="","","0")&amp;T159,2)&amp;RIGHT(IF(W159="","","0")&amp;W159,2)&amp;RIGHT(IF(Z159="","","0")&amp;Z159,2))</f>
        <v>070401</v>
      </c>
      <c r="BI159" s="64" t="str">
        <f>IF($X$141="","×",IF(AND(T159="",W159="",Z159=""),"",IF(OR(T159="",W159="",Z159=""),"×",IF(AND(BH159&gt;=$BH$140,BH159&lt;=$BI$140,BH159&lt;=BH160,Z159&lt;=BL159),"○","×"))))</f>
        <v/>
      </c>
      <c r="BJ159" s="64">
        <f>IF(OR(T159="",$X$141=""),1,IF($X$141=T159,4,1))</f>
        <v>1</v>
      </c>
      <c r="BK159" s="64">
        <f>IF(OR(T159="",$X$141=""),12,IF($X$141=T159,12,3))</f>
        <v>12</v>
      </c>
      <c r="BL159" s="64">
        <f>IF(OR(W159=4,W159=6,W159=9,W159=11),30,IF(W159=2,29,31))</f>
        <v>31</v>
      </c>
      <c r="BM159" s="169">
        <v>1</v>
      </c>
      <c r="BN159" s="62" t="str">
        <f>IF(OR(BM159="",BM159=1),"",IF(BM159=2,"①加入","１加入"))</f>
        <v/>
      </c>
    </row>
    <row r="160" spans="1:95" ht="21.95" customHeight="1">
      <c r="A160" s="178"/>
      <c r="B160" s="179"/>
      <c r="C160" s="180"/>
      <c r="D160" s="184"/>
      <c r="E160" s="185"/>
      <c r="F160" s="185"/>
      <c r="G160" s="185"/>
      <c r="H160" s="185"/>
      <c r="I160" s="185"/>
      <c r="J160" s="185"/>
      <c r="K160" s="186"/>
      <c r="L160" s="190"/>
      <c r="M160" s="191"/>
      <c r="N160" s="191"/>
      <c r="O160" s="191"/>
      <c r="P160" s="191"/>
      <c r="Q160" s="191"/>
      <c r="R160" s="191"/>
      <c r="S160" s="192"/>
      <c r="T160" s="100" t="s">
        <v>20</v>
      </c>
      <c r="U160" s="207"/>
      <c r="V160" s="207"/>
      <c r="W160" s="101" t="s">
        <v>0</v>
      </c>
      <c r="X160" s="207"/>
      <c r="Y160" s="207"/>
      <c r="Z160" s="102" t="s">
        <v>6</v>
      </c>
      <c r="AA160" s="207"/>
      <c r="AB160" s="207"/>
      <c r="AC160" s="103" t="s">
        <v>16</v>
      </c>
      <c r="AD160" s="172" t="str">
        <f t="shared" si="4"/>
        <v/>
      </c>
      <c r="AE160" s="173"/>
      <c r="AF160" s="173"/>
      <c r="AG160" s="173"/>
      <c r="AH160" s="173"/>
      <c r="AI160" s="173"/>
      <c r="AJ160" s="173"/>
      <c r="AK160" s="174"/>
      <c r="AL160" s="208"/>
      <c r="AM160" s="209"/>
      <c r="AN160" s="210"/>
      <c r="AO160" s="211"/>
      <c r="AP160" s="212"/>
      <c r="AQ160" s="212"/>
      <c r="AR160" s="212"/>
      <c r="AS160" s="212"/>
      <c r="AT160" s="212"/>
      <c r="AU160" s="212"/>
      <c r="AV160" s="213"/>
      <c r="AW160" s="289"/>
      <c r="AX160" s="290"/>
      <c r="AY160" s="290"/>
      <c r="AZ160" s="290"/>
      <c r="BA160" s="290"/>
      <c r="BB160" s="290"/>
      <c r="BC160" s="290"/>
      <c r="BD160" s="291"/>
      <c r="BH160" s="65" t="str">
        <f>IF(OR(U160="",X160="",AA160=""),$BI$140,RIGHT(IF(U160="","","0")&amp;U160,2)&amp;RIGHT(IF(X160="","","0")&amp;X160,2)&amp;RIGHT(IF(AA160="","","0")&amp;AA160,2))</f>
        <v>080331</v>
      </c>
      <c r="BI160" s="65" t="str">
        <f>IF($X$141="","×",IF(AND(U160="",X160="",AA160=""),"",IF(OR(U160="",X160="",AA160=""),"×",IF(AND(BH160&gt;=$BH$140,BH160&lt;=$BI$140,AA160&lt;=BL160),"○","×"))))</f>
        <v/>
      </c>
      <c r="BJ160" s="65">
        <f>IF(OR(U160="",$X$141=""),1,IF($X$141=U160,4,1))</f>
        <v>1</v>
      </c>
      <c r="BK160" s="65">
        <f>IF(OR(U160="",$X$141=""),12,IF($X$141=U160,12,3))</f>
        <v>12</v>
      </c>
      <c r="BL160" s="65">
        <f>IF(OR(X160=4,X160=6,X160=9,X160=11),30,IF(X160=2,29,31))</f>
        <v>31</v>
      </c>
      <c r="BM160" s="170"/>
      <c r="BN160" s="63" t="str">
        <f>IF(OR(BM159="",BM159=1),"",IF(BM159=3,"②脱退、自動消滅等","２脱退、自動消滅等"))</f>
        <v/>
      </c>
    </row>
    <row r="161" spans="1:69" ht="21.95" customHeight="1">
      <c r="A161" s="175"/>
      <c r="B161" s="176"/>
      <c r="C161" s="177"/>
      <c r="D161" s="181"/>
      <c r="E161" s="182"/>
      <c r="F161" s="182"/>
      <c r="G161" s="182"/>
      <c r="H161" s="182"/>
      <c r="I161" s="182"/>
      <c r="J161" s="182"/>
      <c r="K161" s="183"/>
      <c r="L161" s="187"/>
      <c r="M161" s="188"/>
      <c r="N161" s="188"/>
      <c r="O161" s="188"/>
      <c r="P161" s="188"/>
      <c r="Q161" s="188"/>
      <c r="R161" s="188"/>
      <c r="S161" s="189"/>
      <c r="T161" s="193"/>
      <c r="U161" s="194"/>
      <c r="V161" s="97" t="s">
        <v>0</v>
      </c>
      <c r="W161" s="194"/>
      <c r="X161" s="194"/>
      <c r="Y161" s="98" t="s">
        <v>6</v>
      </c>
      <c r="Z161" s="194"/>
      <c r="AA161" s="194"/>
      <c r="AB161" s="98" t="s">
        <v>16</v>
      </c>
      <c r="AC161" s="98"/>
      <c r="AD161" s="148" t="str">
        <f t="shared" si="4"/>
        <v/>
      </c>
      <c r="AE161" s="149"/>
      <c r="AF161" s="149"/>
      <c r="AG161" s="149"/>
      <c r="AH161" s="149"/>
      <c r="AI161" s="149"/>
      <c r="AJ161" s="149"/>
      <c r="AK161" s="150"/>
      <c r="AL161" s="151" t="str">
        <f>IF(AND(BI161="○",BI162="○"),IF(LEFT(BH161,2)=LEFT(BH162,2),MID(BH162,3,2)-MID(BH161,3,2)+1,MID(BH162,3,2)+12-MID(BH161,3,2)+1),"")</f>
        <v/>
      </c>
      <c r="AM161" s="152"/>
      <c r="AN161" s="153"/>
      <c r="AO161" s="157" t="str">
        <f>IF(OR(AL161="",L161=""),"",VLOOKUP(L161,早見表!$B$5:$N$20,3,0))</f>
        <v/>
      </c>
      <c r="AP161" s="158"/>
      <c r="AQ161" s="158"/>
      <c r="AR161" s="158"/>
      <c r="AS161" s="158"/>
      <c r="AT161" s="158"/>
      <c r="AU161" s="158"/>
      <c r="AV161" s="159"/>
      <c r="AW161" s="283" t="str">
        <f>IF(OR(AL161="",L161=""),"",IF(AL161=12,VLOOKUP(L161,早見表!$B$5:$N$20,2,0),VLOOKUP(L161,早見表!$B$5:$N$20,AL161+2,0)))</f>
        <v/>
      </c>
      <c r="AX161" s="284"/>
      <c r="AY161" s="284"/>
      <c r="AZ161" s="284"/>
      <c r="BA161" s="284"/>
      <c r="BB161" s="284"/>
      <c r="BC161" s="284"/>
      <c r="BD161" s="285"/>
      <c r="BH161" s="64" t="str">
        <f>IF(OR(T161="",W161="",Z161=""),$BH$140,RIGHT(IF(T161="","","0")&amp;T161,2)&amp;RIGHT(IF(W161="","","0")&amp;W161,2)&amp;RIGHT(IF(Z161="","","0")&amp;Z161,2))</f>
        <v>070401</v>
      </c>
      <c r="BI161" s="64" t="str">
        <f>IF($X$141="","×",IF(AND(T161="",W161="",Z161=""),"",IF(OR(T161="",W161="",Z161=""),"×",IF(AND(BH161&gt;=$BH$140,BH161&lt;=$BI$140,BH161&lt;=BH162,Z161&lt;=BL161),"○","×"))))</f>
        <v/>
      </c>
      <c r="BJ161" s="64">
        <f>IF(OR(T161="",$X$141=""),1,IF($X$141=T161,4,1))</f>
        <v>1</v>
      </c>
      <c r="BK161" s="64">
        <f>IF(OR(T161="",$X$141=""),12,IF($X$141=T161,12,3))</f>
        <v>12</v>
      </c>
      <c r="BL161" s="64">
        <f>IF(OR(W161=4,W161=6,W161=9,W161=11),30,IF(W161=2,29,31))</f>
        <v>31</v>
      </c>
      <c r="BM161" s="169">
        <v>1</v>
      </c>
      <c r="BN161" s="62" t="str">
        <f>IF(OR(BM161="",BM161=1),"",IF(BM161=2,"①加入","１加入"))</f>
        <v/>
      </c>
    </row>
    <row r="162" spans="1:69" ht="21.95" customHeight="1">
      <c r="A162" s="178"/>
      <c r="B162" s="179"/>
      <c r="C162" s="180"/>
      <c r="D162" s="184"/>
      <c r="E162" s="185"/>
      <c r="F162" s="185"/>
      <c r="G162" s="185"/>
      <c r="H162" s="185"/>
      <c r="I162" s="185"/>
      <c r="J162" s="185"/>
      <c r="K162" s="186"/>
      <c r="L162" s="190"/>
      <c r="M162" s="191"/>
      <c r="N162" s="191"/>
      <c r="O162" s="191"/>
      <c r="P162" s="191"/>
      <c r="Q162" s="191"/>
      <c r="R162" s="191"/>
      <c r="S162" s="192"/>
      <c r="T162" s="100" t="s">
        <v>20</v>
      </c>
      <c r="U162" s="207"/>
      <c r="V162" s="207"/>
      <c r="W162" s="101" t="s">
        <v>0</v>
      </c>
      <c r="X162" s="207"/>
      <c r="Y162" s="207"/>
      <c r="Z162" s="102" t="s">
        <v>6</v>
      </c>
      <c r="AA162" s="207"/>
      <c r="AB162" s="207"/>
      <c r="AC162" s="103" t="s">
        <v>16</v>
      </c>
      <c r="AD162" s="172" t="str">
        <f t="shared" si="4"/>
        <v/>
      </c>
      <c r="AE162" s="173"/>
      <c r="AF162" s="173"/>
      <c r="AG162" s="173"/>
      <c r="AH162" s="173"/>
      <c r="AI162" s="173"/>
      <c r="AJ162" s="173"/>
      <c r="AK162" s="174"/>
      <c r="AL162" s="208"/>
      <c r="AM162" s="209"/>
      <c r="AN162" s="210"/>
      <c r="AO162" s="211"/>
      <c r="AP162" s="212"/>
      <c r="AQ162" s="212"/>
      <c r="AR162" s="212"/>
      <c r="AS162" s="212"/>
      <c r="AT162" s="212"/>
      <c r="AU162" s="212"/>
      <c r="AV162" s="213"/>
      <c r="AW162" s="289"/>
      <c r="AX162" s="290"/>
      <c r="AY162" s="290"/>
      <c r="AZ162" s="290"/>
      <c r="BA162" s="290"/>
      <c r="BB162" s="290"/>
      <c r="BC162" s="290"/>
      <c r="BD162" s="291"/>
      <c r="BH162" s="65" t="str">
        <f>IF(OR(U162="",X162="",AA162=""),$BI$140,RIGHT(IF(U162="","","0")&amp;U162,2)&amp;RIGHT(IF(X162="","","0")&amp;X162,2)&amp;RIGHT(IF(AA162="","","0")&amp;AA162,2))</f>
        <v>080331</v>
      </c>
      <c r="BI162" s="65" t="str">
        <f>IF($X$141="","×",IF(AND(U162="",X162="",AA162=""),"",IF(OR(U162="",X162="",AA162=""),"×",IF(AND(BH162&gt;=$BH$140,BH162&lt;=$BI$140,AA162&lt;=BL162),"○","×"))))</f>
        <v/>
      </c>
      <c r="BJ162" s="65">
        <f>IF(OR(U162="",$X$141=""),1,IF($X$141=U162,4,1))</f>
        <v>1</v>
      </c>
      <c r="BK162" s="65">
        <f>IF(OR(U162="",$X$141=""),12,IF($X$141=U162,12,3))</f>
        <v>12</v>
      </c>
      <c r="BL162" s="65">
        <f>IF(OR(X162=4,X162=6,X162=9,X162=11),30,IF(X162=2,29,31))</f>
        <v>31</v>
      </c>
      <c r="BM162" s="170"/>
      <c r="BN162" s="63" t="str">
        <f>IF(OR(BM161="",BM161=1),"",IF(BM161=3,"②脱退、自動消滅等","２脱退、自動消滅等"))</f>
        <v/>
      </c>
    </row>
    <row r="163" spans="1:69" ht="21.95" customHeight="1">
      <c r="A163" s="175"/>
      <c r="B163" s="176"/>
      <c r="C163" s="177"/>
      <c r="D163" s="181"/>
      <c r="E163" s="182"/>
      <c r="F163" s="182"/>
      <c r="G163" s="182"/>
      <c r="H163" s="182"/>
      <c r="I163" s="182"/>
      <c r="J163" s="182"/>
      <c r="K163" s="183"/>
      <c r="L163" s="187"/>
      <c r="M163" s="188"/>
      <c r="N163" s="188"/>
      <c r="O163" s="188"/>
      <c r="P163" s="188"/>
      <c r="Q163" s="188"/>
      <c r="R163" s="188"/>
      <c r="S163" s="189"/>
      <c r="T163" s="193"/>
      <c r="U163" s="194"/>
      <c r="V163" s="97" t="s">
        <v>0</v>
      </c>
      <c r="W163" s="194"/>
      <c r="X163" s="194"/>
      <c r="Y163" s="98" t="s">
        <v>6</v>
      </c>
      <c r="Z163" s="194"/>
      <c r="AA163" s="194"/>
      <c r="AB163" s="98" t="s">
        <v>16</v>
      </c>
      <c r="AC163" s="98"/>
      <c r="AD163" s="148" t="str">
        <f t="shared" si="4"/>
        <v/>
      </c>
      <c r="AE163" s="149"/>
      <c r="AF163" s="149"/>
      <c r="AG163" s="149"/>
      <c r="AH163" s="149"/>
      <c r="AI163" s="149"/>
      <c r="AJ163" s="149"/>
      <c r="AK163" s="150"/>
      <c r="AL163" s="151" t="str">
        <f>IF(AND(BI163="○",BI164="○"),IF(LEFT(BH163,2)=LEFT(BH164,2),MID(BH164,3,2)-MID(BH163,3,2)+1,MID(BH164,3,2)+12-MID(BH163,3,2)+1),"")</f>
        <v/>
      </c>
      <c r="AM163" s="152"/>
      <c r="AN163" s="153"/>
      <c r="AO163" s="157" t="str">
        <f>IF(OR(AL163="",L163=""),"",VLOOKUP(L163,早見表!$B$5:$N$20,3,0))</f>
        <v/>
      </c>
      <c r="AP163" s="158"/>
      <c r="AQ163" s="158"/>
      <c r="AR163" s="158"/>
      <c r="AS163" s="158"/>
      <c r="AT163" s="158"/>
      <c r="AU163" s="158"/>
      <c r="AV163" s="159"/>
      <c r="AW163" s="283" t="str">
        <f>IF(OR(AL163="",L163=""),"",IF(AL163=12,VLOOKUP(L163,早見表!$B$5:$N$20,2,0),VLOOKUP(L163,早見表!$B$5:$N$20,AL163+2,0)))</f>
        <v/>
      </c>
      <c r="AX163" s="284"/>
      <c r="AY163" s="284"/>
      <c r="AZ163" s="284"/>
      <c r="BA163" s="284"/>
      <c r="BB163" s="284"/>
      <c r="BC163" s="284"/>
      <c r="BD163" s="285"/>
      <c r="BH163" s="64" t="str">
        <f>IF(OR(T163="",W163="",Z163=""),$BH$140,RIGHT(IF(T163="","","0")&amp;T163,2)&amp;RIGHT(IF(W163="","","0")&amp;W163,2)&amp;RIGHT(IF(Z163="","","0")&amp;Z163,2))</f>
        <v>070401</v>
      </c>
      <c r="BI163" s="64" t="str">
        <f>IF($X$141="","×",IF(AND(T163="",W163="",Z163=""),"",IF(OR(T163="",W163="",Z163=""),"×",IF(AND(BH163&gt;=$BH$140,BH163&lt;=$BI$140,BH163&lt;=BH164,Z163&lt;=BL163),"○","×"))))</f>
        <v/>
      </c>
      <c r="BJ163" s="64">
        <f>IF(OR(T163="",$X$141=""),1,IF($X$141=T163,4,1))</f>
        <v>1</v>
      </c>
      <c r="BK163" s="64">
        <f>IF(OR(T163="",$X$141=""),12,IF($X$141=T163,12,3))</f>
        <v>12</v>
      </c>
      <c r="BL163" s="64">
        <f>IF(OR(W163=4,W163=6,W163=9,W163=11),30,IF(W163=2,29,31))</f>
        <v>31</v>
      </c>
      <c r="BM163" s="169">
        <v>1</v>
      </c>
      <c r="BN163" s="62" t="str">
        <f>IF(OR(BM163="",BM163=1),"",IF(BM163=2,"①加入","１加入"))</f>
        <v/>
      </c>
    </row>
    <row r="164" spans="1:69" ht="21.95" customHeight="1">
      <c r="A164" s="178"/>
      <c r="B164" s="179"/>
      <c r="C164" s="180"/>
      <c r="D164" s="184"/>
      <c r="E164" s="185"/>
      <c r="F164" s="185"/>
      <c r="G164" s="185"/>
      <c r="H164" s="185"/>
      <c r="I164" s="185"/>
      <c r="J164" s="185"/>
      <c r="K164" s="186"/>
      <c r="L164" s="190"/>
      <c r="M164" s="191"/>
      <c r="N164" s="191"/>
      <c r="O164" s="191"/>
      <c r="P164" s="191"/>
      <c r="Q164" s="191"/>
      <c r="R164" s="191"/>
      <c r="S164" s="192"/>
      <c r="T164" s="100" t="s">
        <v>20</v>
      </c>
      <c r="U164" s="207"/>
      <c r="V164" s="207"/>
      <c r="W164" s="101" t="s">
        <v>0</v>
      </c>
      <c r="X164" s="207"/>
      <c r="Y164" s="207"/>
      <c r="Z164" s="102" t="s">
        <v>6</v>
      </c>
      <c r="AA164" s="207"/>
      <c r="AB164" s="207"/>
      <c r="AC164" s="103" t="s">
        <v>16</v>
      </c>
      <c r="AD164" s="172" t="str">
        <f t="shared" si="4"/>
        <v/>
      </c>
      <c r="AE164" s="173"/>
      <c r="AF164" s="173"/>
      <c r="AG164" s="173"/>
      <c r="AH164" s="173"/>
      <c r="AI164" s="173"/>
      <c r="AJ164" s="173"/>
      <c r="AK164" s="174"/>
      <c r="AL164" s="208"/>
      <c r="AM164" s="209"/>
      <c r="AN164" s="210"/>
      <c r="AO164" s="211"/>
      <c r="AP164" s="212"/>
      <c r="AQ164" s="212"/>
      <c r="AR164" s="212"/>
      <c r="AS164" s="212"/>
      <c r="AT164" s="212"/>
      <c r="AU164" s="212"/>
      <c r="AV164" s="213"/>
      <c r="AW164" s="289"/>
      <c r="AX164" s="290"/>
      <c r="AY164" s="290"/>
      <c r="AZ164" s="290"/>
      <c r="BA164" s="290"/>
      <c r="BB164" s="290"/>
      <c r="BC164" s="290"/>
      <c r="BD164" s="291"/>
      <c r="BH164" s="65" t="str">
        <f>IF(OR(U164="",X164="",AA164=""),$BI$140,RIGHT(IF(U164="","","0")&amp;U164,2)&amp;RIGHT(IF(X164="","","0")&amp;X164,2)&amp;RIGHT(IF(AA164="","","0")&amp;AA164,2))</f>
        <v>080331</v>
      </c>
      <c r="BI164" s="65" t="str">
        <f>IF($X$141="","×",IF(AND(U164="",X164="",AA164=""),"",IF(OR(U164="",X164="",AA164=""),"×",IF(AND(BH164&gt;=$BH$140,BH164&lt;=$BI$140,AA164&lt;=BL164),"○","×"))))</f>
        <v/>
      </c>
      <c r="BJ164" s="65">
        <f>IF(OR(U164="",$X$141=""),1,IF($X$141=U164,4,1))</f>
        <v>1</v>
      </c>
      <c r="BK164" s="65">
        <f>IF(OR(U164="",$X$141=""),12,IF($X$141=U164,12,3))</f>
        <v>12</v>
      </c>
      <c r="BL164" s="65">
        <f>IF(OR(X164=4,X164=6,X164=9,X164=11),30,IF(X164=2,29,31))</f>
        <v>31</v>
      </c>
      <c r="BM164" s="170"/>
      <c r="BN164" s="63" t="str">
        <f>IF(OR(BM163="",BM163=1),"",IF(BM163=3,"②脱退、自動消滅等","２脱退、自動消滅等"))</f>
        <v/>
      </c>
    </row>
    <row r="165" spans="1:69" ht="21.95" customHeight="1">
      <c r="A165" s="175"/>
      <c r="B165" s="176"/>
      <c r="C165" s="177"/>
      <c r="D165" s="181"/>
      <c r="E165" s="182"/>
      <c r="F165" s="182"/>
      <c r="G165" s="182"/>
      <c r="H165" s="182"/>
      <c r="I165" s="182"/>
      <c r="J165" s="182"/>
      <c r="K165" s="183"/>
      <c r="L165" s="187"/>
      <c r="M165" s="188"/>
      <c r="N165" s="188"/>
      <c r="O165" s="188"/>
      <c r="P165" s="188"/>
      <c r="Q165" s="188"/>
      <c r="R165" s="188"/>
      <c r="S165" s="189"/>
      <c r="T165" s="193"/>
      <c r="U165" s="194"/>
      <c r="V165" s="97" t="s">
        <v>0</v>
      </c>
      <c r="W165" s="194"/>
      <c r="X165" s="194"/>
      <c r="Y165" s="98" t="s">
        <v>6</v>
      </c>
      <c r="Z165" s="194"/>
      <c r="AA165" s="194"/>
      <c r="AB165" s="98" t="s">
        <v>16</v>
      </c>
      <c r="AC165" s="98"/>
      <c r="AD165" s="148" t="str">
        <f t="shared" si="4"/>
        <v/>
      </c>
      <c r="AE165" s="149"/>
      <c r="AF165" s="149"/>
      <c r="AG165" s="149"/>
      <c r="AH165" s="149"/>
      <c r="AI165" s="149"/>
      <c r="AJ165" s="149"/>
      <c r="AK165" s="150"/>
      <c r="AL165" s="151" t="str">
        <f>IF(AND(BI165="○",BI166="○"),IF(LEFT(BH165,2)=LEFT(BH166,2),MID(BH166,3,2)-MID(BH165,3,2)+1,MID(BH166,3,2)+12-MID(BH165,3,2)+1),"")</f>
        <v/>
      </c>
      <c r="AM165" s="152"/>
      <c r="AN165" s="153"/>
      <c r="AO165" s="157" t="str">
        <f>IF(OR(AL165="",L165=""),"",VLOOKUP(L165,早見表!$B$5:$N$20,3,0))</f>
        <v/>
      </c>
      <c r="AP165" s="158"/>
      <c r="AQ165" s="158"/>
      <c r="AR165" s="158"/>
      <c r="AS165" s="158"/>
      <c r="AT165" s="158"/>
      <c r="AU165" s="158"/>
      <c r="AV165" s="159"/>
      <c r="AW165" s="283" t="str">
        <f>IF(OR(AL165="",L165=""),"",IF(AL165=12,VLOOKUP(L165,早見表!$B$5:$N$20,2,0),VLOOKUP(L165,早見表!$B$5:$N$20,AL165+2,0)))</f>
        <v/>
      </c>
      <c r="AX165" s="284"/>
      <c r="AY165" s="284"/>
      <c r="AZ165" s="284"/>
      <c r="BA165" s="284"/>
      <c r="BB165" s="284"/>
      <c r="BC165" s="284"/>
      <c r="BD165" s="285"/>
      <c r="BH165" s="64" t="str">
        <f>IF(OR(T165="",W165="",Z165=""),$BH$140,RIGHT(IF(T165="","","0")&amp;T165,2)&amp;RIGHT(IF(W165="","","0")&amp;W165,2)&amp;RIGHT(IF(Z165="","","0")&amp;Z165,2))</f>
        <v>070401</v>
      </c>
      <c r="BI165" s="64" t="str">
        <f>IF($X$141="","×",IF(AND(T165="",W165="",Z165=""),"",IF(OR(T165="",W165="",Z165=""),"×",IF(AND(BH165&gt;=$BH$140,BH165&lt;=$BI$140,BH165&lt;=BH166,Z165&lt;=BL165),"○","×"))))</f>
        <v/>
      </c>
      <c r="BJ165" s="64">
        <f>IF(OR(T165="",$X$141=""),1,IF($X$141=T165,4,1))</f>
        <v>1</v>
      </c>
      <c r="BK165" s="64">
        <f>IF(OR(T165="",$X$141=""),12,IF($X$141=T165,12,3))</f>
        <v>12</v>
      </c>
      <c r="BL165" s="64">
        <f>IF(OR(W165=4,W165=6,W165=9,W165=11),30,IF(W165=2,29,31))</f>
        <v>31</v>
      </c>
      <c r="BM165" s="169">
        <v>1</v>
      </c>
      <c r="BN165" s="62" t="str">
        <f>IF(OR(BM165="",BM165=1),"",IF(BM165=2,"①加入","１加入"))</f>
        <v/>
      </c>
    </row>
    <row r="166" spans="1:69" ht="21.95" customHeight="1" thickBot="1">
      <c r="A166" s="195"/>
      <c r="B166" s="196"/>
      <c r="C166" s="197"/>
      <c r="D166" s="198"/>
      <c r="E166" s="199"/>
      <c r="F166" s="199"/>
      <c r="G166" s="199"/>
      <c r="H166" s="199"/>
      <c r="I166" s="199"/>
      <c r="J166" s="199"/>
      <c r="K166" s="200"/>
      <c r="L166" s="201"/>
      <c r="M166" s="202"/>
      <c r="N166" s="202"/>
      <c r="O166" s="202"/>
      <c r="P166" s="202"/>
      <c r="Q166" s="202"/>
      <c r="R166" s="202"/>
      <c r="S166" s="203"/>
      <c r="T166" s="95" t="s">
        <v>20</v>
      </c>
      <c r="U166" s="171"/>
      <c r="V166" s="171"/>
      <c r="W166" s="22" t="s">
        <v>0</v>
      </c>
      <c r="X166" s="171"/>
      <c r="Y166" s="171"/>
      <c r="Z166" s="88" t="s">
        <v>6</v>
      </c>
      <c r="AA166" s="171"/>
      <c r="AB166" s="171"/>
      <c r="AC166" s="96" t="s">
        <v>16</v>
      </c>
      <c r="AD166" s="172" t="str">
        <f t="shared" si="4"/>
        <v/>
      </c>
      <c r="AE166" s="173"/>
      <c r="AF166" s="173"/>
      <c r="AG166" s="173"/>
      <c r="AH166" s="173"/>
      <c r="AI166" s="173"/>
      <c r="AJ166" s="173"/>
      <c r="AK166" s="174"/>
      <c r="AL166" s="154"/>
      <c r="AM166" s="155"/>
      <c r="AN166" s="156"/>
      <c r="AO166" s="160"/>
      <c r="AP166" s="161"/>
      <c r="AQ166" s="161"/>
      <c r="AR166" s="161"/>
      <c r="AS166" s="161"/>
      <c r="AT166" s="161"/>
      <c r="AU166" s="161"/>
      <c r="AV166" s="162"/>
      <c r="AW166" s="286"/>
      <c r="AX166" s="287"/>
      <c r="AY166" s="287"/>
      <c r="AZ166" s="287"/>
      <c r="BA166" s="287"/>
      <c r="BB166" s="287"/>
      <c r="BC166" s="287"/>
      <c r="BD166" s="288"/>
      <c r="BH166" s="65" t="str">
        <f>IF(OR(U166="",X166="",AA166=""),$BI$140,RIGHT(IF(U166="","","0")&amp;U166,2)&amp;RIGHT(IF(X166="","","0")&amp;X166,2)&amp;RIGHT(IF(AA166="","","0")&amp;AA166,2))</f>
        <v>080331</v>
      </c>
      <c r="BI166" s="65" t="str">
        <f>IF($X$141="","×",IF(AND(U166="",X166="",AA166=""),"",IF(OR(U166="",X166="",AA166=""),"×",IF(AND(BH166&gt;=$BH$140,BH166&lt;=$BI$140,AA166&lt;=BL166),"○","×"))))</f>
        <v/>
      </c>
      <c r="BJ166" s="65">
        <f>IF(OR(U166="",$X$141=""),1,IF($X$141=U166,4,1))</f>
        <v>1</v>
      </c>
      <c r="BK166" s="65">
        <f>IF(OR(U166="",$X$141=""),12,IF($X$141=U166,12,3))</f>
        <v>12</v>
      </c>
      <c r="BL166" s="65">
        <f>IF(OR(X166=4,X166=6,X166=9,X166=11),30,IF(X166=2,29,31))</f>
        <v>31</v>
      </c>
      <c r="BM166" s="170"/>
      <c r="BN166" s="63" t="str">
        <f>IF(OR(BM165="",BM165=1),"",IF(BM165=3,"②脱退、自動消滅等","２脱退、自動消滅等"))</f>
        <v/>
      </c>
    </row>
    <row r="167" spans="1:69" ht="35.25" customHeight="1" thickTop="1">
      <c r="A167" s="144" t="s">
        <v>27</v>
      </c>
      <c r="B167" s="144"/>
      <c r="C167" s="144"/>
      <c r="D167" s="145">
        <f>COUNTA(D147:K166)</f>
        <v>0</v>
      </c>
      <c r="E167" s="145"/>
      <c r="F167" s="145"/>
      <c r="G167" s="145"/>
      <c r="H167" s="145"/>
      <c r="I167" s="145"/>
      <c r="J167" s="145"/>
      <c r="K167" s="145"/>
      <c r="L167" s="136"/>
      <c r="M167" s="136"/>
      <c r="N167" s="136"/>
      <c r="O167" s="136"/>
      <c r="P167" s="136"/>
      <c r="Q167" s="136"/>
      <c r="R167" s="136"/>
      <c r="S167" s="136"/>
      <c r="T167" s="146"/>
      <c r="U167" s="146"/>
      <c r="V167" s="146"/>
      <c r="W167" s="146"/>
      <c r="X167" s="146"/>
      <c r="Y167" s="146"/>
      <c r="Z167" s="146"/>
      <c r="AA167" s="146"/>
      <c r="AB167" s="146"/>
      <c r="AC167" s="146"/>
      <c r="AD167" s="147"/>
      <c r="AE167" s="147"/>
      <c r="AF167" s="147"/>
      <c r="AG167" s="147"/>
      <c r="AH167" s="147"/>
      <c r="AI167" s="147"/>
      <c r="AJ167" s="147"/>
      <c r="AK167" s="147"/>
      <c r="AL167" s="136"/>
      <c r="AM167" s="136"/>
      <c r="AN167" s="136"/>
      <c r="AO167" s="136"/>
      <c r="AP167" s="136"/>
      <c r="AQ167" s="136"/>
      <c r="AR167" s="136"/>
      <c r="AS167" s="136"/>
      <c r="AT167" s="136"/>
      <c r="AU167" s="136"/>
      <c r="AV167" s="136"/>
      <c r="AW167" s="292">
        <f>SUM(AW147:BD166)</f>
        <v>0</v>
      </c>
      <c r="AX167" s="292"/>
      <c r="AY167" s="292"/>
      <c r="AZ167" s="292"/>
      <c r="BA167" s="292"/>
      <c r="BB167" s="292"/>
      <c r="BC167" s="292"/>
      <c r="BD167" s="292"/>
    </row>
    <row r="168" spans="1:69" ht="35.25" customHeight="1">
      <c r="A168" s="138" t="s">
        <v>75</v>
      </c>
      <c r="B168" s="138"/>
      <c r="C168" s="138"/>
      <c r="D168" s="139">
        <f>D123+D167</f>
        <v>0</v>
      </c>
      <c r="E168" s="139"/>
      <c r="F168" s="139"/>
      <c r="G168" s="139"/>
      <c r="H168" s="139"/>
      <c r="I168" s="139"/>
      <c r="J168" s="139"/>
      <c r="K168" s="139"/>
      <c r="L168" s="140"/>
      <c r="M168" s="140"/>
      <c r="N168" s="140"/>
      <c r="O168" s="140"/>
      <c r="P168" s="140"/>
      <c r="Q168" s="140"/>
      <c r="R168" s="140"/>
      <c r="S168" s="140"/>
      <c r="T168" s="141"/>
      <c r="U168" s="141"/>
      <c r="V168" s="141"/>
      <c r="W168" s="141"/>
      <c r="X168" s="141"/>
      <c r="Y168" s="141"/>
      <c r="Z168" s="141"/>
      <c r="AA168" s="141"/>
      <c r="AB168" s="141"/>
      <c r="AC168" s="141"/>
      <c r="AD168" s="142"/>
      <c r="AE168" s="142"/>
      <c r="AF168" s="142"/>
      <c r="AG168" s="142"/>
      <c r="AH168" s="142"/>
      <c r="AI168" s="142"/>
      <c r="AJ168" s="142"/>
      <c r="AK168" s="142"/>
      <c r="AL168" s="140"/>
      <c r="AM168" s="140"/>
      <c r="AN168" s="140"/>
      <c r="AO168" s="140"/>
      <c r="AP168" s="140"/>
      <c r="AQ168" s="140"/>
      <c r="AR168" s="140"/>
      <c r="AS168" s="140"/>
      <c r="AT168" s="140"/>
      <c r="AU168" s="140"/>
      <c r="AV168" s="140"/>
      <c r="AW168" s="314">
        <f>AW123+AW167</f>
        <v>0</v>
      </c>
      <c r="AX168" s="314"/>
      <c r="AY168" s="314"/>
      <c r="AZ168" s="314"/>
      <c r="BA168" s="314"/>
      <c r="BB168" s="314"/>
      <c r="BC168" s="314"/>
      <c r="BD168" s="314"/>
    </row>
    <row r="169" spans="1:69" s="72" customFormat="1" ht="6.7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70"/>
      <c r="BF169" s="45"/>
      <c r="BG169" s="45"/>
      <c r="BH169" s="48"/>
      <c r="BI169" s="48"/>
      <c r="BJ169" s="48"/>
      <c r="BK169" s="48"/>
      <c r="BL169" s="48"/>
      <c r="BM169" s="48"/>
      <c r="BN169" s="45"/>
      <c r="BO169" s="46"/>
      <c r="BP169" s="46"/>
      <c r="BQ169" s="46"/>
    </row>
    <row r="170" spans="1:69" s="72" customFormat="1" ht="15" customHeight="1">
      <c r="A170" s="9"/>
      <c r="B170" s="32" t="s">
        <v>28</v>
      </c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71"/>
      <c r="BF170" s="46"/>
      <c r="BG170" s="46"/>
      <c r="BH170" s="130" t="s">
        <v>68</v>
      </c>
      <c r="BI170" s="130" t="s">
        <v>69</v>
      </c>
      <c r="BJ170" s="130" t="s">
        <v>61</v>
      </c>
      <c r="BK170" s="48"/>
      <c r="BL170" s="48"/>
      <c r="BM170" s="48"/>
      <c r="BN170" s="46"/>
      <c r="BO170" s="46"/>
      <c r="BP170" s="46"/>
      <c r="BQ170" s="46"/>
    </row>
    <row r="171" spans="1:69" s="72" customFormat="1" ht="15" customHeight="1">
      <c r="A171" s="9"/>
      <c r="B171" s="9"/>
      <c r="C171" s="133"/>
      <c r="D171" s="134"/>
      <c r="E171" s="134"/>
      <c r="F171" s="134"/>
      <c r="G171" s="134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F171" s="46"/>
      <c r="BG171" s="46"/>
      <c r="BH171" s="131"/>
      <c r="BI171" s="131"/>
      <c r="BJ171" s="132"/>
      <c r="BK171" s="48"/>
      <c r="BL171" s="48"/>
      <c r="BM171" s="48"/>
      <c r="BN171" s="46"/>
      <c r="BO171" s="46"/>
      <c r="BP171" s="46"/>
      <c r="BQ171" s="46"/>
    </row>
    <row r="172" spans="1:69" s="72" customFormat="1" ht="15" customHeight="1">
      <c r="A172" s="9"/>
      <c r="B172" s="128"/>
      <c r="C172" s="128"/>
      <c r="D172" s="128"/>
      <c r="E172" s="135">
        <f>E127</f>
        <v>0</v>
      </c>
      <c r="F172" s="135"/>
      <c r="G172" s="135" t="s">
        <v>0</v>
      </c>
      <c r="H172" s="135"/>
      <c r="I172" s="135">
        <f>I127</f>
        <v>0</v>
      </c>
      <c r="J172" s="135"/>
      <c r="K172" s="135" t="s">
        <v>6</v>
      </c>
      <c r="L172" s="135"/>
      <c r="M172" s="135">
        <f>M127</f>
        <v>0</v>
      </c>
      <c r="N172" s="135"/>
      <c r="O172" s="128" t="s">
        <v>16</v>
      </c>
      <c r="P172" s="128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2"/>
      <c r="AN172" s="78" t="s">
        <v>8</v>
      </c>
      <c r="AO172" s="78"/>
      <c r="AP172" s="22"/>
      <c r="AQ172" s="78"/>
      <c r="AR172" s="78"/>
      <c r="AS172" s="129">
        <f>AS127</f>
        <v>0</v>
      </c>
      <c r="AT172" s="129"/>
      <c r="AU172" s="129"/>
      <c r="AV172" s="129"/>
      <c r="AW172" s="91" t="s">
        <v>9</v>
      </c>
      <c r="AX172" s="129">
        <f>AX127</f>
        <v>0</v>
      </c>
      <c r="AY172" s="129"/>
      <c r="AZ172" s="129"/>
      <c r="BA172" s="129"/>
      <c r="BB172" s="129"/>
      <c r="BC172" s="129"/>
      <c r="BD172" s="78" t="s">
        <v>10</v>
      </c>
      <c r="BE172" s="70"/>
      <c r="BF172" s="45"/>
      <c r="BG172" s="46"/>
      <c r="BH172" s="50" t="str">
        <f>RIGHT(IF(E172="","","0")&amp;E172,2)&amp;RIGHT(IF(I172="","","0")&amp;I172,2)&amp;RIGHT(IF(M172="","","0")&amp;M172,2)</f>
        <v>000000</v>
      </c>
      <c r="BI172" s="50" t="str">
        <f>IF(AND(E172="",I172="",M172=""),"",IF(OR(E172="",I172="",M172=""),"×","○"))</f>
        <v>○</v>
      </c>
      <c r="BJ172" s="50">
        <f>IF(OR(I172=4,I172=6,I172=9,I172=11),30,IF(I172=2,29,31))</f>
        <v>31</v>
      </c>
      <c r="BK172" s="48"/>
      <c r="BL172" s="48"/>
      <c r="BM172" s="48"/>
      <c r="BN172" s="45"/>
      <c r="BO172" s="46"/>
      <c r="BP172" s="46"/>
      <c r="BQ172" s="46"/>
    </row>
    <row r="173" spans="1:69" s="72" customFormat="1" ht="1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78" t="s">
        <v>11</v>
      </c>
      <c r="AO173" s="78"/>
      <c r="AP173" s="22"/>
      <c r="AQ173" s="78"/>
      <c r="AR173" s="78"/>
      <c r="AS173" s="129">
        <f>AS128</f>
        <v>0</v>
      </c>
      <c r="AT173" s="129"/>
      <c r="AU173" s="129"/>
      <c r="AV173" s="91" t="s">
        <v>9</v>
      </c>
      <c r="AW173" s="129">
        <f>AW128</f>
        <v>0</v>
      </c>
      <c r="AX173" s="129"/>
      <c r="AY173" s="129"/>
      <c r="AZ173" s="91" t="s">
        <v>9</v>
      </c>
      <c r="BA173" s="129">
        <f>BA128</f>
        <v>0</v>
      </c>
      <c r="BB173" s="129"/>
      <c r="BC173" s="129"/>
      <c r="BD173" s="78" t="s">
        <v>10</v>
      </c>
      <c r="BF173" s="46"/>
      <c r="BG173" s="46"/>
      <c r="BH173" s="48"/>
      <c r="BI173" s="48"/>
      <c r="BJ173" s="48"/>
      <c r="BK173" s="48"/>
      <c r="BL173" s="48"/>
      <c r="BM173" s="48"/>
      <c r="BN173" s="46"/>
      <c r="BO173" s="46"/>
      <c r="BP173" s="46"/>
      <c r="BQ173" s="46"/>
    </row>
    <row r="174" spans="1:69" s="72" customFormat="1" ht="15" customHeight="1">
      <c r="A174" s="9"/>
      <c r="B174" s="209" t="str">
        <f>B129</f>
        <v>鳥取</v>
      </c>
      <c r="C174" s="209"/>
      <c r="D174" s="209"/>
      <c r="E174" s="209"/>
      <c r="F174" s="209"/>
      <c r="G174" s="209"/>
      <c r="H174" s="6" t="s">
        <v>29</v>
      </c>
      <c r="I174" s="80"/>
      <c r="J174" s="80"/>
      <c r="K174" s="80"/>
      <c r="L174" s="80"/>
      <c r="M174" s="80"/>
      <c r="N174" s="80"/>
      <c r="O174" s="80"/>
      <c r="P174" s="80"/>
      <c r="Q174" s="25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78"/>
      <c r="AO174" s="78"/>
      <c r="AP174" s="22"/>
      <c r="AQ174" s="78"/>
      <c r="AR174" s="78"/>
      <c r="AS174" s="27"/>
      <c r="AT174" s="27"/>
      <c r="AU174" s="27"/>
      <c r="AV174" s="80"/>
      <c r="AW174" s="27"/>
      <c r="AX174" s="27"/>
      <c r="AY174" s="27"/>
      <c r="AZ174" s="80"/>
      <c r="BA174" s="27"/>
      <c r="BB174" s="27"/>
      <c r="BC174" s="27"/>
      <c r="BD174" s="78"/>
      <c r="BF174" s="46"/>
      <c r="BG174" s="46"/>
      <c r="BH174" s="48"/>
      <c r="BI174" s="48"/>
      <c r="BJ174" s="48"/>
      <c r="BK174" s="48"/>
      <c r="BL174" s="48"/>
      <c r="BM174" s="48"/>
      <c r="BN174" s="46"/>
      <c r="BO174" s="46"/>
      <c r="BP174" s="46"/>
      <c r="BQ174" s="46"/>
    </row>
    <row r="175" spans="1:69" s="72" customFormat="1" ht="19.5" customHeight="1">
      <c r="A175" s="9"/>
      <c r="B175" s="9"/>
      <c r="C175" s="9"/>
      <c r="D175" s="9"/>
      <c r="E175" s="79"/>
      <c r="F175" s="79"/>
      <c r="G175" s="79"/>
      <c r="H175" s="78"/>
      <c r="I175" s="78"/>
      <c r="J175" s="79"/>
      <c r="K175" s="79"/>
      <c r="L175" s="79"/>
      <c r="M175" s="78"/>
      <c r="N175" s="78"/>
      <c r="O175" s="78"/>
      <c r="P175" s="78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F175" s="46"/>
      <c r="BG175" s="46"/>
      <c r="BH175" s="48"/>
      <c r="BI175" s="48"/>
      <c r="BJ175" s="48"/>
      <c r="BK175" s="48"/>
      <c r="BL175" s="48"/>
      <c r="BM175" s="48"/>
      <c r="BN175" s="46"/>
      <c r="BO175" s="46"/>
      <c r="BP175" s="46"/>
      <c r="BQ175" s="46"/>
    </row>
    <row r="176" spans="1:69" s="72" customFormat="1" ht="27.75" customHeight="1">
      <c r="A176" s="16"/>
      <c r="B176" s="16"/>
      <c r="C176" s="16"/>
      <c r="D176" s="16"/>
      <c r="E176" s="16"/>
      <c r="F176" s="16"/>
      <c r="G176" s="16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124" t="s">
        <v>13</v>
      </c>
      <c r="AG176" s="124"/>
      <c r="AH176" s="124"/>
      <c r="AI176" s="124"/>
      <c r="AJ176" s="125" t="str">
        <f>IF(AJ131="","",AJ131)</f>
        <v/>
      </c>
      <c r="AK176" s="125"/>
      <c r="AL176" s="125"/>
      <c r="AM176" s="125"/>
      <c r="AN176" s="125"/>
      <c r="AO176" s="125"/>
      <c r="AP176" s="125"/>
      <c r="AQ176" s="125"/>
      <c r="AR176" s="125"/>
      <c r="AS176" s="125"/>
      <c r="AT176" s="125"/>
      <c r="AU176" s="125"/>
      <c r="AV176" s="125"/>
      <c r="AW176" s="125"/>
      <c r="AX176" s="125"/>
      <c r="AY176" s="125"/>
      <c r="AZ176" s="125"/>
      <c r="BA176" s="125"/>
      <c r="BB176" s="125"/>
      <c r="BC176" s="125"/>
      <c r="BD176" s="2"/>
      <c r="BF176" s="46"/>
      <c r="BG176" s="46"/>
      <c r="BH176" s="48"/>
      <c r="BI176" s="48"/>
      <c r="BJ176" s="48"/>
      <c r="BK176" s="48"/>
      <c r="BL176" s="48"/>
      <c r="BM176" s="48"/>
      <c r="BN176" s="46"/>
      <c r="BO176" s="46"/>
      <c r="BP176" s="46"/>
      <c r="BQ176" s="46"/>
    </row>
    <row r="177" spans="1:69" s="72" customFormat="1" ht="17.25" customHeight="1">
      <c r="A177" s="16"/>
      <c r="B177" s="16"/>
      <c r="C177" s="16"/>
      <c r="D177" s="16"/>
      <c r="E177" s="16"/>
      <c r="F177" s="16"/>
      <c r="G177" s="16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81"/>
      <c r="W177" s="81"/>
      <c r="X177" s="81"/>
      <c r="Y177" s="9"/>
      <c r="Z177" s="9"/>
      <c r="AA177" s="126" t="s">
        <v>12</v>
      </c>
      <c r="AB177" s="126"/>
      <c r="AC177" s="126"/>
      <c r="AD177" s="126"/>
      <c r="AE177" s="126"/>
      <c r="AF177" s="9"/>
      <c r="AG177" s="9"/>
      <c r="AH177" s="9"/>
      <c r="AI177" s="9"/>
      <c r="AJ177" s="92"/>
      <c r="AK177" s="92"/>
      <c r="AL177" s="92"/>
      <c r="AM177" s="92"/>
      <c r="AN177" s="92"/>
      <c r="AO177" s="92"/>
      <c r="AP177" s="92"/>
      <c r="AQ177" s="92"/>
      <c r="AR177" s="92"/>
      <c r="AS177" s="92"/>
      <c r="AT177" s="93" t="s">
        <v>72</v>
      </c>
      <c r="AU177" s="92"/>
      <c r="AV177" s="92"/>
      <c r="AW177" s="92"/>
      <c r="AX177" s="92"/>
      <c r="AY177" s="92"/>
      <c r="AZ177" s="92"/>
      <c r="BA177" s="92"/>
      <c r="BB177" s="92"/>
      <c r="BC177" s="94"/>
      <c r="BD177" s="2"/>
      <c r="BF177" s="46"/>
      <c r="BG177" s="46"/>
      <c r="BH177" s="48"/>
      <c r="BI177" s="48"/>
      <c r="BJ177" s="48"/>
      <c r="BK177" s="48"/>
      <c r="BL177" s="48"/>
      <c r="BM177" s="48"/>
      <c r="BN177" s="46"/>
      <c r="BO177" s="46"/>
      <c r="BP177" s="46"/>
      <c r="BQ177" s="46"/>
    </row>
    <row r="178" spans="1:69" s="72" customFormat="1" ht="13.5" customHeight="1">
      <c r="A178" s="11"/>
      <c r="B178" s="13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81"/>
      <c r="Z178" s="9"/>
      <c r="AA178" s="79"/>
      <c r="AB178" s="79"/>
      <c r="AC178" s="79"/>
      <c r="AD178" s="79"/>
      <c r="AE178" s="79"/>
      <c r="AF178" s="126" t="s">
        <v>14</v>
      </c>
      <c r="AG178" s="126"/>
      <c r="AH178" s="126"/>
      <c r="AI178" s="126"/>
      <c r="AJ178" s="127" t="str">
        <f>IF(AJ133="","",AJ133)</f>
        <v/>
      </c>
      <c r="AK178" s="127"/>
      <c r="AL178" s="127"/>
      <c r="AM178" s="127"/>
      <c r="AN178" s="127"/>
      <c r="AO178" s="127"/>
      <c r="AP178" s="127"/>
      <c r="AQ178" s="127"/>
      <c r="AR178" s="127"/>
      <c r="AS178" s="127"/>
      <c r="AT178" s="127"/>
      <c r="AU178" s="127"/>
      <c r="AV178" s="127"/>
      <c r="AW178" s="127"/>
      <c r="AX178" s="127"/>
      <c r="AY178" s="127"/>
      <c r="AZ178" s="127"/>
      <c r="BA178" s="127"/>
      <c r="BB178" s="127"/>
      <c r="BC178" s="127"/>
      <c r="BD178" s="2"/>
      <c r="BE178" s="70"/>
      <c r="BF178" s="45"/>
      <c r="BG178" s="45"/>
      <c r="BH178" s="48"/>
      <c r="BI178" s="48"/>
      <c r="BJ178" s="48"/>
      <c r="BK178" s="48"/>
      <c r="BL178" s="48"/>
      <c r="BM178" s="48"/>
      <c r="BN178" s="45"/>
      <c r="BO178" s="46"/>
      <c r="BP178" s="46"/>
      <c r="BQ178" s="46"/>
    </row>
    <row r="179" spans="1:69" s="72" customFormat="1" ht="13.5" customHeight="1">
      <c r="A179" s="11"/>
      <c r="B179" s="13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9"/>
      <c r="AA179" s="9"/>
      <c r="AB179" s="9"/>
      <c r="AC179" s="9"/>
      <c r="AD179" s="9"/>
      <c r="AE179" s="9"/>
      <c r="AF179" s="124"/>
      <c r="AG179" s="124"/>
      <c r="AH179" s="124"/>
      <c r="AI179" s="124"/>
      <c r="AJ179" s="125"/>
      <c r="AK179" s="125"/>
      <c r="AL179" s="125"/>
      <c r="AM179" s="125"/>
      <c r="AN179" s="125"/>
      <c r="AO179" s="125"/>
      <c r="AP179" s="125"/>
      <c r="AQ179" s="125"/>
      <c r="AR179" s="125"/>
      <c r="AS179" s="125"/>
      <c r="AT179" s="125"/>
      <c r="AU179" s="125"/>
      <c r="AV179" s="125"/>
      <c r="AW179" s="125"/>
      <c r="AX179" s="125"/>
      <c r="AY179" s="125"/>
      <c r="AZ179" s="125"/>
      <c r="BA179" s="125"/>
      <c r="BB179" s="125"/>
      <c r="BC179" s="125"/>
      <c r="BD179" s="2"/>
      <c r="BE179" s="70"/>
      <c r="BF179" s="45"/>
      <c r="BG179" s="45"/>
      <c r="BH179" s="48"/>
      <c r="BI179" s="48"/>
      <c r="BJ179" s="48"/>
      <c r="BK179" s="48"/>
      <c r="BL179" s="48"/>
      <c r="BM179" s="48"/>
      <c r="BN179" s="45"/>
      <c r="BO179" s="46"/>
      <c r="BP179" s="46"/>
      <c r="BQ179" s="46"/>
    </row>
    <row r="180" spans="1:69" s="72" customFormat="1" ht="11.1" customHeight="1">
      <c r="A180" s="11"/>
      <c r="B180" s="13"/>
      <c r="C180" s="13"/>
      <c r="D180" s="11"/>
      <c r="E180" s="2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0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23" t="s">
        <v>15</v>
      </c>
      <c r="AL180" s="2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70"/>
      <c r="BF180" s="45"/>
      <c r="BG180" s="45"/>
      <c r="BH180" s="48"/>
      <c r="BI180" s="48"/>
      <c r="BJ180" s="48"/>
      <c r="BK180" s="48"/>
      <c r="BL180" s="48"/>
      <c r="BM180" s="48"/>
      <c r="BN180" s="45"/>
      <c r="BO180" s="46"/>
      <c r="BP180" s="46"/>
      <c r="BQ180" s="46"/>
    </row>
    <row r="181" spans="1:69" ht="24" hidden="1" customHeight="1"/>
    <row r="182" spans="1:69" ht="24" hidden="1" customHeight="1"/>
    <row r="183" spans="1:69" ht="24" hidden="1" customHeight="1"/>
    <row r="184" spans="1:69" ht="24" hidden="1" customHeight="1"/>
    <row r="185" spans="1:69" ht="24" hidden="1" customHeight="1"/>
    <row r="186" spans="1:69" ht="24" hidden="1" customHeight="1"/>
    <row r="187" spans="1:69" ht="24" hidden="1" customHeight="1"/>
    <row r="188" spans="1:69" ht="24" hidden="1" customHeight="1"/>
    <row r="189" spans="1:69" ht="24" hidden="1" customHeight="1"/>
    <row r="190" spans="1:69" ht="24" hidden="1" customHeight="1"/>
    <row r="191" spans="1:69" ht="24" hidden="1" customHeight="1"/>
    <row r="192" spans="1:69" ht="24" hidden="1" customHeight="1"/>
    <row r="193" ht="24" hidden="1" customHeight="1"/>
    <row r="194" ht="24" hidden="1" customHeight="1"/>
    <row r="195" ht="24" hidden="1" customHeight="1"/>
    <row r="196" ht="24" hidden="1" customHeight="1"/>
    <row r="197" ht="24" hidden="1" customHeight="1"/>
    <row r="198" ht="24" hidden="1" customHeight="1"/>
    <row r="199" ht="24" hidden="1" customHeight="1"/>
    <row r="200" ht="24" hidden="1" customHeight="1"/>
    <row r="201" ht="24" hidden="1" customHeight="1"/>
    <row r="202" ht="24" hidden="1" customHeight="1"/>
    <row r="203" ht="24" hidden="1" customHeight="1"/>
    <row r="204" ht="24" hidden="1" customHeight="1"/>
    <row r="205" ht="24" hidden="1" customHeight="1"/>
    <row r="206" ht="24" hidden="1" customHeight="1"/>
    <row r="207" ht="24" hidden="1" customHeight="1"/>
    <row r="208" ht="24" hidden="1" customHeight="1"/>
    <row r="209" ht="24" hidden="1" customHeight="1"/>
    <row r="210" ht="24" hidden="1" customHeight="1"/>
    <row r="211" ht="24" hidden="1" customHeight="1"/>
    <row r="212" ht="24" hidden="1" customHeight="1"/>
    <row r="213" ht="24" hidden="1" customHeight="1"/>
    <row r="214" ht="24" hidden="1" customHeight="1"/>
    <row r="215" ht="24" hidden="1" customHeight="1"/>
    <row r="216" ht="24" hidden="1" customHeight="1"/>
    <row r="217" ht="24" hidden="1" customHeight="1"/>
    <row r="218" ht="24" hidden="1" customHeight="1"/>
    <row r="219" ht="24" hidden="1" customHeight="1"/>
    <row r="220" ht="24" hidden="1" customHeight="1"/>
    <row r="221" ht="24" hidden="1" customHeight="1"/>
    <row r="222" ht="24" hidden="1" customHeight="1"/>
    <row r="223" ht="24" hidden="1" customHeight="1"/>
    <row r="224" ht="24" hidden="1" customHeight="1"/>
    <row r="225" ht="24" hidden="1" customHeight="1"/>
    <row r="226" ht="24" hidden="1" customHeight="1"/>
    <row r="227" ht="24" hidden="1" customHeight="1"/>
    <row r="228" ht="24" hidden="1" customHeight="1"/>
    <row r="229" ht="24" hidden="1" customHeight="1"/>
    <row r="230" ht="24" hidden="1" customHeight="1"/>
    <row r="231" ht="24" hidden="1" customHeight="1"/>
    <row r="232" ht="24" hidden="1" customHeight="1"/>
    <row r="233" ht="24" hidden="1" customHeight="1"/>
    <row r="234" ht="24" hidden="1" customHeight="1"/>
    <row r="235" ht="24" hidden="1" customHeight="1"/>
    <row r="236" ht="24" hidden="1" customHeight="1"/>
    <row r="237" ht="24" hidden="1" customHeight="1"/>
    <row r="238" ht="24" hidden="1" customHeight="1"/>
    <row r="239" ht="24" hidden="1" customHeight="1"/>
    <row r="240" ht="24" hidden="1" customHeight="1"/>
    <row r="241" ht="24" hidden="1" customHeight="1"/>
    <row r="242" ht="24" hidden="1" customHeight="1"/>
    <row r="243" ht="24" hidden="1" customHeight="1"/>
    <row r="244" ht="24" hidden="1" customHeight="1"/>
    <row r="245" ht="24" hidden="1" customHeight="1"/>
    <row r="246" ht="24" hidden="1" customHeight="1"/>
    <row r="247" ht="24" hidden="1" customHeight="1"/>
    <row r="248" ht="24" hidden="1" customHeight="1"/>
    <row r="249" ht="24" hidden="1" customHeight="1"/>
    <row r="250" ht="24" hidden="1" customHeight="1"/>
    <row r="251" ht="24" hidden="1" customHeight="1"/>
    <row r="252" ht="24" hidden="1" customHeight="1"/>
    <row r="253" ht="24" hidden="1" customHeight="1"/>
    <row r="254" ht="24" hidden="1" customHeight="1"/>
    <row r="255" ht="24" hidden="1" customHeight="1"/>
    <row r="256" ht="24" hidden="1" customHeight="1"/>
    <row r="257" ht="24" hidden="1" customHeight="1"/>
    <row r="258" ht="24" hidden="1" customHeight="1"/>
    <row r="259" ht="24" hidden="1" customHeight="1"/>
    <row r="260" ht="24" hidden="1" customHeight="1"/>
    <row r="261" ht="24" hidden="1" customHeight="1"/>
    <row r="262" ht="24" hidden="1" customHeight="1"/>
    <row r="263" ht="24" hidden="1" customHeight="1"/>
    <row r="264" ht="24" hidden="1" customHeight="1"/>
    <row r="265" ht="24" hidden="1" customHeight="1"/>
    <row r="266" ht="24" hidden="1" customHeight="1"/>
    <row r="267" ht="24" hidden="1" customHeight="1"/>
    <row r="268" ht="24" hidden="1" customHeight="1"/>
    <row r="269" ht="24" hidden="1" customHeight="1"/>
    <row r="270" ht="24" hidden="1" customHeight="1"/>
    <row r="271" ht="24" hidden="1" customHeight="1"/>
    <row r="272" ht="24" hidden="1" customHeight="1"/>
    <row r="273" ht="24" hidden="1" customHeight="1"/>
    <row r="274" ht="24" hidden="1" customHeight="1"/>
    <row r="275" ht="24" hidden="1" customHeight="1"/>
    <row r="276" ht="24" hidden="1" customHeight="1"/>
    <row r="277" ht="24" hidden="1" customHeight="1"/>
    <row r="278" ht="24" hidden="1" customHeight="1"/>
    <row r="279" ht="24" hidden="1" customHeight="1"/>
    <row r="280" ht="24" hidden="1" customHeight="1"/>
  </sheetData>
  <sheetProtection sheet="1" selectLockedCells="1"/>
  <dataConsolidate link="1"/>
  <mergeCells count="929">
    <mergeCell ref="AW168:BD168"/>
    <mergeCell ref="AJ178:BC179"/>
    <mergeCell ref="A33:C33"/>
    <mergeCell ref="D33:K33"/>
    <mergeCell ref="L33:S33"/>
    <mergeCell ref="T33:AC33"/>
    <mergeCell ref="AD33:AK33"/>
    <mergeCell ref="AL33:AN33"/>
    <mergeCell ref="AO33:AV33"/>
    <mergeCell ref="AW33:BD33"/>
    <mergeCell ref="A78:C78"/>
    <mergeCell ref="D78:K78"/>
    <mergeCell ref="L78:S78"/>
    <mergeCell ref="T78:AC78"/>
    <mergeCell ref="AD78:AK78"/>
    <mergeCell ref="AL78:AN78"/>
    <mergeCell ref="AO78:AV78"/>
    <mergeCell ref="AW78:BD78"/>
    <mergeCell ref="A123:C123"/>
    <mergeCell ref="D123:K123"/>
    <mergeCell ref="L123:S123"/>
    <mergeCell ref="T123:AC123"/>
    <mergeCell ref="AD123:AK123"/>
    <mergeCell ref="AL123:AN123"/>
    <mergeCell ref="BM3:BN3"/>
    <mergeCell ref="BH52:BH53"/>
    <mergeCell ref="BI52:BI53"/>
    <mergeCell ref="BH97:BH98"/>
    <mergeCell ref="BI97:BI98"/>
    <mergeCell ref="BM22:BM23"/>
    <mergeCell ref="BH170:BH171"/>
    <mergeCell ref="BI170:BI171"/>
    <mergeCell ref="BJ170:BJ171"/>
    <mergeCell ref="BH142:BH143"/>
    <mergeCell ref="BI142:BI143"/>
    <mergeCell ref="BI35:BI36"/>
    <mergeCell ref="BJ35:BJ36"/>
    <mergeCell ref="BH80:BH81"/>
    <mergeCell ref="BI80:BI81"/>
    <mergeCell ref="BJ80:BJ81"/>
    <mergeCell ref="BH35:BH36"/>
    <mergeCell ref="BM159:BM160"/>
    <mergeCell ref="BM161:BM162"/>
    <mergeCell ref="BM163:BM164"/>
    <mergeCell ref="BM104:BM105"/>
    <mergeCell ref="BM110:BM111"/>
    <mergeCell ref="BM157:BM158"/>
    <mergeCell ref="BH125:BH126"/>
    <mergeCell ref="BI125:BI126"/>
    <mergeCell ref="BJ125:BJ126"/>
    <mergeCell ref="BM165:BM166"/>
    <mergeCell ref="AD57:AK57"/>
    <mergeCell ref="AD58:AK58"/>
    <mergeCell ref="AD59:AK59"/>
    <mergeCell ref="AD60:AK60"/>
    <mergeCell ref="AD61:AK61"/>
    <mergeCell ref="BM155:BM156"/>
    <mergeCell ref="BM73:BM74"/>
    <mergeCell ref="BM75:BM76"/>
    <mergeCell ref="BM102:BM103"/>
    <mergeCell ref="AJ88:BC89"/>
    <mergeCell ref="AJ133:BC134"/>
    <mergeCell ref="AW123:BD123"/>
    <mergeCell ref="BM151:BM152"/>
    <mergeCell ref="BM153:BM154"/>
    <mergeCell ref="BM106:BM107"/>
    <mergeCell ref="BM108:BM109"/>
    <mergeCell ref="BM61:BM62"/>
    <mergeCell ref="BM63:BM64"/>
    <mergeCell ref="BM65:BM66"/>
    <mergeCell ref="AO123:AV123"/>
    <mergeCell ref="BM67:BM68"/>
    <mergeCell ref="BM69:BM70"/>
    <mergeCell ref="BM71:BM72"/>
    <mergeCell ref="BM114:BM115"/>
    <mergeCell ref="BM116:BM117"/>
    <mergeCell ref="BM118:BM119"/>
    <mergeCell ref="BM120:BM121"/>
    <mergeCell ref="BM147:BM148"/>
    <mergeCell ref="BM149:BM150"/>
    <mergeCell ref="BM112:BM113"/>
    <mergeCell ref="BM16:BM17"/>
    <mergeCell ref="BM18:BM19"/>
    <mergeCell ref="AD12:AK12"/>
    <mergeCell ref="AD13:AK13"/>
    <mergeCell ref="AD14:AK14"/>
    <mergeCell ref="AW14:BD15"/>
    <mergeCell ref="AW16:BD17"/>
    <mergeCell ref="BM28:BM29"/>
    <mergeCell ref="BM30:BM31"/>
    <mergeCell ref="AD24:AK24"/>
    <mergeCell ref="AD25:AK25"/>
    <mergeCell ref="AL26:AN27"/>
    <mergeCell ref="AO26:AV27"/>
    <mergeCell ref="AW26:BD27"/>
    <mergeCell ref="AO24:AV25"/>
    <mergeCell ref="AW24:BD25"/>
    <mergeCell ref="AL28:AN29"/>
    <mergeCell ref="BM24:BM25"/>
    <mergeCell ref="BM26:BM27"/>
    <mergeCell ref="AL12:AN13"/>
    <mergeCell ref="AP6:AR6"/>
    <mergeCell ref="AS6:AW6"/>
    <mergeCell ref="AX6:AZ6"/>
    <mergeCell ref="BA6:BD6"/>
    <mergeCell ref="AQ9:AR10"/>
    <mergeCell ref="AS9:AT10"/>
    <mergeCell ref="AG9:AH10"/>
    <mergeCell ref="AU9:AV10"/>
    <mergeCell ref="AI8:AL8"/>
    <mergeCell ref="CO9:CR9"/>
    <mergeCell ref="AY8:BD8"/>
    <mergeCell ref="AW9:AX10"/>
    <mergeCell ref="AY9:AZ10"/>
    <mergeCell ref="BA9:BB10"/>
    <mergeCell ref="BC9:BD10"/>
    <mergeCell ref="AM8:AX8"/>
    <mergeCell ref="BH7:BH8"/>
    <mergeCell ref="AI9:AJ10"/>
    <mergeCell ref="AK9:AL10"/>
    <mergeCell ref="AM9:AN10"/>
    <mergeCell ref="AO9:AP10"/>
    <mergeCell ref="BI7:BI8"/>
    <mergeCell ref="CD9:CF9"/>
    <mergeCell ref="Q7:BA7"/>
    <mergeCell ref="V8:AB10"/>
    <mergeCell ref="AC9:AD10"/>
    <mergeCell ref="AE9:AF10"/>
    <mergeCell ref="AD11:AK11"/>
    <mergeCell ref="CG9:CK9"/>
    <mergeCell ref="CL9:CN9"/>
    <mergeCell ref="AO12:AV13"/>
    <mergeCell ref="AW12:BD13"/>
    <mergeCell ref="BM12:BM13"/>
    <mergeCell ref="AC8:AF8"/>
    <mergeCell ref="AG8:AH8"/>
    <mergeCell ref="AA42:AE42"/>
    <mergeCell ref="AF41:AI41"/>
    <mergeCell ref="AW28:BD29"/>
    <mergeCell ref="AA29:AB29"/>
    <mergeCell ref="AD28:AK28"/>
    <mergeCell ref="AD29:AK29"/>
    <mergeCell ref="AO18:AV19"/>
    <mergeCell ref="AW18:BD19"/>
    <mergeCell ref="AO32:AV32"/>
    <mergeCell ref="AW32:BD32"/>
    <mergeCell ref="AJ41:BC41"/>
    <mergeCell ref="T32:AC32"/>
    <mergeCell ref="AD32:AK32"/>
    <mergeCell ref="AL32:AN32"/>
    <mergeCell ref="AD26:AK26"/>
    <mergeCell ref="AD27:AK27"/>
    <mergeCell ref="T12:U12"/>
    <mergeCell ref="U25:V25"/>
    <mergeCell ref="AL14:AN15"/>
    <mergeCell ref="U27:V27"/>
    <mergeCell ref="BT1:BV1"/>
    <mergeCell ref="X13:Y13"/>
    <mergeCell ref="AA13:AB13"/>
    <mergeCell ref="AL11:AN11"/>
    <mergeCell ref="AO11:AV11"/>
    <mergeCell ref="AW11:BD11"/>
    <mergeCell ref="X6:Z6"/>
    <mergeCell ref="AA6:AE6"/>
    <mergeCell ref="W12:X12"/>
    <mergeCell ref="Z12:AA12"/>
    <mergeCell ref="T6:W6"/>
    <mergeCell ref="BT9:CA9"/>
    <mergeCell ref="AA27:AB27"/>
    <mergeCell ref="AL22:AN23"/>
    <mergeCell ref="AO22:AV23"/>
    <mergeCell ref="AW22:BD23"/>
    <mergeCell ref="X23:Y23"/>
    <mergeCell ref="AA23:AB23"/>
    <mergeCell ref="AD23:AK23"/>
    <mergeCell ref="AL18:AN19"/>
    <mergeCell ref="U31:V31"/>
    <mergeCell ref="AS38:AU38"/>
    <mergeCell ref="AS37:AV37"/>
    <mergeCell ref="T30:U30"/>
    <mergeCell ref="BM59:BM60"/>
    <mergeCell ref="Z14:AA14"/>
    <mergeCell ref="U15:V15"/>
    <mergeCell ref="X15:Y15"/>
    <mergeCell ref="AA15:AB15"/>
    <mergeCell ref="BM57:BM58"/>
    <mergeCell ref="AW38:AY38"/>
    <mergeCell ref="BA38:BC38"/>
    <mergeCell ref="AX37:BC37"/>
    <mergeCell ref="AO14:AV15"/>
    <mergeCell ref="BM20:BM21"/>
    <mergeCell ref="BM14:BM15"/>
    <mergeCell ref="AL24:AN25"/>
    <mergeCell ref="AO20:AV21"/>
    <mergeCell ref="AW20:BD21"/>
    <mergeCell ref="AL20:AN21"/>
    <mergeCell ref="AL30:AN31"/>
    <mergeCell ref="AO30:AV31"/>
    <mergeCell ref="AW30:BD31"/>
    <mergeCell ref="AO28:AV29"/>
    <mergeCell ref="D14:K15"/>
    <mergeCell ref="B39:G39"/>
    <mergeCell ref="AF43:AI44"/>
    <mergeCell ref="C36:G36"/>
    <mergeCell ref="O37:P37"/>
    <mergeCell ref="A30:C31"/>
    <mergeCell ref="D30:K31"/>
    <mergeCell ref="L30:S31"/>
    <mergeCell ref="W30:X30"/>
    <mergeCell ref="AD15:AK15"/>
    <mergeCell ref="AD16:AK16"/>
    <mergeCell ref="A16:C17"/>
    <mergeCell ref="D16:K17"/>
    <mergeCell ref="A24:C25"/>
    <mergeCell ref="A22:C23"/>
    <mergeCell ref="D22:K23"/>
    <mergeCell ref="L22:S23"/>
    <mergeCell ref="AD22:AK22"/>
    <mergeCell ref="AD20:AK20"/>
    <mergeCell ref="AD21:AK21"/>
    <mergeCell ref="AD30:AK30"/>
    <mergeCell ref="AD31:AK31"/>
    <mergeCell ref="U29:V29"/>
    <mergeCell ref="X29:Y29"/>
    <mergeCell ref="A11:C11"/>
    <mergeCell ref="D11:K11"/>
    <mergeCell ref="L11:S11"/>
    <mergeCell ref="T11:AC11"/>
    <mergeCell ref="D24:K25"/>
    <mergeCell ref="L24:S25"/>
    <mergeCell ref="T24:U24"/>
    <mergeCell ref="W24:X24"/>
    <mergeCell ref="Z24:AA24"/>
    <mergeCell ref="A14:C15"/>
    <mergeCell ref="A12:C13"/>
    <mergeCell ref="D12:K13"/>
    <mergeCell ref="L12:S13"/>
    <mergeCell ref="U13:V13"/>
    <mergeCell ref="AA21:AB21"/>
    <mergeCell ref="L14:S15"/>
    <mergeCell ref="T14:U14"/>
    <mergeCell ref="W14:X14"/>
    <mergeCell ref="X25:Y25"/>
    <mergeCell ref="AA25:AB25"/>
    <mergeCell ref="T22:U22"/>
    <mergeCell ref="W22:X22"/>
    <mergeCell ref="Z22:AA22"/>
    <mergeCell ref="U23:V23"/>
    <mergeCell ref="T28:U28"/>
    <mergeCell ref="W28:X28"/>
    <mergeCell ref="Z28:AA28"/>
    <mergeCell ref="X31:Y31"/>
    <mergeCell ref="AA31:AB31"/>
    <mergeCell ref="A20:C21"/>
    <mergeCell ref="D20:K21"/>
    <mergeCell ref="L20:S21"/>
    <mergeCell ref="T20:U20"/>
    <mergeCell ref="W20:X20"/>
    <mergeCell ref="Z20:AA20"/>
    <mergeCell ref="U21:V21"/>
    <mergeCell ref="X21:Y21"/>
    <mergeCell ref="Z30:AA30"/>
    <mergeCell ref="A28:C29"/>
    <mergeCell ref="D28:K29"/>
    <mergeCell ref="L28:S29"/>
    <mergeCell ref="A26:C27"/>
    <mergeCell ref="D26:K27"/>
    <mergeCell ref="L26:S27"/>
    <mergeCell ref="T26:U26"/>
    <mergeCell ref="W26:X26"/>
    <mergeCell ref="Z26:AA26"/>
    <mergeCell ref="X27:Y27"/>
    <mergeCell ref="L16:S17"/>
    <mergeCell ref="T16:U16"/>
    <mergeCell ref="W16:X16"/>
    <mergeCell ref="Z16:AA16"/>
    <mergeCell ref="AL16:AN17"/>
    <mergeCell ref="AO16:AV17"/>
    <mergeCell ref="AD17:AK17"/>
    <mergeCell ref="U17:V17"/>
    <mergeCell ref="X17:Y17"/>
    <mergeCell ref="AA17:AB17"/>
    <mergeCell ref="U19:V19"/>
    <mergeCell ref="X19:Y19"/>
    <mergeCell ref="AA19:AB19"/>
    <mergeCell ref="AD18:AK18"/>
    <mergeCell ref="AD19:AK19"/>
    <mergeCell ref="A18:C19"/>
    <mergeCell ref="D18:K19"/>
    <mergeCell ref="L18:S19"/>
    <mergeCell ref="T18:U18"/>
    <mergeCell ref="W18:X18"/>
    <mergeCell ref="Z18:AA18"/>
    <mergeCell ref="B37:D37"/>
    <mergeCell ref="E37:F37"/>
    <mergeCell ref="G37:H37"/>
    <mergeCell ref="I37:J37"/>
    <mergeCell ref="K37:L37"/>
    <mergeCell ref="M37:N37"/>
    <mergeCell ref="A32:C32"/>
    <mergeCell ref="D32:K32"/>
    <mergeCell ref="L32:S32"/>
    <mergeCell ref="AJ43:BC44"/>
    <mergeCell ref="BT46:BV46"/>
    <mergeCell ref="T51:W51"/>
    <mergeCell ref="X51:Z51"/>
    <mergeCell ref="AA51:AE51"/>
    <mergeCell ref="AP51:AR51"/>
    <mergeCell ref="AS51:AW51"/>
    <mergeCell ref="AX51:AZ51"/>
    <mergeCell ref="BA51:BD51"/>
    <mergeCell ref="Q52:BA52"/>
    <mergeCell ref="V53:AB55"/>
    <mergeCell ref="AC53:AF53"/>
    <mergeCell ref="AG53:AH53"/>
    <mergeCell ref="AI53:AL53"/>
    <mergeCell ref="AM53:AX53"/>
    <mergeCell ref="AY53:BD53"/>
    <mergeCell ref="AC54:AD55"/>
    <mergeCell ref="AE54:AF55"/>
    <mergeCell ref="AU54:AV55"/>
    <mergeCell ref="AG54:AH55"/>
    <mergeCell ref="BT54:CA54"/>
    <mergeCell ref="CD54:CF54"/>
    <mergeCell ref="CG54:CK54"/>
    <mergeCell ref="CL54:CN54"/>
    <mergeCell ref="CO54:CR54"/>
    <mergeCell ref="A56:C56"/>
    <mergeCell ref="D56:K56"/>
    <mergeCell ref="L56:S56"/>
    <mergeCell ref="T56:AC56"/>
    <mergeCell ref="AD56:AK56"/>
    <mergeCell ref="AW54:AX55"/>
    <mergeCell ref="AY54:AZ55"/>
    <mergeCell ref="BA54:BB55"/>
    <mergeCell ref="BC54:BD55"/>
    <mergeCell ref="AI54:AJ55"/>
    <mergeCell ref="AK54:AL55"/>
    <mergeCell ref="AM54:AN55"/>
    <mergeCell ref="AO54:AP55"/>
    <mergeCell ref="AQ54:AR55"/>
    <mergeCell ref="AS54:AT55"/>
    <mergeCell ref="A59:C60"/>
    <mergeCell ref="D59:K60"/>
    <mergeCell ref="L59:S60"/>
    <mergeCell ref="T59:U59"/>
    <mergeCell ref="W59:X59"/>
    <mergeCell ref="AL56:AN56"/>
    <mergeCell ref="AO56:AV56"/>
    <mergeCell ref="AW56:BD56"/>
    <mergeCell ref="A57:C58"/>
    <mergeCell ref="D57:K58"/>
    <mergeCell ref="L57:S58"/>
    <mergeCell ref="T57:U57"/>
    <mergeCell ref="W57:X57"/>
    <mergeCell ref="Z57:AA57"/>
    <mergeCell ref="AL57:AN58"/>
    <mergeCell ref="Z59:AA59"/>
    <mergeCell ref="AL59:AN60"/>
    <mergeCell ref="AO59:AV60"/>
    <mergeCell ref="AW59:BD60"/>
    <mergeCell ref="U60:V60"/>
    <mergeCell ref="X60:Y60"/>
    <mergeCell ref="AA60:AB60"/>
    <mergeCell ref="AO57:AV58"/>
    <mergeCell ref="AW57:BD58"/>
    <mergeCell ref="U58:V58"/>
    <mergeCell ref="X58:Y58"/>
    <mergeCell ref="AA58:AB58"/>
    <mergeCell ref="AL61:AN62"/>
    <mergeCell ref="AO61:AV62"/>
    <mergeCell ref="AW61:BD62"/>
    <mergeCell ref="U62:V62"/>
    <mergeCell ref="X62:Y62"/>
    <mergeCell ref="AA62:AB62"/>
    <mergeCell ref="AD62:AK62"/>
    <mergeCell ref="A61:C62"/>
    <mergeCell ref="D61:K62"/>
    <mergeCell ref="L61:S62"/>
    <mergeCell ref="T61:U61"/>
    <mergeCell ref="W61:X61"/>
    <mergeCell ref="Z61:AA61"/>
    <mergeCell ref="AL63:AN64"/>
    <mergeCell ref="AO63:AV64"/>
    <mergeCell ref="AW63:BD64"/>
    <mergeCell ref="U64:V64"/>
    <mergeCell ref="X64:Y64"/>
    <mergeCell ref="AA64:AB64"/>
    <mergeCell ref="AD63:AK63"/>
    <mergeCell ref="AD64:AK64"/>
    <mergeCell ref="A63:C64"/>
    <mergeCell ref="D63:K64"/>
    <mergeCell ref="L63:S64"/>
    <mergeCell ref="T63:U63"/>
    <mergeCell ref="W63:X63"/>
    <mergeCell ref="Z63:AA63"/>
    <mergeCell ref="AL65:AN66"/>
    <mergeCell ref="AO65:AV66"/>
    <mergeCell ref="AW65:BD66"/>
    <mergeCell ref="U66:V66"/>
    <mergeCell ref="X66:Y66"/>
    <mergeCell ref="AA66:AB66"/>
    <mergeCell ref="AD65:AK65"/>
    <mergeCell ref="AD66:AK66"/>
    <mergeCell ref="A65:C66"/>
    <mergeCell ref="D65:K66"/>
    <mergeCell ref="L65:S66"/>
    <mergeCell ref="T65:U65"/>
    <mergeCell ref="W65:X65"/>
    <mergeCell ref="Z65:AA65"/>
    <mergeCell ref="AL67:AN68"/>
    <mergeCell ref="AO67:AV68"/>
    <mergeCell ref="AW67:BD68"/>
    <mergeCell ref="U68:V68"/>
    <mergeCell ref="X68:Y68"/>
    <mergeCell ref="AA68:AB68"/>
    <mergeCell ref="AD67:AK67"/>
    <mergeCell ref="AD68:AK68"/>
    <mergeCell ref="A67:C68"/>
    <mergeCell ref="D67:K68"/>
    <mergeCell ref="L67:S68"/>
    <mergeCell ref="T67:U67"/>
    <mergeCell ref="W67:X67"/>
    <mergeCell ref="Z67:AA67"/>
    <mergeCell ref="AL69:AN70"/>
    <mergeCell ref="AO69:AV70"/>
    <mergeCell ref="AW69:BD70"/>
    <mergeCell ref="U70:V70"/>
    <mergeCell ref="X70:Y70"/>
    <mergeCell ref="AA70:AB70"/>
    <mergeCell ref="AD69:AK69"/>
    <mergeCell ref="AD70:AK70"/>
    <mergeCell ref="A69:C70"/>
    <mergeCell ref="D69:K70"/>
    <mergeCell ref="L69:S70"/>
    <mergeCell ref="T69:U69"/>
    <mergeCell ref="W69:X69"/>
    <mergeCell ref="Z69:AA69"/>
    <mergeCell ref="AL71:AN72"/>
    <mergeCell ref="AO71:AV72"/>
    <mergeCell ref="AW71:BD72"/>
    <mergeCell ref="U72:V72"/>
    <mergeCell ref="X72:Y72"/>
    <mergeCell ref="AA72:AB72"/>
    <mergeCell ref="AD71:AK71"/>
    <mergeCell ref="AD72:AK72"/>
    <mergeCell ref="A71:C72"/>
    <mergeCell ref="D71:K72"/>
    <mergeCell ref="L71:S72"/>
    <mergeCell ref="T71:U71"/>
    <mergeCell ref="W71:X71"/>
    <mergeCell ref="Z71:AA71"/>
    <mergeCell ref="AL73:AN74"/>
    <mergeCell ref="AO73:AV74"/>
    <mergeCell ref="AW73:BD74"/>
    <mergeCell ref="U74:V74"/>
    <mergeCell ref="X74:Y74"/>
    <mergeCell ref="AA74:AB74"/>
    <mergeCell ref="AD73:AK73"/>
    <mergeCell ref="AD74:AK74"/>
    <mergeCell ref="A73:C74"/>
    <mergeCell ref="D73:K74"/>
    <mergeCell ref="L73:S74"/>
    <mergeCell ref="T73:U73"/>
    <mergeCell ref="W73:X73"/>
    <mergeCell ref="Z73:AA73"/>
    <mergeCell ref="AL75:AN76"/>
    <mergeCell ref="AO75:AV76"/>
    <mergeCell ref="AW75:BD76"/>
    <mergeCell ref="U76:V76"/>
    <mergeCell ref="X76:Y76"/>
    <mergeCell ref="AA76:AB76"/>
    <mergeCell ref="AD75:AK75"/>
    <mergeCell ref="AD76:AK76"/>
    <mergeCell ref="A75:C76"/>
    <mergeCell ref="D75:K76"/>
    <mergeCell ref="L75:S76"/>
    <mergeCell ref="T75:U75"/>
    <mergeCell ref="W75:X75"/>
    <mergeCell ref="Z75:AA75"/>
    <mergeCell ref="B84:G84"/>
    <mergeCell ref="AO77:AV77"/>
    <mergeCell ref="AW77:BD77"/>
    <mergeCell ref="C81:G81"/>
    <mergeCell ref="B82:D82"/>
    <mergeCell ref="E82:F82"/>
    <mergeCell ref="G82:H82"/>
    <mergeCell ref="I82:J82"/>
    <mergeCell ref="K82:L82"/>
    <mergeCell ref="M82:N82"/>
    <mergeCell ref="O82:P82"/>
    <mergeCell ref="A77:C77"/>
    <mergeCell ref="D77:K77"/>
    <mergeCell ref="L77:S77"/>
    <mergeCell ref="T77:AC77"/>
    <mergeCell ref="AD77:AK77"/>
    <mergeCell ref="AL77:AN77"/>
    <mergeCell ref="AF86:AI86"/>
    <mergeCell ref="AJ86:BC86"/>
    <mergeCell ref="AA87:AE87"/>
    <mergeCell ref="AF88:AI89"/>
    <mergeCell ref="AS82:AV82"/>
    <mergeCell ref="AX82:BC82"/>
    <mergeCell ref="AS83:AU83"/>
    <mergeCell ref="AW83:AY83"/>
    <mergeCell ref="BA83:BC83"/>
    <mergeCell ref="BT91:BV91"/>
    <mergeCell ref="T96:W96"/>
    <mergeCell ref="X96:Z96"/>
    <mergeCell ref="AA96:AE96"/>
    <mergeCell ref="AP96:AR96"/>
    <mergeCell ref="AS96:AW96"/>
    <mergeCell ref="AX96:AZ96"/>
    <mergeCell ref="BA96:BD96"/>
    <mergeCell ref="AS99:AT100"/>
    <mergeCell ref="Q97:BA97"/>
    <mergeCell ref="V98:AB100"/>
    <mergeCell ref="AC98:AF98"/>
    <mergeCell ref="AG98:AH98"/>
    <mergeCell ref="AI98:AL98"/>
    <mergeCell ref="AM98:AX98"/>
    <mergeCell ref="AY98:BD98"/>
    <mergeCell ref="AC99:AD100"/>
    <mergeCell ref="AE99:AF100"/>
    <mergeCell ref="AU99:AV100"/>
    <mergeCell ref="AG99:AH100"/>
    <mergeCell ref="CG99:CK99"/>
    <mergeCell ref="CL99:CN99"/>
    <mergeCell ref="CO99:CR99"/>
    <mergeCell ref="A101:C101"/>
    <mergeCell ref="D101:K101"/>
    <mergeCell ref="L101:S101"/>
    <mergeCell ref="T101:AC101"/>
    <mergeCell ref="AD101:AK101"/>
    <mergeCell ref="AW99:AX100"/>
    <mergeCell ref="AY99:AZ100"/>
    <mergeCell ref="BA99:BB100"/>
    <mergeCell ref="BC99:BD100"/>
    <mergeCell ref="AI99:AJ100"/>
    <mergeCell ref="AK99:AL100"/>
    <mergeCell ref="AM99:AN100"/>
    <mergeCell ref="AO99:AP100"/>
    <mergeCell ref="AQ99:AR100"/>
    <mergeCell ref="A102:C103"/>
    <mergeCell ref="D102:K103"/>
    <mergeCell ref="L102:S103"/>
    <mergeCell ref="T102:U102"/>
    <mergeCell ref="W102:X102"/>
    <mergeCell ref="Z102:AA102"/>
    <mergeCell ref="AL102:AN103"/>
    <mergeCell ref="BT99:CA99"/>
    <mergeCell ref="CD99:CF99"/>
    <mergeCell ref="AO102:AV103"/>
    <mergeCell ref="AW102:BD103"/>
    <mergeCell ref="U103:V103"/>
    <mergeCell ref="X103:Y103"/>
    <mergeCell ref="AA103:AB103"/>
    <mergeCell ref="AD102:AK102"/>
    <mergeCell ref="AD103:AK103"/>
    <mergeCell ref="AL101:AN101"/>
    <mergeCell ref="AO101:AV101"/>
    <mergeCell ref="AW101:BD101"/>
    <mergeCell ref="AL104:AN105"/>
    <mergeCell ref="AO104:AV105"/>
    <mergeCell ref="AW104:BD105"/>
    <mergeCell ref="U105:V105"/>
    <mergeCell ref="X105:Y105"/>
    <mergeCell ref="AA105:AB105"/>
    <mergeCell ref="AD104:AK104"/>
    <mergeCell ref="AD105:AK105"/>
    <mergeCell ref="A104:C105"/>
    <mergeCell ref="D104:K105"/>
    <mergeCell ref="L104:S105"/>
    <mergeCell ref="T104:U104"/>
    <mergeCell ref="W104:X104"/>
    <mergeCell ref="Z104:AA104"/>
    <mergeCell ref="AL106:AN107"/>
    <mergeCell ref="AO106:AV107"/>
    <mergeCell ref="AW106:BD107"/>
    <mergeCell ref="U107:V107"/>
    <mergeCell ref="X107:Y107"/>
    <mergeCell ref="AA107:AB107"/>
    <mergeCell ref="AD106:AK106"/>
    <mergeCell ref="AD107:AK107"/>
    <mergeCell ref="A106:C107"/>
    <mergeCell ref="D106:K107"/>
    <mergeCell ref="L106:S107"/>
    <mergeCell ref="T106:U106"/>
    <mergeCell ref="W106:X106"/>
    <mergeCell ref="Z106:AA106"/>
    <mergeCell ref="AL108:AN109"/>
    <mergeCell ref="AO108:AV109"/>
    <mergeCell ref="AW108:BD109"/>
    <mergeCell ref="U109:V109"/>
    <mergeCell ref="X109:Y109"/>
    <mergeCell ref="AA109:AB109"/>
    <mergeCell ref="AD108:AK108"/>
    <mergeCell ref="AD109:AK109"/>
    <mergeCell ref="A108:C109"/>
    <mergeCell ref="D108:K109"/>
    <mergeCell ref="L108:S109"/>
    <mergeCell ref="T108:U108"/>
    <mergeCell ref="W108:X108"/>
    <mergeCell ref="Z108:AA108"/>
    <mergeCell ref="AL110:AN111"/>
    <mergeCell ref="AO110:AV111"/>
    <mergeCell ref="AW110:BD111"/>
    <mergeCell ref="U111:V111"/>
    <mergeCell ref="X111:Y111"/>
    <mergeCell ref="AA111:AB111"/>
    <mergeCell ref="AD110:AK110"/>
    <mergeCell ref="AD111:AK111"/>
    <mergeCell ref="A110:C111"/>
    <mergeCell ref="D110:K111"/>
    <mergeCell ref="L110:S111"/>
    <mergeCell ref="T110:U110"/>
    <mergeCell ref="W110:X110"/>
    <mergeCell ref="Z110:AA110"/>
    <mergeCell ref="AL112:AN113"/>
    <mergeCell ref="AO112:AV113"/>
    <mergeCell ref="AW112:BD113"/>
    <mergeCell ref="U113:V113"/>
    <mergeCell ref="X113:Y113"/>
    <mergeCell ref="AA113:AB113"/>
    <mergeCell ref="AD112:AK112"/>
    <mergeCell ref="AD113:AK113"/>
    <mergeCell ref="A112:C113"/>
    <mergeCell ref="D112:K113"/>
    <mergeCell ref="L112:S113"/>
    <mergeCell ref="T112:U112"/>
    <mergeCell ref="W112:X112"/>
    <mergeCell ref="Z112:AA112"/>
    <mergeCell ref="AL114:AN115"/>
    <mergeCell ref="AO114:AV115"/>
    <mergeCell ref="AW114:BD115"/>
    <mergeCell ref="U115:V115"/>
    <mergeCell ref="X115:Y115"/>
    <mergeCell ref="AA115:AB115"/>
    <mergeCell ref="AD114:AK114"/>
    <mergeCell ref="AD115:AK115"/>
    <mergeCell ref="A114:C115"/>
    <mergeCell ref="D114:K115"/>
    <mergeCell ref="L114:S115"/>
    <mergeCell ref="T114:U114"/>
    <mergeCell ref="W114:X114"/>
    <mergeCell ref="Z114:AA114"/>
    <mergeCell ref="AL116:AN117"/>
    <mergeCell ref="AO116:AV117"/>
    <mergeCell ref="AW116:BD117"/>
    <mergeCell ref="U117:V117"/>
    <mergeCell ref="X117:Y117"/>
    <mergeCell ref="AA117:AB117"/>
    <mergeCell ref="AD116:AK116"/>
    <mergeCell ref="AD117:AK117"/>
    <mergeCell ref="A116:C117"/>
    <mergeCell ref="D116:K117"/>
    <mergeCell ref="L116:S117"/>
    <mergeCell ref="T116:U116"/>
    <mergeCell ref="W116:X116"/>
    <mergeCell ref="Z116:AA116"/>
    <mergeCell ref="AL118:AN119"/>
    <mergeCell ref="AO118:AV119"/>
    <mergeCell ref="AW118:BD119"/>
    <mergeCell ref="U119:V119"/>
    <mergeCell ref="X119:Y119"/>
    <mergeCell ref="AA119:AB119"/>
    <mergeCell ref="AD118:AK118"/>
    <mergeCell ref="AD119:AK119"/>
    <mergeCell ref="A118:C119"/>
    <mergeCell ref="D118:K119"/>
    <mergeCell ref="L118:S119"/>
    <mergeCell ref="T118:U118"/>
    <mergeCell ref="W118:X118"/>
    <mergeCell ref="Z118:AA118"/>
    <mergeCell ref="AL120:AN121"/>
    <mergeCell ref="AO120:AV121"/>
    <mergeCell ref="AW120:BD121"/>
    <mergeCell ref="U121:V121"/>
    <mergeCell ref="X121:Y121"/>
    <mergeCell ref="AA121:AB121"/>
    <mergeCell ref="AD120:AK120"/>
    <mergeCell ref="AD121:AK121"/>
    <mergeCell ref="A120:C121"/>
    <mergeCell ref="D120:K121"/>
    <mergeCell ref="L120:S121"/>
    <mergeCell ref="T120:U120"/>
    <mergeCell ref="W120:X120"/>
    <mergeCell ref="Z120:AA120"/>
    <mergeCell ref="B129:G129"/>
    <mergeCell ref="AO122:AV122"/>
    <mergeCell ref="AW122:BD122"/>
    <mergeCell ref="C126:G126"/>
    <mergeCell ref="B127:D127"/>
    <mergeCell ref="E127:F127"/>
    <mergeCell ref="G127:H127"/>
    <mergeCell ref="I127:J127"/>
    <mergeCell ref="K127:L127"/>
    <mergeCell ref="M127:N127"/>
    <mergeCell ref="O127:P127"/>
    <mergeCell ref="A122:C122"/>
    <mergeCell ref="D122:K122"/>
    <mergeCell ref="L122:S122"/>
    <mergeCell ref="T122:AC122"/>
    <mergeCell ref="AD122:AK122"/>
    <mergeCell ref="AL122:AN122"/>
    <mergeCell ref="AF131:AI131"/>
    <mergeCell ref="AJ131:BC131"/>
    <mergeCell ref="AA132:AE132"/>
    <mergeCell ref="AF133:AI134"/>
    <mergeCell ref="AS127:AV127"/>
    <mergeCell ref="AX127:BC127"/>
    <mergeCell ref="AS128:AU128"/>
    <mergeCell ref="AW128:AY128"/>
    <mergeCell ref="BA128:BC128"/>
    <mergeCell ref="BT136:BV136"/>
    <mergeCell ref="T141:W141"/>
    <mergeCell ref="X141:Z141"/>
    <mergeCell ref="AA141:AE141"/>
    <mergeCell ref="AP141:AR141"/>
    <mergeCell ref="AS141:AW141"/>
    <mergeCell ref="AX141:AZ141"/>
    <mergeCell ref="BA141:BD141"/>
    <mergeCell ref="AS144:AT145"/>
    <mergeCell ref="Q142:BA142"/>
    <mergeCell ref="V143:AB145"/>
    <mergeCell ref="AC143:AF143"/>
    <mergeCell ref="AG143:AH143"/>
    <mergeCell ref="AI143:AL143"/>
    <mergeCell ref="AM143:AX143"/>
    <mergeCell ref="AY143:BD143"/>
    <mergeCell ref="AC144:AD145"/>
    <mergeCell ref="AE144:AF145"/>
    <mergeCell ref="AU144:AV145"/>
    <mergeCell ref="AG144:AH145"/>
    <mergeCell ref="CG144:CK144"/>
    <mergeCell ref="CL144:CN144"/>
    <mergeCell ref="CO144:CR144"/>
    <mergeCell ref="A146:C146"/>
    <mergeCell ref="D146:K146"/>
    <mergeCell ref="L146:S146"/>
    <mergeCell ref="T146:AC146"/>
    <mergeCell ref="AD146:AK146"/>
    <mergeCell ref="AW144:AX145"/>
    <mergeCell ref="AY144:AZ145"/>
    <mergeCell ref="BA144:BB145"/>
    <mergeCell ref="BC144:BD145"/>
    <mergeCell ref="AI144:AJ145"/>
    <mergeCell ref="AK144:AL145"/>
    <mergeCell ref="AM144:AN145"/>
    <mergeCell ref="AO144:AP145"/>
    <mergeCell ref="AQ144:AR145"/>
    <mergeCell ref="A147:C148"/>
    <mergeCell ref="D147:K148"/>
    <mergeCell ref="L147:S148"/>
    <mergeCell ref="T147:U147"/>
    <mergeCell ref="W147:X147"/>
    <mergeCell ref="Z147:AA147"/>
    <mergeCell ref="AL147:AN148"/>
    <mergeCell ref="BT144:CA144"/>
    <mergeCell ref="CD144:CF144"/>
    <mergeCell ref="AO147:AV148"/>
    <mergeCell ref="AW147:BD148"/>
    <mergeCell ref="U148:V148"/>
    <mergeCell ref="X148:Y148"/>
    <mergeCell ref="AA148:AB148"/>
    <mergeCell ref="AD147:AK147"/>
    <mergeCell ref="AD148:AK148"/>
    <mergeCell ref="AL146:AN146"/>
    <mergeCell ref="AO146:AV146"/>
    <mergeCell ref="AW146:BD146"/>
    <mergeCell ref="AL149:AN150"/>
    <mergeCell ref="AO149:AV150"/>
    <mergeCell ref="AW149:BD150"/>
    <mergeCell ref="U150:V150"/>
    <mergeCell ref="X150:Y150"/>
    <mergeCell ref="AA150:AB150"/>
    <mergeCell ref="AD149:AK149"/>
    <mergeCell ref="AD150:AK150"/>
    <mergeCell ref="A149:C150"/>
    <mergeCell ref="D149:K150"/>
    <mergeCell ref="L149:S150"/>
    <mergeCell ref="T149:U149"/>
    <mergeCell ref="W149:X149"/>
    <mergeCell ref="Z149:AA149"/>
    <mergeCell ref="AL151:AN152"/>
    <mergeCell ref="AO151:AV152"/>
    <mergeCell ref="AW151:BD152"/>
    <mergeCell ref="U152:V152"/>
    <mergeCell ref="X152:Y152"/>
    <mergeCell ref="AA152:AB152"/>
    <mergeCell ref="AD151:AK151"/>
    <mergeCell ref="AD152:AK152"/>
    <mergeCell ref="A151:C152"/>
    <mergeCell ref="D151:K152"/>
    <mergeCell ref="L151:S152"/>
    <mergeCell ref="T151:U151"/>
    <mergeCell ref="W151:X151"/>
    <mergeCell ref="Z151:AA151"/>
    <mergeCell ref="AL153:AN154"/>
    <mergeCell ref="AO153:AV154"/>
    <mergeCell ref="AW153:BD154"/>
    <mergeCell ref="U154:V154"/>
    <mergeCell ref="X154:Y154"/>
    <mergeCell ref="AA154:AB154"/>
    <mergeCell ref="AD153:AK153"/>
    <mergeCell ref="AD154:AK154"/>
    <mergeCell ref="A153:C154"/>
    <mergeCell ref="D153:K154"/>
    <mergeCell ref="L153:S154"/>
    <mergeCell ref="T153:U153"/>
    <mergeCell ref="W153:X153"/>
    <mergeCell ref="Z153:AA153"/>
    <mergeCell ref="AL155:AN156"/>
    <mergeCell ref="AO155:AV156"/>
    <mergeCell ref="AW155:BD156"/>
    <mergeCell ref="U156:V156"/>
    <mergeCell ref="X156:Y156"/>
    <mergeCell ref="AA156:AB156"/>
    <mergeCell ref="AD155:AK155"/>
    <mergeCell ref="AD156:AK156"/>
    <mergeCell ref="A155:C156"/>
    <mergeCell ref="D155:K156"/>
    <mergeCell ref="L155:S156"/>
    <mergeCell ref="T155:U155"/>
    <mergeCell ref="W155:X155"/>
    <mergeCell ref="Z155:AA155"/>
    <mergeCell ref="AL157:AN158"/>
    <mergeCell ref="AO157:AV158"/>
    <mergeCell ref="AW157:BD158"/>
    <mergeCell ref="U158:V158"/>
    <mergeCell ref="X158:Y158"/>
    <mergeCell ref="AA158:AB158"/>
    <mergeCell ref="AD157:AK157"/>
    <mergeCell ref="AD158:AK158"/>
    <mergeCell ref="A157:C158"/>
    <mergeCell ref="D157:K158"/>
    <mergeCell ref="L157:S158"/>
    <mergeCell ref="T157:U157"/>
    <mergeCell ref="W157:X157"/>
    <mergeCell ref="Z157:AA157"/>
    <mergeCell ref="AL159:AN160"/>
    <mergeCell ref="AO159:AV160"/>
    <mergeCell ref="AW159:BD160"/>
    <mergeCell ref="U160:V160"/>
    <mergeCell ref="X160:Y160"/>
    <mergeCell ref="AA160:AB160"/>
    <mergeCell ref="AD159:AK159"/>
    <mergeCell ref="AD160:AK160"/>
    <mergeCell ref="A159:C160"/>
    <mergeCell ref="D159:K160"/>
    <mergeCell ref="L159:S160"/>
    <mergeCell ref="T159:U159"/>
    <mergeCell ref="W159:X159"/>
    <mergeCell ref="Z159:AA159"/>
    <mergeCell ref="U162:V162"/>
    <mergeCell ref="X162:Y162"/>
    <mergeCell ref="AA162:AB162"/>
    <mergeCell ref="AD161:AK161"/>
    <mergeCell ref="AD162:AK162"/>
    <mergeCell ref="A161:C162"/>
    <mergeCell ref="D161:K162"/>
    <mergeCell ref="L161:S162"/>
    <mergeCell ref="T161:U161"/>
    <mergeCell ref="W161:X161"/>
    <mergeCell ref="Z161:AA161"/>
    <mergeCell ref="U164:V164"/>
    <mergeCell ref="X164:Y164"/>
    <mergeCell ref="AA164:AB164"/>
    <mergeCell ref="AD163:AK163"/>
    <mergeCell ref="AD164:AK164"/>
    <mergeCell ref="A163:C164"/>
    <mergeCell ref="D163:K164"/>
    <mergeCell ref="L163:S164"/>
    <mergeCell ref="T163:U163"/>
    <mergeCell ref="W163:X163"/>
    <mergeCell ref="Z163:AA163"/>
    <mergeCell ref="U166:V166"/>
    <mergeCell ref="X166:Y166"/>
    <mergeCell ref="AA166:AB166"/>
    <mergeCell ref="A165:C166"/>
    <mergeCell ref="D165:K166"/>
    <mergeCell ref="L165:S166"/>
    <mergeCell ref="T165:U165"/>
    <mergeCell ref="W165:X165"/>
    <mergeCell ref="Z165:AA165"/>
    <mergeCell ref="B174:G174"/>
    <mergeCell ref="AO167:AV167"/>
    <mergeCell ref="AW167:BD167"/>
    <mergeCell ref="C171:G171"/>
    <mergeCell ref="B172:D172"/>
    <mergeCell ref="E172:F172"/>
    <mergeCell ref="G172:H172"/>
    <mergeCell ref="I172:J172"/>
    <mergeCell ref="K172:L172"/>
    <mergeCell ref="M172:N172"/>
    <mergeCell ref="O172:P172"/>
    <mergeCell ref="A167:C167"/>
    <mergeCell ref="D167:K167"/>
    <mergeCell ref="L167:S167"/>
    <mergeCell ref="T167:AC167"/>
    <mergeCell ref="AD167:AK167"/>
    <mergeCell ref="AL167:AN167"/>
    <mergeCell ref="A168:C168"/>
    <mergeCell ref="D168:K168"/>
    <mergeCell ref="L168:S168"/>
    <mergeCell ref="T168:AC168"/>
    <mergeCell ref="AD168:AK168"/>
    <mergeCell ref="AL168:AN168"/>
    <mergeCell ref="AO168:AV168"/>
    <mergeCell ref="AF176:AI176"/>
    <mergeCell ref="AJ176:BC176"/>
    <mergeCell ref="AA177:AE177"/>
    <mergeCell ref="AF178:AI179"/>
    <mergeCell ref="AS172:AV172"/>
    <mergeCell ref="AX172:BC172"/>
    <mergeCell ref="AS173:AU173"/>
    <mergeCell ref="AW173:AY173"/>
    <mergeCell ref="BA173:BC173"/>
    <mergeCell ref="AL165:AN166"/>
    <mergeCell ref="AO165:AV166"/>
    <mergeCell ref="AD165:AK165"/>
    <mergeCell ref="AD166:AK166"/>
    <mergeCell ref="AW165:BD166"/>
    <mergeCell ref="AL163:AN164"/>
    <mergeCell ref="AO163:AV164"/>
    <mergeCell ref="AW163:BD164"/>
    <mergeCell ref="AL161:AN162"/>
    <mergeCell ref="AO161:AV162"/>
    <mergeCell ref="AW161:BD162"/>
  </mergeCells>
  <phoneticPr fontId="2"/>
  <conditionalFormatting sqref="BV8:CO8 CQ8 BV53:CO53 CQ53 BV98:CO98 CQ98 BV143:CO143 CQ143">
    <cfRule type="cellIs" dxfId="4" priority="23" stopIfTrue="1" operator="equal">
      <formula>0</formula>
    </cfRule>
  </conditionalFormatting>
  <dataValidations count="28">
    <dataValidation type="whole" imeMode="disabled" allowBlank="1" showInputMessage="1" showErrorMessage="1" errorTitle="労働保険番号エラー" error="範囲外の府県が入力されています。" sqref="AE9:AF10" xr:uid="{065E8B82-52D2-4C7D-BE58-5A4280F479E6}">
      <formula1>BH9</formula1>
      <formula2>BI9</formula2>
    </dataValidation>
    <dataValidation type="whole" imeMode="disabled" allowBlank="1" showInputMessage="1" showErrorMessage="1" errorTitle="開始月エラー" error="範囲外の月が入力されています。" sqref="W12:X12 W14:X14 W16:X16 W18:X18 W20:X20 W22:X22 W24:X24 W26:X26 W28:X28 W30:X30 W57:X57 W59:X59 W61:X61 W63:X63 W65:X65 W67:X67 W69:X69 W71:X71 W73:X73 W75:X75 W102:X102 W104:X104 W106:X106 W108:X108 W110:X110 W112:X112 W114:X114 W116:X116 W118:X118 W120:X120 W147:X147 W149:X149 W151:X151 W153:X153 W155:X155 W157:X157 W159:X159 W161:X161 W163:X163 W165:X165" xr:uid="{5C06B23B-49C4-4C3E-9C7E-43012D52F449}">
      <formula1>BJ12</formula1>
      <formula2>BK12</formula2>
    </dataValidation>
    <dataValidation type="whole" imeMode="disabled" allowBlank="1" showInputMessage="1" showErrorMessage="1" errorTitle="開始日エラー" error="範囲外の日が入力されています。" sqref="Z12:AA12 Z14:AA14 Z16:AA16 Z18:AA18 Z20:AA20 Z22:AA22 Z24:AA24 Z26:AA26 Z28:AA28 Z30:AA30 Z57:AA57 Z59:AA59 Z61:AA61 Z63:AA63 Z65:AA65 Z67:AA67 Z69:AA69 Z71:AA71 Z73:AA73 Z75:AA75 Z102:AA102 Z104:AA104 Z106:AA106 Z108:AA108 Z110:AA110 Z112:AA112 Z114:AA114 Z116:AA116 Z118:AA118 Z120:AA120 Z147:AA147 Z149:AA149 Z151:AA151 Z153:AA153 Z155:AA155 Z157:AA157 Z159:AA159 Z161:AA161 Z163:AA163 Z165:AA165" xr:uid="{0FD47B0D-EE0C-465D-AF04-DF8F65F5A917}">
      <formula1>1</formula1>
      <formula2>BL12</formula2>
    </dataValidation>
    <dataValidation imeMode="on" allowBlank="1" showInputMessage="1" showErrorMessage="1" sqref="AJ41:BC41 AJ88 B174:G174 AJ86:BC86 B84:G84 AJ133 AJ131:BC131 AJ43 B129:G129 AJ178 AJ176:BC176 B39:G39" xr:uid="{48CF16D4-32BF-4068-B087-3522C25BCBCB}"/>
    <dataValidation imeMode="disabled" allowBlank="1" showInputMessage="1" showErrorMessage="1" sqref="A12:C31 BA38:BC38 AS38:AU38 AW38:AY38 AX37:BC37 AS37:AV37 A57:C76 A102:C121 A147:C166 AW83:AY83 BA83:BC83 AW128:AY128 AS83:AU83 BA128:BC128 AS128:AU128 AS127:AV127 AS82:AV82 AX127:BC127 AX82:BC82 AW173:AY173 BA173:BC173 AS173:AU173 AS172:AV172 AX172:BC172" xr:uid="{6DFE12E5-8392-441A-B1A0-F725BBEB1C65}"/>
    <dataValidation type="whole" imeMode="disabled" allowBlank="1" showInputMessage="1" showErrorMessage="1" errorTitle="開始年エラー" error="範囲外の年が入力されています。" sqref="T12:U12 T16:U16 T18:U18 T20:U20 T22:U22 T24:U24 T26:U26 T28:U28 T30:U30 T14:U14" xr:uid="{7EC0EB1B-F10C-4BC1-9139-6346A4AC510F}">
      <formula1>$X$6</formula1>
      <formula2>$X$6+1</formula2>
    </dataValidation>
    <dataValidation type="whole" imeMode="disabled" allowBlank="1" showInputMessage="1" showErrorMessage="1" errorTitle="終了年エラー" error="範囲外の年が入力されています。" sqref="U13:V13 U15:V15 U17:V17 U19:V19 U21:V21 U23:V23 U25:V25 U27:V27 U29:V29 U31:V31" xr:uid="{29F833FF-5506-4534-89F4-2BF3754CE3E1}">
      <formula1>$X$6</formula1>
      <formula2>$X$6+1</formula2>
    </dataValidation>
    <dataValidation type="whole" imeMode="disabled" allowBlank="1" showInputMessage="1" showErrorMessage="1" errorTitle="労働保険番号エラー" error="範囲外の府県が入力されています。" sqref="AC9:AD10 AC54:AJ55 AC99:AJ100 AC144:AJ145" xr:uid="{D93E1924-574D-42C0-8E89-4B4FBD06338F}">
      <formula1>0</formula1>
      <formula2>4</formula2>
    </dataValidation>
    <dataValidation type="list" imeMode="disabled" allowBlank="1" showInputMessage="1" showErrorMessage="1" errorTitle="所掌エラー" error="範囲外の所掌が入力されています。" sqref="AG9:AH10" xr:uid="{F63E6FFB-D309-41C3-8FEE-90FF5FA0F780}">
      <formula1>"1,3"</formula1>
    </dataValidation>
    <dataValidation type="whole" imeMode="disabled" allowBlank="1" showInputMessage="1" showErrorMessage="1" errorTitle="管轄エラー" error="範囲外の管轄が入力されています。" sqref="AI9:AL10" xr:uid="{7459A4FA-ED58-4937-98E3-0A8A607B2B2D}">
      <formula1>0</formula1>
      <formula2>9</formula2>
    </dataValidation>
    <dataValidation type="whole" imeMode="disabled" allowBlank="1" showInputMessage="1" showErrorMessage="1" errorTitle="基幹番号エラー" error="範囲外の基幹番号が入力されています。" sqref="AM9:AX10" xr:uid="{0EE8C071-DCEB-45D0-980C-000A93532D08}">
      <formula1>0</formula1>
      <formula2>9</formula2>
    </dataValidation>
    <dataValidation type="whole" imeMode="disabled" allowBlank="1" showInputMessage="1" showErrorMessage="1" errorTitle="枝番号エラー" error="範囲外の枝番号が入力されています。" sqref="AY9:BD10" xr:uid="{C5622160-7457-4881-B550-B6EE9151993F}">
      <formula1>0</formula1>
      <formula2>9</formula2>
    </dataValidation>
    <dataValidation type="list" imeMode="disabled" allowBlank="1" showErrorMessage="1" errorTitle="給付基礎日額エラー" error="不正な日額が入力されています。" sqref="L12:S31 L57:S76 L102:S121 L147:S166" xr:uid="{47461EBC-F972-4189-B9E4-8468E0BBFAC6}">
      <formula1>給付基礎日額</formula1>
    </dataValidation>
    <dataValidation type="whole" imeMode="disabled" allowBlank="1" showInputMessage="1" showErrorMessage="1" errorTitle="年度エラー" error="不正な年度が入力されています。" sqref="X6:Z6 X51:Z51 X96:Z96 X141:Z141" xr:uid="{EBE6429D-DF87-49C0-9C40-4EAD5B54DB70}">
      <formula1>1</formula1>
      <formula2>99</formula2>
    </dataValidation>
    <dataValidation type="whole" imeMode="disabled" allowBlank="1" showInputMessage="1" showErrorMessage="1" errorTitle="枚数エラー" error="不正な枚数が入力されています。" sqref="AP6:AR6 AX6:AZ6 AP96:AR96 AX141:AZ141 AX96:AZ96 AX51:AZ51 AP141:AR141 AP51:AR51" xr:uid="{3FE45239-6560-47B5-96B4-21EFAB42BDAB}">
      <formula1>1</formula1>
      <formula2>99</formula2>
    </dataValidation>
    <dataValidation type="whole" imeMode="disabled" allowBlank="1" showInputMessage="1" showErrorMessage="1" errorTitle="年エラー" error="不正な年が入力されています。" sqref="E37:F37 E82:F82 M82:N82 I127:J127 I82:J82 E127:F127 M127:N127 E172:F172 M172:N172 I172:J172" xr:uid="{E5BC86C6-99AC-4ED3-91D0-DA44E355DE84}">
      <formula1>1</formula1>
      <formula2>99</formula2>
    </dataValidation>
    <dataValidation type="whole" imeMode="disabled" allowBlank="1" showInputMessage="1" showErrorMessage="1" errorTitle="月エラー" error="不正な月が入力されています。" sqref="I37:J37" xr:uid="{7F3D9976-2F6A-458C-A362-6B1FBA714173}">
      <formula1>1</formula1>
      <formula2>12</formula2>
    </dataValidation>
    <dataValidation type="whole" imeMode="disabled" allowBlank="1" showInputMessage="1" showErrorMessage="1" errorTitle="日エラー" error="不正な日が入力されています。" sqref="M37:N37" xr:uid="{F59E64B0-E4A2-4F22-A795-16A17EE0132D}">
      <formula1>1</formula1>
      <formula2>BJ37</formula2>
    </dataValidation>
    <dataValidation type="whole" imeMode="disabled" allowBlank="1" showInputMessage="1" showErrorMessage="1" errorTitle="開始年エラー" error="範囲外の年が入力されています。" sqref="T57:U57 T59:U59 T61:U61 T63:U63 T65:U65 T67:U67 T69:U69 T71:U71 T73:U73 T75:U75" xr:uid="{8EB7E959-E402-4417-A916-8D6633EFCDF3}">
      <formula1>$X$51</formula1>
      <formula2>$X$51+1</formula2>
    </dataValidation>
    <dataValidation type="whole" imeMode="disabled" allowBlank="1" showInputMessage="1" showErrorMessage="1" errorTitle="終了日エラー" error="範囲外の日が入力されています。" sqref="AA13:AB13 AA15:AB15 AA17:AB17 AA19:AB19 AA21:AB21 AA23:AB23 AA25:AB25 AA27:AB27 AA29:AB29 AA31:AB31 AA58:AB58 AA60:AB60 AA62:AB62 AA64:AB64 AA66:AB66 AA68:AB68 AA70:AB70 AA72:AB72 AA74:AB74 AA76:AB76 AA103:AB103 AA105:AB105 AA107:AB107 AA109:AB109 AA111:AB111 AA113:AB113 AA115:AB115 AA117:AB117 AA119:AB119 AA121:AB121 AA148:AB148 AA150:AB150 AA152:AB152 AA154:AB154 AA156:AB156 AA158:AB158 AA160:AB160 AA162:AB162 AA164:AB164 AA166:AB166" xr:uid="{1813D163-4435-477B-A291-60C41196AABA}">
      <formula1>1</formula1>
      <formula2>BL13</formula2>
    </dataValidation>
    <dataValidation type="whole" imeMode="disabled" allowBlank="1" showInputMessage="1" showErrorMessage="1" errorTitle="開始年エラー" error="範囲外の年が入力されています。" sqref="T147:U147 T149:U149 T151:U151 T153:U153 T155:U155 T157:U157 T159:U159 T161:U161 T163:U163 T165:U165" xr:uid="{05755CD3-A224-4FD5-9EBB-E18C35C12ACC}">
      <formula1>$X$141</formula1>
      <formula2>$X$141+1</formula2>
    </dataValidation>
    <dataValidation type="whole" imeMode="disabled" allowBlank="1" showInputMessage="1" showErrorMessage="1" errorTitle="終了年エラー" error="範囲外の年が入力されています。" sqref="U148:V148 U150:V150 U152:V152 U154:V154 U156:V156 U158:V158 U160:V160 U162:V162 U164:V164 U166:V166" xr:uid="{BAD30088-EDAF-4B15-9056-56C9C95FF036}">
      <formula1>$X$141</formula1>
      <formula2>$X$141+1</formula2>
    </dataValidation>
    <dataValidation type="whole" imeMode="disabled" allowBlank="1" showInputMessage="1" showErrorMessage="1" errorTitle="開始年エラー" error="範囲外の年が入力されています。" sqref="T102:U102 T104:U104 T106:U106 T108:U108 T110:U110 T112:U112 T114:U114 T116:U116 T118:U118 T120:U120" xr:uid="{069ADC1F-0538-4910-BB19-1FA3E1A597E2}">
      <formula1>$X$96</formula1>
      <formula2>$X$96+1</formula2>
    </dataValidation>
    <dataValidation type="whole" imeMode="disabled" allowBlank="1" showInputMessage="1" showErrorMessage="1" errorTitle="終了年エラー" error="範囲外の年が入力されています。" sqref="U103:V103 U105:V105 U107:V107 U109:V109 U111:V111 U113:V113 U115:V115 U117:V117 U119:V119 U121:V121" xr:uid="{FAE64D15-8D2C-40B7-B5D6-8083A6FAF29B}">
      <formula1>$X$96</formula1>
      <formula2>$X$96+1</formula2>
    </dataValidation>
    <dataValidation type="whole" imeMode="disabled" allowBlank="1" showInputMessage="1" showErrorMessage="1" errorTitle="終了年エラー" error="範囲外の年が入力されています。" sqref="U58:V58 U60:V60 U62:V62 U64:V64 U66:V66 U68:V68 U70:V70 U72:V72 U74:V74 U76:V76" xr:uid="{C70F6275-3830-4CA6-AD56-8F8DA7F35743}">
      <formula1>$X$51</formula1>
      <formula2>$X$51+1</formula2>
    </dataValidation>
    <dataValidation type="whole" imeMode="disabled" allowBlank="1" showInputMessage="1" showErrorMessage="1" errorTitle="終了月エラー" error="範囲外の月が入力されています。" sqref="X13:Y13 X15:Y15 X17:Y17 X19:Y19 X21:Y21 X23:Y23 X25:Y25 X27:Y27 X29:Y29 X31:Y31 X58:Y58 X60:Y60 X62:Y62 X64:Y64 X66:Y66 X68:Y68 X70:Y70 X72:Y72 X74:Y74 X76:Y76 X103:Y103 X105:Y105 X107:Y107 X109:Y109 X111:Y111 X113:Y113 X115:Y115 X117:Y117 X119:Y119 X121:Y121 X148:Y148 X150:Y150 X152:Y152 X154:Y154 X156:Y156 X158:Y158 X160:Y160 X162:Y162 X164:Y164 X166:Y166" xr:uid="{71A2E228-9523-4368-B6BE-6F7CFC38205E}">
      <formula1>BJ13</formula1>
      <formula2>BK13</formula2>
    </dataValidation>
    <dataValidation imeMode="disabled" allowBlank="1" showInputMessage="1" showErrorMessage="1" errorTitle="労働保険番号エラー" error="範囲外の府県が入力されています。" sqref="AK54:BD55 AK99:BD100 AK144:BD145" xr:uid="{CDDCFFFD-78BB-47AF-B899-84C811AA7100}"/>
    <dataValidation imeMode="hiragana" allowBlank="1" showInputMessage="1" showErrorMessage="1" sqref="D12:K31 D57:K76 D102:K121 D147:K166" xr:uid="{9160BA9B-C2E0-4917-9E1D-03052E60D32E}"/>
  </dataValidations>
  <pageMargins left="0.70866141732283472" right="0.15748031496062992" top="0.31496062992125984" bottom="0" header="0.51181102362204722" footer="0.51181102362204722"/>
  <pageSetup paperSize="9" scale="90" orientation="portrait" blackAndWhite="1" r:id="rId1"/>
  <headerFooter alignWithMargins="0"/>
  <rowBreaks count="4" manualBreakCount="4">
    <brk id="45" max="56" man="1"/>
    <brk id="90" max="56" man="1"/>
    <brk id="135" max="56" man="1"/>
    <brk id="180" max="5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6276" r:id="rId4" name="Drop Down 18628">
              <controlPr defaultSize="0" print="0" autoLine="0" autoPict="0">
                <anchor moveWithCells="1">
                  <from>
                    <xdr:col>34</xdr:col>
                    <xdr:colOff>76200</xdr:colOff>
                    <xdr:row>19</xdr:row>
                    <xdr:rowOff>0</xdr:rowOff>
                  </from>
                  <to>
                    <xdr:col>37</xdr:col>
                    <xdr:colOff>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71" r:id="rId5" name="Drop Down 19223">
              <controlPr defaultSize="0" print="0" autoLine="0" autoPict="0">
                <anchor moveWithCells="1">
                  <from>
                    <xdr:col>34</xdr:col>
                    <xdr:colOff>76200</xdr:colOff>
                    <xdr:row>21</xdr:row>
                    <xdr:rowOff>0</xdr:rowOff>
                  </from>
                  <to>
                    <xdr:col>37</xdr:col>
                    <xdr:colOff>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73" r:id="rId6" name="Drop Down 19225">
              <controlPr defaultSize="0" print="0" autoLine="0" autoPict="0">
                <anchor moveWithCells="1">
                  <from>
                    <xdr:col>34</xdr:col>
                    <xdr:colOff>76200</xdr:colOff>
                    <xdr:row>23</xdr:row>
                    <xdr:rowOff>0</xdr:rowOff>
                  </from>
                  <to>
                    <xdr:col>37</xdr:col>
                    <xdr:colOff>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493" r:id="rId7" name="Drop Down 19821">
              <controlPr defaultSize="0" print="0" autoLine="0" autoPict="0">
                <anchor moveWithCells="1">
                  <from>
                    <xdr:col>34</xdr:col>
                    <xdr:colOff>76200</xdr:colOff>
                    <xdr:row>25</xdr:row>
                    <xdr:rowOff>0</xdr:rowOff>
                  </from>
                  <to>
                    <xdr:col>37</xdr:col>
                    <xdr:colOff>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91" r:id="rId8" name="Drop Down 20419">
              <controlPr defaultSize="0" print="0" autoLine="0" autoPict="0">
                <anchor moveWithCells="1">
                  <from>
                    <xdr:col>34</xdr:col>
                    <xdr:colOff>76200</xdr:colOff>
                    <xdr:row>27</xdr:row>
                    <xdr:rowOff>0</xdr:rowOff>
                  </from>
                  <to>
                    <xdr:col>37</xdr:col>
                    <xdr:colOff>0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92" r:id="rId9" name="Drop Down 20420">
              <controlPr defaultSize="0" print="0" autoLine="0" autoPict="0">
                <anchor moveWithCells="1">
                  <from>
                    <xdr:col>34</xdr:col>
                    <xdr:colOff>76200</xdr:colOff>
                    <xdr:row>29</xdr:row>
                    <xdr:rowOff>0</xdr:rowOff>
                  </from>
                  <to>
                    <xdr:col>37</xdr:col>
                    <xdr:colOff>0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93" r:id="rId10" name="Drop Down 20421">
              <controlPr defaultSize="0" print="0" autoLine="0" autoPict="0">
                <anchor moveWithCells="1">
                  <from>
                    <xdr:col>34</xdr:col>
                    <xdr:colOff>76200</xdr:colOff>
                    <xdr:row>11</xdr:row>
                    <xdr:rowOff>0</xdr:rowOff>
                  </from>
                  <to>
                    <xdr:col>37</xdr:col>
                    <xdr:colOff>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94" r:id="rId11" name="Drop Down 20422">
              <controlPr defaultSize="0" print="0" autoLine="0" autoPict="0">
                <anchor moveWithCells="1">
                  <from>
                    <xdr:col>34</xdr:col>
                    <xdr:colOff>76200</xdr:colOff>
                    <xdr:row>13</xdr:row>
                    <xdr:rowOff>0</xdr:rowOff>
                  </from>
                  <to>
                    <xdr:col>37</xdr:col>
                    <xdr:colOff>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95" r:id="rId12" name="Drop Down 20423">
              <controlPr defaultSize="0" print="0" autoLine="0" autoPict="0">
                <anchor moveWithCells="1">
                  <from>
                    <xdr:col>34</xdr:col>
                    <xdr:colOff>76200</xdr:colOff>
                    <xdr:row>15</xdr:row>
                    <xdr:rowOff>0</xdr:rowOff>
                  </from>
                  <to>
                    <xdr:col>37</xdr:col>
                    <xdr:colOff>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96" r:id="rId13" name="Drop Down 20424">
              <controlPr defaultSize="0" print="0" autoLine="0" autoPict="0">
                <anchor moveWithCells="1">
                  <from>
                    <xdr:col>34</xdr:col>
                    <xdr:colOff>76200</xdr:colOff>
                    <xdr:row>17</xdr:row>
                    <xdr:rowOff>0</xdr:rowOff>
                  </from>
                  <to>
                    <xdr:col>37</xdr:col>
                    <xdr:colOff>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28" r:id="rId14" name="Drop Down 20732">
              <controlPr defaultSize="0" print="0" autoLine="0" autoPict="0">
                <anchor moveWithCells="1">
                  <from>
                    <xdr:col>34</xdr:col>
                    <xdr:colOff>76200</xdr:colOff>
                    <xdr:row>56</xdr:row>
                    <xdr:rowOff>0</xdr:rowOff>
                  </from>
                  <to>
                    <xdr:col>37</xdr:col>
                    <xdr:colOff>0</xdr:colOff>
                    <xdr:row>56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29" r:id="rId15" name="Drop Down 20733">
              <controlPr defaultSize="0" print="0" autoLine="0" autoPict="0">
                <anchor moveWithCells="1">
                  <from>
                    <xdr:col>34</xdr:col>
                    <xdr:colOff>76200</xdr:colOff>
                    <xdr:row>58</xdr:row>
                    <xdr:rowOff>0</xdr:rowOff>
                  </from>
                  <to>
                    <xdr:col>37</xdr:col>
                    <xdr:colOff>0</xdr:colOff>
                    <xdr:row>58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30" r:id="rId16" name="Drop Down 20734">
              <controlPr defaultSize="0" print="0" autoLine="0" autoPict="0">
                <anchor moveWithCells="1">
                  <from>
                    <xdr:col>34</xdr:col>
                    <xdr:colOff>76200</xdr:colOff>
                    <xdr:row>60</xdr:row>
                    <xdr:rowOff>0</xdr:rowOff>
                  </from>
                  <to>
                    <xdr:col>37</xdr:col>
                    <xdr:colOff>0</xdr:colOff>
                    <xdr:row>60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431" r:id="rId17" name="Drop Down 20735">
              <controlPr defaultSize="0" print="0" autoLine="0" autoPict="0">
                <anchor moveWithCells="1">
                  <from>
                    <xdr:col>34</xdr:col>
                    <xdr:colOff>76200</xdr:colOff>
                    <xdr:row>62</xdr:row>
                    <xdr:rowOff>0</xdr:rowOff>
                  </from>
                  <to>
                    <xdr:col>37</xdr:col>
                    <xdr:colOff>0</xdr:colOff>
                    <xdr:row>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22" r:id="rId18" name="Drop Down 34086">
              <controlPr defaultSize="0" print="0" autoLine="0" autoPict="0">
                <anchor moveWithCells="1">
                  <from>
                    <xdr:col>34</xdr:col>
                    <xdr:colOff>76200</xdr:colOff>
                    <xdr:row>64</xdr:row>
                    <xdr:rowOff>0</xdr:rowOff>
                  </from>
                  <to>
                    <xdr:col>37</xdr:col>
                    <xdr:colOff>0</xdr:colOff>
                    <xdr:row>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23" r:id="rId19" name="Drop Down 34087">
              <controlPr defaultSize="0" print="0" autoLine="0" autoPict="0">
                <anchor moveWithCells="1">
                  <from>
                    <xdr:col>34</xdr:col>
                    <xdr:colOff>76200</xdr:colOff>
                    <xdr:row>66</xdr:row>
                    <xdr:rowOff>0</xdr:rowOff>
                  </from>
                  <to>
                    <xdr:col>37</xdr:col>
                    <xdr:colOff>0</xdr:colOff>
                    <xdr:row>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24" r:id="rId20" name="Drop Down 34088">
              <controlPr defaultSize="0" print="0" autoLine="0" autoPict="0">
                <anchor moveWithCells="1">
                  <from>
                    <xdr:col>34</xdr:col>
                    <xdr:colOff>76200</xdr:colOff>
                    <xdr:row>68</xdr:row>
                    <xdr:rowOff>0</xdr:rowOff>
                  </from>
                  <to>
                    <xdr:col>37</xdr:col>
                    <xdr:colOff>0</xdr:colOff>
                    <xdr:row>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25" r:id="rId21" name="Drop Down 34089">
              <controlPr defaultSize="0" print="0" autoLine="0" autoPict="0">
                <anchor moveWithCells="1">
                  <from>
                    <xdr:col>34</xdr:col>
                    <xdr:colOff>76200</xdr:colOff>
                    <xdr:row>70</xdr:row>
                    <xdr:rowOff>0</xdr:rowOff>
                  </from>
                  <to>
                    <xdr:col>37</xdr:col>
                    <xdr:colOff>0</xdr:colOff>
                    <xdr:row>70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26" r:id="rId22" name="Drop Down 34090">
              <controlPr defaultSize="0" print="0" autoLine="0" autoPict="0">
                <anchor moveWithCells="1">
                  <from>
                    <xdr:col>34</xdr:col>
                    <xdr:colOff>76200</xdr:colOff>
                    <xdr:row>72</xdr:row>
                    <xdr:rowOff>0</xdr:rowOff>
                  </from>
                  <to>
                    <xdr:col>37</xdr:col>
                    <xdr:colOff>0</xdr:colOff>
                    <xdr:row>72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27" r:id="rId23" name="Drop Down 34091">
              <controlPr defaultSize="0" print="0" autoLine="0" autoPict="0">
                <anchor moveWithCells="1">
                  <from>
                    <xdr:col>34</xdr:col>
                    <xdr:colOff>76200</xdr:colOff>
                    <xdr:row>74</xdr:row>
                    <xdr:rowOff>0</xdr:rowOff>
                  </from>
                  <to>
                    <xdr:col>37</xdr:col>
                    <xdr:colOff>0</xdr:colOff>
                    <xdr:row>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25" r:id="rId24" name="Drop Down 34389">
              <controlPr defaultSize="0" print="0" autoLine="0" autoPict="0">
                <anchor moveWithCells="1">
                  <from>
                    <xdr:col>34</xdr:col>
                    <xdr:colOff>76200</xdr:colOff>
                    <xdr:row>101</xdr:row>
                    <xdr:rowOff>0</xdr:rowOff>
                  </from>
                  <to>
                    <xdr:col>37</xdr:col>
                    <xdr:colOff>0</xdr:colOff>
                    <xdr:row>101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26" r:id="rId25" name="Drop Down 34390">
              <controlPr defaultSize="0" print="0" autoLine="0" autoPict="0">
                <anchor moveWithCells="1">
                  <from>
                    <xdr:col>34</xdr:col>
                    <xdr:colOff>76200</xdr:colOff>
                    <xdr:row>103</xdr:row>
                    <xdr:rowOff>0</xdr:rowOff>
                  </from>
                  <to>
                    <xdr:col>37</xdr:col>
                    <xdr:colOff>0</xdr:colOff>
                    <xdr:row>103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27" r:id="rId26" name="Drop Down 34391">
              <controlPr defaultSize="0" print="0" autoLine="0" autoPict="0">
                <anchor moveWithCells="1">
                  <from>
                    <xdr:col>34</xdr:col>
                    <xdr:colOff>76200</xdr:colOff>
                    <xdr:row>105</xdr:row>
                    <xdr:rowOff>0</xdr:rowOff>
                  </from>
                  <to>
                    <xdr:col>37</xdr:col>
                    <xdr:colOff>0</xdr:colOff>
                    <xdr:row>105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28" r:id="rId27" name="Drop Down 34392">
              <controlPr defaultSize="0" print="0" autoLine="0" autoPict="0">
                <anchor moveWithCells="1">
                  <from>
                    <xdr:col>34</xdr:col>
                    <xdr:colOff>76200</xdr:colOff>
                    <xdr:row>107</xdr:row>
                    <xdr:rowOff>0</xdr:rowOff>
                  </from>
                  <to>
                    <xdr:col>37</xdr:col>
                    <xdr:colOff>0</xdr:colOff>
                    <xdr:row>107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29" r:id="rId28" name="Drop Down 34393">
              <controlPr defaultSize="0" print="0" autoLine="0" autoPict="0">
                <anchor moveWithCells="1">
                  <from>
                    <xdr:col>34</xdr:col>
                    <xdr:colOff>76200</xdr:colOff>
                    <xdr:row>109</xdr:row>
                    <xdr:rowOff>0</xdr:rowOff>
                  </from>
                  <to>
                    <xdr:col>37</xdr:col>
                    <xdr:colOff>0</xdr:colOff>
                    <xdr:row>109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30" r:id="rId29" name="Drop Down 34394">
              <controlPr defaultSize="0" print="0" autoLine="0" autoPict="0">
                <anchor moveWithCells="1">
                  <from>
                    <xdr:col>34</xdr:col>
                    <xdr:colOff>76200</xdr:colOff>
                    <xdr:row>111</xdr:row>
                    <xdr:rowOff>0</xdr:rowOff>
                  </from>
                  <to>
                    <xdr:col>37</xdr:col>
                    <xdr:colOff>0</xdr:colOff>
                    <xdr:row>111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31" r:id="rId30" name="Drop Down 34395">
              <controlPr defaultSize="0" print="0" autoLine="0" autoPict="0">
                <anchor moveWithCells="1">
                  <from>
                    <xdr:col>34</xdr:col>
                    <xdr:colOff>76200</xdr:colOff>
                    <xdr:row>113</xdr:row>
                    <xdr:rowOff>0</xdr:rowOff>
                  </from>
                  <to>
                    <xdr:col>37</xdr:col>
                    <xdr:colOff>0</xdr:colOff>
                    <xdr:row>113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32" r:id="rId31" name="Drop Down 34396">
              <controlPr defaultSize="0" print="0" autoLine="0" autoPict="0">
                <anchor moveWithCells="1">
                  <from>
                    <xdr:col>34</xdr:col>
                    <xdr:colOff>76200</xdr:colOff>
                    <xdr:row>115</xdr:row>
                    <xdr:rowOff>0</xdr:rowOff>
                  </from>
                  <to>
                    <xdr:col>37</xdr:col>
                    <xdr:colOff>0</xdr:colOff>
                    <xdr:row>115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33" r:id="rId32" name="Drop Down 34397">
              <controlPr defaultSize="0" print="0" autoLine="0" autoPict="0">
                <anchor moveWithCells="1">
                  <from>
                    <xdr:col>34</xdr:col>
                    <xdr:colOff>76200</xdr:colOff>
                    <xdr:row>117</xdr:row>
                    <xdr:rowOff>0</xdr:rowOff>
                  </from>
                  <to>
                    <xdr:col>37</xdr:col>
                    <xdr:colOff>0</xdr:colOff>
                    <xdr:row>117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34" r:id="rId33" name="Drop Down 34398">
              <controlPr defaultSize="0" print="0" autoLine="0" autoPict="0">
                <anchor moveWithCells="1">
                  <from>
                    <xdr:col>34</xdr:col>
                    <xdr:colOff>76200</xdr:colOff>
                    <xdr:row>119</xdr:row>
                    <xdr:rowOff>0</xdr:rowOff>
                  </from>
                  <to>
                    <xdr:col>37</xdr:col>
                    <xdr:colOff>0</xdr:colOff>
                    <xdr:row>119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35" r:id="rId34" name="Drop Down 34399">
              <controlPr defaultSize="0" print="0" autoLine="0" autoPict="0">
                <anchor moveWithCells="1">
                  <from>
                    <xdr:col>34</xdr:col>
                    <xdr:colOff>76200</xdr:colOff>
                    <xdr:row>146</xdr:row>
                    <xdr:rowOff>0</xdr:rowOff>
                  </from>
                  <to>
                    <xdr:col>37</xdr:col>
                    <xdr:colOff>0</xdr:colOff>
                    <xdr:row>146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36" r:id="rId35" name="Drop Down 34400">
              <controlPr defaultSize="0" print="0" autoLine="0" autoPict="0">
                <anchor moveWithCells="1">
                  <from>
                    <xdr:col>34</xdr:col>
                    <xdr:colOff>76200</xdr:colOff>
                    <xdr:row>148</xdr:row>
                    <xdr:rowOff>0</xdr:rowOff>
                  </from>
                  <to>
                    <xdr:col>37</xdr:col>
                    <xdr:colOff>0</xdr:colOff>
                    <xdr:row>148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37" r:id="rId36" name="Drop Down 34401">
              <controlPr defaultSize="0" print="0" autoLine="0" autoPict="0">
                <anchor moveWithCells="1">
                  <from>
                    <xdr:col>34</xdr:col>
                    <xdr:colOff>76200</xdr:colOff>
                    <xdr:row>150</xdr:row>
                    <xdr:rowOff>0</xdr:rowOff>
                  </from>
                  <to>
                    <xdr:col>37</xdr:col>
                    <xdr:colOff>0</xdr:colOff>
                    <xdr:row>150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38" r:id="rId37" name="Drop Down 34402">
              <controlPr defaultSize="0" print="0" autoLine="0" autoPict="0">
                <anchor moveWithCells="1">
                  <from>
                    <xdr:col>34</xdr:col>
                    <xdr:colOff>76200</xdr:colOff>
                    <xdr:row>152</xdr:row>
                    <xdr:rowOff>0</xdr:rowOff>
                  </from>
                  <to>
                    <xdr:col>37</xdr:col>
                    <xdr:colOff>0</xdr:colOff>
                    <xdr:row>152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39" r:id="rId38" name="Drop Down 34403">
              <controlPr defaultSize="0" print="0" autoLine="0" autoPict="0">
                <anchor moveWithCells="1">
                  <from>
                    <xdr:col>34</xdr:col>
                    <xdr:colOff>76200</xdr:colOff>
                    <xdr:row>154</xdr:row>
                    <xdr:rowOff>0</xdr:rowOff>
                  </from>
                  <to>
                    <xdr:col>37</xdr:col>
                    <xdr:colOff>0</xdr:colOff>
                    <xdr:row>154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40" r:id="rId39" name="Drop Down 34404">
              <controlPr defaultSize="0" print="0" autoLine="0" autoPict="0">
                <anchor moveWithCells="1">
                  <from>
                    <xdr:col>34</xdr:col>
                    <xdr:colOff>76200</xdr:colOff>
                    <xdr:row>156</xdr:row>
                    <xdr:rowOff>0</xdr:rowOff>
                  </from>
                  <to>
                    <xdr:col>37</xdr:col>
                    <xdr:colOff>0</xdr:colOff>
                    <xdr:row>156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41" r:id="rId40" name="Drop Down 34405">
              <controlPr defaultSize="0" print="0" autoLine="0" autoPict="0">
                <anchor moveWithCells="1">
                  <from>
                    <xdr:col>34</xdr:col>
                    <xdr:colOff>76200</xdr:colOff>
                    <xdr:row>158</xdr:row>
                    <xdr:rowOff>0</xdr:rowOff>
                  </from>
                  <to>
                    <xdr:col>37</xdr:col>
                    <xdr:colOff>0</xdr:colOff>
                    <xdr:row>158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42" r:id="rId41" name="Drop Down 34406">
              <controlPr defaultSize="0" print="0" autoLine="0" autoPict="0">
                <anchor moveWithCells="1">
                  <from>
                    <xdr:col>34</xdr:col>
                    <xdr:colOff>76200</xdr:colOff>
                    <xdr:row>160</xdr:row>
                    <xdr:rowOff>0</xdr:rowOff>
                  </from>
                  <to>
                    <xdr:col>37</xdr:col>
                    <xdr:colOff>0</xdr:colOff>
                    <xdr:row>160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43" r:id="rId42" name="Drop Down 34407">
              <controlPr defaultSize="0" print="0" autoLine="0" autoPict="0">
                <anchor moveWithCells="1">
                  <from>
                    <xdr:col>34</xdr:col>
                    <xdr:colOff>76200</xdr:colOff>
                    <xdr:row>162</xdr:row>
                    <xdr:rowOff>0</xdr:rowOff>
                  </from>
                  <to>
                    <xdr:col>37</xdr:col>
                    <xdr:colOff>0</xdr:colOff>
                    <xdr:row>162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44" r:id="rId43" name="Drop Down 34408">
              <controlPr defaultSize="0" print="0" autoLine="0" autoPict="0">
                <anchor moveWithCells="1">
                  <from>
                    <xdr:col>34</xdr:col>
                    <xdr:colOff>76200</xdr:colOff>
                    <xdr:row>164</xdr:row>
                    <xdr:rowOff>0</xdr:rowOff>
                  </from>
                  <to>
                    <xdr:col>37</xdr:col>
                    <xdr:colOff>0</xdr:colOff>
                    <xdr:row>164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797FD-17E4-4CCD-8E1D-0CF022FA3FDC}">
  <sheetPr codeName="Sheet2"/>
  <dimension ref="A1:DR180"/>
  <sheetViews>
    <sheetView showGridLines="0" view="pageBreakPreview" zoomScaleNormal="100" zoomScaleSheetLayoutView="100" workbookViewId="0">
      <selection activeCell="BE2" sqref="BE2"/>
    </sheetView>
  </sheetViews>
  <sheetFormatPr defaultColWidth="0" defaultRowHeight="13.5"/>
  <cols>
    <col min="1" max="56" width="1.875" style="5" customWidth="1"/>
    <col min="57" max="57" width="1.625" style="5" customWidth="1"/>
    <col min="58" max="65" width="1.625" style="5" hidden="1" customWidth="1"/>
    <col min="66" max="66" width="2.25" style="5" hidden="1" customWidth="1"/>
    <col min="67" max="73" width="1.625" style="5" hidden="1" customWidth="1"/>
    <col min="74" max="74" width="1" style="5" hidden="1" customWidth="1"/>
    <col min="75" max="75" width="2.25" style="5" hidden="1" customWidth="1"/>
    <col min="76" max="122" width="1.625" style="5" hidden="1" customWidth="1"/>
    <col min="123" max="16384" width="9" style="5" hidden="1"/>
  </cols>
  <sheetData>
    <row r="1" spans="1:97" ht="19.5" customHeight="1">
      <c r="A1" s="5" t="s">
        <v>17</v>
      </c>
      <c r="B1" s="15"/>
      <c r="C1" s="15"/>
      <c r="D1" s="15"/>
      <c r="E1" s="15"/>
      <c r="F1" s="15"/>
      <c r="G1" s="15"/>
      <c r="BT1" s="347"/>
      <c r="BU1" s="347"/>
      <c r="BV1" s="347"/>
    </row>
    <row r="2" spans="1:97" ht="19.5" customHeight="1">
      <c r="A2"/>
      <c r="B2" s="15"/>
      <c r="C2" s="15"/>
      <c r="D2" s="15"/>
      <c r="E2" s="15"/>
      <c r="F2" s="15"/>
      <c r="G2" s="15"/>
      <c r="BT2" s="28"/>
      <c r="BU2" s="28"/>
      <c r="BV2" s="28"/>
    </row>
    <row r="3" spans="1:97" ht="23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25" t="s">
        <v>18</v>
      </c>
      <c r="L3" s="7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6"/>
      <c r="AU3" s="6"/>
      <c r="AV3" s="6"/>
      <c r="AW3" s="6"/>
      <c r="AX3" s="6"/>
      <c r="AY3" s="6"/>
      <c r="AZ3" s="6"/>
      <c r="BA3" s="6"/>
      <c r="BB3" s="16"/>
      <c r="BC3" s="6"/>
      <c r="BD3" s="6"/>
      <c r="BE3" s="6"/>
      <c r="BF3" s="6"/>
      <c r="BG3" s="6"/>
      <c r="BH3" s="6"/>
      <c r="BI3" s="6"/>
      <c r="BJ3" s="6"/>
      <c r="BK3" s="6"/>
      <c r="BL3" s="6"/>
      <c r="BM3" s="24"/>
      <c r="BN3" s="3"/>
      <c r="BO3" s="3"/>
      <c r="BP3" s="3"/>
      <c r="BQ3" s="3"/>
      <c r="BR3" s="3"/>
      <c r="BS3" s="6"/>
      <c r="BT3" s="6"/>
      <c r="BU3" s="6"/>
      <c r="BV3" s="6"/>
      <c r="BW3" s="3"/>
      <c r="BX3" s="1"/>
    </row>
    <row r="4" spans="1:97" ht="1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25"/>
      <c r="L4" s="7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6"/>
      <c r="AU4" s="6"/>
      <c r="AV4" s="6"/>
      <c r="AW4" s="6"/>
      <c r="AX4" s="6"/>
      <c r="AY4" s="6"/>
      <c r="AZ4" s="6"/>
      <c r="BA4" s="6"/>
      <c r="BB4" s="16"/>
      <c r="BC4" s="6"/>
      <c r="BD4" s="6"/>
      <c r="BE4" s="6"/>
      <c r="BF4" s="6"/>
      <c r="BG4" s="6"/>
      <c r="BH4" s="6"/>
      <c r="BI4" s="6"/>
      <c r="BJ4" s="6"/>
      <c r="BK4" s="6"/>
      <c r="BL4" s="6"/>
      <c r="BM4" s="24"/>
      <c r="BN4" s="3"/>
      <c r="BO4" s="3"/>
      <c r="BP4" s="3"/>
      <c r="BQ4" s="3"/>
      <c r="BR4" s="3"/>
      <c r="BS4" s="6"/>
      <c r="BT4" s="6"/>
      <c r="BU4" s="6"/>
      <c r="BV4" s="6"/>
      <c r="BW4" s="3"/>
      <c r="BX4" s="1"/>
    </row>
    <row r="5" spans="1:97" ht="16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29"/>
      <c r="L5" s="7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6"/>
      <c r="AU5" s="6"/>
      <c r="AV5" s="6"/>
      <c r="AW5" s="6"/>
      <c r="AX5" s="6"/>
      <c r="AY5" s="6"/>
      <c r="AZ5" s="6"/>
      <c r="BA5" s="6"/>
      <c r="BB5" s="16"/>
      <c r="BC5" s="6"/>
      <c r="BD5" s="6"/>
      <c r="BE5" s="6"/>
      <c r="BF5" s="6"/>
      <c r="BG5" s="6"/>
      <c r="BH5" s="6"/>
      <c r="BI5" s="6"/>
      <c r="BJ5" s="6"/>
      <c r="BK5" s="6"/>
      <c r="BL5" s="6"/>
      <c r="BM5" s="30"/>
      <c r="BN5" s="2"/>
      <c r="BO5" s="2"/>
      <c r="BP5" s="2"/>
      <c r="BQ5" s="2"/>
      <c r="BR5" s="2"/>
      <c r="BS5" s="6"/>
      <c r="BT5" s="6"/>
      <c r="BU5" s="6"/>
      <c r="BV5" s="6"/>
      <c r="BW5" s="3"/>
      <c r="BX5" s="1"/>
    </row>
    <row r="6" spans="1:97" ht="23.2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29"/>
      <c r="L6" s="7"/>
      <c r="M6" s="6"/>
      <c r="N6" s="6"/>
      <c r="O6" s="6"/>
      <c r="P6" s="6"/>
      <c r="Q6" s="6"/>
      <c r="R6" s="6"/>
      <c r="S6" s="6"/>
      <c r="T6" s="242" t="s">
        <v>73</v>
      </c>
      <c r="U6" s="242"/>
      <c r="V6" s="242"/>
      <c r="W6" s="242"/>
      <c r="X6" s="348">
        <f>入力・労働局用!X6</f>
        <v>7</v>
      </c>
      <c r="Y6" s="348"/>
      <c r="Z6" s="348"/>
      <c r="AA6" s="242" t="s">
        <v>30</v>
      </c>
      <c r="AB6" s="242"/>
      <c r="AC6" s="242"/>
      <c r="AD6" s="242"/>
      <c r="AE6" s="242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349">
        <f>入力・労働局用!AP6</f>
        <v>0</v>
      </c>
      <c r="AQ6" s="350"/>
      <c r="AR6" s="350"/>
      <c r="AS6" s="295" t="s">
        <v>19</v>
      </c>
      <c r="AT6" s="295"/>
      <c r="AU6" s="295"/>
      <c r="AV6" s="295"/>
      <c r="AW6" s="295"/>
      <c r="AX6" s="350">
        <f>入力・労働局用!AX6</f>
        <v>1</v>
      </c>
      <c r="AY6" s="350"/>
      <c r="AZ6" s="350"/>
      <c r="BA6" s="295" t="s">
        <v>7</v>
      </c>
      <c r="BB6" s="295"/>
      <c r="BC6" s="295"/>
      <c r="BD6" s="297"/>
      <c r="BE6" s="6"/>
      <c r="BF6" s="16"/>
      <c r="BG6" s="6"/>
      <c r="BH6" s="6"/>
      <c r="BI6" s="6"/>
      <c r="BJ6" s="6"/>
      <c r="BK6" s="6"/>
      <c r="BL6" s="6"/>
      <c r="BM6" s="6"/>
      <c r="BN6" s="6"/>
      <c r="BO6" s="6"/>
      <c r="BP6" s="6"/>
      <c r="BQ6" s="30"/>
      <c r="BR6" s="2"/>
      <c r="BS6" s="2"/>
      <c r="BT6" s="2"/>
      <c r="BU6" s="2"/>
      <c r="BV6" s="2"/>
      <c r="BW6" s="6"/>
      <c r="BX6" s="6"/>
      <c r="BY6" s="6"/>
      <c r="BZ6" s="6"/>
      <c r="CA6" s="3"/>
      <c r="CB6" s="1"/>
    </row>
    <row r="7" spans="1:97" s="2" customFormat="1" ht="10.5" customHeight="1">
      <c r="A7" s="6"/>
      <c r="B7" s="6"/>
      <c r="C7" s="6"/>
      <c r="D7" s="6"/>
      <c r="E7" s="6"/>
      <c r="F7" s="6"/>
      <c r="G7" s="6"/>
      <c r="H7" s="14"/>
      <c r="I7" s="14"/>
      <c r="J7" s="6"/>
      <c r="K7" s="6"/>
      <c r="L7" s="6"/>
      <c r="M7" s="6"/>
      <c r="N7" s="14"/>
      <c r="O7" s="14"/>
      <c r="P7" s="6"/>
      <c r="Q7" s="233"/>
      <c r="R7" s="233"/>
      <c r="S7" s="233"/>
      <c r="T7" s="233"/>
      <c r="U7" s="233"/>
      <c r="V7" s="233"/>
      <c r="W7" s="233"/>
      <c r="X7" s="233"/>
      <c r="Y7" s="233"/>
      <c r="Z7" s="233"/>
      <c r="AA7" s="233"/>
      <c r="AB7" s="233"/>
      <c r="AC7" s="233"/>
      <c r="AD7" s="233"/>
      <c r="AE7" s="233"/>
      <c r="AF7" s="233"/>
      <c r="AG7" s="233"/>
      <c r="AH7" s="233"/>
      <c r="AI7" s="233"/>
      <c r="AJ7" s="233"/>
      <c r="AK7" s="233"/>
      <c r="AL7" s="233"/>
      <c r="AM7" s="233"/>
      <c r="AN7" s="233"/>
      <c r="AO7" s="233"/>
      <c r="AP7" s="233"/>
      <c r="AQ7" s="233"/>
      <c r="AR7" s="233"/>
      <c r="AS7" s="233"/>
      <c r="AT7" s="233"/>
      <c r="AU7" s="233"/>
      <c r="AV7" s="233"/>
      <c r="AW7" s="233"/>
      <c r="AX7" s="233"/>
      <c r="AY7" s="233"/>
      <c r="AZ7" s="233"/>
      <c r="BA7" s="233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3"/>
      <c r="BX7" s="12"/>
    </row>
    <row r="8" spans="1:97" s="2" customFormat="1" ht="16.5" customHeight="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234" t="s">
        <v>26</v>
      </c>
      <c r="W8" s="235"/>
      <c r="X8" s="235"/>
      <c r="Y8" s="235"/>
      <c r="Z8" s="235"/>
      <c r="AA8" s="235"/>
      <c r="AB8" s="235"/>
      <c r="AC8" s="361" t="s">
        <v>1</v>
      </c>
      <c r="AD8" s="361"/>
      <c r="AE8" s="361"/>
      <c r="AF8" s="361"/>
      <c r="AG8" s="362" t="s">
        <v>2</v>
      </c>
      <c r="AH8" s="363"/>
      <c r="AI8" s="361" t="s">
        <v>3</v>
      </c>
      <c r="AJ8" s="361"/>
      <c r="AK8" s="361"/>
      <c r="AL8" s="361"/>
      <c r="AM8" s="361" t="s">
        <v>4</v>
      </c>
      <c r="AN8" s="364"/>
      <c r="AO8" s="364"/>
      <c r="AP8" s="364"/>
      <c r="AQ8" s="364"/>
      <c r="AR8" s="364"/>
      <c r="AS8" s="364"/>
      <c r="AT8" s="364"/>
      <c r="AU8" s="364"/>
      <c r="AV8" s="364"/>
      <c r="AW8" s="364"/>
      <c r="AX8" s="364"/>
      <c r="AY8" s="361" t="s">
        <v>5</v>
      </c>
      <c r="AZ8" s="361"/>
      <c r="BA8" s="361"/>
      <c r="BB8" s="361"/>
      <c r="BC8" s="361"/>
      <c r="BD8" s="361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12"/>
    </row>
    <row r="9" spans="1:97" s="2" customFormat="1" ht="30" customHeight="1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236"/>
      <c r="W9" s="237"/>
      <c r="X9" s="237"/>
      <c r="Y9" s="237"/>
      <c r="Z9" s="237"/>
      <c r="AA9" s="237"/>
      <c r="AB9" s="237"/>
      <c r="AC9" s="359">
        <f>IF(入力・労働局用!AC9="","",入力・労働局用!AC9)</f>
        <v>3</v>
      </c>
      <c r="AD9" s="351"/>
      <c r="AE9" s="351">
        <f>IF(入力・労働局用!AE9="","",入力・労働局用!AE9)</f>
        <v>1</v>
      </c>
      <c r="AF9" s="352"/>
      <c r="AG9" s="355">
        <f>IF(入力・労働局用!AG9="","",入力・労働局用!AG9)</f>
        <v>1</v>
      </c>
      <c r="AH9" s="356"/>
      <c r="AI9" s="359">
        <f>IF(入力・労働局用!AI9="","",入力・労働局用!AI9)</f>
        <v>0</v>
      </c>
      <c r="AJ9" s="351"/>
      <c r="AK9" s="351" t="str">
        <f>IF(入力・労働局用!AK9="","",入力・労働局用!AK9)</f>
        <v/>
      </c>
      <c r="AL9" s="352"/>
      <c r="AM9" s="359" t="str">
        <f>IF(入力・労働局用!AM9="","",入力・労働局用!AM9)</f>
        <v/>
      </c>
      <c r="AN9" s="351"/>
      <c r="AO9" s="351" t="str">
        <f>IF(入力・労働局用!AO9="","",入力・労働局用!AO9)</f>
        <v/>
      </c>
      <c r="AP9" s="351"/>
      <c r="AQ9" s="351" t="str">
        <f>IF(入力・労働局用!AQ9="","",入力・労働局用!AQ9)</f>
        <v/>
      </c>
      <c r="AR9" s="351"/>
      <c r="AS9" s="351" t="str">
        <f>IF(入力・労働局用!AS9="","",入力・労働局用!AS9)</f>
        <v/>
      </c>
      <c r="AT9" s="351"/>
      <c r="AU9" s="351" t="str">
        <f>IF(入力・労働局用!AU9="","",入力・労働局用!AU9)</f>
        <v/>
      </c>
      <c r="AV9" s="351"/>
      <c r="AW9" s="351" t="str">
        <f>IF(入力・労働局用!AW9="","",入力・労働局用!AW9)</f>
        <v/>
      </c>
      <c r="AX9" s="352"/>
      <c r="AY9" s="359">
        <f>IF(入力・労働局用!AY9="","",入力・労働局用!AY9)</f>
        <v>3</v>
      </c>
      <c r="AZ9" s="351"/>
      <c r="BA9" s="351" t="str">
        <f>IF(入力・労働局用!BA9="","",入力・労働局用!BA9)</f>
        <v/>
      </c>
      <c r="BB9" s="351"/>
      <c r="BC9" s="351" t="str">
        <f>IF(入力・労働局用!BC9="","",入力・労働局用!BC9)</f>
        <v/>
      </c>
      <c r="BD9" s="352"/>
      <c r="BE9" s="6"/>
      <c r="BF9" s="6"/>
      <c r="BG9" s="6"/>
      <c r="BH9" s="6"/>
      <c r="BI9" s="6"/>
      <c r="BJ9" s="6"/>
      <c r="BK9" s="6"/>
      <c r="BL9" s="6"/>
      <c r="BM9" s="6"/>
      <c r="BN9" s="365"/>
      <c r="BO9" s="365"/>
      <c r="BP9" s="365"/>
      <c r="BQ9" s="365"/>
      <c r="BR9" s="365"/>
      <c r="BS9" s="365"/>
      <c r="BT9" s="365"/>
      <c r="BU9" s="365"/>
      <c r="BV9" s="365"/>
      <c r="BW9" s="365"/>
      <c r="BX9" s="365"/>
      <c r="BY9" s="365"/>
      <c r="BZ9" s="365"/>
      <c r="CA9" s="365"/>
      <c r="CB9" s="18"/>
      <c r="CC9" s="18"/>
      <c r="CD9" s="365"/>
      <c r="CE9" s="365"/>
      <c r="CF9" s="365"/>
      <c r="CG9" s="365"/>
      <c r="CH9" s="365"/>
      <c r="CI9" s="365"/>
      <c r="CJ9" s="365"/>
      <c r="CK9" s="365"/>
      <c r="CL9" s="365"/>
      <c r="CM9" s="365"/>
      <c r="CN9" s="365"/>
      <c r="CO9" s="365"/>
      <c r="CP9" s="365"/>
      <c r="CQ9" s="365"/>
      <c r="CR9" s="365"/>
      <c r="CS9" s="12"/>
    </row>
    <row r="10" spans="1:97" s="2" customFormat="1" ht="6" customHeight="1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236"/>
      <c r="W10" s="237"/>
      <c r="X10" s="237"/>
      <c r="Y10" s="237"/>
      <c r="Z10" s="237"/>
      <c r="AA10" s="237"/>
      <c r="AB10" s="237"/>
      <c r="AC10" s="360"/>
      <c r="AD10" s="353"/>
      <c r="AE10" s="353"/>
      <c r="AF10" s="354"/>
      <c r="AG10" s="357"/>
      <c r="AH10" s="358"/>
      <c r="AI10" s="360"/>
      <c r="AJ10" s="353"/>
      <c r="AK10" s="353"/>
      <c r="AL10" s="354"/>
      <c r="AM10" s="360"/>
      <c r="AN10" s="353"/>
      <c r="AO10" s="353"/>
      <c r="AP10" s="353"/>
      <c r="AQ10" s="353"/>
      <c r="AR10" s="353"/>
      <c r="AS10" s="353"/>
      <c r="AT10" s="353"/>
      <c r="AU10" s="353"/>
      <c r="AV10" s="353"/>
      <c r="AW10" s="353"/>
      <c r="AX10" s="354"/>
      <c r="AY10" s="360"/>
      <c r="AZ10" s="353"/>
      <c r="BA10" s="353"/>
      <c r="BB10" s="353"/>
      <c r="BC10" s="353"/>
      <c r="BD10" s="354"/>
      <c r="BE10" s="17"/>
      <c r="BF10" s="6"/>
      <c r="BG10" s="6"/>
      <c r="BH10" s="6"/>
      <c r="BI10" s="6"/>
      <c r="BJ10" s="6"/>
      <c r="BK10" s="6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0"/>
      <c r="CI10" s="6"/>
      <c r="CJ10" s="6"/>
      <c r="CK10" s="17"/>
      <c r="CL10" s="17"/>
      <c r="CM10" s="17"/>
      <c r="CN10" s="17"/>
      <c r="CO10" s="17"/>
      <c r="CP10" s="17"/>
      <c r="CQ10" s="17"/>
    </row>
    <row r="11" spans="1:97" s="2" customFormat="1" ht="36" customHeight="1" thickBot="1">
      <c r="A11" s="214" t="s">
        <v>71</v>
      </c>
      <c r="B11" s="219"/>
      <c r="C11" s="220"/>
      <c r="D11" s="214" t="s">
        <v>21</v>
      </c>
      <c r="E11" s="215"/>
      <c r="F11" s="215"/>
      <c r="G11" s="215"/>
      <c r="H11" s="215"/>
      <c r="I11" s="215"/>
      <c r="J11" s="215"/>
      <c r="K11" s="216"/>
      <c r="L11" s="214" t="s">
        <v>22</v>
      </c>
      <c r="M11" s="215"/>
      <c r="N11" s="215"/>
      <c r="O11" s="215"/>
      <c r="P11" s="215"/>
      <c r="Q11" s="215"/>
      <c r="R11" s="215"/>
      <c r="S11" s="215"/>
      <c r="T11" s="221" t="s">
        <v>70</v>
      </c>
      <c r="U11" s="222"/>
      <c r="V11" s="222"/>
      <c r="W11" s="222"/>
      <c r="X11" s="222"/>
      <c r="Y11" s="222"/>
      <c r="Z11" s="222"/>
      <c r="AA11" s="222"/>
      <c r="AB11" s="222"/>
      <c r="AC11" s="223"/>
      <c r="AD11" s="214" t="s">
        <v>31</v>
      </c>
      <c r="AE11" s="215"/>
      <c r="AF11" s="215"/>
      <c r="AG11" s="215"/>
      <c r="AH11" s="215"/>
      <c r="AI11" s="215"/>
      <c r="AJ11" s="215"/>
      <c r="AK11" s="216"/>
      <c r="AL11" s="214" t="s">
        <v>23</v>
      </c>
      <c r="AM11" s="215"/>
      <c r="AN11" s="216"/>
      <c r="AO11" s="214" t="s">
        <v>24</v>
      </c>
      <c r="AP11" s="215"/>
      <c r="AQ11" s="215"/>
      <c r="AR11" s="215"/>
      <c r="AS11" s="215"/>
      <c r="AT11" s="215"/>
      <c r="AU11" s="215"/>
      <c r="AV11" s="215"/>
      <c r="AW11" s="214" t="s">
        <v>25</v>
      </c>
      <c r="AX11" s="215"/>
      <c r="AY11" s="215"/>
      <c r="AZ11" s="215"/>
      <c r="BA11" s="215"/>
      <c r="BB11" s="215"/>
      <c r="BC11" s="215"/>
      <c r="BD11" s="216"/>
      <c r="BE11" s="31"/>
      <c r="BF11" s="6"/>
      <c r="BG11" s="6"/>
      <c r="BH11" s="6"/>
      <c r="BI11" s="6"/>
      <c r="BJ11" s="6"/>
      <c r="BK11" s="6"/>
    </row>
    <row r="12" spans="1:97" ht="21.95" customHeight="1" thickTop="1">
      <c r="A12" s="366">
        <f>入力・労働局用!A12</f>
        <v>0</v>
      </c>
      <c r="B12" s="367"/>
      <c r="C12" s="368"/>
      <c r="D12" s="317">
        <f>入力・労働局用!D12</f>
        <v>0</v>
      </c>
      <c r="E12" s="318"/>
      <c r="F12" s="318"/>
      <c r="G12" s="318"/>
      <c r="H12" s="318"/>
      <c r="I12" s="318"/>
      <c r="J12" s="318"/>
      <c r="K12" s="319"/>
      <c r="L12" s="317">
        <f>入力・労働局用!L12</f>
        <v>0</v>
      </c>
      <c r="M12" s="318"/>
      <c r="N12" s="318"/>
      <c r="O12" s="318"/>
      <c r="P12" s="318"/>
      <c r="Q12" s="318"/>
      <c r="R12" s="318"/>
      <c r="S12" s="319"/>
      <c r="T12" s="369">
        <f>入力・労働局用!T12</f>
        <v>0</v>
      </c>
      <c r="U12" s="370"/>
      <c r="V12" s="104" t="s">
        <v>0</v>
      </c>
      <c r="W12" s="370">
        <f>入力・労働局用!W12</f>
        <v>0</v>
      </c>
      <c r="X12" s="370"/>
      <c r="Y12" s="35" t="s">
        <v>6</v>
      </c>
      <c r="Z12" s="370">
        <f>入力・労働局用!Z12</f>
        <v>0</v>
      </c>
      <c r="AA12" s="370"/>
      <c r="AB12" s="35" t="s">
        <v>16</v>
      </c>
      <c r="AC12" s="35"/>
      <c r="AD12" s="341" t="str">
        <f>入力・労働局用!AD12</f>
        <v/>
      </c>
      <c r="AE12" s="342"/>
      <c r="AF12" s="342"/>
      <c r="AG12" s="342"/>
      <c r="AH12" s="342"/>
      <c r="AI12" s="342"/>
      <c r="AJ12" s="342"/>
      <c r="AK12" s="343"/>
      <c r="AL12" s="317" t="str">
        <f>入力・労働局用!AL12</f>
        <v/>
      </c>
      <c r="AM12" s="318"/>
      <c r="AN12" s="319"/>
      <c r="AO12" s="317" t="str">
        <f>入力・労働局用!AO12</f>
        <v/>
      </c>
      <c r="AP12" s="318"/>
      <c r="AQ12" s="318"/>
      <c r="AR12" s="318"/>
      <c r="AS12" s="318"/>
      <c r="AT12" s="318"/>
      <c r="AU12" s="318"/>
      <c r="AV12" s="319"/>
      <c r="AW12" s="324" t="str">
        <f>入力・労働局用!AW12</f>
        <v/>
      </c>
      <c r="AX12" s="325"/>
      <c r="AY12" s="325"/>
      <c r="AZ12" s="325"/>
      <c r="BA12" s="325"/>
      <c r="BB12" s="325"/>
      <c r="BC12" s="325"/>
      <c r="BD12" s="326"/>
    </row>
    <row r="13" spans="1:97" ht="21.95" customHeight="1">
      <c r="A13" s="334"/>
      <c r="B13" s="335"/>
      <c r="C13" s="336"/>
      <c r="D13" s="320"/>
      <c r="E13" s="321"/>
      <c r="F13" s="321"/>
      <c r="G13" s="321"/>
      <c r="H13" s="321"/>
      <c r="I13" s="321"/>
      <c r="J13" s="321"/>
      <c r="K13" s="322"/>
      <c r="L13" s="320"/>
      <c r="M13" s="321"/>
      <c r="N13" s="321"/>
      <c r="O13" s="321"/>
      <c r="P13" s="321"/>
      <c r="Q13" s="321"/>
      <c r="R13" s="321"/>
      <c r="S13" s="322"/>
      <c r="T13" s="90" t="s">
        <v>20</v>
      </c>
      <c r="U13" s="330">
        <f>入力・労働局用!U13</f>
        <v>0</v>
      </c>
      <c r="V13" s="330"/>
      <c r="W13" s="105" t="s">
        <v>0</v>
      </c>
      <c r="X13" s="330">
        <f>入力・労働局用!X13</f>
        <v>0</v>
      </c>
      <c r="Y13" s="330"/>
      <c r="Z13" s="106" t="s">
        <v>6</v>
      </c>
      <c r="AA13" s="330">
        <f>入力・労働局用!AA13</f>
        <v>0</v>
      </c>
      <c r="AB13" s="330"/>
      <c r="AC13" s="107" t="s">
        <v>16</v>
      </c>
      <c r="AD13" s="344" t="str">
        <f>入力・労働局用!AD13</f>
        <v/>
      </c>
      <c r="AE13" s="345"/>
      <c r="AF13" s="345"/>
      <c r="AG13" s="345"/>
      <c r="AH13" s="345"/>
      <c r="AI13" s="345"/>
      <c r="AJ13" s="345"/>
      <c r="AK13" s="346"/>
      <c r="AL13" s="320"/>
      <c r="AM13" s="321"/>
      <c r="AN13" s="322"/>
      <c r="AO13" s="320"/>
      <c r="AP13" s="321"/>
      <c r="AQ13" s="321"/>
      <c r="AR13" s="321"/>
      <c r="AS13" s="321"/>
      <c r="AT13" s="321"/>
      <c r="AU13" s="321"/>
      <c r="AV13" s="322"/>
      <c r="AW13" s="327"/>
      <c r="AX13" s="328"/>
      <c r="AY13" s="328"/>
      <c r="AZ13" s="328"/>
      <c r="BA13" s="328"/>
      <c r="BB13" s="328"/>
      <c r="BC13" s="328"/>
      <c r="BD13" s="329"/>
    </row>
    <row r="14" spans="1:97" ht="21.95" customHeight="1">
      <c r="A14" s="331">
        <f>入力・労働局用!A14</f>
        <v>0</v>
      </c>
      <c r="B14" s="332"/>
      <c r="C14" s="333"/>
      <c r="D14" s="317">
        <f>入力・労働局用!D14</f>
        <v>0</v>
      </c>
      <c r="E14" s="318"/>
      <c r="F14" s="318"/>
      <c r="G14" s="318"/>
      <c r="H14" s="318"/>
      <c r="I14" s="318"/>
      <c r="J14" s="318"/>
      <c r="K14" s="319"/>
      <c r="L14" s="317">
        <f>入力・労働局用!L14</f>
        <v>0</v>
      </c>
      <c r="M14" s="318"/>
      <c r="N14" s="318"/>
      <c r="O14" s="318"/>
      <c r="P14" s="318"/>
      <c r="Q14" s="318"/>
      <c r="R14" s="318"/>
      <c r="S14" s="319"/>
      <c r="T14" s="337">
        <f>入力・労働局用!T14</f>
        <v>0</v>
      </c>
      <c r="U14" s="316"/>
      <c r="V14" s="108" t="s">
        <v>0</v>
      </c>
      <c r="W14" s="316">
        <f>入力・労働局用!W14</f>
        <v>0</v>
      </c>
      <c r="X14" s="316"/>
      <c r="Y14" s="109" t="s">
        <v>6</v>
      </c>
      <c r="Z14" s="316">
        <f>入力・労働局用!Z14</f>
        <v>0</v>
      </c>
      <c r="AA14" s="316"/>
      <c r="AB14" s="109" t="s">
        <v>16</v>
      </c>
      <c r="AC14" s="109"/>
      <c r="AD14" s="341" t="str">
        <f>入力・労働局用!AD14</f>
        <v/>
      </c>
      <c r="AE14" s="342"/>
      <c r="AF14" s="342"/>
      <c r="AG14" s="342"/>
      <c r="AH14" s="342"/>
      <c r="AI14" s="342"/>
      <c r="AJ14" s="342"/>
      <c r="AK14" s="343"/>
      <c r="AL14" s="338" t="str">
        <f>入力・労働局用!AL14</f>
        <v/>
      </c>
      <c r="AM14" s="339"/>
      <c r="AN14" s="340"/>
      <c r="AO14" s="317" t="str">
        <f>入力・労働局用!AO14</f>
        <v/>
      </c>
      <c r="AP14" s="318"/>
      <c r="AQ14" s="318"/>
      <c r="AR14" s="318"/>
      <c r="AS14" s="318"/>
      <c r="AT14" s="318"/>
      <c r="AU14" s="318"/>
      <c r="AV14" s="319"/>
      <c r="AW14" s="324" t="str">
        <f>入力・労働局用!AW14</f>
        <v/>
      </c>
      <c r="AX14" s="325"/>
      <c r="AY14" s="325"/>
      <c r="AZ14" s="325"/>
      <c r="BA14" s="325"/>
      <c r="BB14" s="325"/>
      <c r="BC14" s="325"/>
      <c r="BD14" s="326"/>
    </row>
    <row r="15" spans="1:97" ht="21.95" customHeight="1">
      <c r="A15" s="334"/>
      <c r="B15" s="335"/>
      <c r="C15" s="336"/>
      <c r="D15" s="320"/>
      <c r="E15" s="321"/>
      <c r="F15" s="321"/>
      <c r="G15" s="321"/>
      <c r="H15" s="321"/>
      <c r="I15" s="321"/>
      <c r="J15" s="321"/>
      <c r="K15" s="322"/>
      <c r="L15" s="320"/>
      <c r="M15" s="321"/>
      <c r="N15" s="321"/>
      <c r="O15" s="321"/>
      <c r="P15" s="321"/>
      <c r="Q15" s="321"/>
      <c r="R15" s="321"/>
      <c r="S15" s="322"/>
      <c r="T15" s="90" t="s">
        <v>20</v>
      </c>
      <c r="U15" s="330">
        <f>入力・労働局用!U15</f>
        <v>0</v>
      </c>
      <c r="V15" s="330"/>
      <c r="W15" s="105" t="s">
        <v>0</v>
      </c>
      <c r="X15" s="330">
        <f>入力・労働局用!X15</f>
        <v>0</v>
      </c>
      <c r="Y15" s="330"/>
      <c r="Z15" s="106" t="s">
        <v>6</v>
      </c>
      <c r="AA15" s="330">
        <f>入力・労働局用!AA15</f>
        <v>0</v>
      </c>
      <c r="AB15" s="330"/>
      <c r="AC15" s="107" t="s">
        <v>16</v>
      </c>
      <c r="AD15" s="344" t="str">
        <f>入力・労働局用!AD15</f>
        <v/>
      </c>
      <c r="AE15" s="345"/>
      <c r="AF15" s="345"/>
      <c r="AG15" s="345"/>
      <c r="AH15" s="345"/>
      <c r="AI15" s="345"/>
      <c r="AJ15" s="345"/>
      <c r="AK15" s="346"/>
      <c r="AL15" s="320"/>
      <c r="AM15" s="321"/>
      <c r="AN15" s="322"/>
      <c r="AO15" s="320"/>
      <c r="AP15" s="321"/>
      <c r="AQ15" s="321"/>
      <c r="AR15" s="321"/>
      <c r="AS15" s="321"/>
      <c r="AT15" s="321"/>
      <c r="AU15" s="321"/>
      <c r="AV15" s="322"/>
      <c r="AW15" s="327"/>
      <c r="AX15" s="328"/>
      <c r="AY15" s="328"/>
      <c r="AZ15" s="328"/>
      <c r="BA15" s="328"/>
      <c r="BB15" s="328"/>
      <c r="BC15" s="328"/>
      <c r="BD15" s="329"/>
    </row>
    <row r="16" spans="1:97" ht="21.95" customHeight="1">
      <c r="A16" s="331">
        <f>入力・労働局用!A16</f>
        <v>0</v>
      </c>
      <c r="B16" s="332"/>
      <c r="C16" s="333"/>
      <c r="D16" s="317">
        <f>入力・労働局用!D16</f>
        <v>0</v>
      </c>
      <c r="E16" s="318"/>
      <c r="F16" s="318"/>
      <c r="G16" s="318"/>
      <c r="H16" s="318"/>
      <c r="I16" s="318"/>
      <c r="J16" s="318"/>
      <c r="K16" s="319"/>
      <c r="L16" s="317">
        <f>入力・労働局用!L16</f>
        <v>0</v>
      </c>
      <c r="M16" s="318"/>
      <c r="N16" s="318"/>
      <c r="O16" s="318"/>
      <c r="P16" s="318"/>
      <c r="Q16" s="318"/>
      <c r="R16" s="318"/>
      <c r="S16" s="319"/>
      <c r="T16" s="337">
        <f>入力・労働局用!T16</f>
        <v>0</v>
      </c>
      <c r="U16" s="316"/>
      <c r="V16" s="108" t="s">
        <v>0</v>
      </c>
      <c r="W16" s="316">
        <f>入力・労働局用!W16</f>
        <v>0</v>
      </c>
      <c r="X16" s="316"/>
      <c r="Y16" s="109" t="s">
        <v>6</v>
      </c>
      <c r="Z16" s="316">
        <f>入力・労働局用!Z16</f>
        <v>0</v>
      </c>
      <c r="AA16" s="316"/>
      <c r="AB16" s="109" t="s">
        <v>16</v>
      </c>
      <c r="AC16" s="109"/>
      <c r="AD16" s="341" t="str">
        <f>入力・労働局用!AD16</f>
        <v/>
      </c>
      <c r="AE16" s="342"/>
      <c r="AF16" s="342"/>
      <c r="AG16" s="342"/>
      <c r="AH16" s="342"/>
      <c r="AI16" s="342"/>
      <c r="AJ16" s="342"/>
      <c r="AK16" s="343"/>
      <c r="AL16" s="338" t="str">
        <f>入力・労働局用!AL16</f>
        <v/>
      </c>
      <c r="AM16" s="339"/>
      <c r="AN16" s="340"/>
      <c r="AO16" s="317" t="str">
        <f>入力・労働局用!AO16</f>
        <v/>
      </c>
      <c r="AP16" s="318"/>
      <c r="AQ16" s="318"/>
      <c r="AR16" s="318"/>
      <c r="AS16" s="318"/>
      <c r="AT16" s="318"/>
      <c r="AU16" s="318"/>
      <c r="AV16" s="319"/>
      <c r="AW16" s="324" t="str">
        <f>入力・労働局用!AW16</f>
        <v/>
      </c>
      <c r="AX16" s="325"/>
      <c r="AY16" s="325"/>
      <c r="AZ16" s="325"/>
      <c r="BA16" s="325"/>
      <c r="BB16" s="325"/>
      <c r="BC16" s="325"/>
      <c r="BD16" s="326"/>
    </row>
    <row r="17" spans="1:56" ht="21.95" customHeight="1">
      <c r="A17" s="334"/>
      <c r="B17" s="335"/>
      <c r="C17" s="336"/>
      <c r="D17" s="320"/>
      <c r="E17" s="321"/>
      <c r="F17" s="321"/>
      <c r="G17" s="321"/>
      <c r="H17" s="321"/>
      <c r="I17" s="321"/>
      <c r="J17" s="321"/>
      <c r="K17" s="322"/>
      <c r="L17" s="320"/>
      <c r="M17" s="321"/>
      <c r="N17" s="321"/>
      <c r="O17" s="321"/>
      <c r="P17" s="321"/>
      <c r="Q17" s="321"/>
      <c r="R17" s="321"/>
      <c r="S17" s="322"/>
      <c r="T17" s="90" t="s">
        <v>20</v>
      </c>
      <c r="U17" s="330">
        <f>入力・労働局用!U17</f>
        <v>0</v>
      </c>
      <c r="V17" s="330"/>
      <c r="W17" s="105" t="s">
        <v>0</v>
      </c>
      <c r="X17" s="330">
        <f>入力・労働局用!X17</f>
        <v>0</v>
      </c>
      <c r="Y17" s="330"/>
      <c r="Z17" s="106" t="s">
        <v>6</v>
      </c>
      <c r="AA17" s="330">
        <f>入力・労働局用!AA17</f>
        <v>0</v>
      </c>
      <c r="AB17" s="330"/>
      <c r="AC17" s="107" t="s">
        <v>16</v>
      </c>
      <c r="AD17" s="344" t="str">
        <f>入力・労働局用!AD17</f>
        <v/>
      </c>
      <c r="AE17" s="345"/>
      <c r="AF17" s="345"/>
      <c r="AG17" s="345"/>
      <c r="AH17" s="345"/>
      <c r="AI17" s="345"/>
      <c r="AJ17" s="345"/>
      <c r="AK17" s="346"/>
      <c r="AL17" s="320"/>
      <c r="AM17" s="321"/>
      <c r="AN17" s="322"/>
      <c r="AO17" s="320"/>
      <c r="AP17" s="321"/>
      <c r="AQ17" s="321"/>
      <c r="AR17" s="321"/>
      <c r="AS17" s="321"/>
      <c r="AT17" s="321"/>
      <c r="AU17" s="321"/>
      <c r="AV17" s="322"/>
      <c r="AW17" s="327"/>
      <c r="AX17" s="328"/>
      <c r="AY17" s="328"/>
      <c r="AZ17" s="328"/>
      <c r="BA17" s="328"/>
      <c r="BB17" s="328"/>
      <c r="BC17" s="328"/>
      <c r="BD17" s="329"/>
    </row>
    <row r="18" spans="1:56" ht="21.95" customHeight="1">
      <c r="A18" s="331">
        <f>入力・労働局用!A18</f>
        <v>0</v>
      </c>
      <c r="B18" s="332"/>
      <c r="C18" s="333"/>
      <c r="D18" s="317">
        <f>入力・労働局用!D18</f>
        <v>0</v>
      </c>
      <c r="E18" s="318"/>
      <c r="F18" s="318"/>
      <c r="G18" s="318"/>
      <c r="H18" s="318"/>
      <c r="I18" s="318"/>
      <c r="J18" s="318"/>
      <c r="K18" s="319"/>
      <c r="L18" s="317">
        <f>入力・労働局用!L18</f>
        <v>0</v>
      </c>
      <c r="M18" s="318"/>
      <c r="N18" s="318"/>
      <c r="O18" s="318"/>
      <c r="P18" s="318"/>
      <c r="Q18" s="318"/>
      <c r="R18" s="318"/>
      <c r="S18" s="319"/>
      <c r="T18" s="337">
        <f>入力・労働局用!T18</f>
        <v>0</v>
      </c>
      <c r="U18" s="316"/>
      <c r="V18" s="108" t="s">
        <v>0</v>
      </c>
      <c r="W18" s="316">
        <f>入力・労働局用!W18</f>
        <v>0</v>
      </c>
      <c r="X18" s="316"/>
      <c r="Y18" s="109" t="s">
        <v>6</v>
      </c>
      <c r="Z18" s="316">
        <f>入力・労働局用!Z18</f>
        <v>0</v>
      </c>
      <c r="AA18" s="316"/>
      <c r="AB18" s="109" t="s">
        <v>16</v>
      </c>
      <c r="AC18" s="109"/>
      <c r="AD18" s="341" t="str">
        <f>入力・労働局用!AD18</f>
        <v/>
      </c>
      <c r="AE18" s="342"/>
      <c r="AF18" s="342"/>
      <c r="AG18" s="342"/>
      <c r="AH18" s="342"/>
      <c r="AI18" s="342"/>
      <c r="AJ18" s="342"/>
      <c r="AK18" s="343"/>
      <c r="AL18" s="338" t="str">
        <f>入力・労働局用!AL18</f>
        <v/>
      </c>
      <c r="AM18" s="339"/>
      <c r="AN18" s="340"/>
      <c r="AO18" s="317" t="str">
        <f>入力・労働局用!AO18</f>
        <v/>
      </c>
      <c r="AP18" s="318"/>
      <c r="AQ18" s="318"/>
      <c r="AR18" s="318"/>
      <c r="AS18" s="318"/>
      <c r="AT18" s="318"/>
      <c r="AU18" s="318"/>
      <c r="AV18" s="319"/>
      <c r="AW18" s="324" t="str">
        <f>入力・労働局用!AW18</f>
        <v/>
      </c>
      <c r="AX18" s="325"/>
      <c r="AY18" s="325"/>
      <c r="AZ18" s="325"/>
      <c r="BA18" s="325"/>
      <c r="BB18" s="325"/>
      <c r="BC18" s="325"/>
      <c r="BD18" s="326"/>
    </row>
    <row r="19" spans="1:56" ht="21.95" customHeight="1">
      <c r="A19" s="334"/>
      <c r="B19" s="335"/>
      <c r="C19" s="336"/>
      <c r="D19" s="320"/>
      <c r="E19" s="321"/>
      <c r="F19" s="321"/>
      <c r="G19" s="321"/>
      <c r="H19" s="321"/>
      <c r="I19" s="321"/>
      <c r="J19" s="321"/>
      <c r="K19" s="322"/>
      <c r="L19" s="320"/>
      <c r="M19" s="321"/>
      <c r="N19" s="321"/>
      <c r="O19" s="321"/>
      <c r="P19" s="321"/>
      <c r="Q19" s="321"/>
      <c r="R19" s="321"/>
      <c r="S19" s="322"/>
      <c r="T19" s="90" t="s">
        <v>20</v>
      </c>
      <c r="U19" s="330">
        <f>入力・労働局用!U19</f>
        <v>0</v>
      </c>
      <c r="V19" s="330"/>
      <c r="W19" s="105" t="s">
        <v>0</v>
      </c>
      <c r="X19" s="330">
        <f>入力・労働局用!X19</f>
        <v>0</v>
      </c>
      <c r="Y19" s="330"/>
      <c r="Z19" s="106" t="s">
        <v>6</v>
      </c>
      <c r="AA19" s="330">
        <f>入力・労働局用!AA19</f>
        <v>0</v>
      </c>
      <c r="AB19" s="330"/>
      <c r="AC19" s="107" t="s">
        <v>16</v>
      </c>
      <c r="AD19" s="344" t="str">
        <f>入力・労働局用!AD19</f>
        <v/>
      </c>
      <c r="AE19" s="345"/>
      <c r="AF19" s="345"/>
      <c r="AG19" s="345"/>
      <c r="AH19" s="345"/>
      <c r="AI19" s="345"/>
      <c r="AJ19" s="345"/>
      <c r="AK19" s="346"/>
      <c r="AL19" s="320"/>
      <c r="AM19" s="321"/>
      <c r="AN19" s="322"/>
      <c r="AO19" s="320"/>
      <c r="AP19" s="321"/>
      <c r="AQ19" s="321"/>
      <c r="AR19" s="321"/>
      <c r="AS19" s="321"/>
      <c r="AT19" s="321"/>
      <c r="AU19" s="321"/>
      <c r="AV19" s="322"/>
      <c r="AW19" s="327"/>
      <c r="AX19" s="328"/>
      <c r="AY19" s="328"/>
      <c r="AZ19" s="328"/>
      <c r="BA19" s="328"/>
      <c r="BB19" s="328"/>
      <c r="BC19" s="328"/>
      <c r="BD19" s="329"/>
    </row>
    <row r="20" spans="1:56" ht="21.95" customHeight="1">
      <c r="A20" s="331">
        <f>入力・労働局用!A20</f>
        <v>0</v>
      </c>
      <c r="B20" s="332"/>
      <c r="C20" s="333"/>
      <c r="D20" s="317">
        <f>入力・労働局用!D20</f>
        <v>0</v>
      </c>
      <c r="E20" s="318"/>
      <c r="F20" s="318"/>
      <c r="G20" s="318"/>
      <c r="H20" s="318"/>
      <c r="I20" s="318"/>
      <c r="J20" s="318"/>
      <c r="K20" s="319"/>
      <c r="L20" s="317">
        <f>入力・労働局用!L20</f>
        <v>0</v>
      </c>
      <c r="M20" s="318"/>
      <c r="N20" s="318"/>
      <c r="O20" s="318"/>
      <c r="P20" s="318"/>
      <c r="Q20" s="318"/>
      <c r="R20" s="318"/>
      <c r="S20" s="319"/>
      <c r="T20" s="337">
        <f>入力・労働局用!T20</f>
        <v>0</v>
      </c>
      <c r="U20" s="316"/>
      <c r="V20" s="108" t="s">
        <v>0</v>
      </c>
      <c r="W20" s="316">
        <f>入力・労働局用!W20</f>
        <v>0</v>
      </c>
      <c r="X20" s="316"/>
      <c r="Y20" s="109" t="s">
        <v>6</v>
      </c>
      <c r="Z20" s="316">
        <f>入力・労働局用!Z20</f>
        <v>0</v>
      </c>
      <c r="AA20" s="316"/>
      <c r="AB20" s="109" t="s">
        <v>16</v>
      </c>
      <c r="AC20" s="109"/>
      <c r="AD20" s="341" t="str">
        <f>入力・労働局用!AD20</f>
        <v/>
      </c>
      <c r="AE20" s="342"/>
      <c r="AF20" s="342"/>
      <c r="AG20" s="342"/>
      <c r="AH20" s="342"/>
      <c r="AI20" s="342"/>
      <c r="AJ20" s="342"/>
      <c r="AK20" s="343"/>
      <c r="AL20" s="338" t="str">
        <f>入力・労働局用!AL20</f>
        <v/>
      </c>
      <c r="AM20" s="339"/>
      <c r="AN20" s="340"/>
      <c r="AO20" s="317" t="str">
        <f>入力・労働局用!AO20</f>
        <v/>
      </c>
      <c r="AP20" s="318"/>
      <c r="AQ20" s="318"/>
      <c r="AR20" s="318"/>
      <c r="AS20" s="318"/>
      <c r="AT20" s="318"/>
      <c r="AU20" s="318"/>
      <c r="AV20" s="319"/>
      <c r="AW20" s="324" t="str">
        <f>入力・労働局用!AW20</f>
        <v/>
      </c>
      <c r="AX20" s="325"/>
      <c r="AY20" s="325"/>
      <c r="AZ20" s="325"/>
      <c r="BA20" s="325"/>
      <c r="BB20" s="325"/>
      <c r="BC20" s="325"/>
      <c r="BD20" s="326"/>
    </row>
    <row r="21" spans="1:56" ht="21.95" customHeight="1">
      <c r="A21" s="334"/>
      <c r="B21" s="335"/>
      <c r="C21" s="336"/>
      <c r="D21" s="320"/>
      <c r="E21" s="321"/>
      <c r="F21" s="321"/>
      <c r="G21" s="321"/>
      <c r="H21" s="321"/>
      <c r="I21" s="321"/>
      <c r="J21" s="321"/>
      <c r="K21" s="322"/>
      <c r="L21" s="320"/>
      <c r="M21" s="321"/>
      <c r="N21" s="321"/>
      <c r="O21" s="321"/>
      <c r="P21" s="321"/>
      <c r="Q21" s="321"/>
      <c r="R21" s="321"/>
      <c r="S21" s="322"/>
      <c r="T21" s="90" t="s">
        <v>20</v>
      </c>
      <c r="U21" s="330">
        <f>入力・労働局用!U21</f>
        <v>0</v>
      </c>
      <c r="V21" s="330"/>
      <c r="W21" s="105" t="s">
        <v>0</v>
      </c>
      <c r="X21" s="330">
        <f>入力・労働局用!X21</f>
        <v>0</v>
      </c>
      <c r="Y21" s="330"/>
      <c r="Z21" s="106" t="s">
        <v>6</v>
      </c>
      <c r="AA21" s="330">
        <f>入力・労働局用!AA21</f>
        <v>0</v>
      </c>
      <c r="AB21" s="330"/>
      <c r="AC21" s="107" t="s">
        <v>16</v>
      </c>
      <c r="AD21" s="344" t="str">
        <f>入力・労働局用!AD21</f>
        <v/>
      </c>
      <c r="AE21" s="345"/>
      <c r="AF21" s="345"/>
      <c r="AG21" s="345"/>
      <c r="AH21" s="345"/>
      <c r="AI21" s="345"/>
      <c r="AJ21" s="345"/>
      <c r="AK21" s="346"/>
      <c r="AL21" s="320"/>
      <c r="AM21" s="321"/>
      <c r="AN21" s="322"/>
      <c r="AO21" s="320"/>
      <c r="AP21" s="321"/>
      <c r="AQ21" s="321"/>
      <c r="AR21" s="321"/>
      <c r="AS21" s="321"/>
      <c r="AT21" s="321"/>
      <c r="AU21" s="321"/>
      <c r="AV21" s="322"/>
      <c r="AW21" s="327"/>
      <c r="AX21" s="328"/>
      <c r="AY21" s="328"/>
      <c r="AZ21" s="328"/>
      <c r="BA21" s="328"/>
      <c r="BB21" s="328"/>
      <c r="BC21" s="328"/>
      <c r="BD21" s="329"/>
    </row>
    <row r="22" spans="1:56" ht="21.95" customHeight="1">
      <c r="A22" s="331">
        <f>入力・労働局用!A22</f>
        <v>0</v>
      </c>
      <c r="B22" s="332"/>
      <c r="C22" s="333"/>
      <c r="D22" s="317">
        <f>入力・労働局用!D22</f>
        <v>0</v>
      </c>
      <c r="E22" s="318"/>
      <c r="F22" s="318"/>
      <c r="G22" s="318"/>
      <c r="H22" s="318"/>
      <c r="I22" s="318"/>
      <c r="J22" s="318"/>
      <c r="K22" s="319"/>
      <c r="L22" s="317">
        <f>入力・労働局用!L22</f>
        <v>0</v>
      </c>
      <c r="M22" s="318"/>
      <c r="N22" s="318"/>
      <c r="O22" s="318"/>
      <c r="P22" s="318"/>
      <c r="Q22" s="318"/>
      <c r="R22" s="318"/>
      <c r="S22" s="319"/>
      <c r="T22" s="337">
        <f>入力・労働局用!T22</f>
        <v>0</v>
      </c>
      <c r="U22" s="316"/>
      <c r="V22" s="108" t="s">
        <v>0</v>
      </c>
      <c r="W22" s="316">
        <f>入力・労働局用!W22</f>
        <v>0</v>
      </c>
      <c r="X22" s="316"/>
      <c r="Y22" s="109" t="s">
        <v>6</v>
      </c>
      <c r="Z22" s="316">
        <f>入力・労働局用!Z22</f>
        <v>0</v>
      </c>
      <c r="AA22" s="316"/>
      <c r="AB22" s="109" t="s">
        <v>16</v>
      </c>
      <c r="AC22" s="109"/>
      <c r="AD22" s="341" t="str">
        <f>入力・労働局用!AD22</f>
        <v/>
      </c>
      <c r="AE22" s="342"/>
      <c r="AF22" s="342"/>
      <c r="AG22" s="342"/>
      <c r="AH22" s="342"/>
      <c r="AI22" s="342"/>
      <c r="AJ22" s="342"/>
      <c r="AK22" s="343"/>
      <c r="AL22" s="338" t="str">
        <f>入力・労働局用!AL22</f>
        <v/>
      </c>
      <c r="AM22" s="339"/>
      <c r="AN22" s="340"/>
      <c r="AO22" s="317" t="str">
        <f>入力・労働局用!AO22</f>
        <v/>
      </c>
      <c r="AP22" s="318"/>
      <c r="AQ22" s="318"/>
      <c r="AR22" s="318"/>
      <c r="AS22" s="318"/>
      <c r="AT22" s="318"/>
      <c r="AU22" s="318"/>
      <c r="AV22" s="319"/>
      <c r="AW22" s="324" t="str">
        <f>入力・労働局用!AW22</f>
        <v/>
      </c>
      <c r="AX22" s="325"/>
      <c r="AY22" s="325"/>
      <c r="AZ22" s="325"/>
      <c r="BA22" s="325"/>
      <c r="BB22" s="325"/>
      <c r="BC22" s="325"/>
      <c r="BD22" s="326"/>
    </row>
    <row r="23" spans="1:56" ht="21.95" customHeight="1">
      <c r="A23" s="334"/>
      <c r="B23" s="335"/>
      <c r="C23" s="336"/>
      <c r="D23" s="320"/>
      <c r="E23" s="321"/>
      <c r="F23" s="321"/>
      <c r="G23" s="321"/>
      <c r="H23" s="321"/>
      <c r="I23" s="321"/>
      <c r="J23" s="321"/>
      <c r="K23" s="322"/>
      <c r="L23" s="320"/>
      <c r="M23" s="321"/>
      <c r="N23" s="321"/>
      <c r="O23" s="321"/>
      <c r="P23" s="321"/>
      <c r="Q23" s="321"/>
      <c r="R23" s="321"/>
      <c r="S23" s="322"/>
      <c r="T23" s="90" t="s">
        <v>20</v>
      </c>
      <c r="U23" s="330">
        <f>入力・労働局用!U23</f>
        <v>0</v>
      </c>
      <c r="V23" s="330"/>
      <c r="W23" s="105" t="s">
        <v>0</v>
      </c>
      <c r="X23" s="330">
        <f>入力・労働局用!X23</f>
        <v>0</v>
      </c>
      <c r="Y23" s="330"/>
      <c r="Z23" s="106" t="s">
        <v>6</v>
      </c>
      <c r="AA23" s="330">
        <f>入力・労働局用!AA23</f>
        <v>0</v>
      </c>
      <c r="AB23" s="330"/>
      <c r="AC23" s="107" t="s">
        <v>16</v>
      </c>
      <c r="AD23" s="344" t="str">
        <f>入力・労働局用!AD23</f>
        <v/>
      </c>
      <c r="AE23" s="345"/>
      <c r="AF23" s="345"/>
      <c r="AG23" s="345"/>
      <c r="AH23" s="345"/>
      <c r="AI23" s="345"/>
      <c r="AJ23" s="345"/>
      <c r="AK23" s="346"/>
      <c r="AL23" s="320"/>
      <c r="AM23" s="321"/>
      <c r="AN23" s="322"/>
      <c r="AO23" s="320"/>
      <c r="AP23" s="321"/>
      <c r="AQ23" s="321"/>
      <c r="AR23" s="321"/>
      <c r="AS23" s="321"/>
      <c r="AT23" s="321"/>
      <c r="AU23" s="321"/>
      <c r="AV23" s="322"/>
      <c r="AW23" s="327"/>
      <c r="AX23" s="328"/>
      <c r="AY23" s="328"/>
      <c r="AZ23" s="328"/>
      <c r="BA23" s="328"/>
      <c r="BB23" s="328"/>
      <c r="BC23" s="328"/>
      <c r="BD23" s="329"/>
    </row>
    <row r="24" spans="1:56" ht="21.95" customHeight="1">
      <c r="A24" s="331">
        <f>入力・労働局用!A24</f>
        <v>0</v>
      </c>
      <c r="B24" s="332"/>
      <c r="C24" s="333"/>
      <c r="D24" s="317">
        <f>入力・労働局用!D24</f>
        <v>0</v>
      </c>
      <c r="E24" s="318"/>
      <c r="F24" s="318"/>
      <c r="G24" s="318"/>
      <c r="H24" s="318"/>
      <c r="I24" s="318"/>
      <c r="J24" s="318"/>
      <c r="K24" s="319"/>
      <c r="L24" s="317">
        <f>入力・労働局用!L24</f>
        <v>0</v>
      </c>
      <c r="M24" s="318"/>
      <c r="N24" s="318"/>
      <c r="O24" s="318"/>
      <c r="P24" s="318"/>
      <c r="Q24" s="318"/>
      <c r="R24" s="318"/>
      <c r="S24" s="319"/>
      <c r="T24" s="337">
        <f>入力・労働局用!T24</f>
        <v>0</v>
      </c>
      <c r="U24" s="316"/>
      <c r="V24" s="108" t="s">
        <v>0</v>
      </c>
      <c r="W24" s="316">
        <f>入力・労働局用!W24</f>
        <v>0</v>
      </c>
      <c r="X24" s="316"/>
      <c r="Y24" s="109" t="s">
        <v>6</v>
      </c>
      <c r="Z24" s="316">
        <f>入力・労働局用!Z24</f>
        <v>0</v>
      </c>
      <c r="AA24" s="316"/>
      <c r="AB24" s="109" t="s">
        <v>16</v>
      </c>
      <c r="AC24" s="109"/>
      <c r="AD24" s="341" t="str">
        <f>入力・労働局用!AD24</f>
        <v/>
      </c>
      <c r="AE24" s="342"/>
      <c r="AF24" s="342"/>
      <c r="AG24" s="342"/>
      <c r="AH24" s="342"/>
      <c r="AI24" s="342"/>
      <c r="AJ24" s="342"/>
      <c r="AK24" s="343"/>
      <c r="AL24" s="338" t="str">
        <f>入力・労働局用!AL24</f>
        <v/>
      </c>
      <c r="AM24" s="339"/>
      <c r="AN24" s="340"/>
      <c r="AO24" s="317" t="str">
        <f>入力・労働局用!AO24</f>
        <v/>
      </c>
      <c r="AP24" s="318"/>
      <c r="AQ24" s="318"/>
      <c r="AR24" s="318"/>
      <c r="AS24" s="318"/>
      <c r="AT24" s="318"/>
      <c r="AU24" s="318"/>
      <c r="AV24" s="319"/>
      <c r="AW24" s="324" t="str">
        <f>入力・労働局用!AW24</f>
        <v/>
      </c>
      <c r="AX24" s="325"/>
      <c r="AY24" s="325"/>
      <c r="AZ24" s="325"/>
      <c r="BA24" s="325"/>
      <c r="BB24" s="325"/>
      <c r="BC24" s="325"/>
      <c r="BD24" s="326"/>
    </row>
    <row r="25" spans="1:56" ht="21.95" customHeight="1">
      <c r="A25" s="334"/>
      <c r="B25" s="335"/>
      <c r="C25" s="336"/>
      <c r="D25" s="320"/>
      <c r="E25" s="321"/>
      <c r="F25" s="321"/>
      <c r="G25" s="321"/>
      <c r="H25" s="321"/>
      <c r="I25" s="321"/>
      <c r="J25" s="321"/>
      <c r="K25" s="322"/>
      <c r="L25" s="320"/>
      <c r="M25" s="321"/>
      <c r="N25" s="321"/>
      <c r="O25" s="321"/>
      <c r="P25" s="321"/>
      <c r="Q25" s="321"/>
      <c r="R25" s="321"/>
      <c r="S25" s="322"/>
      <c r="T25" s="90" t="s">
        <v>20</v>
      </c>
      <c r="U25" s="330">
        <f>入力・労働局用!U25</f>
        <v>0</v>
      </c>
      <c r="V25" s="330"/>
      <c r="W25" s="105" t="s">
        <v>0</v>
      </c>
      <c r="X25" s="330">
        <f>入力・労働局用!X25</f>
        <v>0</v>
      </c>
      <c r="Y25" s="330"/>
      <c r="Z25" s="106" t="s">
        <v>6</v>
      </c>
      <c r="AA25" s="330">
        <f>入力・労働局用!AA25</f>
        <v>0</v>
      </c>
      <c r="AB25" s="330"/>
      <c r="AC25" s="107" t="s">
        <v>16</v>
      </c>
      <c r="AD25" s="344" t="str">
        <f>入力・労働局用!AD25</f>
        <v/>
      </c>
      <c r="AE25" s="345"/>
      <c r="AF25" s="345"/>
      <c r="AG25" s="345"/>
      <c r="AH25" s="345"/>
      <c r="AI25" s="345"/>
      <c r="AJ25" s="345"/>
      <c r="AK25" s="346"/>
      <c r="AL25" s="320"/>
      <c r="AM25" s="321"/>
      <c r="AN25" s="322"/>
      <c r="AO25" s="320"/>
      <c r="AP25" s="321"/>
      <c r="AQ25" s="321"/>
      <c r="AR25" s="321"/>
      <c r="AS25" s="321"/>
      <c r="AT25" s="321"/>
      <c r="AU25" s="321"/>
      <c r="AV25" s="322"/>
      <c r="AW25" s="327"/>
      <c r="AX25" s="328"/>
      <c r="AY25" s="328"/>
      <c r="AZ25" s="328"/>
      <c r="BA25" s="328"/>
      <c r="BB25" s="328"/>
      <c r="BC25" s="328"/>
      <c r="BD25" s="329"/>
    </row>
    <row r="26" spans="1:56" ht="21.95" customHeight="1">
      <c r="A26" s="331">
        <f>入力・労働局用!A26</f>
        <v>0</v>
      </c>
      <c r="B26" s="332"/>
      <c r="C26" s="333"/>
      <c r="D26" s="317">
        <f>入力・労働局用!D26</f>
        <v>0</v>
      </c>
      <c r="E26" s="318"/>
      <c r="F26" s="318"/>
      <c r="G26" s="318"/>
      <c r="H26" s="318"/>
      <c r="I26" s="318"/>
      <c r="J26" s="318"/>
      <c r="K26" s="319"/>
      <c r="L26" s="317">
        <f>入力・労働局用!L26</f>
        <v>0</v>
      </c>
      <c r="M26" s="318"/>
      <c r="N26" s="318"/>
      <c r="O26" s="318"/>
      <c r="P26" s="318"/>
      <c r="Q26" s="318"/>
      <c r="R26" s="318"/>
      <c r="S26" s="319"/>
      <c r="T26" s="337">
        <f>入力・労働局用!T26</f>
        <v>0</v>
      </c>
      <c r="U26" s="316"/>
      <c r="V26" s="108" t="s">
        <v>0</v>
      </c>
      <c r="W26" s="316">
        <f>入力・労働局用!W26</f>
        <v>0</v>
      </c>
      <c r="X26" s="316"/>
      <c r="Y26" s="109" t="s">
        <v>6</v>
      </c>
      <c r="Z26" s="316">
        <f>入力・労働局用!Z26</f>
        <v>0</v>
      </c>
      <c r="AA26" s="316"/>
      <c r="AB26" s="109" t="s">
        <v>16</v>
      </c>
      <c r="AC26" s="109"/>
      <c r="AD26" s="341" t="str">
        <f>入力・労働局用!AD26</f>
        <v/>
      </c>
      <c r="AE26" s="342"/>
      <c r="AF26" s="342"/>
      <c r="AG26" s="342"/>
      <c r="AH26" s="342"/>
      <c r="AI26" s="342"/>
      <c r="AJ26" s="342"/>
      <c r="AK26" s="343"/>
      <c r="AL26" s="338" t="str">
        <f>入力・労働局用!AL26</f>
        <v/>
      </c>
      <c r="AM26" s="339"/>
      <c r="AN26" s="340"/>
      <c r="AO26" s="317" t="str">
        <f>入力・労働局用!AO26</f>
        <v/>
      </c>
      <c r="AP26" s="318"/>
      <c r="AQ26" s="318"/>
      <c r="AR26" s="318"/>
      <c r="AS26" s="318"/>
      <c r="AT26" s="318"/>
      <c r="AU26" s="318"/>
      <c r="AV26" s="319"/>
      <c r="AW26" s="324" t="str">
        <f>入力・労働局用!AW26</f>
        <v/>
      </c>
      <c r="AX26" s="325"/>
      <c r="AY26" s="325"/>
      <c r="AZ26" s="325"/>
      <c r="BA26" s="325"/>
      <c r="BB26" s="325"/>
      <c r="BC26" s="325"/>
      <c r="BD26" s="326"/>
    </row>
    <row r="27" spans="1:56" ht="21.95" customHeight="1">
      <c r="A27" s="334"/>
      <c r="B27" s="335"/>
      <c r="C27" s="336"/>
      <c r="D27" s="320"/>
      <c r="E27" s="321"/>
      <c r="F27" s="321"/>
      <c r="G27" s="321"/>
      <c r="H27" s="321"/>
      <c r="I27" s="321"/>
      <c r="J27" s="321"/>
      <c r="K27" s="322"/>
      <c r="L27" s="320"/>
      <c r="M27" s="321"/>
      <c r="N27" s="321"/>
      <c r="O27" s="321"/>
      <c r="P27" s="321"/>
      <c r="Q27" s="321"/>
      <c r="R27" s="321"/>
      <c r="S27" s="322"/>
      <c r="T27" s="90" t="s">
        <v>20</v>
      </c>
      <c r="U27" s="330">
        <f>入力・労働局用!U27</f>
        <v>0</v>
      </c>
      <c r="V27" s="330"/>
      <c r="W27" s="105" t="s">
        <v>0</v>
      </c>
      <c r="X27" s="330">
        <f>入力・労働局用!X27</f>
        <v>0</v>
      </c>
      <c r="Y27" s="330"/>
      <c r="Z27" s="106" t="s">
        <v>6</v>
      </c>
      <c r="AA27" s="330">
        <f>入力・労働局用!AA27</f>
        <v>0</v>
      </c>
      <c r="AB27" s="330"/>
      <c r="AC27" s="107" t="s">
        <v>16</v>
      </c>
      <c r="AD27" s="344" t="str">
        <f>入力・労働局用!AD27</f>
        <v/>
      </c>
      <c r="AE27" s="345"/>
      <c r="AF27" s="345"/>
      <c r="AG27" s="345"/>
      <c r="AH27" s="345"/>
      <c r="AI27" s="345"/>
      <c r="AJ27" s="345"/>
      <c r="AK27" s="346"/>
      <c r="AL27" s="320"/>
      <c r="AM27" s="321"/>
      <c r="AN27" s="322"/>
      <c r="AO27" s="320"/>
      <c r="AP27" s="321"/>
      <c r="AQ27" s="321"/>
      <c r="AR27" s="321"/>
      <c r="AS27" s="321"/>
      <c r="AT27" s="321"/>
      <c r="AU27" s="321"/>
      <c r="AV27" s="322"/>
      <c r="AW27" s="327"/>
      <c r="AX27" s="328"/>
      <c r="AY27" s="328"/>
      <c r="AZ27" s="328"/>
      <c r="BA27" s="328"/>
      <c r="BB27" s="328"/>
      <c r="BC27" s="328"/>
      <c r="BD27" s="329"/>
    </row>
    <row r="28" spans="1:56" ht="21.95" customHeight="1">
      <c r="A28" s="331">
        <f>入力・労働局用!A28</f>
        <v>0</v>
      </c>
      <c r="B28" s="332"/>
      <c r="C28" s="333"/>
      <c r="D28" s="317">
        <f>入力・労働局用!D28</f>
        <v>0</v>
      </c>
      <c r="E28" s="318"/>
      <c r="F28" s="318"/>
      <c r="G28" s="318"/>
      <c r="H28" s="318"/>
      <c r="I28" s="318"/>
      <c r="J28" s="318"/>
      <c r="K28" s="319"/>
      <c r="L28" s="317">
        <f>入力・労働局用!L28</f>
        <v>0</v>
      </c>
      <c r="M28" s="318"/>
      <c r="N28" s="318"/>
      <c r="O28" s="318"/>
      <c r="P28" s="318"/>
      <c r="Q28" s="318"/>
      <c r="R28" s="318"/>
      <c r="S28" s="319"/>
      <c r="T28" s="337">
        <f>入力・労働局用!T28</f>
        <v>0</v>
      </c>
      <c r="U28" s="316"/>
      <c r="V28" s="108" t="s">
        <v>0</v>
      </c>
      <c r="W28" s="316">
        <f>入力・労働局用!W28</f>
        <v>0</v>
      </c>
      <c r="X28" s="316"/>
      <c r="Y28" s="109" t="s">
        <v>6</v>
      </c>
      <c r="Z28" s="316">
        <f>入力・労働局用!Z28</f>
        <v>0</v>
      </c>
      <c r="AA28" s="316"/>
      <c r="AB28" s="109" t="s">
        <v>16</v>
      </c>
      <c r="AC28" s="109"/>
      <c r="AD28" s="341" t="str">
        <f>入力・労働局用!AD28</f>
        <v/>
      </c>
      <c r="AE28" s="342"/>
      <c r="AF28" s="342"/>
      <c r="AG28" s="342"/>
      <c r="AH28" s="342"/>
      <c r="AI28" s="342"/>
      <c r="AJ28" s="342"/>
      <c r="AK28" s="343"/>
      <c r="AL28" s="338" t="str">
        <f>入力・労働局用!AL28</f>
        <v/>
      </c>
      <c r="AM28" s="339"/>
      <c r="AN28" s="340"/>
      <c r="AO28" s="317" t="str">
        <f>入力・労働局用!AO28</f>
        <v/>
      </c>
      <c r="AP28" s="318"/>
      <c r="AQ28" s="318"/>
      <c r="AR28" s="318"/>
      <c r="AS28" s="318"/>
      <c r="AT28" s="318"/>
      <c r="AU28" s="318"/>
      <c r="AV28" s="319"/>
      <c r="AW28" s="324" t="str">
        <f>入力・労働局用!AW28</f>
        <v/>
      </c>
      <c r="AX28" s="325"/>
      <c r="AY28" s="325"/>
      <c r="AZ28" s="325"/>
      <c r="BA28" s="325"/>
      <c r="BB28" s="325"/>
      <c r="BC28" s="325"/>
      <c r="BD28" s="326"/>
    </row>
    <row r="29" spans="1:56" ht="21.95" customHeight="1">
      <c r="A29" s="334"/>
      <c r="B29" s="335"/>
      <c r="C29" s="336"/>
      <c r="D29" s="320"/>
      <c r="E29" s="321"/>
      <c r="F29" s="321"/>
      <c r="G29" s="321"/>
      <c r="H29" s="321"/>
      <c r="I29" s="321"/>
      <c r="J29" s="321"/>
      <c r="K29" s="322"/>
      <c r="L29" s="320"/>
      <c r="M29" s="321"/>
      <c r="N29" s="321"/>
      <c r="O29" s="321"/>
      <c r="P29" s="321"/>
      <c r="Q29" s="321"/>
      <c r="R29" s="321"/>
      <c r="S29" s="322"/>
      <c r="T29" s="90" t="s">
        <v>20</v>
      </c>
      <c r="U29" s="330">
        <f>入力・労働局用!U29</f>
        <v>0</v>
      </c>
      <c r="V29" s="330"/>
      <c r="W29" s="105" t="s">
        <v>0</v>
      </c>
      <c r="X29" s="330">
        <f>入力・労働局用!X29</f>
        <v>0</v>
      </c>
      <c r="Y29" s="330"/>
      <c r="Z29" s="106" t="s">
        <v>6</v>
      </c>
      <c r="AA29" s="330">
        <f>入力・労働局用!AA29</f>
        <v>0</v>
      </c>
      <c r="AB29" s="330"/>
      <c r="AC29" s="107" t="s">
        <v>16</v>
      </c>
      <c r="AD29" s="344" t="str">
        <f>入力・労働局用!AD29</f>
        <v/>
      </c>
      <c r="AE29" s="345"/>
      <c r="AF29" s="345"/>
      <c r="AG29" s="345"/>
      <c r="AH29" s="345"/>
      <c r="AI29" s="345"/>
      <c r="AJ29" s="345"/>
      <c r="AK29" s="346"/>
      <c r="AL29" s="320"/>
      <c r="AM29" s="321"/>
      <c r="AN29" s="322"/>
      <c r="AO29" s="320"/>
      <c r="AP29" s="321"/>
      <c r="AQ29" s="321"/>
      <c r="AR29" s="321"/>
      <c r="AS29" s="321"/>
      <c r="AT29" s="321"/>
      <c r="AU29" s="321"/>
      <c r="AV29" s="322"/>
      <c r="AW29" s="327"/>
      <c r="AX29" s="328"/>
      <c r="AY29" s="328"/>
      <c r="AZ29" s="328"/>
      <c r="BA29" s="328"/>
      <c r="BB29" s="328"/>
      <c r="BC29" s="328"/>
      <c r="BD29" s="329"/>
    </row>
    <row r="30" spans="1:56" ht="21.95" customHeight="1">
      <c r="A30" s="331">
        <f>入力・労働局用!A30</f>
        <v>0</v>
      </c>
      <c r="B30" s="332"/>
      <c r="C30" s="333"/>
      <c r="D30" s="317">
        <f>入力・労働局用!D30</f>
        <v>0</v>
      </c>
      <c r="E30" s="318"/>
      <c r="F30" s="318"/>
      <c r="G30" s="318"/>
      <c r="H30" s="318"/>
      <c r="I30" s="318"/>
      <c r="J30" s="318"/>
      <c r="K30" s="319"/>
      <c r="L30" s="317">
        <f>入力・労働局用!L30</f>
        <v>0</v>
      </c>
      <c r="M30" s="318"/>
      <c r="N30" s="318"/>
      <c r="O30" s="318"/>
      <c r="P30" s="318"/>
      <c r="Q30" s="318"/>
      <c r="R30" s="318"/>
      <c r="S30" s="319"/>
      <c r="T30" s="337">
        <f>入力・労働局用!T30</f>
        <v>0</v>
      </c>
      <c r="U30" s="316"/>
      <c r="V30" s="108" t="s">
        <v>0</v>
      </c>
      <c r="W30" s="316">
        <f>入力・労働局用!W30</f>
        <v>0</v>
      </c>
      <c r="X30" s="316"/>
      <c r="Y30" s="109" t="s">
        <v>6</v>
      </c>
      <c r="Z30" s="316">
        <f>入力・労働局用!Z30</f>
        <v>0</v>
      </c>
      <c r="AA30" s="316"/>
      <c r="AB30" s="109" t="s">
        <v>16</v>
      </c>
      <c r="AC30" s="109"/>
      <c r="AD30" s="341" t="str">
        <f>入力・労働局用!AD30</f>
        <v/>
      </c>
      <c r="AE30" s="342"/>
      <c r="AF30" s="342"/>
      <c r="AG30" s="342"/>
      <c r="AH30" s="342"/>
      <c r="AI30" s="342"/>
      <c r="AJ30" s="342"/>
      <c r="AK30" s="343"/>
      <c r="AL30" s="338" t="str">
        <f>入力・労働局用!AL30</f>
        <v/>
      </c>
      <c r="AM30" s="339"/>
      <c r="AN30" s="340"/>
      <c r="AO30" s="317" t="str">
        <f>入力・労働局用!AO30</f>
        <v/>
      </c>
      <c r="AP30" s="318"/>
      <c r="AQ30" s="318"/>
      <c r="AR30" s="318"/>
      <c r="AS30" s="318"/>
      <c r="AT30" s="318"/>
      <c r="AU30" s="318"/>
      <c r="AV30" s="319"/>
      <c r="AW30" s="324" t="str">
        <f>入力・労働局用!AW30</f>
        <v/>
      </c>
      <c r="AX30" s="325"/>
      <c r="AY30" s="325"/>
      <c r="AZ30" s="325"/>
      <c r="BA30" s="325"/>
      <c r="BB30" s="325"/>
      <c r="BC30" s="325"/>
      <c r="BD30" s="326"/>
    </row>
    <row r="31" spans="1:56" ht="21.95" customHeight="1" thickBot="1">
      <c r="A31" s="334"/>
      <c r="B31" s="335"/>
      <c r="C31" s="336"/>
      <c r="D31" s="320"/>
      <c r="E31" s="321"/>
      <c r="F31" s="321"/>
      <c r="G31" s="321"/>
      <c r="H31" s="321"/>
      <c r="I31" s="321"/>
      <c r="J31" s="321"/>
      <c r="K31" s="322"/>
      <c r="L31" s="320"/>
      <c r="M31" s="321"/>
      <c r="N31" s="321"/>
      <c r="O31" s="321"/>
      <c r="P31" s="321"/>
      <c r="Q31" s="321"/>
      <c r="R31" s="321"/>
      <c r="S31" s="322"/>
      <c r="T31" s="89" t="s">
        <v>20</v>
      </c>
      <c r="U31" s="370">
        <f>入力・労働局用!U31</f>
        <v>0</v>
      </c>
      <c r="V31" s="370"/>
      <c r="W31" s="104" t="s">
        <v>0</v>
      </c>
      <c r="X31" s="370">
        <f>入力・労働局用!X31</f>
        <v>0</v>
      </c>
      <c r="Y31" s="370"/>
      <c r="Z31" s="35" t="s">
        <v>6</v>
      </c>
      <c r="AA31" s="370">
        <f>入力・労働局用!AA31</f>
        <v>0</v>
      </c>
      <c r="AB31" s="370"/>
      <c r="AC31" s="110" t="s">
        <v>16</v>
      </c>
      <c r="AD31" s="344" t="str">
        <f>入力・労働局用!AD31</f>
        <v/>
      </c>
      <c r="AE31" s="345"/>
      <c r="AF31" s="345"/>
      <c r="AG31" s="345"/>
      <c r="AH31" s="345"/>
      <c r="AI31" s="345"/>
      <c r="AJ31" s="345"/>
      <c r="AK31" s="346"/>
      <c r="AL31" s="317"/>
      <c r="AM31" s="318"/>
      <c r="AN31" s="319"/>
      <c r="AO31" s="320"/>
      <c r="AP31" s="321"/>
      <c r="AQ31" s="321"/>
      <c r="AR31" s="321"/>
      <c r="AS31" s="321"/>
      <c r="AT31" s="321"/>
      <c r="AU31" s="321"/>
      <c r="AV31" s="322"/>
      <c r="AW31" s="327"/>
      <c r="AX31" s="328"/>
      <c r="AY31" s="328"/>
      <c r="AZ31" s="328"/>
      <c r="BA31" s="328"/>
      <c r="BB31" s="328"/>
      <c r="BC31" s="328"/>
      <c r="BD31" s="329"/>
    </row>
    <row r="32" spans="1:56" ht="35.25" customHeight="1" thickTop="1" thickBot="1">
      <c r="A32" s="144" t="s">
        <v>27</v>
      </c>
      <c r="B32" s="144"/>
      <c r="C32" s="144"/>
      <c r="D32" s="323">
        <f>入力・労働局用!D32</f>
        <v>0</v>
      </c>
      <c r="E32" s="323"/>
      <c r="F32" s="323"/>
      <c r="G32" s="323"/>
      <c r="H32" s="323"/>
      <c r="I32" s="323"/>
      <c r="J32" s="323"/>
      <c r="K32" s="323"/>
      <c r="L32" s="136"/>
      <c r="M32" s="136"/>
      <c r="N32" s="136"/>
      <c r="O32" s="136"/>
      <c r="P32" s="136"/>
      <c r="Q32" s="136"/>
      <c r="R32" s="136"/>
      <c r="S32" s="13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7"/>
      <c r="AE32" s="147"/>
      <c r="AF32" s="147"/>
      <c r="AG32" s="147"/>
      <c r="AH32" s="147"/>
      <c r="AI32" s="147"/>
      <c r="AJ32" s="147"/>
      <c r="AK32" s="147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371">
        <f>入力・労働局用!AW32</f>
        <v>0</v>
      </c>
      <c r="AX32" s="371"/>
      <c r="AY32" s="371"/>
      <c r="AZ32" s="371"/>
      <c r="BA32" s="371"/>
      <c r="BB32" s="371"/>
      <c r="BC32" s="371"/>
      <c r="BD32" s="371"/>
    </row>
    <row r="33" spans="1:76" ht="35.25" customHeight="1" thickTop="1">
      <c r="A33" s="144" t="s">
        <v>27</v>
      </c>
      <c r="B33" s="144"/>
      <c r="C33" s="144"/>
      <c r="D33" s="323">
        <f>入力・労働局用!D33</f>
        <v>0</v>
      </c>
      <c r="E33" s="323"/>
      <c r="F33" s="323"/>
      <c r="G33" s="323"/>
      <c r="H33" s="323"/>
      <c r="I33" s="323"/>
      <c r="J33" s="323"/>
      <c r="K33" s="323"/>
      <c r="L33" s="136"/>
      <c r="M33" s="136"/>
      <c r="N33" s="136"/>
      <c r="O33" s="136"/>
      <c r="P33" s="136"/>
      <c r="Q33" s="136"/>
      <c r="R33" s="136"/>
      <c r="S33" s="13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7"/>
      <c r="AE33" s="147"/>
      <c r="AF33" s="147"/>
      <c r="AG33" s="147"/>
      <c r="AH33" s="147"/>
      <c r="AI33" s="147"/>
      <c r="AJ33" s="147"/>
      <c r="AK33" s="147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371">
        <f>入力・労働局用!AW33</f>
        <v>0</v>
      </c>
      <c r="AX33" s="371"/>
      <c r="AY33" s="371"/>
      <c r="AZ33" s="371"/>
      <c r="BA33" s="371"/>
      <c r="BB33" s="371"/>
      <c r="BC33" s="371"/>
      <c r="BD33" s="371"/>
    </row>
    <row r="34" spans="1:76" s="2" customFormat="1" ht="6.75" customHeight="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9"/>
      <c r="BF34" s="9"/>
      <c r="BG34" s="9"/>
      <c r="BH34" s="9"/>
      <c r="BI34" s="9"/>
      <c r="BJ34" s="9"/>
      <c r="BK34" s="9"/>
      <c r="BL34" s="8"/>
    </row>
    <row r="35" spans="1:76" s="2" customFormat="1" ht="15" customHeight="1">
      <c r="A35" s="25"/>
      <c r="B35" s="16" t="s">
        <v>28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8"/>
    </row>
    <row r="36" spans="1:76" s="2" customFormat="1" ht="15" customHeight="1">
      <c r="A36" s="25"/>
      <c r="B36" s="25"/>
      <c r="C36" s="372"/>
      <c r="D36" s="373"/>
      <c r="E36" s="373"/>
      <c r="F36" s="373"/>
      <c r="G36" s="373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</row>
    <row r="37" spans="1:76" s="2" customFormat="1" ht="15" customHeight="1">
      <c r="A37" s="25"/>
      <c r="B37" s="374" t="s">
        <v>73</v>
      </c>
      <c r="C37" s="374"/>
      <c r="D37" s="374"/>
      <c r="E37" s="348">
        <f>入力・労働局用!E37</f>
        <v>0</v>
      </c>
      <c r="F37" s="348"/>
      <c r="G37" s="348" t="s">
        <v>0</v>
      </c>
      <c r="H37" s="348"/>
      <c r="I37" s="348">
        <f>入力・労働局用!I37</f>
        <v>0</v>
      </c>
      <c r="J37" s="348"/>
      <c r="K37" s="348" t="s">
        <v>6</v>
      </c>
      <c r="L37" s="348"/>
      <c r="M37" s="348">
        <f>入力・労働局用!M37</f>
        <v>0</v>
      </c>
      <c r="N37" s="348"/>
      <c r="O37" s="374" t="s">
        <v>16</v>
      </c>
      <c r="P37" s="374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17"/>
      <c r="AN37" s="26" t="s">
        <v>8</v>
      </c>
      <c r="AO37" s="26"/>
      <c r="AP37" s="34"/>
      <c r="AQ37" s="26"/>
      <c r="AR37" s="26"/>
      <c r="AS37" s="370">
        <f>入力・労働局用!AS37</f>
        <v>0</v>
      </c>
      <c r="AT37" s="370"/>
      <c r="AU37" s="370"/>
      <c r="AV37" s="370"/>
      <c r="AW37" s="35" t="s">
        <v>9</v>
      </c>
      <c r="AX37" s="370">
        <f>入力・労働局用!AX37</f>
        <v>0</v>
      </c>
      <c r="AY37" s="370"/>
      <c r="AZ37" s="370"/>
      <c r="BA37" s="370"/>
      <c r="BB37" s="370"/>
      <c r="BC37" s="370"/>
      <c r="BD37" s="26" t="s">
        <v>10</v>
      </c>
      <c r="BE37" s="9"/>
      <c r="BF37" s="9"/>
      <c r="BG37" s="9"/>
    </row>
    <row r="38" spans="1:76" s="2" customFormat="1" ht="15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6" t="s">
        <v>11</v>
      </c>
      <c r="AO38" s="26"/>
      <c r="AP38" s="34"/>
      <c r="AQ38" s="26"/>
      <c r="AR38" s="26"/>
      <c r="AS38" s="370">
        <f>入力・労働局用!AS38</f>
        <v>0</v>
      </c>
      <c r="AT38" s="370"/>
      <c r="AU38" s="370"/>
      <c r="AV38" s="35" t="s">
        <v>9</v>
      </c>
      <c r="AW38" s="370">
        <f>入力・労働局用!AW38</f>
        <v>0</v>
      </c>
      <c r="AX38" s="370"/>
      <c r="AY38" s="370"/>
      <c r="AZ38" s="35" t="s">
        <v>9</v>
      </c>
      <c r="BA38" s="370">
        <f>入力・労働局用!BA38</f>
        <v>0</v>
      </c>
      <c r="BB38" s="370"/>
      <c r="BC38" s="370"/>
      <c r="BD38" s="26" t="s">
        <v>10</v>
      </c>
    </row>
    <row r="39" spans="1:76" s="2" customFormat="1" ht="15" customHeight="1">
      <c r="A39" s="25"/>
      <c r="B39" s="321" t="str">
        <f>入力・労働局用!B39</f>
        <v>鳥取</v>
      </c>
      <c r="C39" s="321"/>
      <c r="D39" s="321"/>
      <c r="E39" s="321"/>
      <c r="F39" s="321"/>
      <c r="G39" s="321"/>
      <c r="H39" s="6" t="s">
        <v>29</v>
      </c>
      <c r="I39" s="26"/>
      <c r="J39" s="26"/>
      <c r="K39" s="26"/>
      <c r="L39" s="26"/>
      <c r="M39" s="26"/>
      <c r="N39" s="26"/>
      <c r="O39" s="26"/>
      <c r="P39" s="26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6"/>
      <c r="AO39" s="26"/>
      <c r="AP39" s="34"/>
      <c r="AQ39" s="26"/>
      <c r="AR39" s="26"/>
      <c r="AS39" s="27"/>
      <c r="AT39" s="27"/>
      <c r="AU39" s="27"/>
      <c r="AV39" s="26"/>
      <c r="AW39" s="27"/>
      <c r="AX39" s="27"/>
      <c r="AY39" s="27"/>
      <c r="AZ39" s="26"/>
      <c r="BA39" s="27"/>
      <c r="BB39" s="27"/>
      <c r="BC39" s="27"/>
      <c r="BD39" s="26"/>
    </row>
    <row r="40" spans="1:76" s="2" customFormat="1" ht="19.5" customHeight="1">
      <c r="A40" s="25"/>
      <c r="B40" s="25"/>
      <c r="C40" s="25"/>
      <c r="D40" s="25"/>
      <c r="E40" s="27"/>
      <c r="F40" s="27"/>
      <c r="G40" s="27"/>
      <c r="H40" s="26"/>
      <c r="I40" s="26"/>
      <c r="J40" s="27"/>
      <c r="K40" s="27"/>
      <c r="L40" s="27"/>
      <c r="M40" s="26"/>
      <c r="N40" s="26"/>
      <c r="O40" s="26"/>
      <c r="P40" s="26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</row>
    <row r="41" spans="1:76" s="2" customFormat="1" ht="27" customHeight="1">
      <c r="A41" s="16"/>
      <c r="B41" s="16"/>
      <c r="C41" s="16"/>
      <c r="D41" s="16"/>
      <c r="E41" s="16"/>
      <c r="F41" s="16"/>
      <c r="G41" s="16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375" t="s">
        <v>13</v>
      </c>
      <c r="AG41" s="375"/>
      <c r="AH41" s="375"/>
      <c r="AI41" s="375"/>
      <c r="AJ41" s="376">
        <f>入力・労働局用!AJ41</f>
        <v>0</v>
      </c>
      <c r="AK41" s="376"/>
      <c r="AL41" s="376"/>
      <c r="AM41" s="376"/>
      <c r="AN41" s="376"/>
      <c r="AO41" s="376"/>
      <c r="AP41" s="376"/>
      <c r="AQ41" s="376"/>
      <c r="AR41" s="376"/>
      <c r="AS41" s="376"/>
      <c r="AT41" s="376"/>
      <c r="AU41" s="376"/>
      <c r="AV41" s="376"/>
      <c r="AW41" s="376"/>
      <c r="AX41" s="376"/>
      <c r="AY41" s="376"/>
      <c r="AZ41" s="376"/>
      <c r="BA41" s="376"/>
      <c r="BB41" s="376"/>
      <c r="BC41" s="376"/>
      <c r="BD41" s="17"/>
    </row>
    <row r="42" spans="1:76" s="2" customFormat="1" ht="17.25" customHeight="1">
      <c r="A42" s="16"/>
      <c r="B42" s="16"/>
      <c r="C42" s="16"/>
      <c r="D42" s="16"/>
      <c r="E42" s="16"/>
      <c r="F42" s="16"/>
      <c r="G42" s="16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10"/>
      <c r="W42" s="10"/>
      <c r="X42" s="10"/>
      <c r="Y42" s="25"/>
      <c r="Z42" s="25"/>
      <c r="AA42" s="237" t="s">
        <v>12</v>
      </c>
      <c r="AB42" s="237"/>
      <c r="AC42" s="237"/>
      <c r="AD42" s="237"/>
      <c r="AE42" s="237"/>
      <c r="AF42" s="25"/>
      <c r="AG42" s="25"/>
      <c r="AH42" s="25"/>
      <c r="AI42" s="25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5" t="s">
        <v>72</v>
      </c>
      <c r="AU42" s="36"/>
      <c r="AV42" s="36"/>
      <c r="AW42" s="36"/>
      <c r="AX42" s="36"/>
      <c r="AY42" s="36"/>
      <c r="AZ42" s="36"/>
      <c r="BA42" s="36"/>
      <c r="BB42" s="36"/>
      <c r="BC42" s="37"/>
      <c r="BD42" s="17"/>
    </row>
    <row r="43" spans="1:76" s="2" customFormat="1" ht="14.25" customHeight="1">
      <c r="A43" s="38"/>
      <c r="B43" s="39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10"/>
      <c r="Z43" s="25"/>
      <c r="AA43" s="27"/>
      <c r="AB43" s="27"/>
      <c r="AC43" s="27"/>
      <c r="AD43" s="27"/>
      <c r="AE43" s="27"/>
      <c r="AF43" s="237" t="s">
        <v>14</v>
      </c>
      <c r="AG43" s="237"/>
      <c r="AH43" s="237"/>
      <c r="AI43" s="237"/>
      <c r="AJ43" s="377">
        <f>入力・労働局用!AJ43</f>
        <v>0</v>
      </c>
      <c r="AK43" s="377"/>
      <c r="AL43" s="377"/>
      <c r="AM43" s="377"/>
      <c r="AN43" s="377"/>
      <c r="AO43" s="377"/>
      <c r="AP43" s="377"/>
      <c r="AQ43" s="377"/>
      <c r="AR43" s="377"/>
      <c r="AS43" s="377"/>
      <c r="AT43" s="377"/>
      <c r="AU43" s="377"/>
      <c r="AV43" s="377"/>
      <c r="AW43" s="377"/>
      <c r="AX43" s="377"/>
      <c r="AY43" s="377"/>
      <c r="AZ43" s="377"/>
      <c r="BA43" s="370"/>
      <c r="BB43" s="370"/>
      <c r="BC43" s="370"/>
      <c r="BD43" s="17"/>
      <c r="BE43" s="19"/>
      <c r="BF43" s="19"/>
      <c r="BG43" s="19"/>
      <c r="BH43" s="19"/>
      <c r="BI43" s="19"/>
      <c r="BJ43" s="19"/>
      <c r="BK43" s="11"/>
      <c r="BL43" s="11"/>
      <c r="BM43" s="11"/>
    </row>
    <row r="44" spans="1:76" s="2" customFormat="1" ht="14.25" customHeight="1">
      <c r="A44" s="38"/>
      <c r="B44" s="39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25"/>
      <c r="AA44" s="25"/>
      <c r="AB44" s="25"/>
      <c r="AC44" s="25"/>
      <c r="AD44" s="25"/>
      <c r="AE44" s="25"/>
      <c r="AF44" s="375"/>
      <c r="AG44" s="375"/>
      <c r="AH44" s="375"/>
      <c r="AI44" s="375"/>
      <c r="AJ44" s="376"/>
      <c r="AK44" s="376"/>
      <c r="AL44" s="376"/>
      <c r="AM44" s="376"/>
      <c r="AN44" s="376"/>
      <c r="AO44" s="376"/>
      <c r="AP44" s="376"/>
      <c r="AQ44" s="376"/>
      <c r="AR44" s="376"/>
      <c r="AS44" s="376"/>
      <c r="AT44" s="376"/>
      <c r="AU44" s="376"/>
      <c r="AV44" s="376"/>
      <c r="AW44" s="376"/>
      <c r="AX44" s="376"/>
      <c r="AY44" s="376"/>
      <c r="AZ44" s="376"/>
      <c r="BA44" s="330"/>
      <c r="BB44" s="330"/>
      <c r="BC44" s="330"/>
      <c r="BD44" s="17"/>
      <c r="BE44" s="19"/>
      <c r="BF44" s="19"/>
      <c r="BG44" s="19"/>
      <c r="BH44" s="19"/>
      <c r="BI44" s="19"/>
      <c r="BJ44" s="19"/>
      <c r="BK44" s="11"/>
      <c r="BL44" s="11"/>
      <c r="BM44" s="11"/>
    </row>
    <row r="45" spans="1:76" s="2" customFormat="1" ht="11.1" customHeight="1">
      <c r="A45" s="11"/>
      <c r="B45" s="13"/>
      <c r="C45" s="13"/>
      <c r="D45" s="11"/>
      <c r="E45" s="2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0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23" t="s">
        <v>15</v>
      </c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19"/>
      <c r="BF45" s="19"/>
      <c r="BG45" s="19"/>
      <c r="BH45" s="19"/>
      <c r="BI45" s="19"/>
      <c r="BJ45" s="19"/>
      <c r="BK45" s="11"/>
      <c r="BL45" s="11"/>
      <c r="BM45" s="11"/>
    </row>
    <row r="46" spans="1:76" ht="19.5" customHeight="1">
      <c r="A46" s="5" t="s">
        <v>17</v>
      </c>
      <c r="B46" s="15"/>
      <c r="C46" s="15"/>
      <c r="D46" s="15"/>
      <c r="E46" s="15"/>
      <c r="F46" s="15"/>
      <c r="G46" s="15"/>
      <c r="BT46" s="347"/>
      <c r="BU46" s="347"/>
      <c r="BV46" s="347"/>
    </row>
    <row r="47" spans="1:76" ht="19.5" customHeight="1">
      <c r="A47"/>
      <c r="B47" s="15"/>
      <c r="C47" s="15"/>
      <c r="D47" s="15"/>
      <c r="E47" s="15"/>
      <c r="F47" s="15"/>
      <c r="G47" s="15"/>
      <c r="BT47" s="28"/>
      <c r="BU47" s="28"/>
      <c r="BV47" s="28"/>
    </row>
    <row r="48" spans="1:76" ht="23.2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25" t="s">
        <v>18</v>
      </c>
      <c r="L48" s="7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6"/>
      <c r="AU48" s="6"/>
      <c r="AV48" s="6"/>
      <c r="AW48" s="6"/>
      <c r="AX48" s="6"/>
      <c r="AY48" s="6"/>
      <c r="AZ48" s="6"/>
      <c r="BA48" s="6"/>
      <c r="BB48" s="1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24"/>
      <c r="BN48" s="3"/>
      <c r="BO48" s="3"/>
      <c r="BP48" s="3"/>
      <c r="BQ48" s="3"/>
      <c r="BR48" s="3"/>
      <c r="BS48" s="6"/>
      <c r="BT48" s="6"/>
      <c r="BU48" s="6"/>
      <c r="BV48" s="6"/>
      <c r="BW48" s="3"/>
      <c r="BX48" s="1"/>
    </row>
    <row r="49" spans="1:97" ht="1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25"/>
      <c r="L49" s="7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6"/>
      <c r="AU49" s="6"/>
      <c r="AV49" s="6"/>
      <c r="AW49" s="6"/>
      <c r="AX49" s="6"/>
      <c r="AY49" s="6"/>
      <c r="AZ49" s="6"/>
      <c r="BA49" s="6"/>
      <c r="BB49" s="1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24"/>
      <c r="BN49" s="3"/>
      <c r="BO49" s="3"/>
      <c r="BP49" s="3"/>
      <c r="BQ49" s="3"/>
      <c r="BR49" s="3"/>
      <c r="BS49" s="6"/>
      <c r="BT49" s="6"/>
      <c r="BU49" s="6"/>
      <c r="BV49" s="6"/>
      <c r="BW49" s="3"/>
      <c r="BX49" s="1"/>
    </row>
    <row r="50" spans="1:97" ht="16.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29"/>
      <c r="L50" s="7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6"/>
      <c r="AU50" s="6"/>
      <c r="AV50" s="6"/>
      <c r="AW50" s="6"/>
      <c r="AX50" s="6"/>
      <c r="AY50" s="6"/>
      <c r="AZ50" s="6"/>
      <c r="BA50" s="6"/>
      <c r="BB50" s="1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30"/>
      <c r="BN50" s="2"/>
      <c r="BO50" s="2"/>
      <c r="BP50" s="2"/>
      <c r="BQ50" s="2"/>
      <c r="BR50" s="2"/>
      <c r="BS50" s="6"/>
      <c r="BT50" s="6"/>
      <c r="BU50" s="6"/>
      <c r="BV50" s="6"/>
      <c r="BW50" s="3"/>
      <c r="BX50" s="1"/>
    </row>
    <row r="51" spans="1:97" ht="23.2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29"/>
      <c r="L51" s="7"/>
      <c r="M51" s="6"/>
      <c r="N51" s="6"/>
      <c r="O51" s="6"/>
      <c r="P51" s="6"/>
      <c r="Q51" s="6"/>
      <c r="R51" s="6"/>
      <c r="S51" s="6"/>
      <c r="T51" s="242" t="s">
        <v>73</v>
      </c>
      <c r="U51" s="242"/>
      <c r="V51" s="242"/>
      <c r="W51" s="242"/>
      <c r="X51" s="348">
        <f>入力・労働局用!X51</f>
        <v>7</v>
      </c>
      <c r="Y51" s="348"/>
      <c r="Z51" s="348"/>
      <c r="AA51" s="242" t="s">
        <v>30</v>
      </c>
      <c r="AB51" s="242"/>
      <c r="AC51" s="242"/>
      <c r="AD51" s="242"/>
      <c r="AE51" s="242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349">
        <f>入力・労働局用!AP51</f>
        <v>0</v>
      </c>
      <c r="AQ51" s="350"/>
      <c r="AR51" s="350"/>
      <c r="AS51" s="295" t="s">
        <v>19</v>
      </c>
      <c r="AT51" s="295"/>
      <c r="AU51" s="295"/>
      <c r="AV51" s="295"/>
      <c r="AW51" s="295"/>
      <c r="AX51" s="350">
        <f>入力・労働局用!AX51</f>
        <v>2</v>
      </c>
      <c r="AY51" s="350"/>
      <c r="AZ51" s="350"/>
      <c r="BA51" s="295" t="s">
        <v>7</v>
      </c>
      <c r="BB51" s="295"/>
      <c r="BC51" s="295"/>
      <c r="BD51" s="297"/>
      <c r="BE51" s="6"/>
      <c r="BF51" s="1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30"/>
      <c r="BR51" s="2"/>
      <c r="BS51" s="2"/>
      <c r="BT51" s="2"/>
      <c r="BU51" s="2"/>
      <c r="BV51" s="2"/>
      <c r="BW51" s="6"/>
      <c r="BX51" s="6"/>
      <c r="BY51" s="6"/>
      <c r="BZ51" s="6"/>
      <c r="CA51" s="3"/>
      <c r="CB51" s="1"/>
    </row>
    <row r="52" spans="1:97" s="2" customFormat="1" ht="10.5" customHeight="1">
      <c r="A52" s="6"/>
      <c r="B52" s="6"/>
      <c r="C52" s="6"/>
      <c r="D52" s="6"/>
      <c r="E52" s="6"/>
      <c r="F52" s="6"/>
      <c r="G52" s="6"/>
      <c r="H52" s="14"/>
      <c r="I52" s="14"/>
      <c r="J52" s="6"/>
      <c r="K52" s="6"/>
      <c r="L52" s="6"/>
      <c r="M52" s="6"/>
      <c r="N52" s="14"/>
      <c r="O52" s="14"/>
      <c r="P52" s="6"/>
      <c r="Q52" s="233"/>
      <c r="R52" s="233"/>
      <c r="S52" s="233"/>
      <c r="T52" s="233"/>
      <c r="U52" s="233"/>
      <c r="V52" s="233"/>
      <c r="W52" s="233"/>
      <c r="X52" s="233"/>
      <c r="Y52" s="233"/>
      <c r="Z52" s="233"/>
      <c r="AA52" s="233"/>
      <c r="AB52" s="233"/>
      <c r="AC52" s="233"/>
      <c r="AD52" s="233"/>
      <c r="AE52" s="233"/>
      <c r="AF52" s="233"/>
      <c r="AG52" s="233"/>
      <c r="AH52" s="233"/>
      <c r="AI52" s="233"/>
      <c r="AJ52" s="233"/>
      <c r="AK52" s="233"/>
      <c r="AL52" s="233"/>
      <c r="AM52" s="233"/>
      <c r="AN52" s="233"/>
      <c r="AO52" s="233"/>
      <c r="AP52" s="233"/>
      <c r="AQ52" s="233"/>
      <c r="AR52" s="233"/>
      <c r="AS52" s="233"/>
      <c r="AT52" s="233"/>
      <c r="AU52" s="233"/>
      <c r="AV52" s="233"/>
      <c r="AW52" s="233"/>
      <c r="AX52" s="233"/>
      <c r="AY52" s="233"/>
      <c r="AZ52" s="233"/>
      <c r="BA52" s="233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3"/>
      <c r="BX52" s="12"/>
    </row>
    <row r="53" spans="1:97" s="2" customFormat="1" ht="16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234" t="s">
        <v>26</v>
      </c>
      <c r="W53" s="235"/>
      <c r="X53" s="235"/>
      <c r="Y53" s="235"/>
      <c r="Z53" s="235"/>
      <c r="AA53" s="235"/>
      <c r="AB53" s="235"/>
      <c r="AC53" s="361" t="s">
        <v>1</v>
      </c>
      <c r="AD53" s="361"/>
      <c r="AE53" s="361"/>
      <c r="AF53" s="361"/>
      <c r="AG53" s="362" t="s">
        <v>2</v>
      </c>
      <c r="AH53" s="363"/>
      <c r="AI53" s="361" t="s">
        <v>3</v>
      </c>
      <c r="AJ53" s="361"/>
      <c r="AK53" s="361"/>
      <c r="AL53" s="361"/>
      <c r="AM53" s="361" t="s">
        <v>4</v>
      </c>
      <c r="AN53" s="364"/>
      <c r="AO53" s="364"/>
      <c r="AP53" s="364"/>
      <c r="AQ53" s="364"/>
      <c r="AR53" s="364"/>
      <c r="AS53" s="364"/>
      <c r="AT53" s="364"/>
      <c r="AU53" s="364"/>
      <c r="AV53" s="364"/>
      <c r="AW53" s="364"/>
      <c r="AX53" s="364"/>
      <c r="AY53" s="361" t="s">
        <v>5</v>
      </c>
      <c r="AZ53" s="361"/>
      <c r="BA53" s="361"/>
      <c r="BB53" s="361"/>
      <c r="BC53" s="361"/>
      <c r="BD53" s="361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12"/>
    </row>
    <row r="54" spans="1:97" s="2" customFormat="1" ht="30" customHeight="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236"/>
      <c r="W54" s="237"/>
      <c r="X54" s="237"/>
      <c r="Y54" s="237"/>
      <c r="Z54" s="237"/>
      <c r="AA54" s="237"/>
      <c r="AB54" s="237"/>
      <c r="AC54" s="359">
        <f>IF(入力・労働局用!AC54="","",入力・労働局用!AC54)</f>
        <v>3</v>
      </c>
      <c r="AD54" s="351"/>
      <c r="AE54" s="351">
        <f>IF(入力・労働局用!AE54="","",入力・労働局用!AE54)</f>
        <v>1</v>
      </c>
      <c r="AF54" s="352"/>
      <c r="AG54" s="355">
        <f>IF(入力・労働局用!AG54="","",入力・労働局用!AG54)</f>
        <v>1</v>
      </c>
      <c r="AH54" s="356"/>
      <c r="AI54" s="359">
        <f>IF(入力・労働局用!AI54="","",入力・労働局用!AI54)</f>
        <v>0</v>
      </c>
      <c r="AJ54" s="351"/>
      <c r="AK54" s="351" t="str">
        <f>IF(入力・労働局用!AK54="","",入力・労働局用!AK54)</f>
        <v/>
      </c>
      <c r="AL54" s="352"/>
      <c r="AM54" s="359" t="str">
        <f>IF(入力・労働局用!AM54="","",入力・労働局用!AM54)</f>
        <v/>
      </c>
      <c r="AN54" s="351"/>
      <c r="AO54" s="351" t="str">
        <f>IF(入力・労働局用!AO54="","",入力・労働局用!AO54)</f>
        <v/>
      </c>
      <c r="AP54" s="351"/>
      <c r="AQ54" s="351" t="str">
        <f>IF(入力・労働局用!AQ54="","",入力・労働局用!AQ54)</f>
        <v/>
      </c>
      <c r="AR54" s="351"/>
      <c r="AS54" s="351" t="str">
        <f>IF(入力・労働局用!AS54="","",入力・労働局用!AS54)</f>
        <v/>
      </c>
      <c r="AT54" s="351"/>
      <c r="AU54" s="351" t="str">
        <f>IF(入力・労働局用!AU54="","",入力・労働局用!AU54)</f>
        <v/>
      </c>
      <c r="AV54" s="351"/>
      <c r="AW54" s="351" t="str">
        <f>IF(入力・労働局用!AW54="","",入力・労働局用!AW54)</f>
        <v/>
      </c>
      <c r="AX54" s="352"/>
      <c r="AY54" s="359">
        <f>IF(入力・労働局用!AY54="","",入力・労働局用!AY54)</f>
        <v>3</v>
      </c>
      <c r="AZ54" s="351"/>
      <c r="BA54" s="351" t="str">
        <f>IF(入力・労働局用!BA54="","",入力・労働局用!BA54)</f>
        <v/>
      </c>
      <c r="BB54" s="351"/>
      <c r="BC54" s="351" t="str">
        <f>IF(入力・労働局用!BC54="","",入力・労働局用!BC54)</f>
        <v/>
      </c>
      <c r="BD54" s="352"/>
      <c r="BE54" s="6"/>
      <c r="BF54" s="6"/>
      <c r="BG54" s="6"/>
      <c r="BH54" s="6"/>
      <c r="BI54" s="6"/>
      <c r="BJ54" s="6"/>
      <c r="BK54" s="6"/>
      <c r="BL54" s="6"/>
      <c r="BM54" s="6"/>
      <c r="BN54" s="365"/>
      <c r="BO54" s="365"/>
      <c r="BP54" s="365"/>
      <c r="BQ54" s="365"/>
      <c r="BR54" s="365"/>
      <c r="BS54" s="365"/>
      <c r="BT54" s="365"/>
      <c r="BU54" s="365"/>
      <c r="BV54" s="365"/>
      <c r="BW54" s="365"/>
      <c r="BX54" s="365"/>
      <c r="BY54" s="365"/>
      <c r="BZ54" s="365"/>
      <c r="CA54" s="365"/>
      <c r="CB54" s="18"/>
      <c r="CC54" s="18"/>
      <c r="CD54" s="365"/>
      <c r="CE54" s="365"/>
      <c r="CF54" s="365"/>
      <c r="CG54" s="365"/>
      <c r="CH54" s="365"/>
      <c r="CI54" s="365"/>
      <c r="CJ54" s="365"/>
      <c r="CK54" s="365"/>
      <c r="CL54" s="365"/>
      <c r="CM54" s="365"/>
      <c r="CN54" s="365"/>
      <c r="CO54" s="365"/>
      <c r="CP54" s="365"/>
      <c r="CQ54" s="365"/>
      <c r="CR54" s="365"/>
      <c r="CS54" s="12"/>
    </row>
    <row r="55" spans="1:97" s="2" customFormat="1" ht="6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236"/>
      <c r="W55" s="237"/>
      <c r="X55" s="237"/>
      <c r="Y55" s="237"/>
      <c r="Z55" s="237"/>
      <c r="AA55" s="237"/>
      <c r="AB55" s="237"/>
      <c r="AC55" s="360"/>
      <c r="AD55" s="353"/>
      <c r="AE55" s="353"/>
      <c r="AF55" s="354"/>
      <c r="AG55" s="357"/>
      <c r="AH55" s="358"/>
      <c r="AI55" s="360"/>
      <c r="AJ55" s="353"/>
      <c r="AK55" s="353"/>
      <c r="AL55" s="354"/>
      <c r="AM55" s="360"/>
      <c r="AN55" s="353"/>
      <c r="AO55" s="353"/>
      <c r="AP55" s="353"/>
      <c r="AQ55" s="353"/>
      <c r="AR55" s="353"/>
      <c r="AS55" s="353"/>
      <c r="AT55" s="353"/>
      <c r="AU55" s="353"/>
      <c r="AV55" s="353"/>
      <c r="AW55" s="353"/>
      <c r="AX55" s="354"/>
      <c r="AY55" s="360"/>
      <c r="AZ55" s="353"/>
      <c r="BA55" s="353"/>
      <c r="BB55" s="353"/>
      <c r="BC55" s="353"/>
      <c r="BD55" s="354"/>
      <c r="BE55" s="17"/>
      <c r="BF55" s="6"/>
      <c r="BG55" s="6"/>
      <c r="BH55" s="6"/>
      <c r="BI55" s="6"/>
      <c r="BJ55" s="6"/>
      <c r="BK55" s="6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0"/>
      <c r="CI55" s="6"/>
      <c r="CJ55" s="6"/>
      <c r="CK55" s="17"/>
      <c r="CL55" s="17"/>
      <c r="CM55" s="17"/>
      <c r="CN55" s="17"/>
      <c r="CO55" s="17"/>
      <c r="CP55" s="17"/>
      <c r="CQ55" s="17"/>
    </row>
    <row r="56" spans="1:97" s="2" customFormat="1" ht="36" customHeight="1" thickBot="1">
      <c r="A56" s="214" t="s">
        <v>71</v>
      </c>
      <c r="B56" s="219"/>
      <c r="C56" s="220"/>
      <c r="D56" s="214" t="s">
        <v>21</v>
      </c>
      <c r="E56" s="215"/>
      <c r="F56" s="215"/>
      <c r="G56" s="215"/>
      <c r="H56" s="215"/>
      <c r="I56" s="215"/>
      <c r="J56" s="215"/>
      <c r="K56" s="216"/>
      <c r="L56" s="214" t="s">
        <v>22</v>
      </c>
      <c r="M56" s="215"/>
      <c r="N56" s="215"/>
      <c r="O56" s="215"/>
      <c r="P56" s="215"/>
      <c r="Q56" s="215"/>
      <c r="R56" s="215"/>
      <c r="S56" s="215"/>
      <c r="T56" s="221" t="s">
        <v>70</v>
      </c>
      <c r="U56" s="222"/>
      <c r="V56" s="222"/>
      <c r="W56" s="222"/>
      <c r="X56" s="222"/>
      <c r="Y56" s="222"/>
      <c r="Z56" s="222"/>
      <c r="AA56" s="222"/>
      <c r="AB56" s="222"/>
      <c r="AC56" s="223"/>
      <c r="AD56" s="214" t="s">
        <v>31</v>
      </c>
      <c r="AE56" s="215"/>
      <c r="AF56" s="215"/>
      <c r="AG56" s="215"/>
      <c r="AH56" s="215"/>
      <c r="AI56" s="215"/>
      <c r="AJ56" s="215"/>
      <c r="AK56" s="216"/>
      <c r="AL56" s="214" t="s">
        <v>23</v>
      </c>
      <c r="AM56" s="215"/>
      <c r="AN56" s="216"/>
      <c r="AO56" s="214" t="s">
        <v>24</v>
      </c>
      <c r="AP56" s="215"/>
      <c r="AQ56" s="215"/>
      <c r="AR56" s="215"/>
      <c r="AS56" s="215"/>
      <c r="AT56" s="215"/>
      <c r="AU56" s="215"/>
      <c r="AV56" s="215"/>
      <c r="AW56" s="214" t="s">
        <v>25</v>
      </c>
      <c r="AX56" s="215"/>
      <c r="AY56" s="215"/>
      <c r="AZ56" s="215"/>
      <c r="BA56" s="215"/>
      <c r="BB56" s="215"/>
      <c r="BC56" s="215"/>
      <c r="BD56" s="216"/>
      <c r="BE56" s="31"/>
      <c r="BF56" s="6"/>
      <c r="BG56" s="6"/>
      <c r="BH56" s="6"/>
      <c r="BI56" s="6"/>
      <c r="BJ56" s="6"/>
      <c r="BK56" s="6"/>
    </row>
    <row r="57" spans="1:97" ht="21.95" customHeight="1" thickTop="1">
      <c r="A57" s="366">
        <f>入力・労働局用!A57</f>
        <v>0</v>
      </c>
      <c r="B57" s="367"/>
      <c r="C57" s="368"/>
      <c r="D57" s="317">
        <f>入力・労働局用!D57</f>
        <v>0</v>
      </c>
      <c r="E57" s="318"/>
      <c r="F57" s="318"/>
      <c r="G57" s="318"/>
      <c r="H57" s="318"/>
      <c r="I57" s="318"/>
      <c r="J57" s="318"/>
      <c r="K57" s="319"/>
      <c r="L57" s="317">
        <f>入力・労働局用!L57</f>
        <v>0</v>
      </c>
      <c r="M57" s="318"/>
      <c r="N57" s="318"/>
      <c r="O57" s="318"/>
      <c r="P57" s="318"/>
      <c r="Q57" s="318"/>
      <c r="R57" s="318"/>
      <c r="S57" s="319"/>
      <c r="T57" s="369">
        <f>入力・労働局用!T57</f>
        <v>0</v>
      </c>
      <c r="U57" s="370"/>
      <c r="V57" s="104" t="s">
        <v>0</v>
      </c>
      <c r="W57" s="370">
        <f>入力・労働局用!W57</f>
        <v>0</v>
      </c>
      <c r="X57" s="370"/>
      <c r="Y57" s="35" t="s">
        <v>6</v>
      </c>
      <c r="Z57" s="370">
        <f>入力・労働局用!Z57</f>
        <v>0</v>
      </c>
      <c r="AA57" s="370"/>
      <c r="AB57" s="35" t="s">
        <v>16</v>
      </c>
      <c r="AC57" s="35"/>
      <c r="AD57" s="341" t="str">
        <f>入力・労働局用!AD57</f>
        <v/>
      </c>
      <c r="AE57" s="342"/>
      <c r="AF57" s="342"/>
      <c r="AG57" s="342"/>
      <c r="AH57" s="342"/>
      <c r="AI57" s="342"/>
      <c r="AJ57" s="342"/>
      <c r="AK57" s="343"/>
      <c r="AL57" s="317" t="str">
        <f>入力・労働局用!AL57</f>
        <v/>
      </c>
      <c r="AM57" s="318"/>
      <c r="AN57" s="319"/>
      <c r="AO57" s="317" t="str">
        <f>入力・労働局用!AO57</f>
        <v/>
      </c>
      <c r="AP57" s="318"/>
      <c r="AQ57" s="318"/>
      <c r="AR57" s="318"/>
      <c r="AS57" s="318"/>
      <c r="AT57" s="318"/>
      <c r="AU57" s="318"/>
      <c r="AV57" s="319"/>
      <c r="AW57" s="324" t="str">
        <f>入力・労働局用!AW57</f>
        <v/>
      </c>
      <c r="AX57" s="325"/>
      <c r="AY57" s="325"/>
      <c r="AZ57" s="325"/>
      <c r="BA57" s="325"/>
      <c r="BB57" s="325"/>
      <c r="BC57" s="325"/>
      <c r="BD57" s="326"/>
    </row>
    <row r="58" spans="1:97" ht="21.95" customHeight="1">
      <c r="A58" s="334"/>
      <c r="B58" s="335"/>
      <c r="C58" s="336"/>
      <c r="D58" s="320"/>
      <c r="E58" s="321"/>
      <c r="F58" s="321"/>
      <c r="G58" s="321"/>
      <c r="H58" s="321"/>
      <c r="I58" s="321"/>
      <c r="J58" s="321"/>
      <c r="K58" s="322"/>
      <c r="L58" s="320"/>
      <c r="M58" s="321"/>
      <c r="N58" s="321"/>
      <c r="O58" s="321"/>
      <c r="P58" s="321"/>
      <c r="Q58" s="321"/>
      <c r="R58" s="321"/>
      <c r="S58" s="322"/>
      <c r="T58" s="90" t="s">
        <v>20</v>
      </c>
      <c r="U58" s="330">
        <f>入力・労働局用!U58</f>
        <v>0</v>
      </c>
      <c r="V58" s="330"/>
      <c r="W58" s="105" t="s">
        <v>0</v>
      </c>
      <c r="X58" s="330">
        <f>入力・労働局用!X58</f>
        <v>0</v>
      </c>
      <c r="Y58" s="330"/>
      <c r="Z58" s="106" t="s">
        <v>6</v>
      </c>
      <c r="AA58" s="330">
        <f>入力・労働局用!AA58</f>
        <v>0</v>
      </c>
      <c r="AB58" s="330"/>
      <c r="AC58" s="107" t="s">
        <v>16</v>
      </c>
      <c r="AD58" s="344" t="str">
        <f>入力・労働局用!AD58</f>
        <v/>
      </c>
      <c r="AE58" s="345"/>
      <c r="AF58" s="345"/>
      <c r="AG58" s="345"/>
      <c r="AH58" s="345"/>
      <c r="AI58" s="345"/>
      <c r="AJ58" s="345"/>
      <c r="AK58" s="346"/>
      <c r="AL58" s="320"/>
      <c r="AM58" s="321"/>
      <c r="AN58" s="322"/>
      <c r="AO58" s="320"/>
      <c r="AP58" s="321"/>
      <c r="AQ58" s="321"/>
      <c r="AR58" s="321"/>
      <c r="AS58" s="321"/>
      <c r="AT58" s="321"/>
      <c r="AU58" s="321"/>
      <c r="AV58" s="322"/>
      <c r="AW58" s="327"/>
      <c r="AX58" s="328"/>
      <c r="AY58" s="328"/>
      <c r="AZ58" s="328"/>
      <c r="BA58" s="328"/>
      <c r="BB58" s="328"/>
      <c r="BC58" s="328"/>
      <c r="BD58" s="329"/>
    </row>
    <row r="59" spans="1:97" ht="21.95" customHeight="1">
      <c r="A59" s="331">
        <f>入力・労働局用!A59</f>
        <v>0</v>
      </c>
      <c r="B59" s="332"/>
      <c r="C59" s="333"/>
      <c r="D59" s="317">
        <f>入力・労働局用!D59</f>
        <v>0</v>
      </c>
      <c r="E59" s="318"/>
      <c r="F59" s="318"/>
      <c r="G59" s="318"/>
      <c r="H59" s="318"/>
      <c r="I59" s="318"/>
      <c r="J59" s="318"/>
      <c r="K59" s="319"/>
      <c r="L59" s="317">
        <f>入力・労働局用!L59</f>
        <v>0</v>
      </c>
      <c r="M59" s="318"/>
      <c r="N59" s="318"/>
      <c r="O59" s="318"/>
      <c r="P59" s="318"/>
      <c r="Q59" s="318"/>
      <c r="R59" s="318"/>
      <c r="S59" s="319"/>
      <c r="T59" s="337">
        <f>入力・労働局用!T59</f>
        <v>0</v>
      </c>
      <c r="U59" s="316"/>
      <c r="V59" s="108" t="s">
        <v>0</v>
      </c>
      <c r="W59" s="316">
        <f>入力・労働局用!W59</f>
        <v>0</v>
      </c>
      <c r="X59" s="316"/>
      <c r="Y59" s="109" t="s">
        <v>6</v>
      </c>
      <c r="Z59" s="316">
        <f>入力・労働局用!Z59</f>
        <v>0</v>
      </c>
      <c r="AA59" s="316"/>
      <c r="AB59" s="109" t="s">
        <v>16</v>
      </c>
      <c r="AC59" s="109"/>
      <c r="AD59" s="341" t="str">
        <f>入力・労働局用!AD59</f>
        <v/>
      </c>
      <c r="AE59" s="342"/>
      <c r="AF59" s="342"/>
      <c r="AG59" s="342"/>
      <c r="AH59" s="342"/>
      <c r="AI59" s="342"/>
      <c r="AJ59" s="342"/>
      <c r="AK59" s="343"/>
      <c r="AL59" s="338" t="str">
        <f>入力・労働局用!AL59</f>
        <v/>
      </c>
      <c r="AM59" s="339"/>
      <c r="AN59" s="340"/>
      <c r="AO59" s="317" t="str">
        <f>入力・労働局用!AO59</f>
        <v/>
      </c>
      <c r="AP59" s="318"/>
      <c r="AQ59" s="318"/>
      <c r="AR59" s="318"/>
      <c r="AS59" s="318"/>
      <c r="AT59" s="318"/>
      <c r="AU59" s="318"/>
      <c r="AV59" s="319"/>
      <c r="AW59" s="324" t="str">
        <f>入力・労働局用!AW59</f>
        <v/>
      </c>
      <c r="AX59" s="325"/>
      <c r="AY59" s="325"/>
      <c r="AZ59" s="325"/>
      <c r="BA59" s="325"/>
      <c r="BB59" s="325"/>
      <c r="BC59" s="325"/>
      <c r="BD59" s="326"/>
    </row>
    <row r="60" spans="1:97" ht="21.95" customHeight="1">
      <c r="A60" s="334"/>
      <c r="B60" s="335"/>
      <c r="C60" s="336"/>
      <c r="D60" s="320"/>
      <c r="E60" s="321"/>
      <c r="F60" s="321"/>
      <c r="G60" s="321"/>
      <c r="H60" s="321"/>
      <c r="I60" s="321"/>
      <c r="J60" s="321"/>
      <c r="K60" s="322"/>
      <c r="L60" s="320"/>
      <c r="M60" s="321"/>
      <c r="N60" s="321"/>
      <c r="O60" s="321"/>
      <c r="P60" s="321"/>
      <c r="Q60" s="321"/>
      <c r="R60" s="321"/>
      <c r="S60" s="322"/>
      <c r="T60" s="90" t="s">
        <v>20</v>
      </c>
      <c r="U60" s="330">
        <f>入力・労働局用!U60</f>
        <v>0</v>
      </c>
      <c r="V60" s="330"/>
      <c r="W60" s="105" t="s">
        <v>0</v>
      </c>
      <c r="X60" s="330">
        <f>入力・労働局用!X60</f>
        <v>0</v>
      </c>
      <c r="Y60" s="330"/>
      <c r="Z60" s="106" t="s">
        <v>6</v>
      </c>
      <c r="AA60" s="330">
        <f>入力・労働局用!AA60</f>
        <v>0</v>
      </c>
      <c r="AB60" s="330"/>
      <c r="AC60" s="107" t="s">
        <v>16</v>
      </c>
      <c r="AD60" s="344" t="str">
        <f>入力・労働局用!AD60</f>
        <v/>
      </c>
      <c r="AE60" s="345"/>
      <c r="AF60" s="345"/>
      <c r="AG60" s="345"/>
      <c r="AH60" s="345"/>
      <c r="AI60" s="345"/>
      <c r="AJ60" s="345"/>
      <c r="AK60" s="346"/>
      <c r="AL60" s="320"/>
      <c r="AM60" s="321"/>
      <c r="AN60" s="322"/>
      <c r="AO60" s="320"/>
      <c r="AP60" s="321"/>
      <c r="AQ60" s="321"/>
      <c r="AR60" s="321"/>
      <c r="AS60" s="321"/>
      <c r="AT60" s="321"/>
      <c r="AU60" s="321"/>
      <c r="AV60" s="322"/>
      <c r="AW60" s="327"/>
      <c r="AX60" s="328"/>
      <c r="AY60" s="328"/>
      <c r="AZ60" s="328"/>
      <c r="BA60" s="328"/>
      <c r="BB60" s="328"/>
      <c r="BC60" s="328"/>
      <c r="BD60" s="329"/>
    </row>
    <row r="61" spans="1:97" ht="21.95" customHeight="1">
      <c r="A61" s="331">
        <f>入力・労働局用!A61</f>
        <v>0</v>
      </c>
      <c r="B61" s="332"/>
      <c r="C61" s="333"/>
      <c r="D61" s="317">
        <f>入力・労働局用!D61</f>
        <v>0</v>
      </c>
      <c r="E61" s="318"/>
      <c r="F61" s="318"/>
      <c r="G61" s="318"/>
      <c r="H61" s="318"/>
      <c r="I61" s="318"/>
      <c r="J61" s="318"/>
      <c r="K61" s="319"/>
      <c r="L61" s="317">
        <f>入力・労働局用!L61</f>
        <v>0</v>
      </c>
      <c r="M61" s="318"/>
      <c r="N61" s="318"/>
      <c r="O61" s="318"/>
      <c r="P61" s="318"/>
      <c r="Q61" s="318"/>
      <c r="R61" s="318"/>
      <c r="S61" s="319"/>
      <c r="T61" s="337">
        <f>入力・労働局用!T61</f>
        <v>0</v>
      </c>
      <c r="U61" s="316"/>
      <c r="V61" s="108" t="s">
        <v>0</v>
      </c>
      <c r="W61" s="316">
        <f>入力・労働局用!W61</f>
        <v>0</v>
      </c>
      <c r="X61" s="316"/>
      <c r="Y61" s="109" t="s">
        <v>6</v>
      </c>
      <c r="Z61" s="316">
        <f>入力・労働局用!Z61</f>
        <v>0</v>
      </c>
      <c r="AA61" s="316"/>
      <c r="AB61" s="109" t="s">
        <v>16</v>
      </c>
      <c r="AC61" s="109"/>
      <c r="AD61" s="341" t="str">
        <f>入力・労働局用!AD61</f>
        <v/>
      </c>
      <c r="AE61" s="342"/>
      <c r="AF61" s="342"/>
      <c r="AG61" s="342"/>
      <c r="AH61" s="342"/>
      <c r="AI61" s="342"/>
      <c r="AJ61" s="342"/>
      <c r="AK61" s="343"/>
      <c r="AL61" s="338" t="str">
        <f>入力・労働局用!AL61</f>
        <v/>
      </c>
      <c r="AM61" s="339"/>
      <c r="AN61" s="340"/>
      <c r="AO61" s="317" t="str">
        <f>入力・労働局用!AO61</f>
        <v/>
      </c>
      <c r="AP61" s="318"/>
      <c r="AQ61" s="318"/>
      <c r="AR61" s="318"/>
      <c r="AS61" s="318"/>
      <c r="AT61" s="318"/>
      <c r="AU61" s="318"/>
      <c r="AV61" s="319"/>
      <c r="AW61" s="324" t="str">
        <f>入力・労働局用!AW61</f>
        <v/>
      </c>
      <c r="AX61" s="325"/>
      <c r="AY61" s="325"/>
      <c r="AZ61" s="325"/>
      <c r="BA61" s="325"/>
      <c r="BB61" s="325"/>
      <c r="BC61" s="325"/>
      <c r="BD61" s="326"/>
    </row>
    <row r="62" spans="1:97" ht="21.95" customHeight="1">
      <c r="A62" s="334"/>
      <c r="B62" s="335"/>
      <c r="C62" s="336"/>
      <c r="D62" s="320"/>
      <c r="E62" s="321"/>
      <c r="F62" s="321"/>
      <c r="G62" s="321"/>
      <c r="H62" s="321"/>
      <c r="I62" s="321"/>
      <c r="J62" s="321"/>
      <c r="K62" s="322"/>
      <c r="L62" s="320"/>
      <c r="M62" s="321"/>
      <c r="N62" s="321"/>
      <c r="O62" s="321"/>
      <c r="P62" s="321"/>
      <c r="Q62" s="321"/>
      <c r="R62" s="321"/>
      <c r="S62" s="322"/>
      <c r="T62" s="90" t="s">
        <v>20</v>
      </c>
      <c r="U62" s="330">
        <f>入力・労働局用!U62</f>
        <v>0</v>
      </c>
      <c r="V62" s="330"/>
      <c r="W62" s="105" t="s">
        <v>0</v>
      </c>
      <c r="X62" s="330">
        <f>入力・労働局用!X62</f>
        <v>0</v>
      </c>
      <c r="Y62" s="330"/>
      <c r="Z62" s="106" t="s">
        <v>6</v>
      </c>
      <c r="AA62" s="330">
        <f>入力・労働局用!AA62</f>
        <v>0</v>
      </c>
      <c r="AB62" s="330"/>
      <c r="AC62" s="107" t="s">
        <v>16</v>
      </c>
      <c r="AD62" s="344" t="str">
        <f>入力・労働局用!AD62</f>
        <v/>
      </c>
      <c r="AE62" s="345"/>
      <c r="AF62" s="345"/>
      <c r="AG62" s="345"/>
      <c r="AH62" s="345"/>
      <c r="AI62" s="345"/>
      <c r="AJ62" s="345"/>
      <c r="AK62" s="346"/>
      <c r="AL62" s="320"/>
      <c r="AM62" s="321"/>
      <c r="AN62" s="322"/>
      <c r="AO62" s="320"/>
      <c r="AP62" s="321"/>
      <c r="AQ62" s="321"/>
      <c r="AR62" s="321"/>
      <c r="AS62" s="321"/>
      <c r="AT62" s="321"/>
      <c r="AU62" s="321"/>
      <c r="AV62" s="322"/>
      <c r="AW62" s="327"/>
      <c r="AX62" s="328"/>
      <c r="AY62" s="328"/>
      <c r="AZ62" s="328"/>
      <c r="BA62" s="328"/>
      <c r="BB62" s="328"/>
      <c r="BC62" s="328"/>
      <c r="BD62" s="329"/>
    </row>
    <row r="63" spans="1:97" ht="21.95" customHeight="1">
      <c r="A63" s="331">
        <f>入力・労働局用!A63</f>
        <v>0</v>
      </c>
      <c r="B63" s="332"/>
      <c r="C63" s="333"/>
      <c r="D63" s="317">
        <f>入力・労働局用!D63</f>
        <v>0</v>
      </c>
      <c r="E63" s="318"/>
      <c r="F63" s="318"/>
      <c r="G63" s="318"/>
      <c r="H63" s="318"/>
      <c r="I63" s="318"/>
      <c r="J63" s="318"/>
      <c r="K63" s="319"/>
      <c r="L63" s="317">
        <f>入力・労働局用!L63</f>
        <v>0</v>
      </c>
      <c r="M63" s="318"/>
      <c r="N63" s="318"/>
      <c r="O63" s="318"/>
      <c r="P63" s="318"/>
      <c r="Q63" s="318"/>
      <c r="R63" s="318"/>
      <c r="S63" s="319"/>
      <c r="T63" s="337">
        <f>入力・労働局用!T63</f>
        <v>0</v>
      </c>
      <c r="U63" s="316"/>
      <c r="V63" s="108" t="s">
        <v>0</v>
      </c>
      <c r="W63" s="316">
        <f>入力・労働局用!W63</f>
        <v>0</v>
      </c>
      <c r="X63" s="316"/>
      <c r="Y63" s="109" t="s">
        <v>6</v>
      </c>
      <c r="Z63" s="316">
        <f>入力・労働局用!Z63</f>
        <v>0</v>
      </c>
      <c r="AA63" s="316"/>
      <c r="AB63" s="109" t="s">
        <v>16</v>
      </c>
      <c r="AC63" s="109"/>
      <c r="AD63" s="341" t="str">
        <f>入力・労働局用!AD63</f>
        <v/>
      </c>
      <c r="AE63" s="342"/>
      <c r="AF63" s="342"/>
      <c r="AG63" s="342"/>
      <c r="AH63" s="342"/>
      <c r="AI63" s="342"/>
      <c r="AJ63" s="342"/>
      <c r="AK63" s="343"/>
      <c r="AL63" s="338" t="str">
        <f>入力・労働局用!AL63</f>
        <v/>
      </c>
      <c r="AM63" s="339"/>
      <c r="AN63" s="340"/>
      <c r="AO63" s="317" t="str">
        <f>入力・労働局用!AO63</f>
        <v/>
      </c>
      <c r="AP63" s="318"/>
      <c r="AQ63" s="318"/>
      <c r="AR63" s="318"/>
      <c r="AS63" s="318"/>
      <c r="AT63" s="318"/>
      <c r="AU63" s="318"/>
      <c r="AV63" s="319"/>
      <c r="AW63" s="324" t="str">
        <f>入力・労働局用!AW63</f>
        <v/>
      </c>
      <c r="AX63" s="325"/>
      <c r="AY63" s="325"/>
      <c r="AZ63" s="325"/>
      <c r="BA63" s="325"/>
      <c r="BB63" s="325"/>
      <c r="BC63" s="325"/>
      <c r="BD63" s="326"/>
    </row>
    <row r="64" spans="1:97" ht="21.95" customHeight="1">
      <c r="A64" s="334"/>
      <c r="B64" s="335"/>
      <c r="C64" s="336"/>
      <c r="D64" s="320"/>
      <c r="E64" s="321"/>
      <c r="F64" s="321"/>
      <c r="G64" s="321"/>
      <c r="H64" s="321"/>
      <c r="I64" s="321"/>
      <c r="J64" s="321"/>
      <c r="K64" s="322"/>
      <c r="L64" s="320"/>
      <c r="M64" s="321"/>
      <c r="N64" s="321"/>
      <c r="O64" s="321"/>
      <c r="P64" s="321"/>
      <c r="Q64" s="321"/>
      <c r="R64" s="321"/>
      <c r="S64" s="322"/>
      <c r="T64" s="90" t="s">
        <v>20</v>
      </c>
      <c r="U64" s="330">
        <f>入力・労働局用!U64</f>
        <v>0</v>
      </c>
      <c r="V64" s="330"/>
      <c r="W64" s="105" t="s">
        <v>0</v>
      </c>
      <c r="X64" s="330">
        <f>入力・労働局用!X64</f>
        <v>0</v>
      </c>
      <c r="Y64" s="330"/>
      <c r="Z64" s="106" t="s">
        <v>6</v>
      </c>
      <c r="AA64" s="330">
        <f>入力・労働局用!AA64</f>
        <v>0</v>
      </c>
      <c r="AB64" s="330"/>
      <c r="AC64" s="107" t="s">
        <v>16</v>
      </c>
      <c r="AD64" s="344" t="str">
        <f>入力・労働局用!AD64</f>
        <v/>
      </c>
      <c r="AE64" s="345"/>
      <c r="AF64" s="345"/>
      <c r="AG64" s="345"/>
      <c r="AH64" s="345"/>
      <c r="AI64" s="345"/>
      <c r="AJ64" s="345"/>
      <c r="AK64" s="346"/>
      <c r="AL64" s="320"/>
      <c r="AM64" s="321"/>
      <c r="AN64" s="322"/>
      <c r="AO64" s="320"/>
      <c r="AP64" s="321"/>
      <c r="AQ64" s="321"/>
      <c r="AR64" s="321"/>
      <c r="AS64" s="321"/>
      <c r="AT64" s="321"/>
      <c r="AU64" s="321"/>
      <c r="AV64" s="322"/>
      <c r="AW64" s="327"/>
      <c r="AX64" s="328"/>
      <c r="AY64" s="328"/>
      <c r="AZ64" s="328"/>
      <c r="BA64" s="328"/>
      <c r="BB64" s="328"/>
      <c r="BC64" s="328"/>
      <c r="BD64" s="329"/>
    </row>
    <row r="65" spans="1:64" ht="21.95" customHeight="1">
      <c r="A65" s="331">
        <f>入力・労働局用!A65</f>
        <v>0</v>
      </c>
      <c r="B65" s="332"/>
      <c r="C65" s="333"/>
      <c r="D65" s="317">
        <f>入力・労働局用!D65</f>
        <v>0</v>
      </c>
      <c r="E65" s="318"/>
      <c r="F65" s="318"/>
      <c r="G65" s="318"/>
      <c r="H65" s="318"/>
      <c r="I65" s="318"/>
      <c r="J65" s="318"/>
      <c r="K65" s="319"/>
      <c r="L65" s="317">
        <f>入力・労働局用!L65</f>
        <v>0</v>
      </c>
      <c r="M65" s="318"/>
      <c r="N65" s="318"/>
      <c r="O65" s="318"/>
      <c r="P65" s="318"/>
      <c r="Q65" s="318"/>
      <c r="R65" s="318"/>
      <c r="S65" s="319"/>
      <c r="T65" s="337">
        <f>入力・労働局用!T65</f>
        <v>0</v>
      </c>
      <c r="U65" s="316"/>
      <c r="V65" s="108" t="s">
        <v>0</v>
      </c>
      <c r="W65" s="316">
        <f>入力・労働局用!W65</f>
        <v>0</v>
      </c>
      <c r="X65" s="316"/>
      <c r="Y65" s="109" t="s">
        <v>6</v>
      </c>
      <c r="Z65" s="316">
        <f>入力・労働局用!Z65</f>
        <v>0</v>
      </c>
      <c r="AA65" s="316"/>
      <c r="AB65" s="109" t="s">
        <v>16</v>
      </c>
      <c r="AC65" s="109"/>
      <c r="AD65" s="341" t="str">
        <f>入力・労働局用!AD65</f>
        <v/>
      </c>
      <c r="AE65" s="342"/>
      <c r="AF65" s="342"/>
      <c r="AG65" s="342"/>
      <c r="AH65" s="342"/>
      <c r="AI65" s="342"/>
      <c r="AJ65" s="342"/>
      <c r="AK65" s="343"/>
      <c r="AL65" s="338" t="str">
        <f>入力・労働局用!AL65</f>
        <v/>
      </c>
      <c r="AM65" s="339"/>
      <c r="AN65" s="340"/>
      <c r="AO65" s="317" t="str">
        <f>入力・労働局用!AO65</f>
        <v/>
      </c>
      <c r="AP65" s="318"/>
      <c r="AQ65" s="318"/>
      <c r="AR65" s="318"/>
      <c r="AS65" s="318"/>
      <c r="AT65" s="318"/>
      <c r="AU65" s="318"/>
      <c r="AV65" s="319"/>
      <c r="AW65" s="324" t="str">
        <f>入力・労働局用!AW65</f>
        <v/>
      </c>
      <c r="AX65" s="325"/>
      <c r="AY65" s="325"/>
      <c r="AZ65" s="325"/>
      <c r="BA65" s="325"/>
      <c r="BB65" s="325"/>
      <c r="BC65" s="325"/>
      <c r="BD65" s="326"/>
    </row>
    <row r="66" spans="1:64" ht="21.95" customHeight="1">
      <c r="A66" s="334"/>
      <c r="B66" s="335"/>
      <c r="C66" s="336"/>
      <c r="D66" s="320"/>
      <c r="E66" s="321"/>
      <c r="F66" s="321"/>
      <c r="G66" s="321"/>
      <c r="H66" s="321"/>
      <c r="I66" s="321"/>
      <c r="J66" s="321"/>
      <c r="K66" s="322"/>
      <c r="L66" s="320"/>
      <c r="M66" s="321"/>
      <c r="N66" s="321"/>
      <c r="O66" s="321"/>
      <c r="P66" s="321"/>
      <c r="Q66" s="321"/>
      <c r="R66" s="321"/>
      <c r="S66" s="322"/>
      <c r="T66" s="90" t="s">
        <v>20</v>
      </c>
      <c r="U66" s="330">
        <f>入力・労働局用!U66</f>
        <v>0</v>
      </c>
      <c r="V66" s="330"/>
      <c r="W66" s="105" t="s">
        <v>0</v>
      </c>
      <c r="X66" s="330">
        <f>入力・労働局用!X66</f>
        <v>0</v>
      </c>
      <c r="Y66" s="330"/>
      <c r="Z66" s="106" t="s">
        <v>6</v>
      </c>
      <c r="AA66" s="330">
        <f>入力・労働局用!AA66</f>
        <v>0</v>
      </c>
      <c r="AB66" s="330"/>
      <c r="AC66" s="107" t="s">
        <v>16</v>
      </c>
      <c r="AD66" s="344" t="str">
        <f>入力・労働局用!AD66</f>
        <v/>
      </c>
      <c r="AE66" s="345"/>
      <c r="AF66" s="345"/>
      <c r="AG66" s="345"/>
      <c r="AH66" s="345"/>
      <c r="AI66" s="345"/>
      <c r="AJ66" s="345"/>
      <c r="AK66" s="346"/>
      <c r="AL66" s="320"/>
      <c r="AM66" s="321"/>
      <c r="AN66" s="322"/>
      <c r="AO66" s="320"/>
      <c r="AP66" s="321"/>
      <c r="AQ66" s="321"/>
      <c r="AR66" s="321"/>
      <c r="AS66" s="321"/>
      <c r="AT66" s="321"/>
      <c r="AU66" s="321"/>
      <c r="AV66" s="322"/>
      <c r="AW66" s="327"/>
      <c r="AX66" s="328"/>
      <c r="AY66" s="328"/>
      <c r="AZ66" s="328"/>
      <c r="BA66" s="328"/>
      <c r="BB66" s="328"/>
      <c r="BC66" s="328"/>
      <c r="BD66" s="329"/>
    </row>
    <row r="67" spans="1:64" ht="21.95" customHeight="1">
      <c r="A67" s="331">
        <f>入力・労働局用!A67</f>
        <v>0</v>
      </c>
      <c r="B67" s="332"/>
      <c r="C67" s="333"/>
      <c r="D67" s="317">
        <f>入力・労働局用!D67</f>
        <v>0</v>
      </c>
      <c r="E67" s="318"/>
      <c r="F67" s="318"/>
      <c r="G67" s="318"/>
      <c r="H67" s="318"/>
      <c r="I67" s="318"/>
      <c r="J67" s="318"/>
      <c r="K67" s="319"/>
      <c r="L67" s="317">
        <f>入力・労働局用!L67</f>
        <v>0</v>
      </c>
      <c r="M67" s="318"/>
      <c r="N67" s="318"/>
      <c r="O67" s="318"/>
      <c r="P67" s="318"/>
      <c r="Q67" s="318"/>
      <c r="R67" s="318"/>
      <c r="S67" s="319"/>
      <c r="T67" s="337">
        <f>入力・労働局用!T67</f>
        <v>0</v>
      </c>
      <c r="U67" s="316"/>
      <c r="V67" s="108" t="s">
        <v>0</v>
      </c>
      <c r="W67" s="316">
        <f>入力・労働局用!W67</f>
        <v>0</v>
      </c>
      <c r="X67" s="316"/>
      <c r="Y67" s="109" t="s">
        <v>6</v>
      </c>
      <c r="Z67" s="316">
        <f>入力・労働局用!Z67</f>
        <v>0</v>
      </c>
      <c r="AA67" s="316"/>
      <c r="AB67" s="109" t="s">
        <v>16</v>
      </c>
      <c r="AC67" s="109"/>
      <c r="AD67" s="341" t="str">
        <f>入力・労働局用!AD67</f>
        <v/>
      </c>
      <c r="AE67" s="342"/>
      <c r="AF67" s="342"/>
      <c r="AG67" s="342"/>
      <c r="AH67" s="342"/>
      <c r="AI67" s="342"/>
      <c r="AJ67" s="342"/>
      <c r="AK67" s="343"/>
      <c r="AL67" s="338" t="str">
        <f>入力・労働局用!AL67</f>
        <v/>
      </c>
      <c r="AM67" s="339"/>
      <c r="AN67" s="340"/>
      <c r="AO67" s="317" t="str">
        <f>入力・労働局用!AO67</f>
        <v/>
      </c>
      <c r="AP67" s="318"/>
      <c r="AQ67" s="318"/>
      <c r="AR67" s="318"/>
      <c r="AS67" s="318"/>
      <c r="AT67" s="318"/>
      <c r="AU67" s="318"/>
      <c r="AV67" s="319"/>
      <c r="AW67" s="324" t="str">
        <f>入力・労働局用!AW67</f>
        <v/>
      </c>
      <c r="AX67" s="325"/>
      <c r="AY67" s="325"/>
      <c r="AZ67" s="325"/>
      <c r="BA67" s="325"/>
      <c r="BB67" s="325"/>
      <c r="BC67" s="325"/>
      <c r="BD67" s="326"/>
    </row>
    <row r="68" spans="1:64" ht="21.95" customHeight="1">
      <c r="A68" s="334"/>
      <c r="B68" s="335"/>
      <c r="C68" s="336"/>
      <c r="D68" s="320"/>
      <c r="E68" s="321"/>
      <c r="F68" s="321"/>
      <c r="G68" s="321"/>
      <c r="H68" s="321"/>
      <c r="I68" s="321"/>
      <c r="J68" s="321"/>
      <c r="K68" s="322"/>
      <c r="L68" s="320"/>
      <c r="M68" s="321"/>
      <c r="N68" s="321"/>
      <c r="O68" s="321"/>
      <c r="P68" s="321"/>
      <c r="Q68" s="321"/>
      <c r="R68" s="321"/>
      <c r="S68" s="322"/>
      <c r="T68" s="90" t="s">
        <v>20</v>
      </c>
      <c r="U68" s="330">
        <f>入力・労働局用!U68</f>
        <v>0</v>
      </c>
      <c r="V68" s="330"/>
      <c r="W68" s="105" t="s">
        <v>0</v>
      </c>
      <c r="X68" s="330">
        <f>入力・労働局用!X68</f>
        <v>0</v>
      </c>
      <c r="Y68" s="330"/>
      <c r="Z68" s="106" t="s">
        <v>6</v>
      </c>
      <c r="AA68" s="330">
        <f>入力・労働局用!AA68</f>
        <v>0</v>
      </c>
      <c r="AB68" s="330"/>
      <c r="AC68" s="107" t="s">
        <v>16</v>
      </c>
      <c r="AD68" s="344" t="str">
        <f>入力・労働局用!AD68</f>
        <v/>
      </c>
      <c r="AE68" s="345"/>
      <c r="AF68" s="345"/>
      <c r="AG68" s="345"/>
      <c r="AH68" s="345"/>
      <c r="AI68" s="345"/>
      <c r="AJ68" s="345"/>
      <c r="AK68" s="346"/>
      <c r="AL68" s="320"/>
      <c r="AM68" s="321"/>
      <c r="AN68" s="322"/>
      <c r="AO68" s="320"/>
      <c r="AP68" s="321"/>
      <c r="AQ68" s="321"/>
      <c r="AR68" s="321"/>
      <c r="AS68" s="321"/>
      <c r="AT68" s="321"/>
      <c r="AU68" s="321"/>
      <c r="AV68" s="322"/>
      <c r="AW68" s="327"/>
      <c r="AX68" s="328"/>
      <c r="AY68" s="328"/>
      <c r="AZ68" s="328"/>
      <c r="BA68" s="328"/>
      <c r="BB68" s="328"/>
      <c r="BC68" s="328"/>
      <c r="BD68" s="329"/>
    </row>
    <row r="69" spans="1:64" ht="21.95" customHeight="1">
      <c r="A69" s="331">
        <f>入力・労働局用!A69</f>
        <v>0</v>
      </c>
      <c r="B69" s="332"/>
      <c r="C69" s="333"/>
      <c r="D69" s="317">
        <f>入力・労働局用!D69</f>
        <v>0</v>
      </c>
      <c r="E69" s="318"/>
      <c r="F69" s="318"/>
      <c r="G69" s="318"/>
      <c r="H69" s="318"/>
      <c r="I69" s="318"/>
      <c r="J69" s="318"/>
      <c r="K69" s="319"/>
      <c r="L69" s="317">
        <f>入力・労働局用!L69</f>
        <v>0</v>
      </c>
      <c r="M69" s="318"/>
      <c r="N69" s="318"/>
      <c r="O69" s="318"/>
      <c r="P69" s="318"/>
      <c r="Q69" s="318"/>
      <c r="R69" s="318"/>
      <c r="S69" s="319"/>
      <c r="T69" s="337">
        <f>入力・労働局用!T69</f>
        <v>0</v>
      </c>
      <c r="U69" s="316"/>
      <c r="V69" s="108" t="s">
        <v>0</v>
      </c>
      <c r="W69" s="316">
        <f>入力・労働局用!W69</f>
        <v>0</v>
      </c>
      <c r="X69" s="316"/>
      <c r="Y69" s="109" t="s">
        <v>6</v>
      </c>
      <c r="Z69" s="316">
        <f>入力・労働局用!Z69</f>
        <v>0</v>
      </c>
      <c r="AA69" s="316"/>
      <c r="AB69" s="109" t="s">
        <v>16</v>
      </c>
      <c r="AC69" s="109"/>
      <c r="AD69" s="341" t="str">
        <f>入力・労働局用!AD69</f>
        <v/>
      </c>
      <c r="AE69" s="342"/>
      <c r="AF69" s="342"/>
      <c r="AG69" s="342"/>
      <c r="AH69" s="342"/>
      <c r="AI69" s="342"/>
      <c r="AJ69" s="342"/>
      <c r="AK69" s="343"/>
      <c r="AL69" s="338" t="str">
        <f>入力・労働局用!AL69</f>
        <v/>
      </c>
      <c r="AM69" s="339"/>
      <c r="AN69" s="340"/>
      <c r="AO69" s="317" t="str">
        <f>入力・労働局用!AO69</f>
        <v/>
      </c>
      <c r="AP69" s="318"/>
      <c r="AQ69" s="318"/>
      <c r="AR69" s="318"/>
      <c r="AS69" s="318"/>
      <c r="AT69" s="318"/>
      <c r="AU69" s="318"/>
      <c r="AV69" s="319"/>
      <c r="AW69" s="324" t="str">
        <f>入力・労働局用!AW69</f>
        <v/>
      </c>
      <c r="AX69" s="325"/>
      <c r="AY69" s="325"/>
      <c r="AZ69" s="325"/>
      <c r="BA69" s="325"/>
      <c r="BB69" s="325"/>
      <c r="BC69" s="325"/>
      <c r="BD69" s="326"/>
    </row>
    <row r="70" spans="1:64" ht="21.95" customHeight="1">
      <c r="A70" s="334"/>
      <c r="B70" s="335"/>
      <c r="C70" s="336"/>
      <c r="D70" s="320"/>
      <c r="E70" s="321"/>
      <c r="F70" s="321"/>
      <c r="G70" s="321"/>
      <c r="H70" s="321"/>
      <c r="I70" s="321"/>
      <c r="J70" s="321"/>
      <c r="K70" s="322"/>
      <c r="L70" s="320"/>
      <c r="M70" s="321"/>
      <c r="N70" s="321"/>
      <c r="O70" s="321"/>
      <c r="P70" s="321"/>
      <c r="Q70" s="321"/>
      <c r="R70" s="321"/>
      <c r="S70" s="322"/>
      <c r="T70" s="90" t="s">
        <v>20</v>
      </c>
      <c r="U70" s="330">
        <f>入力・労働局用!U70</f>
        <v>0</v>
      </c>
      <c r="V70" s="330"/>
      <c r="W70" s="105" t="s">
        <v>0</v>
      </c>
      <c r="X70" s="330">
        <f>入力・労働局用!X70</f>
        <v>0</v>
      </c>
      <c r="Y70" s="330"/>
      <c r="Z70" s="106" t="s">
        <v>6</v>
      </c>
      <c r="AA70" s="330">
        <f>入力・労働局用!AA70</f>
        <v>0</v>
      </c>
      <c r="AB70" s="330"/>
      <c r="AC70" s="107" t="s">
        <v>16</v>
      </c>
      <c r="AD70" s="344" t="str">
        <f>入力・労働局用!AD70</f>
        <v/>
      </c>
      <c r="AE70" s="345"/>
      <c r="AF70" s="345"/>
      <c r="AG70" s="345"/>
      <c r="AH70" s="345"/>
      <c r="AI70" s="345"/>
      <c r="AJ70" s="345"/>
      <c r="AK70" s="346"/>
      <c r="AL70" s="320"/>
      <c r="AM70" s="321"/>
      <c r="AN70" s="322"/>
      <c r="AO70" s="320"/>
      <c r="AP70" s="321"/>
      <c r="AQ70" s="321"/>
      <c r="AR70" s="321"/>
      <c r="AS70" s="321"/>
      <c r="AT70" s="321"/>
      <c r="AU70" s="321"/>
      <c r="AV70" s="322"/>
      <c r="AW70" s="327"/>
      <c r="AX70" s="328"/>
      <c r="AY70" s="328"/>
      <c r="AZ70" s="328"/>
      <c r="BA70" s="328"/>
      <c r="BB70" s="328"/>
      <c r="BC70" s="328"/>
      <c r="BD70" s="329"/>
    </row>
    <row r="71" spans="1:64" ht="21.95" customHeight="1">
      <c r="A71" s="331">
        <f>入力・労働局用!A71</f>
        <v>0</v>
      </c>
      <c r="B71" s="332"/>
      <c r="C71" s="333"/>
      <c r="D71" s="317">
        <f>入力・労働局用!D71</f>
        <v>0</v>
      </c>
      <c r="E71" s="318"/>
      <c r="F71" s="318"/>
      <c r="G71" s="318"/>
      <c r="H71" s="318"/>
      <c r="I71" s="318"/>
      <c r="J71" s="318"/>
      <c r="K71" s="319"/>
      <c r="L71" s="317">
        <f>入力・労働局用!L71</f>
        <v>0</v>
      </c>
      <c r="M71" s="318"/>
      <c r="N71" s="318"/>
      <c r="O71" s="318"/>
      <c r="P71" s="318"/>
      <c r="Q71" s="318"/>
      <c r="R71" s="318"/>
      <c r="S71" s="319"/>
      <c r="T71" s="337">
        <f>入力・労働局用!T71</f>
        <v>0</v>
      </c>
      <c r="U71" s="316"/>
      <c r="V71" s="108" t="s">
        <v>0</v>
      </c>
      <c r="W71" s="316">
        <f>入力・労働局用!W71</f>
        <v>0</v>
      </c>
      <c r="X71" s="316"/>
      <c r="Y71" s="109" t="s">
        <v>6</v>
      </c>
      <c r="Z71" s="316">
        <f>入力・労働局用!Z71</f>
        <v>0</v>
      </c>
      <c r="AA71" s="316"/>
      <c r="AB71" s="109" t="s">
        <v>16</v>
      </c>
      <c r="AC71" s="109"/>
      <c r="AD71" s="341" t="str">
        <f>入力・労働局用!AD71</f>
        <v/>
      </c>
      <c r="AE71" s="342"/>
      <c r="AF71" s="342"/>
      <c r="AG71" s="342"/>
      <c r="AH71" s="342"/>
      <c r="AI71" s="342"/>
      <c r="AJ71" s="342"/>
      <c r="AK71" s="343"/>
      <c r="AL71" s="338" t="str">
        <f>入力・労働局用!AL71</f>
        <v/>
      </c>
      <c r="AM71" s="339"/>
      <c r="AN71" s="340"/>
      <c r="AO71" s="317" t="str">
        <f>入力・労働局用!AO71</f>
        <v/>
      </c>
      <c r="AP71" s="318"/>
      <c r="AQ71" s="318"/>
      <c r="AR71" s="318"/>
      <c r="AS71" s="318"/>
      <c r="AT71" s="318"/>
      <c r="AU71" s="318"/>
      <c r="AV71" s="319"/>
      <c r="AW71" s="324" t="str">
        <f>入力・労働局用!AW71</f>
        <v/>
      </c>
      <c r="AX71" s="325"/>
      <c r="AY71" s="325"/>
      <c r="AZ71" s="325"/>
      <c r="BA71" s="325"/>
      <c r="BB71" s="325"/>
      <c r="BC71" s="325"/>
      <c r="BD71" s="326"/>
    </row>
    <row r="72" spans="1:64" ht="21.95" customHeight="1">
      <c r="A72" s="334"/>
      <c r="B72" s="335"/>
      <c r="C72" s="336"/>
      <c r="D72" s="320"/>
      <c r="E72" s="321"/>
      <c r="F72" s="321"/>
      <c r="G72" s="321"/>
      <c r="H72" s="321"/>
      <c r="I72" s="321"/>
      <c r="J72" s="321"/>
      <c r="K72" s="322"/>
      <c r="L72" s="320"/>
      <c r="M72" s="321"/>
      <c r="N72" s="321"/>
      <c r="O72" s="321"/>
      <c r="P72" s="321"/>
      <c r="Q72" s="321"/>
      <c r="R72" s="321"/>
      <c r="S72" s="322"/>
      <c r="T72" s="90" t="s">
        <v>20</v>
      </c>
      <c r="U72" s="330">
        <f>入力・労働局用!U72</f>
        <v>0</v>
      </c>
      <c r="V72" s="330"/>
      <c r="W72" s="105" t="s">
        <v>0</v>
      </c>
      <c r="X72" s="330">
        <f>入力・労働局用!X72</f>
        <v>0</v>
      </c>
      <c r="Y72" s="330"/>
      <c r="Z72" s="106" t="s">
        <v>6</v>
      </c>
      <c r="AA72" s="330">
        <f>入力・労働局用!AA72</f>
        <v>0</v>
      </c>
      <c r="AB72" s="330"/>
      <c r="AC72" s="107" t="s">
        <v>16</v>
      </c>
      <c r="AD72" s="344" t="str">
        <f>入力・労働局用!AD72</f>
        <v/>
      </c>
      <c r="AE72" s="345"/>
      <c r="AF72" s="345"/>
      <c r="AG72" s="345"/>
      <c r="AH72" s="345"/>
      <c r="AI72" s="345"/>
      <c r="AJ72" s="345"/>
      <c r="AK72" s="346"/>
      <c r="AL72" s="320"/>
      <c r="AM72" s="321"/>
      <c r="AN72" s="322"/>
      <c r="AO72" s="320"/>
      <c r="AP72" s="321"/>
      <c r="AQ72" s="321"/>
      <c r="AR72" s="321"/>
      <c r="AS72" s="321"/>
      <c r="AT72" s="321"/>
      <c r="AU72" s="321"/>
      <c r="AV72" s="322"/>
      <c r="AW72" s="327"/>
      <c r="AX72" s="328"/>
      <c r="AY72" s="328"/>
      <c r="AZ72" s="328"/>
      <c r="BA72" s="328"/>
      <c r="BB72" s="328"/>
      <c r="BC72" s="328"/>
      <c r="BD72" s="329"/>
    </row>
    <row r="73" spans="1:64" ht="21.95" customHeight="1">
      <c r="A73" s="331">
        <f>入力・労働局用!A73</f>
        <v>0</v>
      </c>
      <c r="B73" s="332"/>
      <c r="C73" s="333"/>
      <c r="D73" s="317">
        <f>入力・労働局用!D73</f>
        <v>0</v>
      </c>
      <c r="E73" s="318"/>
      <c r="F73" s="318"/>
      <c r="G73" s="318"/>
      <c r="H73" s="318"/>
      <c r="I73" s="318"/>
      <c r="J73" s="318"/>
      <c r="K73" s="319"/>
      <c r="L73" s="317">
        <f>入力・労働局用!L73</f>
        <v>0</v>
      </c>
      <c r="M73" s="318"/>
      <c r="N73" s="318"/>
      <c r="O73" s="318"/>
      <c r="P73" s="318"/>
      <c r="Q73" s="318"/>
      <c r="R73" s="318"/>
      <c r="S73" s="319"/>
      <c r="T73" s="337">
        <f>入力・労働局用!T73</f>
        <v>0</v>
      </c>
      <c r="U73" s="316"/>
      <c r="V73" s="108" t="s">
        <v>0</v>
      </c>
      <c r="W73" s="316">
        <f>入力・労働局用!W73</f>
        <v>0</v>
      </c>
      <c r="X73" s="316"/>
      <c r="Y73" s="109" t="s">
        <v>6</v>
      </c>
      <c r="Z73" s="316">
        <f>入力・労働局用!Z73</f>
        <v>0</v>
      </c>
      <c r="AA73" s="316"/>
      <c r="AB73" s="109" t="s">
        <v>16</v>
      </c>
      <c r="AC73" s="109"/>
      <c r="AD73" s="341" t="str">
        <f>入力・労働局用!AD73</f>
        <v/>
      </c>
      <c r="AE73" s="342"/>
      <c r="AF73" s="342"/>
      <c r="AG73" s="342"/>
      <c r="AH73" s="342"/>
      <c r="AI73" s="342"/>
      <c r="AJ73" s="342"/>
      <c r="AK73" s="343"/>
      <c r="AL73" s="338" t="str">
        <f>入力・労働局用!AL73</f>
        <v/>
      </c>
      <c r="AM73" s="339"/>
      <c r="AN73" s="340"/>
      <c r="AO73" s="317" t="str">
        <f>入力・労働局用!AO73</f>
        <v/>
      </c>
      <c r="AP73" s="318"/>
      <c r="AQ73" s="318"/>
      <c r="AR73" s="318"/>
      <c r="AS73" s="318"/>
      <c r="AT73" s="318"/>
      <c r="AU73" s="318"/>
      <c r="AV73" s="319"/>
      <c r="AW73" s="324" t="str">
        <f>入力・労働局用!AW73</f>
        <v/>
      </c>
      <c r="AX73" s="325"/>
      <c r="AY73" s="325"/>
      <c r="AZ73" s="325"/>
      <c r="BA73" s="325"/>
      <c r="BB73" s="325"/>
      <c r="BC73" s="325"/>
      <c r="BD73" s="326"/>
    </row>
    <row r="74" spans="1:64" ht="21.95" customHeight="1">
      <c r="A74" s="334"/>
      <c r="B74" s="335"/>
      <c r="C74" s="336"/>
      <c r="D74" s="320"/>
      <c r="E74" s="321"/>
      <c r="F74" s="321"/>
      <c r="G74" s="321"/>
      <c r="H74" s="321"/>
      <c r="I74" s="321"/>
      <c r="J74" s="321"/>
      <c r="K74" s="322"/>
      <c r="L74" s="320"/>
      <c r="M74" s="321"/>
      <c r="N74" s="321"/>
      <c r="O74" s="321"/>
      <c r="P74" s="321"/>
      <c r="Q74" s="321"/>
      <c r="R74" s="321"/>
      <c r="S74" s="322"/>
      <c r="T74" s="90" t="s">
        <v>20</v>
      </c>
      <c r="U74" s="330">
        <f>入力・労働局用!U74</f>
        <v>0</v>
      </c>
      <c r="V74" s="330"/>
      <c r="W74" s="105" t="s">
        <v>0</v>
      </c>
      <c r="X74" s="330">
        <f>入力・労働局用!X74</f>
        <v>0</v>
      </c>
      <c r="Y74" s="330"/>
      <c r="Z74" s="106" t="s">
        <v>6</v>
      </c>
      <c r="AA74" s="330">
        <f>入力・労働局用!AA74</f>
        <v>0</v>
      </c>
      <c r="AB74" s="330"/>
      <c r="AC74" s="107" t="s">
        <v>16</v>
      </c>
      <c r="AD74" s="344" t="str">
        <f>入力・労働局用!AD74</f>
        <v/>
      </c>
      <c r="AE74" s="345"/>
      <c r="AF74" s="345"/>
      <c r="AG74" s="345"/>
      <c r="AH74" s="345"/>
      <c r="AI74" s="345"/>
      <c r="AJ74" s="345"/>
      <c r="AK74" s="346"/>
      <c r="AL74" s="320"/>
      <c r="AM74" s="321"/>
      <c r="AN74" s="322"/>
      <c r="AO74" s="320"/>
      <c r="AP74" s="321"/>
      <c r="AQ74" s="321"/>
      <c r="AR74" s="321"/>
      <c r="AS74" s="321"/>
      <c r="AT74" s="321"/>
      <c r="AU74" s="321"/>
      <c r="AV74" s="322"/>
      <c r="AW74" s="327"/>
      <c r="AX74" s="328"/>
      <c r="AY74" s="328"/>
      <c r="AZ74" s="328"/>
      <c r="BA74" s="328"/>
      <c r="BB74" s="328"/>
      <c r="BC74" s="328"/>
      <c r="BD74" s="329"/>
    </row>
    <row r="75" spans="1:64" ht="21.95" customHeight="1">
      <c r="A75" s="331">
        <f>入力・労働局用!A75</f>
        <v>0</v>
      </c>
      <c r="B75" s="332"/>
      <c r="C75" s="333"/>
      <c r="D75" s="317">
        <f>入力・労働局用!D75</f>
        <v>0</v>
      </c>
      <c r="E75" s="318"/>
      <c r="F75" s="318"/>
      <c r="G75" s="318"/>
      <c r="H75" s="318"/>
      <c r="I75" s="318"/>
      <c r="J75" s="318"/>
      <c r="K75" s="319"/>
      <c r="L75" s="317">
        <f>入力・労働局用!L75</f>
        <v>0</v>
      </c>
      <c r="M75" s="318"/>
      <c r="N75" s="318"/>
      <c r="O75" s="318"/>
      <c r="P75" s="318"/>
      <c r="Q75" s="318"/>
      <c r="R75" s="318"/>
      <c r="S75" s="319"/>
      <c r="T75" s="337">
        <f>入力・労働局用!T75</f>
        <v>0</v>
      </c>
      <c r="U75" s="316"/>
      <c r="V75" s="108" t="s">
        <v>0</v>
      </c>
      <c r="W75" s="316">
        <f>入力・労働局用!W75</f>
        <v>0</v>
      </c>
      <c r="X75" s="316"/>
      <c r="Y75" s="109" t="s">
        <v>6</v>
      </c>
      <c r="Z75" s="316">
        <f>入力・労働局用!Z75</f>
        <v>0</v>
      </c>
      <c r="AA75" s="316"/>
      <c r="AB75" s="109" t="s">
        <v>16</v>
      </c>
      <c r="AC75" s="109"/>
      <c r="AD75" s="341" t="str">
        <f>入力・労働局用!AD75</f>
        <v/>
      </c>
      <c r="AE75" s="342"/>
      <c r="AF75" s="342"/>
      <c r="AG75" s="342"/>
      <c r="AH75" s="342"/>
      <c r="AI75" s="342"/>
      <c r="AJ75" s="342"/>
      <c r="AK75" s="343"/>
      <c r="AL75" s="338" t="str">
        <f>入力・労働局用!AL75</f>
        <v/>
      </c>
      <c r="AM75" s="339"/>
      <c r="AN75" s="340"/>
      <c r="AO75" s="317" t="str">
        <f>入力・労働局用!AO75</f>
        <v/>
      </c>
      <c r="AP75" s="318"/>
      <c r="AQ75" s="318"/>
      <c r="AR75" s="318"/>
      <c r="AS75" s="318"/>
      <c r="AT75" s="318"/>
      <c r="AU75" s="318"/>
      <c r="AV75" s="319"/>
      <c r="AW75" s="324" t="str">
        <f>入力・労働局用!AW75</f>
        <v/>
      </c>
      <c r="AX75" s="325"/>
      <c r="AY75" s="325"/>
      <c r="AZ75" s="325"/>
      <c r="BA75" s="325"/>
      <c r="BB75" s="325"/>
      <c r="BC75" s="325"/>
      <c r="BD75" s="326"/>
    </row>
    <row r="76" spans="1:64" ht="21.95" customHeight="1" thickBot="1">
      <c r="A76" s="334"/>
      <c r="B76" s="335"/>
      <c r="C76" s="336"/>
      <c r="D76" s="320"/>
      <c r="E76" s="321"/>
      <c r="F76" s="321"/>
      <c r="G76" s="321"/>
      <c r="H76" s="321"/>
      <c r="I76" s="321"/>
      <c r="J76" s="321"/>
      <c r="K76" s="322"/>
      <c r="L76" s="320"/>
      <c r="M76" s="321"/>
      <c r="N76" s="321"/>
      <c r="O76" s="321"/>
      <c r="P76" s="321"/>
      <c r="Q76" s="321"/>
      <c r="R76" s="321"/>
      <c r="S76" s="322"/>
      <c r="T76" s="89" t="s">
        <v>20</v>
      </c>
      <c r="U76" s="370">
        <f>入力・労働局用!U76</f>
        <v>0</v>
      </c>
      <c r="V76" s="370"/>
      <c r="W76" s="104" t="s">
        <v>0</v>
      </c>
      <c r="X76" s="370">
        <f>入力・労働局用!X76</f>
        <v>0</v>
      </c>
      <c r="Y76" s="370"/>
      <c r="Z76" s="35" t="s">
        <v>6</v>
      </c>
      <c r="AA76" s="370">
        <f>入力・労働局用!AA76</f>
        <v>0</v>
      </c>
      <c r="AB76" s="370"/>
      <c r="AC76" s="110" t="s">
        <v>16</v>
      </c>
      <c r="AD76" s="344" t="str">
        <f>入力・労働局用!AD76</f>
        <v/>
      </c>
      <c r="AE76" s="345"/>
      <c r="AF76" s="345"/>
      <c r="AG76" s="345"/>
      <c r="AH76" s="345"/>
      <c r="AI76" s="345"/>
      <c r="AJ76" s="345"/>
      <c r="AK76" s="346"/>
      <c r="AL76" s="317"/>
      <c r="AM76" s="318"/>
      <c r="AN76" s="319"/>
      <c r="AO76" s="320"/>
      <c r="AP76" s="321"/>
      <c r="AQ76" s="321"/>
      <c r="AR76" s="321"/>
      <c r="AS76" s="321"/>
      <c r="AT76" s="321"/>
      <c r="AU76" s="321"/>
      <c r="AV76" s="322"/>
      <c r="AW76" s="327"/>
      <c r="AX76" s="328"/>
      <c r="AY76" s="328"/>
      <c r="AZ76" s="328"/>
      <c r="BA76" s="328"/>
      <c r="BB76" s="328"/>
      <c r="BC76" s="328"/>
      <c r="BD76" s="329"/>
    </row>
    <row r="77" spans="1:64" ht="35.25" customHeight="1" thickTop="1">
      <c r="A77" s="144" t="s">
        <v>27</v>
      </c>
      <c r="B77" s="144"/>
      <c r="C77" s="144"/>
      <c r="D77" s="323">
        <f>入力・労働局用!D77</f>
        <v>0</v>
      </c>
      <c r="E77" s="323"/>
      <c r="F77" s="323"/>
      <c r="G77" s="323"/>
      <c r="H77" s="323"/>
      <c r="I77" s="323"/>
      <c r="J77" s="323"/>
      <c r="K77" s="323"/>
      <c r="L77" s="136"/>
      <c r="M77" s="136"/>
      <c r="N77" s="136"/>
      <c r="O77" s="136"/>
      <c r="P77" s="136"/>
      <c r="Q77" s="136"/>
      <c r="R77" s="136"/>
      <c r="S77" s="136"/>
      <c r="T77" s="146"/>
      <c r="U77" s="146"/>
      <c r="V77" s="146"/>
      <c r="W77" s="146"/>
      <c r="X77" s="146"/>
      <c r="Y77" s="146"/>
      <c r="Z77" s="146"/>
      <c r="AA77" s="146"/>
      <c r="AB77" s="146"/>
      <c r="AC77" s="146"/>
      <c r="AD77" s="147"/>
      <c r="AE77" s="147"/>
      <c r="AF77" s="147"/>
      <c r="AG77" s="147"/>
      <c r="AH77" s="147"/>
      <c r="AI77" s="147"/>
      <c r="AJ77" s="147"/>
      <c r="AK77" s="147"/>
      <c r="AL77" s="136"/>
      <c r="AM77" s="136"/>
      <c r="AN77" s="136"/>
      <c r="AO77" s="136"/>
      <c r="AP77" s="136"/>
      <c r="AQ77" s="136"/>
      <c r="AR77" s="136"/>
      <c r="AS77" s="136"/>
      <c r="AT77" s="136"/>
      <c r="AU77" s="136"/>
      <c r="AV77" s="136"/>
      <c r="AW77" s="371">
        <f>入力・労働局用!AW77</f>
        <v>0</v>
      </c>
      <c r="AX77" s="371"/>
      <c r="AY77" s="371"/>
      <c r="AZ77" s="371"/>
      <c r="BA77" s="371"/>
      <c r="BB77" s="371"/>
      <c r="BC77" s="371"/>
      <c r="BD77" s="371"/>
    </row>
    <row r="78" spans="1:64" ht="35.25" customHeight="1">
      <c r="A78" s="138" t="s">
        <v>75</v>
      </c>
      <c r="B78" s="138"/>
      <c r="C78" s="138"/>
      <c r="D78" s="378">
        <f>入力・労働局用!D78</f>
        <v>0</v>
      </c>
      <c r="E78" s="378"/>
      <c r="F78" s="378"/>
      <c r="G78" s="378"/>
      <c r="H78" s="378"/>
      <c r="I78" s="378"/>
      <c r="J78" s="378"/>
      <c r="K78" s="378"/>
      <c r="L78" s="140"/>
      <c r="M78" s="140"/>
      <c r="N78" s="140"/>
      <c r="O78" s="140"/>
      <c r="P78" s="140"/>
      <c r="Q78" s="140"/>
      <c r="R78" s="140"/>
      <c r="S78" s="140"/>
      <c r="T78" s="141"/>
      <c r="U78" s="141"/>
      <c r="V78" s="141"/>
      <c r="W78" s="141"/>
      <c r="X78" s="141"/>
      <c r="Y78" s="141"/>
      <c r="Z78" s="141"/>
      <c r="AA78" s="141"/>
      <c r="AB78" s="141"/>
      <c r="AC78" s="141"/>
      <c r="AD78" s="142"/>
      <c r="AE78" s="142"/>
      <c r="AF78" s="142"/>
      <c r="AG78" s="142"/>
      <c r="AH78" s="142"/>
      <c r="AI78" s="142"/>
      <c r="AJ78" s="142"/>
      <c r="AK78" s="142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315">
        <f>入力・労働局用!AW78</f>
        <v>0</v>
      </c>
      <c r="AX78" s="315"/>
      <c r="AY78" s="315"/>
      <c r="AZ78" s="315"/>
      <c r="BA78" s="315"/>
      <c r="BB78" s="315"/>
      <c r="BC78" s="315"/>
      <c r="BD78" s="315"/>
    </row>
    <row r="79" spans="1:64" s="2" customFormat="1" ht="6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9"/>
      <c r="BF79" s="9"/>
      <c r="BG79" s="9"/>
      <c r="BH79" s="9"/>
      <c r="BI79" s="9"/>
      <c r="BJ79" s="9"/>
      <c r="BK79" s="9"/>
      <c r="BL79" s="8"/>
    </row>
    <row r="80" spans="1:64" s="2" customFormat="1" ht="15" customHeight="1">
      <c r="A80" s="25"/>
      <c r="B80" s="16" t="s">
        <v>28</v>
      </c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8"/>
    </row>
    <row r="81" spans="1:80" s="2" customFormat="1" ht="15" customHeight="1">
      <c r="A81" s="25"/>
      <c r="B81" s="25"/>
      <c r="C81" s="372"/>
      <c r="D81" s="373"/>
      <c r="E81" s="373"/>
      <c r="F81" s="373"/>
      <c r="G81" s="373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</row>
    <row r="82" spans="1:80" s="2" customFormat="1" ht="15" customHeight="1">
      <c r="A82" s="25"/>
      <c r="B82" s="374" t="s">
        <v>73</v>
      </c>
      <c r="C82" s="374"/>
      <c r="D82" s="374"/>
      <c r="E82" s="348">
        <f>入力・労働局用!E82</f>
        <v>0</v>
      </c>
      <c r="F82" s="348"/>
      <c r="G82" s="348" t="s">
        <v>0</v>
      </c>
      <c r="H82" s="348"/>
      <c r="I82" s="348">
        <f>入力・労働局用!I82</f>
        <v>0</v>
      </c>
      <c r="J82" s="348"/>
      <c r="K82" s="348" t="s">
        <v>6</v>
      </c>
      <c r="L82" s="348"/>
      <c r="M82" s="348">
        <f>入力・労働局用!M82</f>
        <v>0</v>
      </c>
      <c r="N82" s="348"/>
      <c r="O82" s="374" t="s">
        <v>16</v>
      </c>
      <c r="P82" s="374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17"/>
      <c r="AN82" s="26" t="s">
        <v>8</v>
      </c>
      <c r="AO82" s="26"/>
      <c r="AP82" s="34"/>
      <c r="AQ82" s="26"/>
      <c r="AR82" s="26"/>
      <c r="AS82" s="370">
        <f>入力・労働局用!AS82</f>
        <v>0</v>
      </c>
      <c r="AT82" s="370"/>
      <c r="AU82" s="370"/>
      <c r="AV82" s="370"/>
      <c r="AW82" s="35" t="s">
        <v>9</v>
      </c>
      <c r="AX82" s="370">
        <f>入力・労働局用!AX82</f>
        <v>0</v>
      </c>
      <c r="AY82" s="370"/>
      <c r="AZ82" s="370"/>
      <c r="BA82" s="370"/>
      <c r="BB82" s="370"/>
      <c r="BC82" s="370"/>
      <c r="BD82" s="26" t="s">
        <v>10</v>
      </c>
      <c r="BE82" s="9"/>
      <c r="BF82" s="9"/>
      <c r="BG82" s="9"/>
    </row>
    <row r="83" spans="1:80" s="2" customFormat="1" ht="1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6" t="s">
        <v>11</v>
      </c>
      <c r="AO83" s="26"/>
      <c r="AP83" s="34"/>
      <c r="AQ83" s="26"/>
      <c r="AR83" s="26"/>
      <c r="AS83" s="370">
        <f>入力・労働局用!AS83</f>
        <v>0</v>
      </c>
      <c r="AT83" s="370"/>
      <c r="AU83" s="370"/>
      <c r="AV83" s="35" t="s">
        <v>9</v>
      </c>
      <c r="AW83" s="370">
        <f>入力・労働局用!AW83</f>
        <v>0</v>
      </c>
      <c r="AX83" s="370"/>
      <c r="AY83" s="370"/>
      <c r="AZ83" s="35" t="s">
        <v>9</v>
      </c>
      <c r="BA83" s="370">
        <f>入力・労働局用!BA83</f>
        <v>0</v>
      </c>
      <c r="BB83" s="370"/>
      <c r="BC83" s="370"/>
      <c r="BD83" s="26" t="s">
        <v>10</v>
      </c>
    </row>
    <row r="84" spans="1:80" s="2" customFormat="1" ht="15" customHeight="1">
      <c r="A84" s="25"/>
      <c r="B84" s="321" t="str">
        <f>入力・労働局用!B84</f>
        <v>鳥取</v>
      </c>
      <c r="C84" s="321"/>
      <c r="D84" s="321"/>
      <c r="E84" s="321"/>
      <c r="F84" s="321"/>
      <c r="G84" s="321"/>
      <c r="H84" s="6" t="s">
        <v>29</v>
      </c>
      <c r="I84" s="26"/>
      <c r="J84" s="26"/>
      <c r="K84" s="26"/>
      <c r="L84" s="26"/>
      <c r="M84" s="26"/>
      <c r="N84" s="26"/>
      <c r="O84" s="26"/>
      <c r="P84" s="26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6"/>
      <c r="AO84" s="26"/>
      <c r="AP84" s="34"/>
      <c r="AQ84" s="26"/>
      <c r="AR84" s="26"/>
      <c r="AS84" s="27"/>
      <c r="AT84" s="27"/>
      <c r="AU84" s="27"/>
      <c r="AV84" s="26"/>
      <c r="AW84" s="27"/>
      <c r="AX84" s="27"/>
      <c r="AY84" s="27"/>
      <c r="AZ84" s="26"/>
      <c r="BA84" s="27"/>
      <c r="BB84" s="27"/>
      <c r="BC84" s="27"/>
      <c r="BD84" s="26"/>
    </row>
    <row r="85" spans="1:80" s="2" customFormat="1" ht="19.5" customHeight="1">
      <c r="A85" s="25"/>
      <c r="B85" s="25"/>
      <c r="C85" s="25"/>
      <c r="D85" s="25"/>
      <c r="E85" s="27"/>
      <c r="F85" s="27"/>
      <c r="G85" s="27"/>
      <c r="H85" s="26"/>
      <c r="I85" s="26"/>
      <c r="J85" s="27"/>
      <c r="K85" s="27"/>
      <c r="L85" s="27"/>
      <c r="M85" s="26"/>
      <c r="N85" s="26"/>
      <c r="O85" s="26"/>
      <c r="P85" s="26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</row>
    <row r="86" spans="1:80" s="2" customFormat="1" ht="27" customHeight="1">
      <c r="A86" s="16"/>
      <c r="B86" s="16"/>
      <c r="C86" s="16"/>
      <c r="D86" s="16"/>
      <c r="E86" s="16"/>
      <c r="F86" s="16"/>
      <c r="G86" s="16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375" t="s">
        <v>13</v>
      </c>
      <c r="AG86" s="375"/>
      <c r="AH86" s="375"/>
      <c r="AI86" s="375"/>
      <c r="AJ86" s="376" t="str">
        <f>入力・労働局用!AJ86</f>
        <v/>
      </c>
      <c r="AK86" s="376"/>
      <c r="AL86" s="376"/>
      <c r="AM86" s="376"/>
      <c r="AN86" s="376"/>
      <c r="AO86" s="376"/>
      <c r="AP86" s="376"/>
      <c r="AQ86" s="376"/>
      <c r="AR86" s="376"/>
      <c r="AS86" s="376"/>
      <c r="AT86" s="376"/>
      <c r="AU86" s="376"/>
      <c r="AV86" s="376"/>
      <c r="AW86" s="376"/>
      <c r="AX86" s="376"/>
      <c r="AY86" s="376"/>
      <c r="AZ86" s="376"/>
      <c r="BA86" s="376"/>
      <c r="BB86" s="376"/>
      <c r="BC86" s="376"/>
      <c r="BD86" s="17"/>
    </row>
    <row r="87" spans="1:80" s="2" customFormat="1" ht="17.25" customHeight="1">
      <c r="A87" s="16"/>
      <c r="B87" s="16"/>
      <c r="C87" s="16"/>
      <c r="D87" s="16"/>
      <c r="E87" s="16"/>
      <c r="F87" s="16"/>
      <c r="G87" s="16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10"/>
      <c r="W87" s="10"/>
      <c r="X87" s="10"/>
      <c r="Y87" s="25"/>
      <c r="Z87" s="25"/>
      <c r="AA87" s="237" t="s">
        <v>12</v>
      </c>
      <c r="AB87" s="237"/>
      <c r="AC87" s="237"/>
      <c r="AD87" s="237"/>
      <c r="AE87" s="237"/>
      <c r="AF87" s="25"/>
      <c r="AG87" s="25"/>
      <c r="AH87" s="25"/>
      <c r="AI87" s="25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5" t="s">
        <v>72</v>
      </c>
      <c r="AU87" s="36"/>
      <c r="AV87" s="36"/>
      <c r="AW87" s="36"/>
      <c r="AX87" s="36"/>
      <c r="AY87" s="36"/>
      <c r="AZ87" s="36"/>
      <c r="BA87" s="36"/>
      <c r="BB87" s="36"/>
      <c r="BC87" s="37"/>
      <c r="BD87" s="17"/>
    </row>
    <row r="88" spans="1:80" s="2" customFormat="1" ht="14.25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10"/>
      <c r="Z88" s="25"/>
      <c r="AA88" s="27"/>
      <c r="AB88" s="27"/>
      <c r="AC88" s="27"/>
      <c r="AD88" s="27"/>
      <c r="AE88" s="27"/>
      <c r="AF88" s="237" t="s">
        <v>14</v>
      </c>
      <c r="AG88" s="237"/>
      <c r="AH88" s="237"/>
      <c r="AI88" s="237"/>
      <c r="AJ88" s="377" t="str">
        <f>入力・労働局用!AJ88</f>
        <v/>
      </c>
      <c r="AK88" s="377"/>
      <c r="AL88" s="377"/>
      <c r="AM88" s="377"/>
      <c r="AN88" s="377"/>
      <c r="AO88" s="377"/>
      <c r="AP88" s="377"/>
      <c r="AQ88" s="377"/>
      <c r="AR88" s="377"/>
      <c r="AS88" s="377"/>
      <c r="AT88" s="377"/>
      <c r="AU88" s="377"/>
      <c r="AV88" s="377"/>
      <c r="AW88" s="377"/>
      <c r="AX88" s="377"/>
      <c r="AY88" s="377"/>
      <c r="AZ88" s="377"/>
      <c r="BA88" s="370"/>
      <c r="BB88" s="370"/>
      <c r="BC88" s="370"/>
      <c r="BD88" s="17"/>
      <c r="BE88" s="19"/>
      <c r="BF88" s="19"/>
      <c r="BG88" s="19"/>
      <c r="BH88" s="19"/>
      <c r="BI88" s="19"/>
      <c r="BJ88" s="19"/>
      <c r="BK88" s="11"/>
      <c r="BL88" s="11"/>
      <c r="BM88" s="11"/>
    </row>
    <row r="89" spans="1:80" s="2" customFormat="1" ht="14.25" customHeight="1">
      <c r="A89" s="38"/>
      <c r="B89" s="39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25"/>
      <c r="AA89" s="25"/>
      <c r="AB89" s="25"/>
      <c r="AC89" s="25"/>
      <c r="AD89" s="25"/>
      <c r="AE89" s="25"/>
      <c r="AF89" s="375"/>
      <c r="AG89" s="375"/>
      <c r="AH89" s="375"/>
      <c r="AI89" s="375"/>
      <c r="AJ89" s="376"/>
      <c r="AK89" s="376"/>
      <c r="AL89" s="376"/>
      <c r="AM89" s="376"/>
      <c r="AN89" s="376"/>
      <c r="AO89" s="376"/>
      <c r="AP89" s="376"/>
      <c r="AQ89" s="376"/>
      <c r="AR89" s="376"/>
      <c r="AS89" s="376"/>
      <c r="AT89" s="376"/>
      <c r="AU89" s="376"/>
      <c r="AV89" s="376"/>
      <c r="AW89" s="376"/>
      <c r="AX89" s="376"/>
      <c r="AY89" s="376"/>
      <c r="AZ89" s="376"/>
      <c r="BA89" s="330"/>
      <c r="BB89" s="330"/>
      <c r="BC89" s="330"/>
      <c r="BD89" s="17"/>
      <c r="BE89" s="19"/>
      <c r="BF89" s="19"/>
      <c r="BG89" s="19"/>
      <c r="BH89" s="19"/>
      <c r="BI89" s="19"/>
      <c r="BJ89" s="19"/>
      <c r="BK89" s="11"/>
      <c r="BL89" s="11"/>
      <c r="BM89" s="11"/>
    </row>
    <row r="90" spans="1:80" s="2" customFormat="1" ht="11.1" customHeight="1">
      <c r="A90" s="11"/>
      <c r="B90" s="13"/>
      <c r="C90" s="13"/>
      <c r="D90" s="11"/>
      <c r="E90" s="2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0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23" t="s">
        <v>15</v>
      </c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19"/>
      <c r="BF90" s="19"/>
      <c r="BG90" s="19"/>
      <c r="BH90" s="19"/>
      <c r="BI90" s="19"/>
      <c r="BJ90" s="19"/>
      <c r="BK90" s="11"/>
      <c r="BL90" s="11"/>
      <c r="BM90" s="11"/>
    </row>
    <row r="91" spans="1:80" ht="19.5" customHeight="1">
      <c r="A91" s="5" t="s">
        <v>17</v>
      </c>
      <c r="B91" s="15"/>
      <c r="C91" s="15"/>
      <c r="D91" s="15"/>
      <c r="E91" s="15"/>
      <c r="F91" s="15"/>
      <c r="G91" s="15"/>
      <c r="BT91" s="347"/>
      <c r="BU91" s="347"/>
      <c r="BV91" s="347"/>
    </row>
    <row r="92" spans="1:80" ht="19.5" customHeight="1">
      <c r="A92"/>
      <c r="B92" s="15"/>
      <c r="C92" s="15"/>
      <c r="D92" s="15"/>
      <c r="E92" s="15"/>
      <c r="F92" s="15"/>
      <c r="G92" s="15"/>
      <c r="BT92" s="28"/>
      <c r="BU92" s="28"/>
      <c r="BV92" s="28"/>
    </row>
    <row r="93" spans="1:80" ht="23.2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25" t="s">
        <v>18</v>
      </c>
      <c r="L93" s="7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6"/>
      <c r="AU93" s="6"/>
      <c r="AV93" s="6"/>
      <c r="AW93" s="6"/>
      <c r="AX93" s="6"/>
      <c r="AY93" s="6"/>
      <c r="AZ93" s="6"/>
      <c r="BA93" s="6"/>
      <c r="BB93" s="1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24"/>
      <c r="BN93" s="3"/>
      <c r="BO93" s="3"/>
      <c r="BP93" s="3"/>
      <c r="BQ93" s="3"/>
      <c r="BR93" s="3"/>
      <c r="BS93" s="6"/>
      <c r="BT93" s="6"/>
      <c r="BU93" s="6"/>
      <c r="BV93" s="6"/>
      <c r="BW93" s="3"/>
      <c r="BX93" s="1"/>
    </row>
    <row r="94" spans="1:80" ht="1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25"/>
      <c r="L94" s="7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6"/>
      <c r="AU94" s="6"/>
      <c r="AV94" s="6"/>
      <c r="AW94" s="6"/>
      <c r="AX94" s="6"/>
      <c r="AY94" s="6"/>
      <c r="AZ94" s="6"/>
      <c r="BA94" s="6"/>
      <c r="BB94" s="1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24"/>
      <c r="BN94" s="3"/>
      <c r="BO94" s="3"/>
      <c r="BP94" s="3"/>
      <c r="BQ94" s="3"/>
      <c r="BR94" s="3"/>
      <c r="BS94" s="6"/>
      <c r="BT94" s="6"/>
      <c r="BU94" s="6"/>
      <c r="BV94" s="6"/>
      <c r="BW94" s="3"/>
      <c r="BX94" s="1"/>
    </row>
    <row r="95" spans="1:80" ht="16.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29"/>
      <c r="L95" s="7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6"/>
      <c r="AU95" s="6"/>
      <c r="AV95" s="6"/>
      <c r="AW95" s="6"/>
      <c r="AX95" s="6"/>
      <c r="AY95" s="6"/>
      <c r="AZ95" s="6"/>
      <c r="BA95" s="6"/>
      <c r="BB95" s="1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30"/>
      <c r="BN95" s="2"/>
      <c r="BO95" s="2"/>
      <c r="BP95" s="2"/>
      <c r="BQ95" s="2"/>
      <c r="BR95" s="2"/>
      <c r="BS95" s="6"/>
      <c r="BT95" s="6"/>
      <c r="BU95" s="6"/>
      <c r="BV95" s="6"/>
      <c r="BW95" s="3"/>
      <c r="BX95" s="1"/>
    </row>
    <row r="96" spans="1:80" ht="23.2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29"/>
      <c r="L96" s="7"/>
      <c r="M96" s="6"/>
      <c r="N96" s="6"/>
      <c r="O96" s="6"/>
      <c r="P96" s="6"/>
      <c r="Q96" s="6"/>
      <c r="R96" s="6"/>
      <c r="S96" s="6"/>
      <c r="T96" s="242" t="s">
        <v>73</v>
      </c>
      <c r="U96" s="242"/>
      <c r="V96" s="242"/>
      <c r="W96" s="242"/>
      <c r="X96" s="348">
        <f>入力・労働局用!X96</f>
        <v>7</v>
      </c>
      <c r="Y96" s="348"/>
      <c r="Z96" s="348"/>
      <c r="AA96" s="242" t="s">
        <v>30</v>
      </c>
      <c r="AB96" s="242"/>
      <c r="AC96" s="242"/>
      <c r="AD96" s="242"/>
      <c r="AE96" s="242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349">
        <f>入力・労働局用!AP96</f>
        <v>0</v>
      </c>
      <c r="AQ96" s="350"/>
      <c r="AR96" s="350"/>
      <c r="AS96" s="295" t="s">
        <v>19</v>
      </c>
      <c r="AT96" s="295"/>
      <c r="AU96" s="295"/>
      <c r="AV96" s="295"/>
      <c r="AW96" s="295"/>
      <c r="AX96" s="350">
        <f>入力・労働局用!AX96</f>
        <v>3</v>
      </c>
      <c r="AY96" s="350"/>
      <c r="AZ96" s="350"/>
      <c r="BA96" s="295" t="s">
        <v>7</v>
      </c>
      <c r="BB96" s="295"/>
      <c r="BC96" s="295"/>
      <c r="BD96" s="297"/>
      <c r="BE96" s="6"/>
      <c r="BF96" s="1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30"/>
      <c r="BR96" s="2"/>
      <c r="BS96" s="2"/>
      <c r="BT96" s="2"/>
      <c r="BU96" s="2"/>
      <c r="BV96" s="2"/>
      <c r="BW96" s="6"/>
      <c r="BX96" s="6"/>
      <c r="BY96" s="6"/>
      <c r="BZ96" s="6"/>
      <c r="CA96" s="3"/>
      <c r="CB96" s="1"/>
    </row>
    <row r="97" spans="1:97" s="2" customFormat="1" ht="10.5" customHeight="1">
      <c r="A97" s="6"/>
      <c r="B97" s="6"/>
      <c r="C97" s="6"/>
      <c r="D97" s="6"/>
      <c r="E97" s="6"/>
      <c r="F97" s="6"/>
      <c r="G97" s="6"/>
      <c r="H97" s="14"/>
      <c r="I97" s="14"/>
      <c r="J97" s="6"/>
      <c r="K97" s="6"/>
      <c r="L97" s="6"/>
      <c r="M97" s="6"/>
      <c r="N97" s="14"/>
      <c r="O97" s="14"/>
      <c r="P97" s="6"/>
      <c r="Q97" s="23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B97" s="233"/>
      <c r="AC97" s="233"/>
      <c r="AD97" s="233"/>
      <c r="AE97" s="233"/>
      <c r="AF97" s="233"/>
      <c r="AG97" s="233"/>
      <c r="AH97" s="233"/>
      <c r="AI97" s="233"/>
      <c r="AJ97" s="233"/>
      <c r="AK97" s="233"/>
      <c r="AL97" s="233"/>
      <c r="AM97" s="233"/>
      <c r="AN97" s="233"/>
      <c r="AO97" s="233"/>
      <c r="AP97" s="233"/>
      <c r="AQ97" s="233"/>
      <c r="AR97" s="233"/>
      <c r="AS97" s="233"/>
      <c r="AT97" s="233"/>
      <c r="AU97" s="233"/>
      <c r="AV97" s="233"/>
      <c r="AW97" s="233"/>
      <c r="AX97" s="233"/>
      <c r="AY97" s="233"/>
      <c r="AZ97" s="233"/>
      <c r="BA97" s="233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3"/>
      <c r="BX97" s="12"/>
    </row>
    <row r="98" spans="1:97" s="2" customFormat="1" ht="16.5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234" t="s">
        <v>26</v>
      </c>
      <c r="W98" s="235"/>
      <c r="X98" s="235"/>
      <c r="Y98" s="235"/>
      <c r="Z98" s="235"/>
      <c r="AA98" s="235"/>
      <c r="AB98" s="235"/>
      <c r="AC98" s="361" t="s">
        <v>1</v>
      </c>
      <c r="AD98" s="361"/>
      <c r="AE98" s="361"/>
      <c r="AF98" s="361"/>
      <c r="AG98" s="362" t="s">
        <v>2</v>
      </c>
      <c r="AH98" s="363"/>
      <c r="AI98" s="361" t="s">
        <v>3</v>
      </c>
      <c r="AJ98" s="361"/>
      <c r="AK98" s="361"/>
      <c r="AL98" s="361"/>
      <c r="AM98" s="361" t="s">
        <v>4</v>
      </c>
      <c r="AN98" s="364"/>
      <c r="AO98" s="364"/>
      <c r="AP98" s="364"/>
      <c r="AQ98" s="364"/>
      <c r="AR98" s="364"/>
      <c r="AS98" s="364"/>
      <c r="AT98" s="364"/>
      <c r="AU98" s="364"/>
      <c r="AV98" s="364"/>
      <c r="AW98" s="364"/>
      <c r="AX98" s="364"/>
      <c r="AY98" s="361" t="s">
        <v>5</v>
      </c>
      <c r="AZ98" s="361"/>
      <c r="BA98" s="361"/>
      <c r="BB98" s="361"/>
      <c r="BC98" s="361"/>
      <c r="BD98" s="361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12"/>
    </row>
    <row r="99" spans="1:97" s="2" customFormat="1" ht="30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236"/>
      <c r="W99" s="237"/>
      <c r="X99" s="237"/>
      <c r="Y99" s="237"/>
      <c r="Z99" s="237"/>
      <c r="AA99" s="237"/>
      <c r="AB99" s="237"/>
      <c r="AC99" s="359">
        <f>IF(入力・労働局用!AC99="","",入力・労働局用!AC99)</f>
        <v>3</v>
      </c>
      <c r="AD99" s="351"/>
      <c r="AE99" s="351">
        <f>IF(入力・労働局用!AE99="","",入力・労働局用!AE99)</f>
        <v>1</v>
      </c>
      <c r="AF99" s="352"/>
      <c r="AG99" s="355">
        <f>IF(入力・労働局用!AG99="","",入力・労働局用!AG99)</f>
        <v>1</v>
      </c>
      <c r="AH99" s="356"/>
      <c r="AI99" s="359">
        <f>IF(入力・労働局用!AI99="","",入力・労働局用!AI99)</f>
        <v>0</v>
      </c>
      <c r="AJ99" s="351"/>
      <c r="AK99" s="351" t="str">
        <f>IF(入力・労働局用!AK99="","",入力・労働局用!AK99)</f>
        <v/>
      </c>
      <c r="AL99" s="352"/>
      <c r="AM99" s="359" t="str">
        <f>IF(入力・労働局用!AM99="","",入力・労働局用!AM99)</f>
        <v/>
      </c>
      <c r="AN99" s="351"/>
      <c r="AO99" s="351" t="str">
        <f>IF(入力・労働局用!AO99="","",入力・労働局用!AO99)</f>
        <v/>
      </c>
      <c r="AP99" s="351"/>
      <c r="AQ99" s="351" t="str">
        <f>IF(入力・労働局用!AQ99="","",入力・労働局用!AQ99)</f>
        <v/>
      </c>
      <c r="AR99" s="351"/>
      <c r="AS99" s="351" t="str">
        <f>IF(入力・労働局用!AS99="","",入力・労働局用!AS99)</f>
        <v/>
      </c>
      <c r="AT99" s="351"/>
      <c r="AU99" s="351" t="str">
        <f>IF(入力・労働局用!AU99="","",入力・労働局用!AU99)</f>
        <v/>
      </c>
      <c r="AV99" s="351"/>
      <c r="AW99" s="351" t="str">
        <f>IF(入力・労働局用!AW99="","",入力・労働局用!AW99)</f>
        <v/>
      </c>
      <c r="AX99" s="352"/>
      <c r="AY99" s="359">
        <f>IF(入力・労働局用!AY99="","",入力・労働局用!AY99)</f>
        <v>3</v>
      </c>
      <c r="AZ99" s="351"/>
      <c r="BA99" s="351" t="str">
        <f>IF(入力・労働局用!BA99="","",入力・労働局用!BA99)</f>
        <v/>
      </c>
      <c r="BB99" s="351"/>
      <c r="BC99" s="351" t="str">
        <f>IF(入力・労働局用!BC99="","",入力・労働局用!BC99)</f>
        <v/>
      </c>
      <c r="BD99" s="352"/>
      <c r="BE99" s="6"/>
      <c r="BF99" s="6"/>
      <c r="BG99" s="6"/>
      <c r="BH99" s="6"/>
      <c r="BI99" s="6"/>
      <c r="BJ99" s="6"/>
      <c r="BK99" s="6"/>
      <c r="BL99" s="6"/>
      <c r="BM99" s="6"/>
      <c r="BN99" s="365"/>
      <c r="BO99" s="365"/>
      <c r="BP99" s="365"/>
      <c r="BQ99" s="365"/>
      <c r="BR99" s="365"/>
      <c r="BS99" s="365"/>
      <c r="BT99" s="365"/>
      <c r="BU99" s="365"/>
      <c r="BV99" s="365"/>
      <c r="BW99" s="365"/>
      <c r="BX99" s="365"/>
      <c r="BY99" s="365"/>
      <c r="BZ99" s="365"/>
      <c r="CA99" s="365"/>
      <c r="CB99" s="18"/>
      <c r="CC99" s="18"/>
      <c r="CD99" s="365"/>
      <c r="CE99" s="365"/>
      <c r="CF99" s="365"/>
      <c r="CG99" s="365"/>
      <c r="CH99" s="365"/>
      <c r="CI99" s="365"/>
      <c r="CJ99" s="365"/>
      <c r="CK99" s="365"/>
      <c r="CL99" s="365"/>
      <c r="CM99" s="365"/>
      <c r="CN99" s="365"/>
      <c r="CO99" s="365"/>
      <c r="CP99" s="365"/>
      <c r="CQ99" s="365"/>
      <c r="CR99" s="365"/>
      <c r="CS99" s="12"/>
    </row>
    <row r="100" spans="1:97" s="2" customFormat="1" ht="6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236"/>
      <c r="W100" s="237"/>
      <c r="X100" s="237"/>
      <c r="Y100" s="237"/>
      <c r="Z100" s="237"/>
      <c r="AA100" s="237"/>
      <c r="AB100" s="237"/>
      <c r="AC100" s="360"/>
      <c r="AD100" s="353"/>
      <c r="AE100" s="353"/>
      <c r="AF100" s="354"/>
      <c r="AG100" s="357"/>
      <c r="AH100" s="358"/>
      <c r="AI100" s="360"/>
      <c r="AJ100" s="353"/>
      <c r="AK100" s="353"/>
      <c r="AL100" s="354"/>
      <c r="AM100" s="360"/>
      <c r="AN100" s="353"/>
      <c r="AO100" s="353"/>
      <c r="AP100" s="353"/>
      <c r="AQ100" s="353"/>
      <c r="AR100" s="353"/>
      <c r="AS100" s="353"/>
      <c r="AT100" s="353"/>
      <c r="AU100" s="353"/>
      <c r="AV100" s="353"/>
      <c r="AW100" s="353"/>
      <c r="AX100" s="354"/>
      <c r="AY100" s="360"/>
      <c r="AZ100" s="353"/>
      <c r="BA100" s="353"/>
      <c r="BB100" s="353"/>
      <c r="BC100" s="353"/>
      <c r="BD100" s="354"/>
      <c r="BE100" s="17"/>
      <c r="BF100" s="6"/>
      <c r="BG100" s="6"/>
      <c r="BH100" s="6"/>
      <c r="BI100" s="6"/>
      <c r="BJ100" s="6"/>
      <c r="BK100" s="6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0"/>
      <c r="CI100" s="6"/>
      <c r="CJ100" s="6"/>
      <c r="CK100" s="17"/>
      <c r="CL100" s="17"/>
      <c r="CM100" s="17"/>
      <c r="CN100" s="17"/>
      <c r="CO100" s="17"/>
      <c r="CP100" s="17"/>
      <c r="CQ100" s="17"/>
    </row>
    <row r="101" spans="1:97" s="2" customFormat="1" ht="36" customHeight="1" thickBot="1">
      <c r="A101" s="214" t="s">
        <v>71</v>
      </c>
      <c r="B101" s="219"/>
      <c r="C101" s="220"/>
      <c r="D101" s="214" t="s">
        <v>21</v>
      </c>
      <c r="E101" s="215"/>
      <c r="F101" s="215"/>
      <c r="G101" s="215"/>
      <c r="H101" s="215"/>
      <c r="I101" s="215"/>
      <c r="J101" s="215"/>
      <c r="K101" s="216"/>
      <c r="L101" s="214" t="s">
        <v>22</v>
      </c>
      <c r="M101" s="215"/>
      <c r="N101" s="215"/>
      <c r="O101" s="215"/>
      <c r="P101" s="215"/>
      <c r="Q101" s="215"/>
      <c r="R101" s="215"/>
      <c r="S101" s="215"/>
      <c r="T101" s="221" t="s">
        <v>70</v>
      </c>
      <c r="U101" s="222"/>
      <c r="V101" s="222"/>
      <c r="W101" s="222"/>
      <c r="X101" s="222"/>
      <c r="Y101" s="222"/>
      <c r="Z101" s="222"/>
      <c r="AA101" s="222"/>
      <c r="AB101" s="222"/>
      <c r="AC101" s="223"/>
      <c r="AD101" s="214" t="s">
        <v>31</v>
      </c>
      <c r="AE101" s="215"/>
      <c r="AF101" s="215"/>
      <c r="AG101" s="215"/>
      <c r="AH101" s="215"/>
      <c r="AI101" s="215"/>
      <c r="AJ101" s="215"/>
      <c r="AK101" s="216"/>
      <c r="AL101" s="214" t="s">
        <v>23</v>
      </c>
      <c r="AM101" s="215"/>
      <c r="AN101" s="216"/>
      <c r="AO101" s="214" t="s">
        <v>24</v>
      </c>
      <c r="AP101" s="215"/>
      <c r="AQ101" s="215"/>
      <c r="AR101" s="215"/>
      <c r="AS101" s="215"/>
      <c r="AT101" s="215"/>
      <c r="AU101" s="215"/>
      <c r="AV101" s="215"/>
      <c r="AW101" s="214" t="s">
        <v>25</v>
      </c>
      <c r="AX101" s="215"/>
      <c r="AY101" s="215"/>
      <c r="AZ101" s="215"/>
      <c r="BA101" s="215"/>
      <c r="BB101" s="215"/>
      <c r="BC101" s="215"/>
      <c r="BD101" s="216"/>
      <c r="BE101" s="31"/>
      <c r="BF101" s="6"/>
      <c r="BG101" s="6"/>
      <c r="BH101" s="6"/>
      <c r="BI101" s="6"/>
      <c r="BJ101" s="6"/>
      <c r="BK101" s="6"/>
    </row>
    <row r="102" spans="1:97" ht="21.95" customHeight="1" thickTop="1">
      <c r="A102" s="366">
        <f>入力・労働局用!A102</f>
        <v>0</v>
      </c>
      <c r="B102" s="367"/>
      <c r="C102" s="368"/>
      <c r="D102" s="317">
        <f>入力・労働局用!D102</f>
        <v>0</v>
      </c>
      <c r="E102" s="318"/>
      <c r="F102" s="318"/>
      <c r="G102" s="318"/>
      <c r="H102" s="318"/>
      <c r="I102" s="318"/>
      <c r="J102" s="318"/>
      <c r="K102" s="319"/>
      <c r="L102" s="317">
        <f>入力・労働局用!L102</f>
        <v>0</v>
      </c>
      <c r="M102" s="318"/>
      <c r="N102" s="318"/>
      <c r="O102" s="318"/>
      <c r="P102" s="318"/>
      <c r="Q102" s="318"/>
      <c r="R102" s="318"/>
      <c r="S102" s="319"/>
      <c r="T102" s="369">
        <f>入力・労働局用!T102</f>
        <v>0</v>
      </c>
      <c r="U102" s="370"/>
      <c r="V102" s="104" t="s">
        <v>0</v>
      </c>
      <c r="W102" s="370">
        <f>入力・労働局用!W102</f>
        <v>0</v>
      </c>
      <c r="X102" s="370"/>
      <c r="Y102" s="35" t="s">
        <v>6</v>
      </c>
      <c r="Z102" s="370">
        <f>入力・労働局用!Z102</f>
        <v>0</v>
      </c>
      <c r="AA102" s="370"/>
      <c r="AB102" s="35" t="s">
        <v>16</v>
      </c>
      <c r="AC102" s="35"/>
      <c r="AD102" s="379" t="str">
        <f>入力・労働局用!AD102</f>
        <v/>
      </c>
      <c r="AE102" s="380"/>
      <c r="AF102" s="380"/>
      <c r="AG102" s="380"/>
      <c r="AH102" s="380"/>
      <c r="AI102" s="380"/>
      <c r="AJ102" s="380"/>
      <c r="AK102" s="381"/>
      <c r="AL102" s="317" t="str">
        <f>入力・労働局用!AL102</f>
        <v/>
      </c>
      <c r="AM102" s="318"/>
      <c r="AN102" s="319"/>
      <c r="AO102" s="317" t="str">
        <f>入力・労働局用!AO102</f>
        <v/>
      </c>
      <c r="AP102" s="318"/>
      <c r="AQ102" s="318"/>
      <c r="AR102" s="318"/>
      <c r="AS102" s="318"/>
      <c r="AT102" s="318"/>
      <c r="AU102" s="318"/>
      <c r="AV102" s="319"/>
      <c r="AW102" s="324" t="str">
        <f>入力・労働局用!AW102</f>
        <v/>
      </c>
      <c r="AX102" s="325"/>
      <c r="AY102" s="325"/>
      <c r="AZ102" s="325"/>
      <c r="BA102" s="325"/>
      <c r="BB102" s="325"/>
      <c r="BC102" s="325"/>
      <c r="BD102" s="326"/>
    </row>
    <row r="103" spans="1:97" ht="21.95" customHeight="1">
      <c r="A103" s="334"/>
      <c r="B103" s="335"/>
      <c r="C103" s="336"/>
      <c r="D103" s="320"/>
      <c r="E103" s="321"/>
      <c r="F103" s="321"/>
      <c r="G103" s="321"/>
      <c r="H103" s="321"/>
      <c r="I103" s="321"/>
      <c r="J103" s="321"/>
      <c r="K103" s="322"/>
      <c r="L103" s="320"/>
      <c r="M103" s="321"/>
      <c r="N103" s="321"/>
      <c r="O103" s="321"/>
      <c r="P103" s="321"/>
      <c r="Q103" s="321"/>
      <c r="R103" s="321"/>
      <c r="S103" s="322"/>
      <c r="T103" s="90" t="s">
        <v>20</v>
      </c>
      <c r="U103" s="330">
        <f>入力・労働局用!U103</f>
        <v>0</v>
      </c>
      <c r="V103" s="330"/>
      <c r="W103" s="105" t="s">
        <v>0</v>
      </c>
      <c r="X103" s="330">
        <f>入力・労働局用!X103</f>
        <v>0</v>
      </c>
      <c r="Y103" s="330"/>
      <c r="Z103" s="106" t="s">
        <v>6</v>
      </c>
      <c r="AA103" s="330">
        <f>入力・労働局用!AA103</f>
        <v>0</v>
      </c>
      <c r="AB103" s="330"/>
      <c r="AC103" s="107" t="s">
        <v>16</v>
      </c>
      <c r="AD103" s="344" t="str">
        <f>入力・労働局用!AD103</f>
        <v/>
      </c>
      <c r="AE103" s="345"/>
      <c r="AF103" s="345"/>
      <c r="AG103" s="345"/>
      <c r="AH103" s="345"/>
      <c r="AI103" s="345"/>
      <c r="AJ103" s="345"/>
      <c r="AK103" s="346"/>
      <c r="AL103" s="320"/>
      <c r="AM103" s="321"/>
      <c r="AN103" s="322"/>
      <c r="AO103" s="320"/>
      <c r="AP103" s="321"/>
      <c r="AQ103" s="321"/>
      <c r="AR103" s="321"/>
      <c r="AS103" s="321"/>
      <c r="AT103" s="321"/>
      <c r="AU103" s="321"/>
      <c r="AV103" s="322"/>
      <c r="AW103" s="327"/>
      <c r="AX103" s="328"/>
      <c r="AY103" s="328"/>
      <c r="AZ103" s="328"/>
      <c r="BA103" s="328"/>
      <c r="BB103" s="328"/>
      <c r="BC103" s="328"/>
      <c r="BD103" s="329"/>
    </row>
    <row r="104" spans="1:97" ht="21.95" customHeight="1">
      <c r="A104" s="331">
        <f>入力・労働局用!A104</f>
        <v>0</v>
      </c>
      <c r="B104" s="332"/>
      <c r="C104" s="333"/>
      <c r="D104" s="317">
        <f>入力・労働局用!D104</f>
        <v>0</v>
      </c>
      <c r="E104" s="318"/>
      <c r="F104" s="318"/>
      <c r="G104" s="318"/>
      <c r="H104" s="318"/>
      <c r="I104" s="318"/>
      <c r="J104" s="318"/>
      <c r="K104" s="319"/>
      <c r="L104" s="317">
        <f>入力・労働局用!L104</f>
        <v>0</v>
      </c>
      <c r="M104" s="318"/>
      <c r="N104" s="318"/>
      <c r="O104" s="318"/>
      <c r="P104" s="318"/>
      <c r="Q104" s="318"/>
      <c r="R104" s="318"/>
      <c r="S104" s="319"/>
      <c r="T104" s="337">
        <f>入力・労働局用!T104</f>
        <v>0</v>
      </c>
      <c r="U104" s="316"/>
      <c r="V104" s="108" t="s">
        <v>0</v>
      </c>
      <c r="W104" s="316">
        <f>入力・労働局用!W104</f>
        <v>0</v>
      </c>
      <c r="X104" s="316"/>
      <c r="Y104" s="109" t="s">
        <v>6</v>
      </c>
      <c r="Z104" s="316">
        <f>入力・労働局用!Z104</f>
        <v>0</v>
      </c>
      <c r="AA104" s="316"/>
      <c r="AB104" s="109" t="s">
        <v>16</v>
      </c>
      <c r="AC104" s="109"/>
      <c r="AD104" s="341" t="str">
        <f>入力・労働局用!AD104</f>
        <v/>
      </c>
      <c r="AE104" s="342"/>
      <c r="AF104" s="342"/>
      <c r="AG104" s="342"/>
      <c r="AH104" s="342"/>
      <c r="AI104" s="342"/>
      <c r="AJ104" s="342"/>
      <c r="AK104" s="343"/>
      <c r="AL104" s="338" t="str">
        <f>入力・労働局用!AL104</f>
        <v/>
      </c>
      <c r="AM104" s="339"/>
      <c r="AN104" s="340"/>
      <c r="AO104" s="317" t="str">
        <f>入力・労働局用!AO104</f>
        <v/>
      </c>
      <c r="AP104" s="318"/>
      <c r="AQ104" s="318"/>
      <c r="AR104" s="318"/>
      <c r="AS104" s="318"/>
      <c r="AT104" s="318"/>
      <c r="AU104" s="318"/>
      <c r="AV104" s="319"/>
      <c r="AW104" s="324" t="str">
        <f>入力・労働局用!AW104</f>
        <v/>
      </c>
      <c r="AX104" s="325"/>
      <c r="AY104" s="325"/>
      <c r="AZ104" s="325"/>
      <c r="BA104" s="325"/>
      <c r="BB104" s="325"/>
      <c r="BC104" s="325"/>
      <c r="BD104" s="326"/>
    </row>
    <row r="105" spans="1:97" ht="21.95" customHeight="1">
      <c r="A105" s="334"/>
      <c r="B105" s="335"/>
      <c r="C105" s="336"/>
      <c r="D105" s="320"/>
      <c r="E105" s="321"/>
      <c r="F105" s="321"/>
      <c r="G105" s="321"/>
      <c r="H105" s="321"/>
      <c r="I105" s="321"/>
      <c r="J105" s="321"/>
      <c r="K105" s="322"/>
      <c r="L105" s="320"/>
      <c r="M105" s="321"/>
      <c r="N105" s="321"/>
      <c r="O105" s="321"/>
      <c r="P105" s="321"/>
      <c r="Q105" s="321"/>
      <c r="R105" s="321"/>
      <c r="S105" s="322"/>
      <c r="T105" s="90" t="s">
        <v>20</v>
      </c>
      <c r="U105" s="330">
        <f>入力・労働局用!U105</f>
        <v>0</v>
      </c>
      <c r="V105" s="330"/>
      <c r="W105" s="105" t="s">
        <v>0</v>
      </c>
      <c r="X105" s="330">
        <f>入力・労働局用!X105</f>
        <v>0</v>
      </c>
      <c r="Y105" s="330"/>
      <c r="Z105" s="106" t="s">
        <v>6</v>
      </c>
      <c r="AA105" s="330">
        <f>入力・労働局用!AA105</f>
        <v>0</v>
      </c>
      <c r="AB105" s="330"/>
      <c r="AC105" s="107" t="s">
        <v>16</v>
      </c>
      <c r="AD105" s="344" t="str">
        <f>入力・労働局用!AD105</f>
        <v/>
      </c>
      <c r="AE105" s="345"/>
      <c r="AF105" s="345"/>
      <c r="AG105" s="345"/>
      <c r="AH105" s="345"/>
      <c r="AI105" s="345"/>
      <c r="AJ105" s="345"/>
      <c r="AK105" s="346"/>
      <c r="AL105" s="320"/>
      <c r="AM105" s="321"/>
      <c r="AN105" s="322"/>
      <c r="AO105" s="320"/>
      <c r="AP105" s="321"/>
      <c r="AQ105" s="321"/>
      <c r="AR105" s="321"/>
      <c r="AS105" s="321"/>
      <c r="AT105" s="321"/>
      <c r="AU105" s="321"/>
      <c r="AV105" s="322"/>
      <c r="AW105" s="327"/>
      <c r="AX105" s="328"/>
      <c r="AY105" s="328"/>
      <c r="AZ105" s="328"/>
      <c r="BA105" s="328"/>
      <c r="BB105" s="328"/>
      <c r="BC105" s="328"/>
      <c r="BD105" s="329"/>
    </row>
    <row r="106" spans="1:97" ht="21.95" customHeight="1">
      <c r="A106" s="331">
        <f>入力・労働局用!A106</f>
        <v>0</v>
      </c>
      <c r="B106" s="332"/>
      <c r="C106" s="333"/>
      <c r="D106" s="317">
        <f>入力・労働局用!D106</f>
        <v>0</v>
      </c>
      <c r="E106" s="318"/>
      <c r="F106" s="318"/>
      <c r="G106" s="318"/>
      <c r="H106" s="318"/>
      <c r="I106" s="318"/>
      <c r="J106" s="318"/>
      <c r="K106" s="319"/>
      <c r="L106" s="317">
        <f>入力・労働局用!L106</f>
        <v>0</v>
      </c>
      <c r="M106" s="318"/>
      <c r="N106" s="318"/>
      <c r="O106" s="318"/>
      <c r="P106" s="318"/>
      <c r="Q106" s="318"/>
      <c r="R106" s="318"/>
      <c r="S106" s="319"/>
      <c r="T106" s="337">
        <f>入力・労働局用!T106</f>
        <v>0</v>
      </c>
      <c r="U106" s="316"/>
      <c r="V106" s="108" t="s">
        <v>0</v>
      </c>
      <c r="W106" s="316">
        <f>入力・労働局用!W106</f>
        <v>0</v>
      </c>
      <c r="X106" s="316"/>
      <c r="Y106" s="109" t="s">
        <v>6</v>
      </c>
      <c r="Z106" s="316">
        <f>入力・労働局用!Z106</f>
        <v>0</v>
      </c>
      <c r="AA106" s="316"/>
      <c r="AB106" s="109" t="s">
        <v>16</v>
      </c>
      <c r="AC106" s="109"/>
      <c r="AD106" s="341" t="str">
        <f>入力・労働局用!AD106</f>
        <v/>
      </c>
      <c r="AE106" s="342"/>
      <c r="AF106" s="342"/>
      <c r="AG106" s="342"/>
      <c r="AH106" s="342"/>
      <c r="AI106" s="342"/>
      <c r="AJ106" s="342"/>
      <c r="AK106" s="343"/>
      <c r="AL106" s="338" t="str">
        <f>入力・労働局用!AL106</f>
        <v/>
      </c>
      <c r="AM106" s="339"/>
      <c r="AN106" s="340"/>
      <c r="AO106" s="317" t="str">
        <f>入力・労働局用!AO106</f>
        <v/>
      </c>
      <c r="AP106" s="318"/>
      <c r="AQ106" s="318"/>
      <c r="AR106" s="318"/>
      <c r="AS106" s="318"/>
      <c r="AT106" s="318"/>
      <c r="AU106" s="318"/>
      <c r="AV106" s="319"/>
      <c r="AW106" s="324" t="str">
        <f>入力・労働局用!AW106</f>
        <v/>
      </c>
      <c r="AX106" s="325"/>
      <c r="AY106" s="325"/>
      <c r="AZ106" s="325"/>
      <c r="BA106" s="325"/>
      <c r="BB106" s="325"/>
      <c r="BC106" s="325"/>
      <c r="BD106" s="326"/>
    </row>
    <row r="107" spans="1:97" ht="21.95" customHeight="1">
      <c r="A107" s="334"/>
      <c r="B107" s="335"/>
      <c r="C107" s="336"/>
      <c r="D107" s="320"/>
      <c r="E107" s="321"/>
      <c r="F107" s="321"/>
      <c r="G107" s="321"/>
      <c r="H107" s="321"/>
      <c r="I107" s="321"/>
      <c r="J107" s="321"/>
      <c r="K107" s="322"/>
      <c r="L107" s="320"/>
      <c r="M107" s="321"/>
      <c r="N107" s="321"/>
      <c r="O107" s="321"/>
      <c r="P107" s="321"/>
      <c r="Q107" s="321"/>
      <c r="R107" s="321"/>
      <c r="S107" s="322"/>
      <c r="T107" s="90" t="s">
        <v>20</v>
      </c>
      <c r="U107" s="330">
        <f>入力・労働局用!U107</f>
        <v>0</v>
      </c>
      <c r="V107" s="330"/>
      <c r="W107" s="105" t="s">
        <v>0</v>
      </c>
      <c r="X107" s="330">
        <f>入力・労働局用!X107</f>
        <v>0</v>
      </c>
      <c r="Y107" s="330"/>
      <c r="Z107" s="106" t="s">
        <v>6</v>
      </c>
      <c r="AA107" s="330">
        <f>入力・労働局用!AA107</f>
        <v>0</v>
      </c>
      <c r="AB107" s="330"/>
      <c r="AC107" s="107" t="s">
        <v>16</v>
      </c>
      <c r="AD107" s="344" t="str">
        <f>入力・労働局用!AD107</f>
        <v/>
      </c>
      <c r="AE107" s="345"/>
      <c r="AF107" s="345"/>
      <c r="AG107" s="345"/>
      <c r="AH107" s="345"/>
      <c r="AI107" s="345"/>
      <c r="AJ107" s="345"/>
      <c r="AK107" s="346"/>
      <c r="AL107" s="320"/>
      <c r="AM107" s="321"/>
      <c r="AN107" s="322"/>
      <c r="AO107" s="320"/>
      <c r="AP107" s="321"/>
      <c r="AQ107" s="321"/>
      <c r="AR107" s="321"/>
      <c r="AS107" s="321"/>
      <c r="AT107" s="321"/>
      <c r="AU107" s="321"/>
      <c r="AV107" s="322"/>
      <c r="AW107" s="327"/>
      <c r="AX107" s="328"/>
      <c r="AY107" s="328"/>
      <c r="AZ107" s="328"/>
      <c r="BA107" s="328"/>
      <c r="BB107" s="328"/>
      <c r="BC107" s="328"/>
      <c r="BD107" s="329"/>
    </row>
    <row r="108" spans="1:97" ht="21.95" customHeight="1">
      <c r="A108" s="331">
        <f>入力・労働局用!A108</f>
        <v>0</v>
      </c>
      <c r="B108" s="332"/>
      <c r="C108" s="333"/>
      <c r="D108" s="317">
        <f>入力・労働局用!D108</f>
        <v>0</v>
      </c>
      <c r="E108" s="318"/>
      <c r="F108" s="318"/>
      <c r="G108" s="318"/>
      <c r="H108" s="318"/>
      <c r="I108" s="318"/>
      <c r="J108" s="318"/>
      <c r="K108" s="319"/>
      <c r="L108" s="317">
        <f>入力・労働局用!L108</f>
        <v>0</v>
      </c>
      <c r="M108" s="318"/>
      <c r="N108" s="318"/>
      <c r="O108" s="318"/>
      <c r="P108" s="318"/>
      <c r="Q108" s="318"/>
      <c r="R108" s="318"/>
      <c r="S108" s="319"/>
      <c r="T108" s="337">
        <f>入力・労働局用!T108</f>
        <v>0</v>
      </c>
      <c r="U108" s="316"/>
      <c r="V108" s="108" t="s">
        <v>0</v>
      </c>
      <c r="W108" s="316">
        <f>入力・労働局用!W108</f>
        <v>0</v>
      </c>
      <c r="X108" s="316"/>
      <c r="Y108" s="109" t="s">
        <v>6</v>
      </c>
      <c r="Z108" s="316">
        <f>入力・労働局用!Z108</f>
        <v>0</v>
      </c>
      <c r="AA108" s="316"/>
      <c r="AB108" s="109" t="s">
        <v>16</v>
      </c>
      <c r="AC108" s="109"/>
      <c r="AD108" s="341" t="str">
        <f>入力・労働局用!AD108</f>
        <v/>
      </c>
      <c r="AE108" s="342"/>
      <c r="AF108" s="342"/>
      <c r="AG108" s="342"/>
      <c r="AH108" s="342"/>
      <c r="AI108" s="342"/>
      <c r="AJ108" s="342"/>
      <c r="AK108" s="343"/>
      <c r="AL108" s="338" t="str">
        <f>入力・労働局用!AL108</f>
        <v/>
      </c>
      <c r="AM108" s="339"/>
      <c r="AN108" s="340"/>
      <c r="AO108" s="317" t="str">
        <f>入力・労働局用!AO108</f>
        <v/>
      </c>
      <c r="AP108" s="318"/>
      <c r="AQ108" s="318"/>
      <c r="AR108" s="318"/>
      <c r="AS108" s="318"/>
      <c r="AT108" s="318"/>
      <c r="AU108" s="318"/>
      <c r="AV108" s="319"/>
      <c r="AW108" s="324" t="str">
        <f>入力・労働局用!AW108</f>
        <v/>
      </c>
      <c r="AX108" s="325"/>
      <c r="AY108" s="325"/>
      <c r="AZ108" s="325"/>
      <c r="BA108" s="325"/>
      <c r="BB108" s="325"/>
      <c r="BC108" s="325"/>
      <c r="BD108" s="326"/>
    </row>
    <row r="109" spans="1:97" ht="21.95" customHeight="1">
      <c r="A109" s="334"/>
      <c r="B109" s="335"/>
      <c r="C109" s="336"/>
      <c r="D109" s="320"/>
      <c r="E109" s="321"/>
      <c r="F109" s="321"/>
      <c r="G109" s="321"/>
      <c r="H109" s="321"/>
      <c r="I109" s="321"/>
      <c r="J109" s="321"/>
      <c r="K109" s="322"/>
      <c r="L109" s="320"/>
      <c r="M109" s="321"/>
      <c r="N109" s="321"/>
      <c r="O109" s="321"/>
      <c r="P109" s="321"/>
      <c r="Q109" s="321"/>
      <c r="R109" s="321"/>
      <c r="S109" s="322"/>
      <c r="T109" s="90" t="s">
        <v>20</v>
      </c>
      <c r="U109" s="330">
        <f>入力・労働局用!U109</f>
        <v>0</v>
      </c>
      <c r="V109" s="330"/>
      <c r="W109" s="105" t="s">
        <v>0</v>
      </c>
      <c r="X109" s="330">
        <f>入力・労働局用!X109</f>
        <v>0</v>
      </c>
      <c r="Y109" s="330"/>
      <c r="Z109" s="106" t="s">
        <v>6</v>
      </c>
      <c r="AA109" s="330">
        <f>入力・労働局用!AA109</f>
        <v>0</v>
      </c>
      <c r="AB109" s="330"/>
      <c r="AC109" s="107" t="s">
        <v>16</v>
      </c>
      <c r="AD109" s="344" t="str">
        <f>入力・労働局用!AD109</f>
        <v/>
      </c>
      <c r="AE109" s="345"/>
      <c r="AF109" s="345"/>
      <c r="AG109" s="345"/>
      <c r="AH109" s="345"/>
      <c r="AI109" s="345"/>
      <c r="AJ109" s="345"/>
      <c r="AK109" s="346"/>
      <c r="AL109" s="320"/>
      <c r="AM109" s="321"/>
      <c r="AN109" s="322"/>
      <c r="AO109" s="320"/>
      <c r="AP109" s="321"/>
      <c r="AQ109" s="321"/>
      <c r="AR109" s="321"/>
      <c r="AS109" s="321"/>
      <c r="AT109" s="321"/>
      <c r="AU109" s="321"/>
      <c r="AV109" s="322"/>
      <c r="AW109" s="327"/>
      <c r="AX109" s="328"/>
      <c r="AY109" s="328"/>
      <c r="AZ109" s="328"/>
      <c r="BA109" s="328"/>
      <c r="BB109" s="328"/>
      <c r="BC109" s="328"/>
      <c r="BD109" s="329"/>
    </row>
    <row r="110" spans="1:97" ht="21.95" customHeight="1">
      <c r="A110" s="331">
        <f>入力・労働局用!A110</f>
        <v>0</v>
      </c>
      <c r="B110" s="332"/>
      <c r="C110" s="333"/>
      <c r="D110" s="317">
        <f>入力・労働局用!D110</f>
        <v>0</v>
      </c>
      <c r="E110" s="318"/>
      <c r="F110" s="318"/>
      <c r="G110" s="318"/>
      <c r="H110" s="318"/>
      <c r="I110" s="318"/>
      <c r="J110" s="318"/>
      <c r="K110" s="319"/>
      <c r="L110" s="317">
        <f>入力・労働局用!L110</f>
        <v>0</v>
      </c>
      <c r="M110" s="318"/>
      <c r="N110" s="318"/>
      <c r="O110" s="318"/>
      <c r="P110" s="318"/>
      <c r="Q110" s="318"/>
      <c r="R110" s="318"/>
      <c r="S110" s="319"/>
      <c r="T110" s="337">
        <f>入力・労働局用!T110</f>
        <v>0</v>
      </c>
      <c r="U110" s="316"/>
      <c r="V110" s="108" t="s">
        <v>0</v>
      </c>
      <c r="W110" s="316">
        <f>入力・労働局用!W110</f>
        <v>0</v>
      </c>
      <c r="X110" s="316"/>
      <c r="Y110" s="109" t="s">
        <v>6</v>
      </c>
      <c r="Z110" s="316">
        <f>入力・労働局用!Z110</f>
        <v>0</v>
      </c>
      <c r="AA110" s="316"/>
      <c r="AB110" s="109" t="s">
        <v>16</v>
      </c>
      <c r="AC110" s="109"/>
      <c r="AD110" s="341" t="str">
        <f>入力・労働局用!AD110</f>
        <v/>
      </c>
      <c r="AE110" s="342"/>
      <c r="AF110" s="342"/>
      <c r="AG110" s="342"/>
      <c r="AH110" s="342"/>
      <c r="AI110" s="342"/>
      <c r="AJ110" s="342"/>
      <c r="AK110" s="343"/>
      <c r="AL110" s="338" t="str">
        <f>入力・労働局用!AL110</f>
        <v/>
      </c>
      <c r="AM110" s="339"/>
      <c r="AN110" s="340"/>
      <c r="AO110" s="317" t="str">
        <f>入力・労働局用!AO110</f>
        <v/>
      </c>
      <c r="AP110" s="318"/>
      <c r="AQ110" s="318"/>
      <c r="AR110" s="318"/>
      <c r="AS110" s="318"/>
      <c r="AT110" s="318"/>
      <c r="AU110" s="318"/>
      <c r="AV110" s="319"/>
      <c r="AW110" s="324" t="str">
        <f>入力・労働局用!AW110</f>
        <v/>
      </c>
      <c r="AX110" s="325"/>
      <c r="AY110" s="325"/>
      <c r="AZ110" s="325"/>
      <c r="BA110" s="325"/>
      <c r="BB110" s="325"/>
      <c r="BC110" s="325"/>
      <c r="BD110" s="326"/>
    </row>
    <row r="111" spans="1:97" ht="21.95" customHeight="1">
      <c r="A111" s="334"/>
      <c r="B111" s="335"/>
      <c r="C111" s="336"/>
      <c r="D111" s="320"/>
      <c r="E111" s="321"/>
      <c r="F111" s="321"/>
      <c r="G111" s="321"/>
      <c r="H111" s="321"/>
      <c r="I111" s="321"/>
      <c r="J111" s="321"/>
      <c r="K111" s="322"/>
      <c r="L111" s="320"/>
      <c r="M111" s="321"/>
      <c r="N111" s="321"/>
      <c r="O111" s="321"/>
      <c r="P111" s="321"/>
      <c r="Q111" s="321"/>
      <c r="R111" s="321"/>
      <c r="S111" s="322"/>
      <c r="T111" s="90" t="s">
        <v>20</v>
      </c>
      <c r="U111" s="330">
        <f>入力・労働局用!U111</f>
        <v>0</v>
      </c>
      <c r="V111" s="330"/>
      <c r="W111" s="105" t="s">
        <v>0</v>
      </c>
      <c r="X111" s="330">
        <f>入力・労働局用!X111</f>
        <v>0</v>
      </c>
      <c r="Y111" s="330"/>
      <c r="Z111" s="106" t="s">
        <v>6</v>
      </c>
      <c r="AA111" s="330">
        <f>入力・労働局用!AA111</f>
        <v>0</v>
      </c>
      <c r="AB111" s="330"/>
      <c r="AC111" s="107" t="s">
        <v>16</v>
      </c>
      <c r="AD111" s="344" t="str">
        <f>入力・労働局用!AD111</f>
        <v/>
      </c>
      <c r="AE111" s="345"/>
      <c r="AF111" s="345"/>
      <c r="AG111" s="345"/>
      <c r="AH111" s="345"/>
      <c r="AI111" s="345"/>
      <c r="AJ111" s="345"/>
      <c r="AK111" s="346"/>
      <c r="AL111" s="320"/>
      <c r="AM111" s="321"/>
      <c r="AN111" s="322"/>
      <c r="AO111" s="320"/>
      <c r="AP111" s="321"/>
      <c r="AQ111" s="321"/>
      <c r="AR111" s="321"/>
      <c r="AS111" s="321"/>
      <c r="AT111" s="321"/>
      <c r="AU111" s="321"/>
      <c r="AV111" s="322"/>
      <c r="AW111" s="327"/>
      <c r="AX111" s="328"/>
      <c r="AY111" s="328"/>
      <c r="AZ111" s="328"/>
      <c r="BA111" s="328"/>
      <c r="BB111" s="328"/>
      <c r="BC111" s="328"/>
      <c r="BD111" s="329"/>
    </row>
    <row r="112" spans="1:97" ht="21.95" customHeight="1">
      <c r="A112" s="331">
        <f>入力・労働局用!A112</f>
        <v>0</v>
      </c>
      <c r="B112" s="332"/>
      <c r="C112" s="333"/>
      <c r="D112" s="317">
        <f>入力・労働局用!D112</f>
        <v>0</v>
      </c>
      <c r="E112" s="318"/>
      <c r="F112" s="318"/>
      <c r="G112" s="318"/>
      <c r="H112" s="318"/>
      <c r="I112" s="318"/>
      <c r="J112" s="318"/>
      <c r="K112" s="319"/>
      <c r="L112" s="317">
        <f>入力・労働局用!L112</f>
        <v>0</v>
      </c>
      <c r="M112" s="318"/>
      <c r="N112" s="318"/>
      <c r="O112" s="318"/>
      <c r="P112" s="318"/>
      <c r="Q112" s="318"/>
      <c r="R112" s="318"/>
      <c r="S112" s="319"/>
      <c r="T112" s="337">
        <f>入力・労働局用!T112</f>
        <v>0</v>
      </c>
      <c r="U112" s="316"/>
      <c r="V112" s="108" t="s">
        <v>0</v>
      </c>
      <c r="W112" s="316">
        <f>入力・労働局用!W112</f>
        <v>0</v>
      </c>
      <c r="X112" s="316"/>
      <c r="Y112" s="109" t="s">
        <v>6</v>
      </c>
      <c r="Z112" s="316">
        <f>入力・労働局用!Z112</f>
        <v>0</v>
      </c>
      <c r="AA112" s="316"/>
      <c r="AB112" s="109" t="s">
        <v>16</v>
      </c>
      <c r="AC112" s="109"/>
      <c r="AD112" s="341" t="str">
        <f>入力・労働局用!AD112</f>
        <v/>
      </c>
      <c r="AE112" s="342"/>
      <c r="AF112" s="342"/>
      <c r="AG112" s="342"/>
      <c r="AH112" s="342"/>
      <c r="AI112" s="342"/>
      <c r="AJ112" s="342"/>
      <c r="AK112" s="343"/>
      <c r="AL112" s="338" t="str">
        <f>入力・労働局用!AL112</f>
        <v/>
      </c>
      <c r="AM112" s="339"/>
      <c r="AN112" s="340"/>
      <c r="AO112" s="317" t="str">
        <f>入力・労働局用!AO112</f>
        <v/>
      </c>
      <c r="AP112" s="318"/>
      <c r="AQ112" s="318"/>
      <c r="AR112" s="318"/>
      <c r="AS112" s="318"/>
      <c r="AT112" s="318"/>
      <c r="AU112" s="318"/>
      <c r="AV112" s="319"/>
      <c r="AW112" s="324" t="str">
        <f>入力・労働局用!AW112</f>
        <v/>
      </c>
      <c r="AX112" s="325"/>
      <c r="AY112" s="325"/>
      <c r="AZ112" s="325"/>
      <c r="BA112" s="325"/>
      <c r="BB112" s="325"/>
      <c r="BC112" s="325"/>
      <c r="BD112" s="326"/>
    </row>
    <row r="113" spans="1:64" ht="21.95" customHeight="1">
      <c r="A113" s="334"/>
      <c r="B113" s="335"/>
      <c r="C113" s="336"/>
      <c r="D113" s="320"/>
      <c r="E113" s="321"/>
      <c r="F113" s="321"/>
      <c r="G113" s="321"/>
      <c r="H113" s="321"/>
      <c r="I113" s="321"/>
      <c r="J113" s="321"/>
      <c r="K113" s="322"/>
      <c r="L113" s="320"/>
      <c r="M113" s="321"/>
      <c r="N113" s="321"/>
      <c r="O113" s="321"/>
      <c r="P113" s="321"/>
      <c r="Q113" s="321"/>
      <c r="R113" s="321"/>
      <c r="S113" s="322"/>
      <c r="T113" s="90" t="s">
        <v>20</v>
      </c>
      <c r="U113" s="330">
        <f>入力・労働局用!U113</f>
        <v>0</v>
      </c>
      <c r="V113" s="330"/>
      <c r="W113" s="105" t="s">
        <v>0</v>
      </c>
      <c r="X113" s="330">
        <f>入力・労働局用!X113</f>
        <v>0</v>
      </c>
      <c r="Y113" s="330"/>
      <c r="Z113" s="106" t="s">
        <v>6</v>
      </c>
      <c r="AA113" s="330">
        <f>入力・労働局用!AA113</f>
        <v>0</v>
      </c>
      <c r="AB113" s="330"/>
      <c r="AC113" s="107" t="s">
        <v>16</v>
      </c>
      <c r="AD113" s="344" t="str">
        <f>入力・労働局用!AD113</f>
        <v/>
      </c>
      <c r="AE113" s="345"/>
      <c r="AF113" s="345"/>
      <c r="AG113" s="345"/>
      <c r="AH113" s="345"/>
      <c r="AI113" s="345"/>
      <c r="AJ113" s="345"/>
      <c r="AK113" s="346"/>
      <c r="AL113" s="320"/>
      <c r="AM113" s="321"/>
      <c r="AN113" s="322"/>
      <c r="AO113" s="320"/>
      <c r="AP113" s="321"/>
      <c r="AQ113" s="321"/>
      <c r="AR113" s="321"/>
      <c r="AS113" s="321"/>
      <c r="AT113" s="321"/>
      <c r="AU113" s="321"/>
      <c r="AV113" s="322"/>
      <c r="AW113" s="327"/>
      <c r="AX113" s="328"/>
      <c r="AY113" s="328"/>
      <c r="AZ113" s="328"/>
      <c r="BA113" s="328"/>
      <c r="BB113" s="328"/>
      <c r="BC113" s="328"/>
      <c r="BD113" s="329"/>
    </row>
    <row r="114" spans="1:64" ht="21.95" customHeight="1">
      <c r="A114" s="331">
        <f>入力・労働局用!A114</f>
        <v>0</v>
      </c>
      <c r="B114" s="332"/>
      <c r="C114" s="333"/>
      <c r="D114" s="317">
        <f>入力・労働局用!D114</f>
        <v>0</v>
      </c>
      <c r="E114" s="318"/>
      <c r="F114" s="318"/>
      <c r="G114" s="318"/>
      <c r="H114" s="318"/>
      <c r="I114" s="318"/>
      <c r="J114" s="318"/>
      <c r="K114" s="319"/>
      <c r="L114" s="317">
        <f>入力・労働局用!L114</f>
        <v>0</v>
      </c>
      <c r="M114" s="318"/>
      <c r="N114" s="318"/>
      <c r="O114" s="318"/>
      <c r="P114" s="318"/>
      <c r="Q114" s="318"/>
      <c r="R114" s="318"/>
      <c r="S114" s="319"/>
      <c r="T114" s="337">
        <f>入力・労働局用!T114</f>
        <v>0</v>
      </c>
      <c r="U114" s="316"/>
      <c r="V114" s="108" t="s">
        <v>0</v>
      </c>
      <c r="W114" s="316">
        <f>入力・労働局用!W114</f>
        <v>0</v>
      </c>
      <c r="X114" s="316"/>
      <c r="Y114" s="109" t="s">
        <v>6</v>
      </c>
      <c r="Z114" s="316">
        <f>入力・労働局用!Z114</f>
        <v>0</v>
      </c>
      <c r="AA114" s="316"/>
      <c r="AB114" s="109" t="s">
        <v>16</v>
      </c>
      <c r="AC114" s="109"/>
      <c r="AD114" s="341" t="str">
        <f>入力・労働局用!AD114</f>
        <v/>
      </c>
      <c r="AE114" s="342"/>
      <c r="AF114" s="342"/>
      <c r="AG114" s="342"/>
      <c r="AH114" s="342"/>
      <c r="AI114" s="342"/>
      <c r="AJ114" s="342"/>
      <c r="AK114" s="343"/>
      <c r="AL114" s="338" t="str">
        <f>入力・労働局用!AL114</f>
        <v/>
      </c>
      <c r="AM114" s="339"/>
      <c r="AN114" s="340"/>
      <c r="AO114" s="317" t="str">
        <f>入力・労働局用!AO114</f>
        <v/>
      </c>
      <c r="AP114" s="318"/>
      <c r="AQ114" s="318"/>
      <c r="AR114" s="318"/>
      <c r="AS114" s="318"/>
      <c r="AT114" s="318"/>
      <c r="AU114" s="318"/>
      <c r="AV114" s="319"/>
      <c r="AW114" s="324" t="str">
        <f>入力・労働局用!AW114</f>
        <v/>
      </c>
      <c r="AX114" s="325"/>
      <c r="AY114" s="325"/>
      <c r="AZ114" s="325"/>
      <c r="BA114" s="325"/>
      <c r="BB114" s="325"/>
      <c r="BC114" s="325"/>
      <c r="BD114" s="326"/>
    </row>
    <row r="115" spans="1:64" ht="21.95" customHeight="1">
      <c r="A115" s="334"/>
      <c r="B115" s="335"/>
      <c r="C115" s="336"/>
      <c r="D115" s="320"/>
      <c r="E115" s="321"/>
      <c r="F115" s="321"/>
      <c r="G115" s="321"/>
      <c r="H115" s="321"/>
      <c r="I115" s="321"/>
      <c r="J115" s="321"/>
      <c r="K115" s="322"/>
      <c r="L115" s="320"/>
      <c r="M115" s="321"/>
      <c r="N115" s="321"/>
      <c r="O115" s="321"/>
      <c r="P115" s="321"/>
      <c r="Q115" s="321"/>
      <c r="R115" s="321"/>
      <c r="S115" s="322"/>
      <c r="T115" s="90" t="s">
        <v>20</v>
      </c>
      <c r="U115" s="330">
        <f>入力・労働局用!U115</f>
        <v>0</v>
      </c>
      <c r="V115" s="330"/>
      <c r="W115" s="105" t="s">
        <v>0</v>
      </c>
      <c r="X115" s="330">
        <f>入力・労働局用!X115</f>
        <v>0</v>
      </c>
      <c r="Y115" s="330"/>
      <c r="Z115" s="106" t="s">
        <v>6</v>
      </c>
      <c r="AA115" s="330">
        <f>入力・労働局用!AA115</f>
        <v>0</v>
      </c>
      <c r="AB115" s="330"/>
      <c r="AC115" s="107" t="s">
        <v>16</v>
      </c>
      <c r="AD115" s="344" t="str">
        <f>入力・労働局用!AD115</f>
        <v/>
      </c>
      <c r="AE115" s="345"/>
      <c r="AF115" s="345"/>
      <c r="AG115" s="345"/>
      <c r="AH115" s="345"/>
      <c r="AI115" s="345"/>
      <c r="AJ115" s="345"/>
      <c r="AK115" s="346"/>
      <c r="AL115" s="320"/>
      <c r="AM115" s="321"/>
      <c r="AN115" s="322"/>
      <c r="AO115" s="320"/>
      <c r="AP115" s="321"/>
      <c r="AQ115" s="321"/>
      <c r="AR115" s="321"/>
      <c r="AS115" s="321"/>
      <c r="AT115" s="321"/>
      <c r="AU115" s="321"/>
      <c r="AV115" s="322"/>
      <c r="AW115" s="327"/>
      <c r="AX115" s="328"/>
      <c r="AY115" s="328"/>
      <c r="AZ115" s="328"/>
      <c r="BA115" s="328"/>
      <c r="BB115" s="328"/>
      <c r="BC115" s="328"/>
      <c r="BD115" s="329"/>
    </row>
    <row r="116" spans="1:64" ht="21.95" customHeight="1">
      <c r="A116" s="331">
        <f>入力・労働局用!A116</f>
        <v>0</v>
      </c>
      <c r="B116" s="332"/>
      <c r="C116" s="333"/>
      <c r="D116" s="317">
        <f>入力・労働局用!D116</f>
        <v>0</v>
      </c>
      <c r="E116" s="318"/>
      <c r="F116" s="318"/>
      <c r="G116" s="318"/>
      <c r="H116" s="318"/>
      <c r="I116" s="318"/>
      <c r="J116" s="318"/>
      <c r="K116" s="319"/>
      <c r="L116" s="317">
        <f>入力・労働局用!L116</f>
        <v>0</v>
      </c>
      <c r="M116" s="318"/>
      <c r="N116" s="318"/>
      <c r="O116" s="318"/>
      <c r="P116" s="318"/>
      <c r="Q116" s="318"/>
      <c r="R116" s="318"/>
      <c r="S116" s="319"/>
      <c r="T116" s="337">
        <f>入力・労働局用!T116</f>
        <v>0</v>
      </c>
      <c r="U116" s="316"/>
      <c r="V116" s="108" t="s">
        <v>0</v>
      </c>
      <c r="W116" s="316">
        <f>入力・労働局用!W116</f>
        <v>0</v>
      </c>
      <c r="X116" s="316"/>
      <c r="Y116" s="109" t="s">
        <v>6</v>
      </c>
      <c r="Z116" s="316">
        <f>入力・労働局用!Z116</f>
        <v>0</v>
      </c>
      <c r="AA116" s="316"/>
      <c r="AB116" s="109" t="s">
        <v>16</v>
      </c>
      <c r="AC116" s="109"/>
      <c r="AD116" s="341" t="str">
        <f>入力・労働局用!AD116</f>
        <v/>
      </c>
      <c r="AE116" s="342"/>
      <c r="AF116" s="342"/>
      <c r="AG116" s="342"/>
      <c r="AH116" s="342"/>
      <c r="AI116" s="342"/>
      <c r="AJ116" s="342"/>
      <c r="AK116" s="343"/>
      <c r="AL116" s="338" t="str">
        <f>入力・労働局用!AL116</f>
        <v/>
      </c>
      <c r="AM116" s="339"/>
      <c r="AN116" s="340"/>
      <c r="AO116" s="317" t="str">
        <f>入力・労働局用!AO116</f>
        <v/>
      </c>
      <c r="AP116" s="318"/>
      <c r="AQ116" s="318"/>
      <c r="AR116" s="318"/>
      <c r="AS116" s="318"/>
      <c r="AT116" s="318"/>
      <c r="AU116" s="318"/>
      <c r="AV116" s="319"/>
      <c r="AW116" s="324" t="str">
        <f>入力・労働局用!AW116</f>
        <v/>
      </c>
      <c r="AX116" s="325"/>
      <c r="AY116" s="325"/>
      <c r="AZ116" s="325"/>
      <c r="BA116" s="325"/>
      <c r="BB116" s="325"/>
      <c r="BC116" s="325"/>
      <c r="BD116" s="326"/>
    </row>
    <row r="117" spans="1:64" ht="21.95" customHeight="1">
      <c r="A117" s="334"/>
      <c r="B117" s="335"/>
      <c r="C117" s="336"/>
      <c r="D117" s="320"/>
      <c r="E117" s="321"/>
      <c r="F117" s="321"/>
      <c r="G117" s="321"/>
      <c r="H117" s="321"/>
      <c r="I117" s="321"/>
      <c r="J117" s="321"/>
      <c r="K117" s="322"/>
      <c r="L117" s="320"/>
      <c r="M117" s="321"/>
      <c r="N117" s="321"/>
      <c r="O117" s="321"/>
      <c r="P117" s="321"/>
      <c r="Q117" s="321"/>
      <c r="R117" s="321"/>
      <c r="S117" s="322"/>
      <c r="T117" s="90" t="s">
        <v>20</v>
      </c>
      <c r="U117" s="330">
        <f>入力・労働局用!U117</f>
        <v>0</v>
      </c>
      <c r="V117" s="330"/>
      <c r="W117" s="105" t="s">
        <v>0</v>
      </c>
      <c r="X117" s="330">
        <f>入力・労働局用!X117</f>
        <v>0</v>
      </c>
      <c r="Y117" s="330"/>
      <c r="Z117" s="106" t="s">
        <v>6</v>
      </c>
      <c r="AA117" s="330">
        <f>入力・労働局用!AA117</f>
        <v>0</v>
      </c>
      <c r="AB117" s="330"/>
      <c r="AC117" s="107" t="s">
        <v>16</v>
      </c>
      <c r="AD117" s="344" t="str">
        <f>入力・労働局用!AD117</f>
        <v/>
      </c>
      <c r="AE117" s="345"/>
      <c r="AF117" s="345"/>
      <c r="AG117" s="345"/>
      <c r="AH117" s="345"/>
      <c r="AI117" s="345"/>
      <c r="AJ117" s="345"/>
      <c r="AK117" s="346"/>
      <c r="AL117" s="320"/>
      <c r="AM117" s="321"/>
      <c r="AN117" s="322"/>
      <c r="AO117" s="320"/>
      <c r="AP117" s="321"/>
      <c r="AQ117" s="321"/>
      <c r="AR117" s="321"/>
      <c r="AS117" s="321"/>
      <c r="AT117" s="321"/>
      <c r="AU117" s="321"/>
      <c r="AV117" s="322"/>
      <c r="AW117" s="327"/>
      <c r="AX117" s="328"/>
      <c r="AY117" s="328"/>
      <c r="AZ117" s="328"/>
      <c r="BA117" s="328"/>
      <c r="BB117" s="328"/>
      <c r="BC117" s="328"/>
      <c r="BD117" s="329"/>
    </row>
    <row r="118" spans="1:64" ht="21.95" customHeight="1">
      <c r="A118" s="331">
        <f>入力・労働局用!A118</f>
        <v>0</v>
      </c>
      <c r="B118" s="332"/>
      <c r="C118" s="333"/>
      <c r="D118" s="317">
        <f>入力・労働局用!D118</f>
        <v>0</v>
      </c>
      <c r="E118" s="318"/>
      <c r="F118" s="318"/>
      <c r="G118" s="318"/>
      <c r="H118" s="318"/>
      <c r="I118" s="318"/>
      <c r="J118" s="318"/>
      <c r="K118" s="319"/>
      <c r="L118" s="317">
        <f>入力・労働局用!L118</f>
        <v>0</v>
      </c>
      <c r="M118" s="318"/>
      <c r="N118" s="318"/>
      <c r="O118" s="318"/>
      <c r="P118" s="318"/>
      <c r="Q118" s="318"/>
      <c r="R118" s="318"/>
      <c r="S118" s="319"/>
      <c r="T118" s="337">
        <f>入力・労働局用!T118</f>
        <v>0</v>
      </c>
      <c r="U118" s="316"/>
      <c r="V118" s="108" t="s">
        <v>0</v>
      </c>
      <c r="W118" s="316">
        <f>入力・労働局用!W118</f>
        <v>0</v>
      </c>
      <c r="X118" s="316"/>
      <c r="Y118" s="109" t="s">
        <v>6</v>
      </c>
      <c r="Z118" s="316">
        <f>入力・労働局用!Z118</f>
        <v>0</v>
      </c>
      <c r="AA118" s="316"/>
      <c r="AB118" s="109" t="s">
        <v>16</v>
      </c>
      <c r="AC118" s="109"/>
      <c r="AD118" s="341" t="str">
        <f>入力・労働局用!AD118</f>
        <v/>
      </c>
      <c r="AE118" s="342"/>
      <c r="AF118" s="342"/>
      <c r="AG118" s="342"/>
      <c r="AH118" s="342"/>
      <c r="AI118" s="342"/>
      <c r="AJ118" s="342"/>
      <c r="AK118" s="343"/>
      <c r="AL118" s="338" t="str">
        <f>入力・労働局用!AL118</f>
        <v/>
      </c>
      <c r="AM118" s="339"/>
      <c r="AN118" s="340"/>
      <c r="AO118" s="317" t="str">
        <f>入力・労働局用!AO118</f>
        <v/>
      </c>
      <c r="AP118" s="318"/>
      <c r="AQ118" s="318"/>
      <c r="AR118" s="318"/>
      <c r="AS118" s="318"/>
      <c r="AT118" s="318"/>
      <c r="AU118" s="318"/>
      <c r="AV118" s="319"/>
      <c r="AW118" s="324" t="str">
        <f>入力・労働局用!AW118</f>
        <v/>
      </c>
      <c r="AX118" s="325"/>
      <c r="AY118" s="325"/>
      <c r="AZ118" s="325"/>
      <c r="BA118" s="325"/>
      <c r="BB118" s="325"/>
      <c r="BC118" s="325"/>
      <c r="BD118" s="326"/>
    </row>
    <row r="119" spans="1:64" ht="21.95" customHeight="1">
      <c r="A119" s="334"/>
      <c r="B119" s="335"/>
      <c r="C119" s="336"/>
      <c r="D119" s="320"/>
      <c r="E119" s="321"/>
      <c r="F119" s="321"/>
      <c r="G119" s="321"/>
      <c r="H119" s="321"/>
      <c r="I119" s="321"/>
      <c r="J119" s="321"/>
      <c r="K119" s="322"/>
      <c r="L119" s="320"/>
      <c r="M119" s="321"/>
      <c r="N119" s="321"/>
      <c r="O119" s="321"/>
      <c r="P119" s="321"/>
      <c r="Q119" s="321"/>
      <c r="R119" s="321"/>
      <c r="S119" s="322"/>
      <c r="T119" s="90" t="s">
        <v>20</v>
      </c>
      <c r="U119" s="330">
        <f>入力・労働局用!U119</f>
        <v>0</v>
      </c>
      <c r="V119" s="330"/>
      <c r="W119" s="105" t="s">
        <v>0</v>
      </c>
      <c r="X119" s="330">
        <f>入力・労働局用!X119</f>
        <v>0</v>
      </c>
      <c r="Y119" s="330"/>
      <c r="Z119" s="106" t="s">
        <v>6</v>
      </c>
      <c r="AA119" s="330">
        <f>入力・労働局用!AA119</f>
        <v>0</v>
      </c>
      <c r="AB119" s="330"/>
      <c r="AC119" s="107" t="s">
        <v>16</v>
      </c>
      <c r="AD119" s="344" t="str">
        <f>入力・労働局用!AD119</f>
        <v/>
      </c>
      <c r="AE119" s="345"/>
      <c r="AF119" s="345"/>
      <c r="AG119" s="345"/>
      <c r="AH119" s="345"/>
      <c r="AI119" s="345"/>
      <c r="AJ119" s="345"/>
      <c r="AK119" s="346"/>
      <c r="AL119" s="320"/>
      <c r="AM119" s="321"/>
      <c r="AN119" s="322"/>
      <c r="AO119" s="320"/>
      <c r="AP119" s="321"/>
      <c r="AQ119" s="321"/>
      <c r="AR119" s="321"/>
      <c r="AS119" s="321"/>
      <c r="AT119" s="321"/>
      <c r="AU119" s="321"/>
      <c r="AV119" s="322"/>
      <c r="AW119" s="327"/>
      <c r="AX119" s="328"/>
      <c r="AY119" s="328"/>
      <c r="AZ119" s="328"/>
      <c r="BA119" s="328"/>
      <c r="BB119" s="328"/>
      <c r="BC119" s="328"/>
      <c r="BD119" s="329"/>
    </row>
    <row r="120" spans="1:64" ht="21.95" customHeight="1">
      <c r="A120" s="331">
        <f>入力・労働局用!A120</f>
        <v>0</v>
      </c>
      <c r="B120" s="332"/>
      <c r="C120" s="333"/>
      <c r="D120" s="317">
        <f>入力・労働局用!D120</f>
        <v>0</v>
      </c>
      <c r="E120" s="318"/>
      <c r="F120" s="318"/>
      <c r="G120" s="318"/>
      <c r="H120" s="318"/>
      <c r="I120" s="318"/>
      <c r="J120" s="318"/>
      <c r="K120" s="319"/>
      <c r="L120" s="317">
        <f>入力・労働局用!L120</f>
        <v>0</v>
      </c>
      <c r="M120" s="318"/>
      <c r="N120" s="318"/>
      <c r="O120" s="318"/>
      <c r="P120" s="318"/>
      <c r="Q120" s="318"/>
      <c r="R120" s="318"/>
      <c r="S120" s="319"/>
      <c r="T120" s="337">
        <f>入力・労働局用!T120</f>
        <v>0</v>
      </c>
      <c r="U120" s="316"/>
      <c r="V120" s="108" t="s">
        <v>0</v>
      </c>
      <c r="W120" s="316">
        <f>入力・労働局用!W120</f>
        <v>0</v>
      </c>
      <c r="X120" s="316"/>
      <c r="Y120" s="109" t="s">
        <v>6</v>
      </c>
      <c r="Z120" s="316">
        <f>入力・労働局用!Z120</f>
        <v>0</v>
      </c>
      <c r="AA120" s="316"/>
      <c r="AB120" s="109" t="s">
        <v>16</v>
      </c>
      <c r="AC120" s="109"/>
      <c r="AD120" s="341" t="str">
        <f>入力・労働局用!AD120</f>
        <v/>
      </c>
      <c r="AE120" s="342"/>
      <c r="AF120" s="342"/>
      <c r="AG120" s="342"/>
      <c r="AH120" s="342"/>
      <c r="AI120" s="342"/>
      <c r="AJ120" s="342"/>
      <c r="AK120" s="343"/>
      <c r="AL120" s="338" t="str">
        <f>入力・労働局用!AL120</f>
        <v/>
      </c>
      <c r="AM120" s="339"/>
      <c r="AN120" s="340"/>
      <c r="AO120" s="317" t="str">
        <f>入力・労働局用!AO120</f>
        <v/>
      </c>
      <c r="AP120" s="318"/>
      <c r="AQ120" s="318"/>
      <c r="AR120" s="318"/>
      <c r="AS120" s="318"/>
      <c r="AT120" s="318"/>
      <c r="AU120" s="318"/>
      <c r="AV120" s="319"/>
      <c r="AW120" s="324" t="str">
        <f>入力・労働局用!AW120</f>
        <v/>
      </c>
      <c r="AX120" s="325"/>
      <c r="AY120" s="325"/>
      <c r="AZ120" s="325"/>
      <c r="BA120" s="325"/>
      <c r="BB120" s="325"/>
      <c r="BC120" s="325"/>
      <c r="BD120" s="326"/>
    </row>
    <row r="121" spans="1:64" ht="21.95" customHeight="1" thickBot="1">
      <c r="A121" s="334"/>
      <c r="B121" s="335"/>
      <c r="C121" s="336"/>
      <c r="D121" s="320"/>
      <c r="E121" s="321"/>
      <c r="F121" s="321"/>
      <c r="G121" s="321"/>
      <c r="H121" s="321"/>
      <c r="I121" s="321"/>
      <c r="J121" s="321"/>
      <c r="K121" s="322"/>
      <c r="L121" s="320"/>
      <c r="M121" s="321"/>
      <c r="N121" s="321"/>
      <c r="O121" s="321"/>
      <c r="P121" s="321"/>
      <c r="Q121" s="321"/>
      <c r="R121" s="321"/>
      <c r="S121" s="322"/>
      <c r="T121" s="89" t="s">
        <v>20</v>
      </c>
      <c r="U121" s="370">
        <f>入力・労働局用!U121</f>
        <v>0</v>
      </c>
      <c r="V121" s="370"/>
      <c r="W121" s="104" t="s">
        <v>0</v>
      </c>
      <c r="X121" s="370">
        <f>入力・労働局用!X121</f>
        <v>0</v>
      </c>
      <c r="Y121" s="370"/>
      <c r="Z121" s="35" t="s">
        <v>6</v>
      </c>
      <c r="AA121" s="370">
        <f>入力・労働局用!AA121</f>
        <v>0</v>
      </c>
      <c r="AB121" s="370"/>
      <c r="AC121" s="110" t="s">
        <v>16</v>
      </c>
      <c r="AD121" s="382" t="str">
        <f>入力・労働局用!AD121</f>
        <v/>
      </c>
      <c r="AE121" s="383"/>
      <c r="AF121" s="383"/>
      <c r="AG121" s="383"/>
      <c r="AH121" s="383"/>
      <c r="AI121" s="383"/>
      <c r="AJ121" s="383"/>
      <c r="AK121" s="384"/>
      <c r="AL121" s="317"/>
      <c r="AM121" s="318"/>
      <c r="AN121" s="319"/>
      <c r="AO121" s="320"/>
      <c r="AP121" s="321"/>
      <c r="AQ121" s="321"/>
      <c r="AR121" s="321"/>
      <c r="AS121" s="321"/>
      <c r="AT121" s="321"/>
      <c r="AU121" s="321"/>
      <c r="AV121" s="322"/>
      <c r="AW121" s="327"/>
      <c r="AX121" s="328"/>
      <c r="AY121" s="328"/>
      <c r="AZ121" s="328"/>
      <c r="BA121" s="328"/>
      <c r="BB121" s="328"/>
      <c r="BC121" s="328"/>
      <c r="BD121" s="329"/>
    </row>
    <row r="122" spans="1:64" ht="35.25" customHeight="1" thickTop="1">
      <c r="A122" s="144" t="s">
        <v>27</v>
      </c>
      <c r="B122" s="144"/>
      <c r="C122" s="144"/>
      <c r="D122" s="323">
        <f>入力・労働局用!D122</f>
        <v>0</v>
      </c>
      <c r="E122" s="323"/>
      <c r="F122" s="323"/>
      <c r="G122" s="323"/>
      <c r="H122" s="323"/>
      <c r="I122" s="323"/>
      <c r="J122" s="323"/>
      <c r="K122" s="323"/>
      <c r="L122" s="136"/>
      <c r="M122" s="136"/>
      <c r="N122" s="136"/>
      <c r="O122" s="136"/>
      <c r="P122" s="136"/>
      <c r="Q122" s="136"/>
      <c r="R122" s="136"/>
      <c r="S122" s="136"/>
      <c r="T122" s="146"/>
      <c r="U122" s="146"/>
      <c r="V122" s="146"/>
      <c r="W122" s="146"/>
      <c r="X122" s="146"/>
      <c r="Y122" s="146"/>
      <c r="Z122" s="146"/>
      <c r="AA122" s="146"/>
      <c r="AB122" s="146"/>
      <c r="AC122" s="146"/>
      <c r="AD122" s="147"/>
      <c r="AE122" s="147"/>
      <c r="AF122" s="147"/>
      <c r="AG122" s="147"/>
      <c r="AH122" s="147"/>
      <c r="AI122" s="147"/>
      <c r="AJ122" s="147"/>
      <c r="AK122" s="147"/>
      <c r="AL122" s="136"/>
      <c r="AM122" s="136"/>
      <c r="AN122" s="136"/>
      <c r="AO122" s="136"/>
      <c r="AP122" s="136"/>
      <c r="AQ122" s="136"/>
      <c r="AR122" s="136"/>
      <c r="AS122" s="136"/>
      <c r="AT122" s="136"/>
      <c r="AU122" s="136"/>
      <c r="AV122" s="136"/>
      <c r="AW122" s="371">
        <f>入力・労働局用!AW122</f>
        <v>0</v>
      </c>
      <c r="AX122" s="371"/>
      <c r="AY122" s="371"/>
      <c r="AZ122" s="371"/>
      <c r="BA122" s="371"/>
      <c r="BB122" s="371"/>
      <c r="BC122" s="371"/>
      <c r="BD122" s="371"/>
    </row>
    <row r="123" spans="1:64" ht="35.25" customHeight="1">
      <c r="A123" s="138" t="s">
        <v>75</v>
      </c>
      <c r="B123" s="138"/>
      <c r="C123" s="138"/>
      <c r="D123" s="378">
        <f>入力・労働局用!D123</f>
        <v>0</v>
      </c>
      <c r="E123" s="378"/>
      <c r="F123" s="378"/>
      <c r="G123" s="378"/>
      <c r="H123" s="378"/>
      <c r="I123" s="378"/>
      <c r="J123" s="378"/>
      <c r="K123" s="378"/>
      <c r="L123" s="140"/>
      <c r="M123" s="140"/>
      <c r="N123" s="140"/>
      <c r="O123" s="140"/>
      <c r="P123" s="140"/>
      <c r="Q123" s="140"/>
      <c r="R123" s="140"/>
      <c r="S123" s="140"/>
      <c r="T123" s="141"/>
      <c r="U123" s="141"/>
      <c r="V123" s="141"/>
      <c r="W123" s="141"/>
      <c r="X123" s="141"/>
      <c r="Y123" s="141"/>
      <c r="Z123" s="141"/>
      <c r="AA123" s="141"/>
      <c r="AB123" s="141"/>
      <c r="AC123" s="141"/>
      <c r="AD123" s="142"/>
      <c r="AE123" s="142"/>
      <c r="AF123" s="142"/>
      <c r="AG123" s="142"/>
      <c r="AH123" s="142"/>
      <c r="AI123" s="142"/>
      <c r="AJ123" s="142"/>
      <c r="AK123" s="142"/>
      <c r="AL123" s="140"/>
      <c r="AM123" s="140"/>
      <c r="AN123" s="140"/>
      <c r="AO123" s="140"/>
      <c r="AP123" s="140"/>
      <c r="AQ123" s="140"/>
      <c r="AR123" s="140"/>
      <c r="AS123" s="140"/>
      <c r="AT123" s="140"/>
      <c r="AU123" s="140"/>
      <c r="AV123" s="140"/>
      <c r="AW123" s="315">
        <f>入力・労働局用!AW123</f>
        <v>0</v>
      </c>
      <c r="AX123" s="315"/>
      <c r="AY123" s="315"/>
      <c r="AZ123" s="315"/>
      <c r="BA123" s="315"/>
      <c r="BB123" s="315"/>
      <c r="BC123" s="315"/>
      <c r="BD123" s="315"/>
    </row>
    <row r="124" spans="1:64" s="2" customFormat="1" ht="6.7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9"/>
      <c r="BF124" s="9"/>
      <c r="BG124" s="9"/>
      <c r="BH124" s="9"/>
      <c r="BI124" s="9"/>
      <c r="BJ124" s="9"/>
      <c r="BK124" s="9"/>
      <c r="BL124" s="8"/>
    </row>
    <row r="125" spans="1:64" s="2" customFormat="1" ht="15" customHeight="1">
      <c r="A125" s="25"/>
      <c r="B125" s="16" t="s">
        <v>28</v>
      </c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8"/>
    </row>
    <row r="126" spans="1:64" s="2" customFormat="1" ht="15" customHeight="1">
      <c r="A126" s="25"/>
      <c r="B126" s="25"/>
      <c r="C126" s="372"/>
      <c r="D126" s="373"/>
      <c r="E126" s="373"/>
      <c r="F126" s="373"/>
      <c r="G126" s="373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</row>
    <row r="127" spans="1:64" s="2" customFormat="1" ht="15" customHeight="1">
      <c r="A127" s="25"/>
      <c r="B127" s="374" t="s">
        <v>73</v>
      </c>
      <c r="C127" s="374"/>
      <c r="D127" s="374"/>
      <c r="E127" s="348">
        <f>入力・労働局用!E127</f>
        <v>0</v>
      </c>
      <c r="F127" s="348"/>
      <c r="G127" s="348" t="s">
        <v>0</v>
      </c>
      <c r="H127" s="348"/>
      <c r="I127" s="348">
        <f>入力・労働局用!I127</f>
        <v>0</v>
      </c>
      <c r="J127" s="348"/>
      <c r="K127" s="348" t="s">
        <v>6</v>
      </c>
      <c r="L127" s="348"/>
      <c r="M127" s="348">
        <f>入力・労働局用!M127</f>
        <v>0</v>
      </c>
      <c r="N127" s="348"/>
      <c r="O127" s="374" t="s">
        <v>16</v>
      </c>
      <c r="P127" s="374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17"/>
      <c r="AN127" s="26" t="s">
        <v>8</v>
      </c>
      <c r="AO127" s="26"/>
      <c r="AP127" s="34"/>
      <c r="AQ127" s="26"/>
      <c r="AR127" s="26"/>
      <c r="AS127" s="370">
        <f>入力・労働局用!AS127</f>
        <v>0</v>
      </c>
      <c r="AT127" s="370"/>
      <c r="AU127" s="370"/>
      <c r="AV127" s="370"/>
      <c r="AW127" s="35" t="s">
        <v>9</v>
      </c>
      <c r="AX127" s="370">
        <f>入力・労働局用!AX127</f>
        <v>0</v>
      </c>
      <c r="AY127" s="370"/>
      <c r="AZ127" s="370"/>
      <c r="BA127" s="370"/>
      <c r="BB127" s="370"/>
      <c r="BC127" s="370"/>
      <c r="BD127" s="26" t="s">
        <v>10</v>
      </c>
      <c r="BE127" s="9"/>
      <c r="BF127" s="9"/>
      <c r="BG127" s="9"/>
    </row>
    <row r="128" spans="1:64" s="2" customFormat="1" ht="1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6" t="s">
        <v>11</v>
      </c>
      <c r="AO128" s="26"/>
      <c r="AP128" s="34"/>
      <c r="AQ128" s="26"/>
      <c r="AR128" s="26"/>
      <c r="AS128" s="370">
        <f>入力・労働局用!AS128</f>
        <v>0</v>
      </c>
      <c r="AT128" s="370"/>
      <c r="AU128" s="370"/>
      <c r="AV128" s="35" t="s">
        <v>9</v>
      </c>
      <c r="AW128" s="370">
        <f>入力・労働局用!AW128</f>
        <v>0</v>
      </c>
      <c r="AX128" s="370"/>
      <c r="AY128" s="370"/>
      <c r="AZ128" s="35" t="s">
        <v>9</v>
      </c>
      <c r="BA128" s="370">
        <f>入力・労働局用!BA128</f>
        <v>0</v>
      </c>
      <c r="BB128" s="370"/>
      <c r="BC128" s="370"/>
      <c r="BD128" s="26" t="s">
        <v>10</v>
      </c>
    </row>
    <row r="129" spans="1:97" s="2" customFormat="1" ht="15" customHeight="1">
      <c r="A129" s="25"/>
      <c r="B129" s="321" t="str">
        <f>入力・労働局用!B129</f>
        <v>鳥取</v>
      </c>
      <c r="C129" s="321"/>
      <c r="D129" s="321"/>
      <c r="E129" s="321"/>
      <c r="F129" s="321"/>
      <c r="G129" s="321"/>
      <c r="H129" s="6" t="s">
        <v>29</v>
      </c>
      <c r="I129" s="26"/>
      <c r="J129" s="26"/>
      <c r="K129" s="26"/>
      <c r="L129" s="26"/>
      <c r="M129" s="26"/>
      <c r="N129" s="26"/>
      <c r="O129" s="26"/>
      <c r="P129" s="26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6"/>
      <c r="AO129" s="26"/>
      <c r="AP129" s="34"/>
      <c r="AQ129" s="26"/>
      <c r="AR129" s="26"/>
      <c r="AS129" s="27"/>
      <c r="AT129" s="27"/>
      <c r="AU129" s="27"/>
      <c r="AV129" s="26"/>
      <c r="AW129" s="27"/>
      <c r="AX129" s="27"/>
      <c r="AY129" s="27"/>
      <c r="AZ129" s="26"/>
      <c r="BA129" s="27"/>
      <c r="BB129" s="27"/>
      <c r="BC129" s="27"/>
      <c r="BD129" s="26"/>
    </row>
    <row r="130" spans="1:97" s="2" customFormat="1" ht="19.5" customHeight="1">
      <c r="A130" s="25"/>
      <c r="B130" s="25"/>
      <c r="C130" s="25"/>
      <c r="D130" s="25"/>
      <c r="E130" s="27"/>
      <c r="F130" s="27"/>
      <c r="G130" s="27"/>
      <c r="H130" s="26"/>
      <c r="I130" s="26"/>
      <c r="J130" s="27"/>
      <c r="K130" s="27"/>
      <c r="L130" s="27"/>
      <c r="M130" s="26"/>
      <c r="N130" s="26"/>
      <c r="O130" s="26"/>
      <c r="P130" s="26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</row>
    <row r="131" spans="1:97" s="2" customFormat="1" ht="27" customHeight="1">
      <c r="A131" s="16"/>
      <c r="B131" s="16"/>
      <c r="C131" s="16"/>
      <c r="D131" s="16"/>
      <c r="E131" s="16"/>
      <c r="F131" s="16"/>
      <c r="G131" s="16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375" t="s">
        <v>13</v>
      </c>
      <c r="AG131" s="375"/>
      <c r="AH131" s="375"/>
      <c r="AI131" s="375"/>
      <c r="AJ131" s="376" t="str">
        <f>入力・労働局用!AJ131</f>
        <v/>
      </c>
      <c r="AK131" s="376"/>
      <c r="AL131" s="376"/>
      <c r="AM131" s="376"/>
      <c r="AN131" s="376"/>
      <c r="AO131" s="376"/>
      <c r="AP131" s="376"/>
      <c r="AQ131" s="376"/>
      <c r="AR131" s="376"/>
      <c r="AS131" s="376"/>
      <c r="AT131" s="376"/>
      <c r="AU131" s="376"/>
      <c r="AV131" s="376"/>
      <c r="AW131" s="376"/>
      <c r="AX131" s="376"/>
      <c r="AY131" s="376"/>
      <c r="AZ131" s="376"/>
      <c r="BA131" s="376"/>
      <c r="BB131" s="376"/>
      <c r="BC131" s="376"/>
      <c r="BD131" s="17"/>
    </row>
    <row r="132" spans="1:97" s="2" customFormat="1" ht="17.25" customHeight="1">
      <c r="A132" s="16"/>
      <c r="B132" s="16"/>
      <c r="C132" s="16"/>
      <c r="D132" s="16"/>
      <c r="E132" s="16"/>
      <c r="F132" s="16"/>
      <c r="G132" s="16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10"/>
      <c r="W132" s="10"/>
      <c r="X132" s="10"/>
      <c r="Y132" s="25"/>
      <c r="Z132" s="25"/>
      <c r="AA132" s="237" t="s">
        <v>12</v>
      </c>
      <c r="AB132" s="237"/>
      <c r="AC132" s="237"/>
      <c r="AD132" s="237"/>
      <c r="AE132" s="237"/>
      <c r="AF132" s="25"/>
      <c r="AG132" s="25"/>
      <c r="AH132" s="25"/>
      <c r="AI132" s="25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5" t="s">
        <v>72</v>
      </c>
      <c r="AU132" s="36"/>
      <c r="AV132" s="36"/>
      <c r="AW132" s="36"/>
      <c r="AX132" s="36"/>
      <c r="AY132" s="36"/>
      <c r="AZ132" s="36"/>
      <c r="BA132" s="36"/>
      <c r="BB132" s="36"/>
      <c r="BC132" s="37"/>
      <c r="BD132" s="17"/>
    </row>
    <row r="133" spans="1:97" s="2" customFormat="1" ht="14.25" customHeight="1">
      <c r="A133" s="38"/>
      <c r="B133" s="39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10"/>
      <c r="Z133" s="25"/>
      <c r="AA133" s="27"/>
      <c r="AB133" s="27"/>
      <c r="AC133" s="27"/>
      <c r="AD133" s="27"/>
      <c r="AE133" s="27"/>
      <c r="AF133" s="237" t="s">
        <v>14</v>
      </c>
      <c r="AG133" s="237"/>
      <c r="AH133" s="237"/>
      <c r="AI133" s="237"/>
      <c r="AJ133" s="377" t="str">
        <f>入力・労働局用!AJ133</f>
        <v/>
      </c>
      <c r="AK133" s="377"/>
      <c r="AL133" s="377"/>
      <c r="AM133" s="377"/>
      <c r="AN133" s="377"/>
      <c r="AO133" s="377"/>
      <c r="AP133" s="377"/>
      <c r="AQ133" s="377"/>
      <c r="AR133" s="377"/>
      <c r="AS133" s="377"/>
      <c r="AT133" s="377"/>
      <c r="AU133" s="377"/>
      <c r="AV133" s="377"/>
      <c r="AW133" s="377"/>
      <c r="AX133" s="377"/>
      <c r="AY133" s="377"/>
      <c r="AZ133" s="377"/>
      <c r="BA133" s="370"/>
      <c r="BB133" s="370"/>
      <c r="BC133" s="370"/>
      <c r="BD133" s="17"/>
      <c r="BE133" s="19"/>
      <c r="BF133" s="19"/>
      <c r="BG133" s="19"/>
      <c r="BH133" s="19"/>
      <c r="BI133" s="19"/>
      <c r="BJ133" s="19"/>
      <c r="BK133" s="11"/>
      <c r="BL133" s="11"/>
      <c r="BM133" s="11"/>
    </row>
    <row r="134" spans="1:97" s="2" customFormat="1" ht="14.25" customHeight="1">
      <c r="A134" s="38"/>
      <c r="B134" s="39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25"/>
      <c r="AA134" s="25"/>
      <c r="AB134" s="25"/>
      <c r="AC134" s="25"/>
      <c r="AD134" s="25"/>
      <c r="AE134" s="25"/>
      <c r="AF134" s="375"/>
      <c r="AG134" s="375"/>
      <c r="AH134" s="375"/>
      <c r="AI134" s="375"/>
      <c r="AJ134" s="376"/>
      <c r="AK134" s="376"/>
      <c r="AL134" s="376"/>
      <c r="AM134" s="376"/>
      <c r="AN134" s="376"/>
      <c r="AO134" s="376"/>
      <c r="AP134" s="376"/>
      <c r="AQ134" s="376"/>
      <c r="AR134" s="376"/>
      <c r="AS134" s="376"/>
      <c r="AT134" s="376"/>
      <c r="AU134" s="376"/>
      <c r="AV134" s="376"/>
      <c r="AW134" s="376"/>
      <c r="AX134" s="376"/>
      <c r="AY134" s="376"/>
      <c r="AZ134" s="376"/>
      <c r="BA134" s="330"/>
      <c r="BB134" s="330"/>
      <c r="BC134" s="330"/>
      <c r="BD134" s="17"/>
      <c r="BE134" s="19"/>
      <c r="BF134" s="19"/>
      <c r="BG134" s="19"/>
      <c r="BH134" s="19"/>
      <c r="BI134" s="19"/>
      <c r="BJ134" s="19"/>
      <c r="BK134" s="11"/>
      <c r="BL134" s="11"/>
      <c r="BM134" s="11"/>
    </row>
    <row r="135" spans="1:97" s="2" customFormat="1" ht="11.1" customHeight="1">
      <c r="A135" s="11"/>
      <c r="B135" s="13"/>
      <c r="C135" s="13"/>
      <c r="D135" s="11"/>
      <c r="E135" s="2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0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23" t="s">
        <v>15</v>
      </c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19"/>
      <c r="BF135" s="19"/>
      <c r="BG135" s="19"/>
      <c r="BH135" s="19"/>
      <c r="BI135" s="19"/>
      <c r="BJ135" s="19"/>
      <c r="BK135" s="11"/>
      <c r="BL135" s="11"/>
      <c r="BM135" s="11"/>
    </row>
    <row r="136" spans="1:97" ht="19.5" customHeight="1">
      <c r="A136" s="5" t="s">
        <v>17</v>
      </c>
      <c r="B136" s="15"/>
      <c r="C136" s="15"/>
      <c r="D136" s="15"/>
      <c r="E136" s="15"/>
      <c r="F136" s="15"/>
      <c r="G136" s="15"/>
      <c r="BT136" s="347"/>
      <c r="BU136" s="347"/>
      <c r="BV136" s="347"/>
    </row>
    <row r="137" spans="1:97" ht="19.5" customHeight="1">
      <c r="A137"/>
      <c r="B137" s="15"/>
      <c r="C137" s="15"/>
      <c r="D137" s="15"/>
      <c r="E137" s="15"/>
      <c r="F137" s="15"/>
      <c r="G137" s="15"/>
      <c r="BT137" s="28"/>
      <c r="BU137" s="28"/>
      <c r="BV137" s="28"/>
    </row>
    <row r="138" spans="1:97" ht="23.2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25" t="s">
        <v>18</v>
      </c>
      <c r="L138" s="7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6"/>
      <c r="AU138" s="6"/>
      <c r="AV138" s="6"/>
      <c r="AW138" s="6"/>
      <c r="AX138" s="6"/>
      <c r="AY138" s="6"/>
      <c r="AZ138" s="6"/>
      <c r="BA138" s="6"/>
      <c r="BB138" s="1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24"/>
      <c r="BN138" s="3"/>
      <c r="BO138" s="3"/>
      <c r="BP138" s="3"/>
      <c r="BQ138" s="3"/>
      <c r="BR138" s="3"/>
      <c r="BS138" s="6"/>
      <c r="BT138" s="6"/>
      <c r="BU138" s="6"/>
      <c r="BV138" s="6"/>
      <c r="BW138" s="3"/>
      <c r="BX138" s="1"/>
    </row>
    <row r="139" spans="1:97" ht="1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25"/>
      <c r="L139" s="7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6"/>
      <c r="AU139" s="6"/>
      <c r="AV139" s="6"/>
      <c r="AW139" s="6"/>
      <c r="AX139" s="6"/>
      <c r="AY139" s="6"/>
      <c r="AZ139" s="6"/>
      <c r="BA139" s="6"/>
      <c r="BB139" s="1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24"/>
      <c r="BN139" s="3"/>
      <c r="BO139" s="3"/>
      <c r="BP139" s="3"/>
      <c r="BQ139" s="3"/>
      <c r="BR139" s="3"/>
      <c r="BS139" s="6"/>
      <c r="BT139" s="6"/>
      <c r="BU139" s="6"/>
      <c r="BV139" s="6"/>
      <c r="BW139" s="3"/>
      <c r="BX139" s="1"/>
    </row>
    <row r="140" spans="1:97" ht="16.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29"/>
      <c r="L140" s="7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6"/>
      <c r="AU140" s="6"/>
      <c r="AV140" s="6"/>
      <c r="AW140" s="6"/>
      <c r="AX140" s="6"/>
      <c r="AY140" s="6"/>
      <c r="AZ140" s="6"/>
      <c r="BA140" s="6"/>
      <c r="BB140" s="1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30"/>
      <c r="BN140" s="2"/>
      <c r="BO140" s="2"/>
      <c r="BP140" s="2"/>
      <c r="BQ140" s="2"/>
      <c r="BR140" s="2"/>
      <c r="BS140" s="6"/>
      <c r="BT140" s="6"/>
      <c r="BU140" s="6"/>
      <c r="BV140" s="6"/>
      <c r="BW140" s="3"/>
      <c r="BX140" s="1"/>
    </row>
    <row r="141" spans="1:97" ht="23.2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29"/>
      <c r="L141" s="7"/>
      <c r="M141" s="6"/>
      <c r="N141" s="6"/>
      <c r="O141" s="6"/>
      <c r="P141" s="6"/>
      <c r="Q141" s="6"/>
      <c r="R141" s="6"/>
      <c r="S141" s="6"/>
      <c r="T141" s="242" t="s">
        <v>73</v>
      </c>
      <c r="U141" s="242"/>
      <c r="V141" s="242"/>
      <c r="W141" s="242"/>
      <c r="X141" s="348">
        <f>入力・労働局用!X141</f>
        <v>7</v>
      </c>
      <c r="Y141" s="348"/>
      <c r="Z141" s="348"/>
      <c r="AA141" s="242" t="s">
        <v>30</v>
      </c>
      <c r="AB141" s="242"/>
      <c r="AC141" s="242"/>
      <c r="AD141" s="242"/>
      <c r="AE141" s="242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349">
        <f>入力・労働局用!AP141</f>
        <v>0</v>
      </c>
      <c r="AQ141" s="350"/>
      <c r="AR141" s="350"/>
      <c r="AS141" s="295" t="s">
        <v>19</v>
      </c>
      <c r="AT141" s="295"/>
      <c r="AU141" s="295"/>
      <c r="AV141" s="295"/>
      <c r="AW141" s="295"/>
      <c r="AX141" s="350">
        <f>入力・労働局用!AX141</f>
        <v>4</v>
      </c>
      <c r="AY141" s="350"/>
      <c r="AZ141" s="350"/>
      <c r="BA141" s="295" t="s">
        <v>7</v>
      </c>
      <c r="BB141" s="295"/>
      <c r="BC141" s="295"/>
      <c r="BD141" s="297"/>
      <c r="BE141" s="6"/>
      <c r="BF141" s="1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30"/>
      <c r="BR141" s="2"/>
      <c r="BS141" s="2"/>
      <c r="BT141" s="2"/>
      <c r="BU141" s="2"/>
      <c r="BV141" s="2"/>
      <c r="BW141" s="6"/>
      <c r="BX141" s="6"/>
      <c r="BY141" s="6"/>
      <c r="BZ141" s="6"/>
      <c r="CA141" s="3"/>
      <c r="CB141" s="1"/>
    </row>
    <row r="142" spans="1:97" s="2" customFormat="1" ht="10.5" customHeight="1">
      <c r="A142" s="6"/>
      <c r="B142" s="6"/>
      <c r="C142" s="6"/>
      <c r="D142" s="6"/>
      <c r="E142" s="6"/>
      <c r="F142" s="6"/>
      <c r="G142" s="6"/>
      <c r="H142" s="14"/>
      <c r="I142" s="14"/>
      <c r="J142" s="6"/>
      <c r="K142" s="6"/>
      <c r="L142" s="6"/>
      <c r="M142" s="6"/>
      <c r="N142" s="14"/>
      <c r="O142" s="14"/>
      <c r="P142" s="6"/>
      <c r="Q142" s="233"/>
      <c r="R142" s="233"/>
      <c r="S142" s="233"/>
      <c r="T142" s="233"/>
      <c r="U142" s="233"/>
      <c r="V142" s="233"/>
      <c r="W142" s="233"/>
      <c r="X142" s="233"/>
      <c r="Y142" s="233"/>
      <c r="Z142" s="233"/>
      <c r="AA142" s="233"/>
      <c r="AB142" s="233"/>
      <c r="AC142" s="233"/>
      <c r="AD142" s="233"/>
      <c r="AE142" s="233"/>
      <c r="AF142" s="233"/>
      <c r="AG142" s="233"/>
      <c r="AH142" s="233"/>
      <c r="AI142" s="233"/>
      <c r="AJ142" s="233"/>
      <c r="AK142" s="233"/>
      <c r="AL142" s="233"/>
      <c r="AM142" s="233"/>
      <c r="AN142" s="233"/>
      <c r="AO142" s="233"/>
      <c r="AP142" s="233"/>
      <c r="AQ142" s="233"/>
      <c r="AR142" s="233"/>
      <c r="AS142" s="233"/>
      <c r="AT142" s="233"/>
      <c r="AU142" s="233"/>
      <c r="AV142" s="233"/>
      <c r="AW142" s="233"/>
      <c r="AX142" s="233"/>
      <c r="AY142" s="233"/>
      <c r="AZ142" s="233"/>
      <c r="BA142" s="233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3"/>
      <c r="BX142" s="12"/>
    </row>
    <row r="143" spans="1:97" s="2" customFormat="1" ht="16.5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234" t="s">
        <v>26</v>
      </c>
      <c r="W143" s="235"/>
      <c r="X143" s="235"/>
      <c r="Y143" s="235"/>
      <c r="Z143" s="235"/>
      <c r="AA143" s="235"/>
      <c r="AB143" s="235"/>
      <c r="AC143" s="361" t="s">
        <v>1</v>
      </c>
      <c r="AD143" s="361"/>
      <c r="AE143" s="361"/>
      <c r="AF143" s="361"/>
      <c r="AG143" s="362" t="s">
        <v>2</v>
      </c>
      <c r="AH143" s="363"/>
      <c r="AI143" s="361" t="s">
        <v>3</v>
      </c>
      <c r="AJ143" s="361"/>
      <c r="AK143" s="361"/>
      <c r="AL143" s="361"/>
      <c r="AM143" s="361" t="s">
        <v>4</v>
      </c>
      <c r="AN143" s="364"/>
      <c r="AO143" s="364"/>
      <c r="AP143" s="364"/>
      <c r="AQ143" s="364"/>
      <c r="AR143" s="364"/>
      <c r="AS143" s="364"/>
      <c r="AT143" s="364"/>
      <c r="AU143" s="364"/>
      <c r="AV143" s="364"/>
      <c r="AW143" s="364"/>
      <c r="AX143" s="364"/>
      <c r="AY143" s="361" t="s">
        <v>5</v>
      </c>
      <c r="AZ143" s="361"/>
      <c r="BA143" s="361"/>
      <c r="BB143" s="361"/>
      <c r="BC143" s="361"/>
      <c r="BD143" s="361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12"/>
    </row>
    <row r="144" spans="1:97" s="2" customFormat="1" ht="30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236"/>
      <c r="W144" s="237"/>
      <c r="X144" s="237"/>
      <c r="Y144" s="237"/>
      <c r="Z144" s="237"/>
      <c r="AA144" s="237"/>
      <c r="AB144" s="237"/>
      <c r="AC144" s="359">
        <f>IF(入力・労働局用!AC144="","",入力・労働局用!AC144)</f>
        <v>3</v>
      </c>
      <c r="AD144" s="351"/>
      <c r="AE144" s="351">
        <f>IF(入力・労働局用!AE144="","",入力・労働局用!AE144)</f>
        <v>1</v>
      </c>
      <c r="AF144" s="352"/>
      <c r="AG144" s="355">
        <f>IF(入力・労働局用!AG144="","",入力・労働局用!AG144)</f>
        <v>1</v>
      </c>
      <c r="AH144" s="356"/>
      <c r="AI144" s="359">
        <f>IF(入力・労働局用!AI144="","",入力・労働局用!AI144)</f>
        <v>0</v>
      </c>
      <c r="AJ144" s="351"/>
      <c r="AK144" s="351" t="str">
        <f>IF(入力・労働局用!AK144="","",入力・労働局用!AK144)</f>
        <v/>
      </c>
      <c r="AL144" s="352"/>
      <c r="AM144" s="359" t="str">
        <f>IF(入力・労働局用!AM144="","",入力・労働局用!AM144)</f>
        <v/>
      </c>
      <c r="AN144" s="351"/>
      <c r="AO144" s="351" t="str">
        <f>IF(入力・労働局用!AO144="","",入力・労働局用!AO144)</f>
        <v/>
      </c>
      <c r="AP144" s="351"/>
      <c r="AQ144" s="351" t="str">
        <f>IF(入力・労働局用!AQ144="","",入力・労働局用!AQ144)</f>
        <v/>
      </c>
      <c r="AR144" s="351"/>
      <c r="AS144" s="351" t="str">
        <f>IF(入力・労働局用!AS144="","",入力・労働局用!AS144)</f>
        <v/>
      </c>
      <c r="AT144" s="351"/>
      <c r="AU144" s="351" t="str">
        <f>IF(入力・労働局用!AU144="","",入力・労働局用!AU144)</f>
        <v/>
      </c>
      <c r="AV144" s="351"/>
      <c r="AW144" s="351" t="str">
        <f>IF(入力・労働局用!AW144="","",入力・労働局用!AW144)</f>
        <v/>
      </c>
      <c r="AX144" s="352"/>
      <c r="AY144" s="359">
        <f>IF(入力・労働局用!AY144="","",入力・労働局用!AY144)</f>
        <v>3</v>
      </c>
      <c r="AZ144" s="351"/>
      <c r="BA144" s="351" t="str">
        <f>IF(入力・労働局用!BA144="","",入力・労働局用!BA144)</f>
        <v/>
      </c>
      <c r="BB144" s="351"/>
      <c r="BC144" s="351" t="str">
        <f>IF(入力・労働局用!BC144="","",入力・労働局用!BC144)</f>
        <v/>
      </c>
      <c r="BD144" s="352"/>
      <c r="BE144" s="6"/>
      <c r="BF144" s="6"/>
      <c r="BG144" s="6"/>
      <c r="BH144" s="6"/>
      <c r="BI144" s="6"/>
      <c r="BJ144" s="6"/>
      <c r="BK144" s="6"/>
      <c r="BL144" s="6"/>
      <c r="BM144" s="6"/>
      <c r="BN144" s="365"/>
      <c r="BO144" s="365"/>
      <c r="BP144" s="365"/>
      <c r="BQ144" s="365"/>
      <c r="BR144" s="365"/>
      <c r="BS144" s="365"/>
      <c r="BT144" s="365"/>
      <c r="BU144" s="365"/>
      <c r="BV144" s="365"/>
      <c r="BW144" s="365"/>
      <c r="BX144" s="365"/>
      <c r="BY144" s="365"/>
      <c r="BZ144" s="365"/>
      <c r="CA144" s="365"/>
      <c r="CB144" s="18"/>
      <c r="CC144" s="18"/>
      <c r="CD144" s="365"/>
      <c r="CE144" s="365"/>
      <c r="CF144" s="365"/>
      <c r="CG144" s="365"/>
      <c r="CH144" s="365"/>
      <c r="CI144" s="365"/>
      <c r="CJ144" s="365"/>
      <c r="CK144" s="365"/>
      <c r="CL144" s="365"/>
      <c r="CM144" s="365"/>
      <c r="CN144" s="365"/>
      <c r="CO144" s="365"/>
      <c r="CP144" s="365"/>
      <c r="CQ144" s="365"/>
      <c r="CR144" s="365"/>
      <c r="CS144" s="12"/>
    </row>
    <row r="145" spans="1:95" s="2" customFormat="1" ht="6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236"/>
      <c r="W145" s="237"/>
      <c r="X145" s="237"/>
      <c r="Y145" s="237"/>
      <c r="Z145" s="237"/>
      <c r="AA145" s="237"/>
      <c r="AB145" s="237"/>
      <c r="AC145" s="360"/>
      <c r="AD145" s="353"/>
      <c r="AE145" s="353"/>
      <c r="AF145" s="354"/>
      <c r="AG145" s="357"/>
      <c r="AH145" s="358"/>
      <c r="AI145" s="360"/>
      <c r="AJ145" s="353"/>
      <c r="AK145" s="353"/>
      <c r="AL145" s="354"/>
      <c r="AM145" s="360"/>
      <c r="AN145" s="353"/>
      <c r="AO145" s="353"/>
      <c r="AP145" s="353"/>
      <c r="AQ145" s="353"/>
      <c r="AR145" s="353"/>
      <c r="AS145" s="353"/>
      <c r="AT145" s="353"/>
      <c r="AU145" s="353"/>
      <c r="AV145" s="353"/>
      <c r="AW145" s="353"/>
      <c r="AX145" s="354"/>
      <c r="AY145" s="360"/>
      <c r="AZ145" s="353"/>
      <c r="BA145" s="353"/>
      <c r="BB145" s="353"/>
      <c r="BC145" s="353"/>
      <c r="BD145" s="354"/>
      <c r="BE145" s="17"/>
      <c r="BF145" s="6"/>
      <c r="BG145" s="6"/>
      <c r="BH145" s="6"/>
      <c r="BI145" s="6"/>
      <c r="BJ145" s="6"/>
      <c r="BK145" s="6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0"/>
      <c r="CI145" s="6"/>
      <c r="CJ145" s="6"/>
      <c r="CK145" s="17"/>
      <c r="CL145" s="17"/>
      <c r="CM145" s="17"/>
      <c r="CN145" s="17"/>
      <c r="CO145" s="17"/>
      <c r="CP145" s="17"/>
      <c r="CQ145" s="17"/>
    </row>
    <row r="146" spans="1:95" s="2" customFormat="1" ht="36" customHeight="1" thickBot="1">
      <c r="A146" s="214" t="s">
        <v>71</v>
      </c>
      <c r="B146" s="219"/>
      <c r="C146" s="220"/>
      <c r="D146" s="214" t="s">
        <v>21</v>
      </c>
      <c r="E146" s="215"/>
      <c r="F146" s="215"/>
      <c r="G146" s="215"/>
      <c r="H146" s="215"/>
      <c r="I146" s="215"/>
      <c r="J146" s="215"/>
      <c r="K146" s="216"/>
      <c r="L146" s="214" t="s">
        <v>22</v>
      </c>
      <c r="M146" s="215"/>
      <c r="N146" s="215"/>
      <c r="O146" s="215"/>
      <c r="P146" s="215"/>
      <c r="Q146" s="215"/>
      <c r="R146" s="215"/>
      <c r="S146" s="215"/>
      <c r="T146" s="221" t="s">
        <v>70</v>
      </c>
      <c r="U146" s="222"/>
      <c r="V146" s="222"/>
      <c r="W146" s="222"/>
      <c r="X146" s="222"/>
      <c r="Y146" s="222"/>
      <c r="Z146" s="222"/>
      <c r="AA146" s="222"/>
      <c r="AB146" s="222"/>
      <c r="AC146" s="223"/>
      <c r="AD146" s="214" t="s">
        <v>31</v>
      </c>
      <c r="AE146" s="215"/>
      <c r="AF146" s="215"/>
      <c r="AG146" s="215"/>
      <c r="AH146" s="215"/>
      <c r="AI146" s="215"/>
      <c r="AJ146" s="215"/>
      <c r="AK146" s="216"/>
      <c r="AL146" s="214" t="s">
        <v>23</v>
      </c>
      <c r="AM146" s="215"/>
      <c r="AN146" s="216"/>
      <c r="AO146" s="214" t="s">
        <v>24</v>
      </c>
      <c r="AP146" s="215"/>
      <c r="AQ146" s="215"/>
      <c r="AR146" s="215"/>
      <c r="AS146" s="215"/>
      <c r="AT146" s="215"/>
      <c r="AU146" s="215"/>
      <c r="AV146" s="215"/>
      <c r="AW146" s="214" t="s">
        <v>25</v>
      </c>
      <c r="AX146" s="215"/>
      <c r="AY146" s="215"/>
      <c r="AZ146" s="215"/>
      <c r="BA146" s="215"/>
      <c r="BB146" s="215"/>
      <c r="BC146" s="215"/>
      <c r="BD146" s="216"/>
      <c r="BE146" s="31"/>
      <c r="BF146" s="6"/>
      <c r="BG146" s="6"/>
      <c r="BH146" s="6"/>
      <c r="BI146" s="6"/>
      <c r="BJ146" s="6"/>
      <c r="BK146" s="6"/>
    </row>
    <row r="147" spans="1:95" ht="21.95" customHeight="1" thickTop="1">
      <c r="A147" s="366">
        <f>入力・労働局用!A147</f>
        <v>0</v>
      </c>
      <c r="B147" s="367"/>
      <c r="C147" s="368"/>
      <c r="D147" s="317">
        <f>入力・労働局用!D147</f>
        <v>0</v>
      </c>
      <c r="E147" s="318"/>
      <c r="F147" s="318"/>
      <c r="G147" s="318"/>
      <c r="H147" s="318"/>
      <c r="I147" s="318"/>
      <c r="J147" s="318"/>
      <c r="K147" s="319"/>
      <c r="L147" s="317">
        <f>入力・労働局用!L147</f>
        <v>0</v>
      </c>
      <c r="M147" s="318"/>
      <c r="N147" s="318"/>
      <c r="O147" s="318"/>
      <c r="P147" s="318"/>
      <c r="Q147" s="318"/>
      <c r="R147" s="318"/>
      <c r="S147" s="319"/>
      <c r="T147" s="369">
        <f>入力・労働局用!T147</f>
        <v>0</v>
      </c>
      <c r="U147" s="370"/>
      <c r="V147" s="104" t="s">
        <v>0</v>
      </c>
      <c r="W147" s="370">
        <f>入力・労働局用!W147</f>
        <v>0</v>
      </c>
      <c r="X147" s="370"/>
      <c r="Y147" s="35" t="s">
        <v>6</v>
      </c>
      <c r="Z147" s="370">
        <f>入力・労働局用!Z147</f>
        <v>0</v>
      </c>
      <c r="AA147" s="370"/>
      <c r="AB147" s="35" t="s">
        <v>16</v>
      </c>
      <c r="AC147" s="35"/>
      <c r="AD147" s="341" t="str">
        <f>入力・労働局用!AD147</f>
        <v/>
      </c>
      <c r="AE147" s="342"/>
      <c r="AF147" s="342"/>
      <c r="AG147" s="342"/>
      <c r="AH147" s="342"/>
      <c r="AI147" s="342"/>
      <c r="AJ147" s="342"/>
      <c r="AK147" s="343"/>
      <c r="AL147" s="317" t="str">
        <f>入力・労働局用!AL147</f>
        <v/>
      </c>
      <c r="AM147" s="318"/>
      <c r="AN147" s="319"/>
      <c r="AO147" s="317" t="str">
        <f>入力・労働局用!AO147</f>
        <v/>
      </c>
      <c r="AP147" s="318"/>
      <c r="AQ147" s="318"/>
      <c r="AR147" s="318"/>
      <c r="AS147" s="318"/>
      <c r="AT147" s="318"/>
      <c r="AU147" s="318"/>
      <c r="AV147" s="319"/>
      <c r="AW147" s="324" t="str">
        <f>入力・労働局用!AW147</f>
        <v/>
      </c>
      <c r="AX147" s="325"/>
      <c r="AY147" s="325"/>
      <c r="AZ147" s="325"/>
      <c r="BA147" s="325"/>
      <c r="BB147" s="325"/>
      <c r="BC147" s="325"/>
      <c r="BD147" s="326"/>
    </row>
    <row r="148" spans="1:95" ht="21.95" customHeight="1">
      <c r="A148" s="334"/>
      <c r="B148" s="335"/>
      <c r="C148" s="336"/>
      <c r="D148" s="320"/>
      <c r="E148" s="321"/>
      <c r="F148" s="321"/>
      <c r="G148" s="321"/>
      <c r="H148" s="321"/>
      <c r="I148" s="321"/>
      <c r="J148" s="321"/>
      <c r="K148" s="322"/>
      <c r="L148" s="320"/>
      <c r="M148" s="321"/>
      <c r="N148" s="321"/>
      <c r="O148" s="321"/>
      <c r="P148" s="321"/>
      <c r="Q148" s="321"/>
      <c r="R148" s="321"/>
      <c r="S148" s="322"/>
      <c r="T148" s="90" t="s">
        <v>20</v>
      </c>
      <c r="U148" s="330">
        <f>入力・労働局用!U148</f>
        <v>0</v>
      </c>
      <c r="V148" s="330"/>
      <c r="W148" s="105" t="s">
        <v>0</v>
      </c>
      <c r="X148" s="330">
        <f>入力・労働局用!X148</f>
        <v>0</v>
      </c>
      <c r="Y148" s="330"/>
      <c r="Z148" s="106" t="s">
        <v>6</v>
      </c>
      <c r="AA148" s="330">
        <f>入力・労働局用!AA148</f>
        <v>0</v>
      </c>
      <c r="AB148" s="330"/>
      <c r="AC148" s="107" t="s">
        <v>16</v>
      </c>
      <c r="AD148" s="344" t="str">
        <f>入力・労働局用!AD148</f>
        <v/>
      </c>
      <c r="AE148" s="345"/>
      <c r="AF148" s="345"/>
      <c r="AG148" s="345"/>
      <c r="AH148" s="345"/>
      <c r="AI148" s="345"/>
      <c r="AJ148" s="345"/>
      <c r="AK148" s="346"/>
      <c r="AL148" s="320"/>
      <c r="AM148" s="321"/>
      <c r="AN148" s="322"/>
      <c r="AO148" s="320"/>
      <c r="AP148" s="321"/>
      <c r="AQ148" s="321"/>
      <c r="AR148" s="321"/>
      <c r="AS148" s="321"/>
      <c r="AT148" s="321"/>
      <c r="AU148" s="321"/>
      <c r="AV148" s="322"/>
      <c r="AW148" s="327"/>
      <c r="AX148" s="328"/>
      <c r="AY148" s="328"/>
      <c r="AZ148" s="328"/>
      <c r="BA148" s="328"/>
      <c r="BB148" s="328"/>
      <c r="BC148" s="328"/>
      <c r="BD148" s="329"/>
    </row>
    <row r="149" spans="1:95" ht="21.95" customHeight="1">
      <c r="A149" s="331">
        <f>入力・労働局用!A149</f>
        <v>0</v>
      </c>
      <c r="B149" s="332"/>
      <c r="C149" s="333"/>
      <c r="D149" s="317">
        <f>入力・労働局用!D149</f>
        <v>0</v>
      </c>
      <c r="E149" s="318"/>
      <c r="F149" s="318"/>
      <c r="G149" s="318"/>
      <c r="H149" s="318"/>
      <c r="I149" s="318"/>
      <c r="J149" s="318"/>
      <c r="K149" s="319"/>
      <c r="L149" s="317">
        <f>入力・労働局用!L149</f>
        <v>0</v>
      </c>
      <c r="M149" s="318"/>
      <c r="N149" s="318"/>
      <c r="O149" s="318"/>
      <c r="P149" s="318"/>
      <c r="Q149" s="318"/>
      <c r="R149" s="318"/>
      <c r="S149" s="319"/>
      <c r="T149" s="337">
        <f>入力・労働局用!T149</f>
        <v>0</v>
      </c>
      <c r="U149" s="316"/>
      <c r="V149" s="108" t="s">
        <v>0</v>
      </c>
      <c r="W149" s="316">
        <f>入力・労働局用!W149</f>
        <v>0</v>
      </c>
      <c r="X149" s="316"/>
      <c r="Y149" s="109" t="s">
        <v>6</v>
      </c>
      <c r="Z149" s="316">
        <f>入力・労働局用!Z149</f>
        <v>0</v>
      </c>
      <c r="AA149" s="316"/>
      <c r="AB149" s="109" t="s">
        <v>16</v>
      </c>
      <c r="AC149" s="109"/>
      <c r="AD149" s="341" t="str">
        <f>入力・労働局用!AD149</f>
        <v/>
      </c>
      <c r="AE149" s="342"/>
      <c r="AF149" s="342"/>
      <c r="AG149" s="342"/>
      <c r="AH149" s="342"/>
      <c r="AI149" s="342"/>
      <c r="AJ149" s="342"/>
      <c r="AK149" s="343"/>
      <c r="AL149" s="338" t="str">
        <f>入力・労働局用!AL149</f>
        <v/>
      </c>
      <c r="AM149" s="339"/>
      <c r="AN149" s="340"/>
      <c r="AO149" s="317" t="str">
        <f>入力・労働局用!AO149</f>
        <v/>
      </c>
      <c r="AP149" s="318"/>
      <c r="AQ149" s="318"/>
      <c r="AR149" s="318"/>
      <c r="AS149" s="318"/>
      <c r="AT149" s="318"/>
      <c r="AU149" s="318"/>
      <c r="AV149" s="319"/>
      <c r="AW149" s="324" t="str">
        <f>入力・労働局用!AW149</f>
        <v/>
      </c>
      <c r="AX149" s="325"/>
      <c r="AY149" s="325"/>
      <c r="AZ149" s="325"/>
      <c r="BA149" s="325"/>
      <c r="BB149" s="325"/>
      <c r="BC149" s="325"/>
      <c r="BD149" s="326"/>
    </row>
    <row r="150" spans="1:95" ht="21.95" customHeight="1">
      <c r="A150" s="334"/>
      <c r="B150" s="335"/>
      <c r="C150" s="336"/>
      <c r="D150" s="320"/>
      <c r="E150" s="321"/>
      <c r="F150" s="321"/>
      <c r="G150" s="321"/>
      <c r="H150" s="321"/>
      <c r="I150" s="321"/>
      <c r="J150" s="321"/>
      <c r="K150" s="322"/>
      <c r="L150" s="320"/>
      <c r="M150" s="321"/>
      <c r="N150" s="321"/>
      <c r="O150" s="321"/>
      <c r="P150" s="321"/>
      <c r="Q150" s="321"/>
      <c r="R150" s="321"/>
      <c r="S150" s="322"/>
      <c r="T150" s="90" t="s">
        <v>20</v>
      </c>
      <c r="U150" s="330">
        <f>入力・労働局用!U150</f>
        <v>0</v>
      </c>
      <c r="V150" s="330"/>
      <c r="W150" s="105" t="s">
        <v>0</v>
      </c>
      <c r="X150" s="330">
        <f>入力・労働局用!X150</f>
        <v>0</v>
      </c>
      <c r="Y150" s="330"/>
      <c r="Z150" s="106" t="s">
        <v>6</v>
      </c>
      <c r="AA150" s="330">
        <f>入力・労働局用!AA150</f>
        <v>0</v>
      </c>
      <c r="AB150" s="330"/>
      <c r="AC150" s="107" t="s">
        <v>16</v>
      </c>
      <c r="AD150" s="344" t="str">
        <f>入力・労働局用!AD150</f>
        <v/>
      </c>
      <c r="AE150" s="345"/>
      <c r="AF150" s="345"/>
      <c r="AG150" s="345"/>
      <c r="AH150" s="345"/>
      <c r="AI150" s="345"/>
      <c r="AJ150" s="345"/>
      <c r="AK150" s="346"/>
      <c r="AL150" s="320"/>
      <c r="AM150" s="321"/>
      <c r="AN150" s="322"/>
      <c r="AO150" s="320"/>
      <c r="AP150" s="321"/>
      <c r="AQ150" s="321"/>
      <c r="AR150" s="321"/>
      <c r="AS150" s="321"/>
      <c r="AT150" s="321"/>
      <c r="AU150" s="321"/>
      <c r="AV150" s="322"/>
      <c r="AW150" s="327"/>
      <c r="AX150" s="328"/>
      <c r="AY150" s="328"/>
      <c r="AZ150" s="328"/>
      <c r="BA150" s="328"/>
      <c r="BB150" s="328"/>
      <c r="BC150" s="328"/>
      <c r="BD150" s="329"/>
    </row>
    <row r="151" spans="1:95" ht="21.95" customHeight="1">
      <c r="A151" s="331">
        <f>入力・労働局用!A151</f>
        <v>0</v>
      </c>
      <c r="B151" s="332"/>
      <c r="C151" s="333"/>
      <c r="D151" s="317">
        <f>入力・労働局用!D151</f>
        <v>0</v>
      </c>
      <c r="E151" s="318"/>
      <c r="F151" s="318"/>
      <c r="G151" s="318"/>
      <c r="H151" s="318"/>
      <c r="I151" s="318"/>
      <c r="J151" s="318"/>
      <c r="K151" s="319"/>
      <c r="L151" s="317">
        <f>入力・労働局用!L151</f>
        <v>0</v>
      </c>
      <c r="M151" s="318"/>
      <c r="N151" s="318"/>
      <c r="O151" s="318"/>
      <c r="P151" s="318"/>
      <c r="Q151" s="318"/>
      <c r="R151" s="318"/>
      <c r="S151" s="319"/>
      <c r="T151" s="337">
        <f>入力・労働局用!T151</f>
        <v>0</v>
      </c>
      <c r="U151" s="316"/>
      <c r="V151" s="108" t="s">
        <v>0</v>
      </c>
      <c r="W151" s="316">
        <f>入力・労働局用!W151</f>
        <v>0</v>
      </c>
      <c r="X151" s="316"/>
      <c r="Y151" s="109" t="s">
        <v>6</v>
      </c>
      <c r="Z151" s="316">
        <f>入力・労働局用!Z151</f>
        <v>0</v>
      </c>
      <c r="AA151" s="316"/>
      <c r="AB151" s="109" t="s">
        <v>16</v>
      </c>
      <c r="AC151" s="109"/>
      <c r="AD151" s="341" t="str">
        <f>入力・労働局用!AD151</f>
        <v/>
      </c>
      <c r="AE151" s="342"/>
      <c r="AF151" s="342"/>
      <c r="AG151" s="342"/>
      <c r="AH151" s="342"/>
      <c r="AI151" s="342"/>
      <c r="AJ151" s="342"/>
      <c r="AK151" s="343"/>
      <c r="AL151" s="338" t="str">
        <f>入力・労働局用!AL151</f>
        <v/>
      </c>
      <c r="AM151" s="339"/>
      <c r="AN151" s="340"/>
      <c r="AO151" s="317" t="str">
        <f>入力・労働局用!AO151</f>
        <v/>
      </c>
      <c r="AP151" s="318"/>
      <c r="AQ151" s="318"/>
      <c r="AR151" s="318"/>
      <c r="AS151" s="318"/>
      <c r="AT151" s="318"/>
      <c r="AU151" s="318"/>
      <c r="AV151" s="319"/>
      <c r="AW151" s="324" t="str">
        <f>入力・労働局用!AW151</f>
        <v/>
      </c>
      <c r="AX151" s="325"/>
      <c r="AY151" s="325"/>
      <c r="AZ151" s="325"/>
      <c r="BA151" s="325"/>
      <c r="BB151" s="325"/>
      <c r="BC151" s="325"/>
      <c r="BD151" s="326"/>
    </row>
    <row r="152" spans="1:95" ht="21.95" customHeight="1">
      <c r="A152" s="334"/>
      <c r="B152" s="335"/>
      <c r="C152" s="336"/>
      <c r="D152" s="320"/>
      <c r="E152" s="321"/>
      <c r="F152" s="321"/>
      <c r="G152" s="321"/>
      <c r="H152" s="321"/>
      <c r="I152" s="321"/>
      <c r="J152" s="321"/>
      <c r="K152" s="322"/>
      <c r="L152" s="320"/>
      <c r="M152" s="321"/>
      <c r="N152" s="321"/>
      <c r="O152" s="321"/>
      <c r="P152" s="321"/>
      <c r="Q152" s="321"/>
      <c r="R152" s="321"/>
      <c r="S152" s="322"/>
      <c r="T152" s="90" t="s">
        <v>20</v>
      </c>
      <c r="U152" s="330">
        <f>入力・労働局用!U152</f>
        <v>0</v>
      </c>
      <c r="V152" s="330"/>
      <c r="W152" s="105" t="s">
        <v>0</v>
      </c>
      <c r="X152" s="330">
        <f>入力・労働局用!X152</f>
        <v>0</v>
      </c>
      <c r="Y152" s="330"/>
      <c r="Z152" s="106" t="s">
        <v>6</v>
      </c>
      <c r="AA152" s="330">
        <f>入力・労働局用!AA152</f>
        <v>0</v>
      </c>
      <c r="AB152" s="330"/>
      <c r="AC152" s="107" t="s">
        <v>16</v>
      </c>
      <c r="AD152" s="344" t="str">
        <f>入力・労働局用!AD152</f>
        <v/>
      </c>
      <c r="AE152" s="345"/>
      <c r="AF152" s="345"/>
      <c r="AG152" s="345"/>
      <c r="AH152" s="345"/>
      <c r="AI152" s="345"/>
      <c r="AJ152" s="345"/>
      <c r="AK152" s="346"/>
      <c r="AL152" s="320"/>
      <c r="AM152" s="321"/>
      <c r="AN152" s="322"/>
      <c r="AO152" s="320"/>
      <c r="AP152" s="321"/>
      <c r="AQ152" s="321"/>
      <c r="AR152" s="321"/>
      <c r="AS152" s="321"/>
      <c r="AT152" s="321"/>
      <c r="AU152" s="321"/>
      <c r="AV152" s="322"/>
      <c r="AW152" s="327"/>
      <c r="AX152" s="328"/>
      <c r="AY152" s="328"/>
      <c r="AZ152" s="328"/>
      <c r="BA152" s="328"/>
      <c r="BB152" s="328"/>
      <c r="BC152" s="328"/>
      <c r="BD152" s="329"/>
    </row>
    <row r="153" spans="1:95" ht="21.95" customHeight="1">
      <c r="A153" s="331">
        <f>入力・労働局用!A153</f>
        <v>0</v>
      </c>
      <c r="B153" s="332"/>
      <c r="C153" s="333"/>
      <c r="D153" s="317">
        <f>入力・労働局用!D153</f>
        <v>0</v>
      </c>
      <c r="E153" s="318"/>
      <c r="F153" s="318"/>
      <c r="G153" s="318"/>
      <c r="H153" s="318"/>
      <c r="I153" s="318"/>
      <c r="J153" s="318"/>
      <c r="K153" s="319"/>
      <c r="L153" s="317">
        <f>入力・労働局用!L153</f>
        <v>0</v>
      </c>
      <c r="M153" s="318"/>
      <c r="N153" s="318"/>
      <c r="O153" s="318"/>
      <c r="P153" s="318"/>
      <c r="Q153" s="318"/>
      <c r="R153" s="318"/>
      <c r="S153" s="319"/>
      <c r="T153" s="337">
        <f>入力・労働局用!T153</f>
        <v>0</v>
      </c>
      <c r="U153" s="316"/>
      <c r="V153" s="108" t="s">
        <v>0</v>
      </c>
      <c r="W153" s="316">
        <f>入力・労働局用!W153</f>
        <v>0</v>
      </c>
      <c r="X153" s="316"/>
      <c r="Y153" s="109" t="s">
        <v>6</v>
      </c>
      <c r="Z153" s="316">
        <f>入力・労働局用!Z153</f>
        <v>0</v>
      </c>
      <c r="AA153" s="316"/>
      <c r="AB153" s="109" t="s">
        <v>16</v>
      </c>
      <c r="AC153" s="109"/>
      <c r="AD153" s="341" t="str">
        <f>入力・労働局用!AD153</f>
        <v/>
      </c>
      <c r="AE153" s="342"/>
      <c r="AF153" s="342"/>
      <c r="AG153" s="342"/>
      <c r="AH153" s="342"/>
      <c r="AI153" s="342"/>
      <c r="AJ153" s="342"/>
      <c r="AK153" s="343"/>
      <c r="AL153" s="338" t="str">
        <f>入力・労働局用!AL153</f>
        <v/>
      </c>
      <c r="AM153" s="339"/>
      <c r="AN153" s="340"/>
      <c r="AO153" s="317" t="str">
        <f>入力・労働局用!AO153</f>
        <v/>
      </c>
      <c r="AP153" s="318"/>
      <c r="AQ153" s="318"/>
      <c r="AR153" s="318"/>
      <c r="AS153" s="318"/>
      <c r="AT153" s="318"/>
      <c r="AU153" s="318"/>
      <c r="AV153" s="319"/>
      <c r="AW153" s="324" t="str">
        <f>入力・労働局用!AW153</f>
        <v/>
      </c>
      <c r="AX153" s="325"/>
      <c r="AY153" s="325"/>
      <c r="AZ153" s="325"/>
      <c r="BA153" s="325"/>
      <c r="BB153" s="325"/>
      <c r="BC153" s="325"/>
      <c r="BD153" s="326"/>
    </row>
    <row r="154" spans="1:95" ht="21.95" customHeight="1">
      <c r="A154" s="334"/>
      <c r="B154" s="335"/>
      <c r="C154" s="336"/>
      <c r="D154" s="320"/>
      <c r="E154" s="321"/>
      <c r="F154" s="321"/>
      <c r="G154" s="321"/>
      <c r="H154" s="321"/>
      <c r="I154" s="321"/>
      <c r="J154" s="321"/>
      <c r="K154" s="322"/>
      <c r="L154" s="320"/>
      <c r="M154" s="321"/>
      <c r="N154" s="321"/>
      <c r="O154" s="321"/>
      <c r="P154" s="321"/>
      <c r="Q154" s="321"/>
      <c r="R154" s="321"/>
      <c r="S154" s="322"/>
      <c r="T154" s="90" t="s">
        <v>20</v>
      </c>
      <c r="U154" s="330">
        <f>入力・労働局用!U154</f>
        <v>0</v>
      </c>
      <c r="V154" s="330"/>
      <c r="W154" s="105" t="s">
        <v>0</v>
      </c>
      <c r="X154" s="330">
        <f>入力・労働局用!X154</f>
        <v>0</v>
      </c>
      <c r="Y154" s="330"/>
      <c r="Z154" s="106" t="s">
        <v>6</v>
      </c>
      <c r="AA154" s="330">
        <f>入力・労働局用!AA154</f>
        <v>0</v>
      </c>
      <c r="AB154" s="330"/>
      <c r="AC154" s="107" t="s">
        <v>16</v>
      </c>
      <c r="AD154" s="344" t="str">
        <f>入力・労働局用!AD154</f>
        <v/>
      </c>
      <c r="AE154" s="345"/>
      <c r="AF154" s="345"/>
      <c r="AG154" s="345"/>
      <c r="AH154" s="345"/>
      <c r="AI154" s="345"/>
      <c r="AJ154" s="345"/>
      <c r="AK154" s="346"/>
      <c r="AL154" s="320"/>
      <c r="AM154" s="321"/>
      <c r="AN154" s="322"/>
      <c r="AO154" s="320"/>
      <c r="AP154" s="321"/>
      <c r="AQ154" s="321"/>
      <c r="AR154" s="321"/>
      <c r="AS154" s="321"/>
      <c r="AT154" s="321"/>
      <c r="AU154" s="321"/>
      <c r="AV154" s="322"/>
      <c r="AW154" s="327"/>
      <c r="AX154" s="328"/>
      <c r="AY154" s="328"/>
      <c r="AZ154" s="328"/>
      <c r="BA154" s="328"/>
      <c r="BB154" s="328"/>
      <c r="BC154" s="328"/>
      <c r="BD154" s="329"/>
    </row>
    <row r="155" spans="1:95" ht="21.95" customHeight="1">
      <c r="A155" s="331">
        <f>入力・労働局用!A155</f>
        <v>0</v>
      </c>
      <c r="B155" s="332"/>
      <c r="C155" s="333"/>
      <c r="D155" s="317">
        <f>入力・労働局用!D155</f>
        <v>0</v>
      </c>
      <c r="E155" s="318"/>
      <c r="F155" s="318"/>
      <c r="G155" s="318"/>
      <c r="H155" s="318"/>
      <c r="I155" s="318"/>
      <c r="J155" s="318"/>
      <c r="K155" s="319"/>
      <c r="L155" s="317">
        <f>入力・労働局用!L155</f>
        <v>0</v>
      </c>
      <c r="M155" s="318"/>
      <c r="N155" s="318"/>
      <c r="O155" s="318"/>
      <c r="P155" s="318"/>
      <c r="Q155" s="318"/>
      <c r="R155" s="318"/>
      <c r="S155" s="319"/>
      <c r="T155" s="337">
        <f>入力・労働局用!T155</f>
        <v>0</v>
      </c>
      <c r="U155" s="316"/>
      <c r="V155" s="108" t="s">
        <v>0</v>
      </c>
      <c r="W155" s="316">
        <f>入力・労働局用!W155</f>
        <v>0</v>
      </c>
      <c r="X155" s="316"/>
      <c r="Y155" s="109" t="s">
        <v>6</v>
      </c>
      <c r="Z155" s="316">
        <f>入力・労働局用!Z155</f>
        <v>0</v>
      </c>
      <c r="AA155" s="316"/>
      <c r="AB155" s="109" t="s">
        <v>16</v>
      </c>
      <c r="AC155" s="109"/>
      <c r="AD155" s="341" t="str">
        <f>入力・労働局用!AD155</f>
        <v/>
      </c>
      <c r="AE155" s="342"/>
      <c r="AF155" s="342"/>
      <c r="AG155" s="342"/>
      <c r="AH155" s="342"/>
      <c r="AI155" s="342"/>
      <c r="AJ155" s="342"/>
      <c r="AK155" s="343"/>
      <c r="AL155" s="338" t="str">
        <f>入力・労働局用!AL155</f>
        <v/>
      </c>
      <c r="AM155" s="339"/>
      <c r="AN155" s="340"/>
      <c r="AO155" s="317" t="str">
        <f>入力・労働局用!AO155</f>
        <v/>
      </c>
      <c r="AP155" s="318"/>
      <c r="AQ155" s="318"/>
      <c r="AR155" s="318"/>
      <c r="AS155" s="318"/>
      <c r="AT155" s="318"/>
      <c r="AU155" s="318"/>
      <c r="AV155" s="319"/>
      <c r="AW155" s="324" t="str">
        <f>入力・労働局用!AW155</f>
        <v/>
      </c>
      <c r="AX155" s="325"/>
      <c r="AY155" s="325"/>
      <c r="AZ155" s="325"/>
      <c r="BA155" s="325"/>
      <c r="BB155" s="325"/>
      <c r="BC155" s="325"/>
      <c r="BD155" s="326"/>
    </row>
    <row r="156" spans="1:95" ht="21.95" customHeight="1">
      <c r="A156" s="334"/>
      <c r="B156" s="335"/>
      <c r="C156" s="336"/>
      <c r="D156" s="320"/>
      <c r="E156" s="321"/>
      <c r="F156" s="321"/>
      <c r="G156" s="321"/>
      <c r="H156" s="321"/>
      <c r="I156" s="321"/>
      <c r="J156" s="321"/>
      <c r="K156" s="322"/>
      <c r="L156" s="320"/>
      <c r="M156" s="321"/>
      <c r="N156" s="321"/>
      <c r="O156" s="321"/>
      <c r="P156" s="321"/>
      <c r="Q156" s="321"/>
      <c r="R156" s="321"/>
      <c r="S156" s="322"/>
      <c r="T156" s="90" t="s">
        <v>20</v>
      </c>
      <c r="U156" s="330">
        <f>入力・労働局用!U156</f>
        <v>0</v>
      </c>
      <c r="V156" s="330"/>
      <c r="W156" s="105" t="s">
        <v>0</v>
      </c>
      <c r="X156" s="330">
        <f>入力・労働局用!X156</f>
        <v>0</v>
      </c>
      <c r="Y156" s="330"/>
      <c r="Z156" s="106" t="s">
        <v>6</v>
      </c>
      <c r="AA156" s="330">
        <f>入力・労働局用!AA156</f>
        <v>0</v>
      </c>
      <c r="AB156" s="330"/>
      <c r="AC156" s="107" t="s">
        <v>16</v>
      </c>
      <c r="AD156" s="344" t="str">
        <f>入力・労働局用!AD156</f>
        <v/>
      </c>
      <c r="AE156" s="345"/>
      <c r="AF156" s="345"/>
      <c r="AG156" s="345"/>
      <c r="AH156" s="345"/>
      <c r="AI156" s="345"/>
      <c r="AJ156" s="345"/>
      <c r="AK156" s="346"/>
      <c r="AL156" s="320"/>
      <c r="AM156" s="321"/>
      <c r="AN156" s="322"/>
      <c r="AO156" s="320"/>
      <c r="AP156" s="321"/>
      <c r="AQ156" s="321"/>
      <c r="AR156" s="321"/>
      <c r="AS156" s="321"/>
      <c r="AT156" s="321"/>
      <c r="AU156" s="321"/>
      <c r="AV156" s="322"/>
      <c r="AW156" s="327"/>
      <c r="AX156" s="328"/>
      <c r="AY156" s="328"/>
      <c r="AZ156" s="328"/>
      <c r="BA156" s="328"/>
      <c r="BB156" s="328"/>
      <c r="BC156" s="328"/>
      <c r="BD156" s="329"/>
    </row>
    <row r="157" spans="1:95" ht="21.95" customHeight="1">
      <c r="A157" s="331">
        <f>入力・労働局用!A157</f>
        <v>0</v>
      </c>
      <c r="B157" s="332"/>
      <c r="C157" s="333"/>
      <c r="D157" s="317">
        <f>入力・労働局用!D157</f>
        <v>0</v>
      </c>
      <c r="E157" s="318"/>
      <c r="F157" s="318"/>
      <c r="G157" s="318"/>
      <c r="H157" s="318"/>
      <c r="I157" s="318"/>
      <c r="J157" s="318"/>
      <c r="K157" s="319"/>
      <c r="L157" s="317">
        <f>入力・労働局用!L157</f>
        <v>0</v>
      </c>
      <c r="M157" s="318"/>
      <c r="N157" s="318"/>
      <c r="O157" s="318"/>
      <c r="P157" s="318"/>
      <c r="Q157" s="318"/>
      <c r="R157" s="318"/>
      <c r="S157" s="319"/>
      <c r="T157" s="337">
        <f>入力・労働局用!T157</f>
        <v>0</v>
      </c>
      <c r="U157" s="316"/>
      <c r="V157" s="108" t="s">
        <v>0</v>
      </c>
      <c r="W157" s="316">
        <f>入力・労働局用!W157</f>
        <v>0</v>
      </c>
      <c r="X157" s="316"/>
      <c r="Y157" s="109" t="s">
        <v>6</v>
      </c>
      <c r="Z157" s="316">
        <f>入力・労働局用!Z157</f>
        <v>0</v>
      </c>
      <c r="AA157" s="316"/>
      <c r="AB157" s="109" t="s">
        <v>16</v>
      </c>
      <c r="AC157" s="109"/>
      <c r="AD157" s="341" t="str">
        <f>入力・労働局用!AD157</f>
        <v/>
      </c>
      <c r="AE157" s="342"/>
      <c r="AF157" s="342"/>
      <c r="AG157" s="342"/>
      <c r="AH157" s="342"/>
      <c r="AI157" s="342"/>
      <c r="AJ157" s="342"/>
      <c r="AK157" s="343"/>
      <c r="AL157" s="338" t="str">
        <f>入力・労働局用!AL157</f>
        <v/>
      </c>
      <c r="AM157" s="339"/>
      <c r="AN157" s="340"/>
      <c r="AO157" s="317" t="str">
        <f>入力・労働局用!AO157</f>
        <v/>
      </c>
      <c r="AP157" s="318"/>
      <c r="AQ157" s="318"/>
      <c r="AR157" s="318"/>
      <c r="AS157" s="318"/>
      <c r="AT157" s="318"/>
      <c r="AU157" s="318"/>
      <c r="AV157" s="319"/>
      <c r="AW157" s="324" t="str">
        <f>入力・労働局用!AW157</f>
        <v/>
      </c>
      <c r="AX157" s="325"/>
      <c r="AY157" s="325"/>
      <c r="AZ157" s="325"/>
      <c r="BA157" s="325"/>
      <c r="BB157" s="325"/>
      <c r="BC157" s="325"/>
      <c r="BD157" s="326"/>
    </row>
    <row r="158" spans="1:95" ht="21.95" customHeight="1">
      <c r="A158" s="334"/>
      <c r="B158" s="335"/>
      <c r="C158" s="336"/>
      <c r="D158" s="320"/>
      <c r="E158" s="321"/>
      <c r="F158" s="321"/>
      <c r="G158" s="321"/>
      <c r="H158" s="321"/>
      <c r="I158" s="321"/>
      <c r="J158" s="321"/>
      <c r="K158" s="322"/>
      <c r="L158" s="320"/>
      <c r="M158" s="321"/>
      <c r="N158" s="321"/>
      <c r="O158" s="321"/>
      <c r="P158" s="321"/>
      <c r="Q158" s="321"/>
      <c r="R158" s="321"/>
      <c r="S158" s="322"/>
      <c r="T158" s="90" t="s">
        <v>20</v>
      </c>
      <c r="U158" s="330">
        <f>入力・労働局用!U158</f>
        <v>0</v>
      </c>
      <c r="V158" s="330"/>
      <c r="W158" s="105" t="s">
        <v>0</v>
      </c>
      <c r="X158" s="330">
        <f>入力・労働局用!X158</f>
        <v>0</v>
      </c>
      <c r="Y158" s="330"/>
      <c r="Z158" s="106" t="s">
        <v>6</v>
      </c>
      <c r="AA158" s="330">
        <f>入力・労働局用!AA158</f>
        <v>0</v>
      </c>
      <c r="AB158" s="330"/>
      <c r="AC158" s="107" t="s">
        <v>16</v>
      </c>
      <c r="AD158" s="344" t="str">
        <f>入力・労働局用!AD158</f>
        <v/>
      </c>
      <c r="AE158" s="345"/>
      <c r="AF158" s="345"/>
      <c r="AG158" s="345"/>
      <c r="AH158" s="345"/>
      <c r="AI158" s="345"/>
      <c r="AJ158" s="345"/>
      <c r="AK158" s="346"/>
      <c r="AL158" s="320"/>
      <c r="AM158" s="321"/>
      <c r="AN158" s="322"/>
      <c r="AO158" s="320"/>
      <c r="AP158" s="321"/>
      <c r="AQ158" s="321"/>
      <c r="AR158" s="321"/>
      <c r="AS158" s="321"/>
      <c r="AT158" s="321"/>
      <c r="AU158" s="321"/>
      <c r="AV158" s="322"/>
      <c r="AW158" s="327"/>
      <c r="AX158" s="328"/>
      <c r="AY158" s="328"/>
      <c r="AZ158" s="328"/>
      <c r="BA158" s="328"/>
      <c r="BB158" s="328"/>
      <c r="BC158" s="328"/>
      <c r="BD158" s="329"/>
    </row>
    <row r="159" spans="1:95" ht="21.95" customHeight="1">
      <c r="A159" s="331">
        <f>入力・労働局用!A159</f>
        <v>0</v>
      </c>
      <c r="B159" s="332"/>
      <c r="C159" s="333"/>
      <c r="D159" s="317">
        <f>入力・労働局用!D159</f>
        <v>0</v>
      </c>
      <c r="E159" s="318"/>
      <c r="F159" s="318"/>
      <c r="G159" s="318"/>
      <c r="H159" s="318"/>
      <c r="I159" s="318"/>
      <c r="J159" s="318"/>
      <c r="K159" s="319"/>
      <c r="L159" s="317">
        <f>入力・労働局用!L159</f>
        <v>0</v>
      </c>
      <c r="M159" s="318"/>
      <c r="N159" s="318"/>
      <c r="O159" s="318"/>
      <c r="P159" s="318"/>
      <c r="Q159" s="318"/>
      <c r="R159" s="318"/>
      <c r="S159" s="319"/>
      <c r="T159" s="337">
        <f>入力・労働局用!T159</f>
        <v>0</v>
      </c>
      <c r="U159" s="316"/>
      <c r="V159" s="108" t="s">
        <v>0</v>
      </c>
      <c r="W159" s="316">
        <f>入力・労働局用!W159</f>
        <v>0</v>
      </c>
      <c r="X159" s="316"/>
      <c r="Y159" s="109" t="s">
        <v>6</v>
      </c>
      <c r="Z159" s="316">
        <f>入力・労働局用!Z159</f>
        <v>0</v>
      </c>
      <c r="AA159" s="316"/>
      <c r="AB159" s="109" t="s">
        <v>16</v>
      </c>
      <c r="AC159" s="109"/>
      <c r="AD159" s="341" t="str">
        <f>入力・労働局用!AD159</f>
        <v/>
      </c>
      <c r="AE159" s="342"/>
      <c r="AF159" s="342"/>
      <c r="AG159" s="342"/>
      <c r="AH159" s="342"/>
      <c r="AI159" s="342"/>
      <c r="AJ159" s="342"/>
      <c r="AK159" s="343"/>
      <c r="AL159" s="338" t="str">
        <f>入力・労働局用!AL159</f>
        <v/>
      </c>
      <c r="AM159" s="339"/>
      <c r="AN159" s="340"/>
      <c r="AO159" s="317" t="str">
        <f>入力・労働局用!AO159</f>
        <v/>
      </c>
      <c r="AP159" s="318"/>
      <c r="AQ159" s="318"/>
      <c r="AR159" s="318"/>
      <c r="AS159" s="318"/>
      <c r="AT159" s="318"/>
      <c r="AU159" s="318"/>
      <c r="AV159" s="319"/>
      <c r="AW159" s="324" t="str">
        <f>入力・労働局用!AW159</f>
        <v/>
      </c>
      <c r="AX159" s="325"/>
      <c r="AY159" s="325"/>
      <c r="AZ159" s="325"/>
      <c r="BA159" s="325"/>
      <c r="BB159" s="325"/>
      <c r="BC159" s="325"/>
      <c r="BD159" s="326"/>
    </row>
    <row r="160" spans="1:95" ht="21.95" customHeight="1">
      <c r="A160" s="334"/>
      <c r="B160" s="335"/>
      <c r="C160" s="336"/>
      <c r="D160" s="320"/>
      <c r="E160" s="321"/>
      <c r="F160" s="321"/>
      <c r="G160" s="321"/>
      <c r="H160" s="321"/>
      <c r="I160" s="321"/>
      <c r="J160" s="321"/>
      <c r="K160" s="322"/>
      <c r="L160" s="320"/>
      <c r="M160" s="321"/>
      <c r="N160" s="321"/>
      <c r="O160" s="321"/>
      <c r="P160" s="321"/>
      <c r="Q160" s="321"/>
      <c r="R160" s="321"/>
      <c r="S160" s="322"/>
      <c r="T160" s="90" t="s">
        <v>20</v>
      </c>
      <c r="U160" s="330">
        <f>入力・労働局用!U160</f>
        <v>0</v>
      </c>
      <c r="V160" s="330"/>
      <c r="W160" s="105" t="s">
        <v>0</v>
      </c>
      <c r="X160" s="330">
        <f>入力・労働局用!X160</f>
        <v>0</v>
      </c>
      <c r="Y160" s="330"/>
      <c r="Z160" s="106" t="s">
        <v>6</v>
      </c>
      <c r="AA160" s="330">
        <f>入力・労働局用!AA160</f>
        <v>0</v>
      </c>
      <c r="AB160" s="330"/>
      <c r="AC160" s="107" t="s">
        <v>16</v>
      </c>
      <c r="AD160" s="344" t="str">
        <f>入力・労働局用!AD160</f>
        <v/>
      </c>
      <c r="AE160" s="345"/>
      <c r="AF160" s="345"/>
      <c r="AG160" s="345"/>
      <c r="AH160" s="345"/>
      <c r="AI160" s="345"/>
      <c r="AJ160" s="345"/>
      <c r="AK160" s="346"/>
      <c r="AL160" s="320"/>
      <c r="AM160" s="321"/>
      <c r="AN160" s="322"/>
      <c r="AO160" s="320"/>
      <c r="AP160" s="321"/>
      <c r="AQ160" s="321"/>
      <c r="AR160" s="321"/>
      <c r="AS160" s="321"/>
      <c r="AT160" s="321"/>
      <c r="AU160" s="321"/>
      <c r="AV160" s="322"/>
      <c r="AW160" s="327"/>
      <c r="AX160" s="328"/>
      <c r="AY160" s="328"/>
      <c r="AZ160" s="328"/>
      <c r="BA160" s="328"/>
      <c r="BB160" s="328"/>
      <c r="BC160" s="328"/>
      <c r="BD160" s="329"/>
    </row>
    <row r="161" spans="1:64" ht="21.95" customHeight="1">
      <c r="A161" s="331">
        <f>入力・労働局用!A161</f>
        <v>0</v>
      </c>
      <c r="B161" s="332"/>
      <c r="C161" s="333"/>
      <c r="D161" s="317">
        <f>入力・労働局用!D161</f>
        <v>0</v>
      </c>
      <c r="E161" s="318"/>
      <c r="F161" s="318"/>
      <c r="G161" s="318"/>
      <c r="H161" s="318"/>
      <c r="I161" s="318"/>
      <c r="J161" s="318"/>
      <c r="K161" s="319"/>
      <c r="L161" s="317">
        <f>入力・労働局用!L161</f>
        <v>0</v>
      </c>
      <c r="M161" s="318"/>
      <c r="N161" s="318"/>
      <c r="O161" s="318"/>
      <c r="P161" s="318"/>
      <c r="Q161" s="318"/>
      <c r="R161" s="318"/>
      <c r="S161" s="319"/>
      <c r="T161" s="337">
        <f>入力・労働局用!T161</f>
        <v>0</v>
      </c>
      <c r="U161" s="316"/>
      <c r="V161" s="108" t="s">
        <v>0</v>
      </c>
      <c r="W161" s="316">
        <f>入力・労働局用!W161</f>
        <v>0</v>
      </c>
      <c r="X161" s="316"/>
      <c r="Y161" s="109" t="s">
        <v>6</v>
      </c>
      <c r="Z161" s="316">
        <f>入力・労働局用!Z161</f>
        <v>0</v>
      </c>
      <c r="AA161" s="316"/>
      <c r="AB161" s="109" t="s">
        <v>16</v>
      </c>
      <c r="AC161" s="109"/>
      <c r="AD161" s="341" t="str">
        <f>入力・労働局用!AD161</f>
        <v/>
      </c>
      <c r="AE161" s="342"/>
      <c r="AF161" s="342"/>
      <c r="AG161" s="342"/>
      <c r="AH161" s="342"/>
      <c r="AI161" s="342"/>
      <c r="AJ161" s="342"/>
      <c r="AK161" s="343"/>
      <c r="AL161" s="338" t="str">
        <f>入力・労働局用!AL161</f>
        <v/>
      </c>
      <c r="AM161" s="339"/>
      <c r="AN161" s="340"/>
      <c r="AO161" s="317" t="str">
        <f>入力・労働局用!AO161</f>
        <v/>
      </c>
      <c r="AP161" s="318"/>
      <c r="AQ161" s="318"/>
      <c r="AR161" s="318"/>
      <c r="AS161" s="318"/>
      <c r="AT161" s="318"/>
      <c r="AU161" s="318"/>
      <c r="AV161" s="319"/>
      <c r="AW161" s="324" t="str">
        <f>入力・労働局用!AW161</f>
        <v/>
      </c>
      <c r="AX161" s="325"/>
      <c r="AY161" s="325"/>
      <c r="AZ161" s="325"/>
      <c r="BA161" s="325"/>
      <c r="BB161" s="325"/>
      <c r="BC161" s="325"/>
      <c r="BD161" s="326"/>
    </row>
    <row r="162" spans="1:64" ht="21.95" customHeight="1">
      <c r="A162" s="334"/>
      <c r="B162" s="335"/>
      <c r="C162" s="336"/>
      <c r="D162" s="320"/>
      <c r="E162" s="321"/>
      <c r="F162" s="321"/>
      <c r="G162" s="321"/>
      <c r="H162" s="321"/>
      <c r="I162" s="321"/>
      <c r="J162" s="321"/>
      <c r="K162" s="322"/>
      <c r="L162" s="320"/>
      <c r="M162" s="321"/>
      <c r="N162" s="321"/>
      <c r="O162" s="321"/>
      <c r="P162" s="321"/>
      <c r="Q162" s="321"/>
      <c r="R162" s="321"/>
      <c r="S162" s="322"/>
      <c r="T162" s="90" t="s">
        <v>20</v>
      </c>
      <c r="U162" s="330">
        <f>入力・労働局用!U162</f>
        <v>0</v>
      </c>
      <c r="V162" s="330"/>
      <c r="W162" s="105" t="s">
        <v>0</v>
      </c>
      <c r="X162" s="330">
        <f>入力・労働局用!X162</f>
        <v>0</v>
      </c>
      <c r="Y162" s="330"/>
      <c r="Z162" s="106" t="s">
        <v>6</v>
      </c>
      <c r="AA162" s="330">
        <f>入力・労働局用!AA162</f>
        <v>0</v>
      </c>
      <c r="AB162" s="330"/>
      <c r="AC162" s="107" t="s">
        <v>16</v>
      </c>
      <c r="AD162" s="344" t="str">
        <f>入力・労働局用!AD162</f>
        <v/>
      </c>
      <c r="AE162" s="345"/>
      <c r="AF162" s="345"/>
      <c r="AG162" s="345"/>
      <c r="AH162" s="345"/>
      <c r="AI162" s="345"/>
      <c r="AJ162" s="345"/>
      <c r="AK162" s="346"/>
      <c r="AL162" s="320"/>
      <c r="AM162" s="321"/>
      <c r="AN162" s="322"/>
      <c r="AO162" s="320"/>
      <c r="AP162" s="321"/>
      <c r="AQ162" s="321"/>
      <c r="AR162" s="321"/>
      <c r="AS162" s="321"/>
      <c r="AT162" s="321"/>
      <c r="AU162" s="321"/>
      <c r="AV162" s="322"/>
      <c r="AW162" s="327"/>
      <c r="AX162" s="328"/>
      <c r="AY162" s="328"/>
      <c r="AZ162" s="328"/>
      <c r="BA162" s="328"/>
      <c r="BB162" s="328"/>
      <c r="BC162" s="328"/>
      <c r="BD162" s="329"/>
    </row>
    <row r="163" spans="1:64" ht="21.95" customHeight="1">
      <c r="A163" s="331">
        <f>入力・労働局用!A163</f>
        <v>0</v>
      </c>
      <c r="B163" s="332"/>
      <c r="C163" s="333"/>
      <c r="D163" s="317">
        <f>入力・労働局用!D163</f>
        <v>0</v>
      </c>
      <c r="E163" s="318"/>
      <c r="F163" s="318"/>
      <c r="G163" s="318"/>
      <c r="H163" s="318"/>
      <c r="I163" s="318"/>
      <c r="J163" s="318"/>
      <c r="K163" s="319"/>
      <c r="L163" s="317">
        <f>入力・労働局用!L163</f>
        <v>0</v>
      </c>
      <c r="M163" s="318"/>
      <c r="N163" s="318"/>
      <c r="O163" s="318"/>
      <c r="P163" s="318"/>
      <c r="Q163" s="318"/>
      <c r="R163" s="318"/>
      <c r="S163" s="319"/>
      <c r="T163" s="337">
        <f>入力・労働局用!T163</f>
        <v>0</v>
      </c>
      <c r="U163" s="316"/>
      <c r="V163" s="108" t="s">
        <v>0</v>
      </c>
      <c r="W163" s="316">
        <f>入力・労働局用!W163</f>
        <v>0</v>
      </c>
      <c r="X163" s="316"/>
      <c r="Y163" s="109" t="s">
        <v>6</v>
      </c>
      <c r="Z163" s="316">
        <f>入力・労働局用!Z163</f>
        <v>0</v>
      </c>
      <c r="AA163" s="316"/>
      <c r="AB163" s="109" t="s">
        <v>16</v>
      </c>
      <c r="AC163" s="109"/>
      <c r="AD163" s="341" t="str">
        <f>入力・労働局用!AD163</f>
        <v/>
      </c>
      <c r="AE163" s="342"/>
      <c r="AF163" s="342"/>
      <c r="AG163" s="342"/>
      <c r="AH163" s="342"/>
      <c r="AI163" s="342"/>
      <c r="AJ163" s="342"/>
      <c r="AK163" s="343"/>
      <c r="AL163" s="338" t="str">
        <f>入力・労働局用!AL163</f>
        <v/>
      </c>
      <c r="AM163" s="339"/>
      <c r="AN163" s="340"/>
      <c r="AO163" s="317" t="str">
        <f>入力・労働局用!AO163</f>
        <v/>
      </c>
      <c r="AP163" s="318"/>
      <c r="AQ163" s="318"/>
      <c r="AR163" s="318"/>
      <c r="AS163" s="318"/>
      <c r="AT163" s="318"/>
      <c r="AU163" s="318"/>
      <c r="AV163" s="319"/>
      <c r="AW163" s="324" t="str">
        <f>入力・労働局用!AW163</f>
        <v/>
      </c>
      <c r="AX163" s="325"/>
      <c r="AY163" s="325"/>
      <c r="AZ163" s="325"/>
      <c r="BA163" s="325"/>
      <c r="BB163" s="325"/>
      <c r="BC163" s="325"/>
      <c r="BD163" s="326"/>
    </row>
    <row r="164" spans="1:64" ht="21.95" customHeight="1">
      <c r="A164" s="334"/>
      <c r="B164" s="335"/>
      <c r="C164" s="336"/>
      <c r="D164" s="320"/>
      <c r="E164" s="321"/>
      <c r="F164" s="321"/>
      <c r="G164" s="321"/>
      <c r="H164" s="321"/>
      <c r="I164" s="321"/>
      <c r="J164" s="321"/>
      <c r="K164" s="322"/>
      <c r="L164" s="320"/>
      <c r="M164" s="321"/>
      <c r="N164" s="321"/>
      <c r="O164" s="321"/>
      <c r="P164" s="321"/>
      <c r="Q164" s="321"/>
      <c r="R164" s="321"/>
      <c r="S164" s="322"/>
      <c r="T164" s="90" t="s">
        <v>20</v>
      </c>
      <c r="U164" s="330">
        <f>入力・労働局用!U164</f>
        <v>0</v>
      </c>
      <c r="V164" s="330"/>
      <c r="W164" s="105" t="s">
        <v>0</v>
      </c>
      <c r="X164" s="330">
        <f>入力・労働局用!X164</f>
        <v>0</v>
      </c>
      <c r="Y164" s="330"/>
      <c r="Z164" s="106" t="s">
        <v>6</v>
      </c>
      <c r="AA164" s="330">
        <f>入力・労働局用!AA164</f>
        <v>0</v>
      </c>
      <c r="AB164" s="330"/>
      <c r="AC164" s="107" t="s">
        <v>16</v>
      </c>
      <c r="AD164" s="344" t="str">
        <f>入力・労働局用!AD164</f>
        <v/>
      </c>
      <c r="AE164" s="345"/>
      <c r="AF164" s="345"/>
      <c r="AG164" s="345"/>
      <c r="AH164" s="345"/>
      <c r="AI164" s="345"/>
      <c r="AJ164" s="345"/>
      <c r="AK164" s="346"/>
      <c r="AL164" s="320"/>
      <c r="AM164" s="321"/>
      <c r="AN164" s="322"/>
      <c r="AO164" s="320"/>
      <c r="AP164" s="321"/>
      <c r="AQ164" s="321"/>
      <c r="AR164" s="321"/>
      <c r="AS164" s="321"/>
      <c r="AT164" s="321"/>
      <c r="AU164" s="321"/>
      <c r="AV164" s="322"/>
      <c r="AW164" s="327"/>
      <c r="AX164" s="328"/>
      <c r="AY164" s="328"/>
      <c r="AZ164" s="328"/>
      <c r="BA164" s="328"/>
      <c r="BB164" s="328"/>
      <c r="BC164" s="328"/>
      <c r="BD164" s="329"/>
    </row>
    <row r="165" spans="1:64" ht="21.95" customHeight="1">
      <c r="A165" s="331">
        <f>入力・労働局用!A165</f>
        <v>0</v>
      </c>
      <c r="B165" s="332"/>
      <c r="C165" s="333"/>
      <c r="D165" s="317">
        <f>入力・労働局用!D165</f>
        <v>0</v>
      </c>
      <c r="E165" s="318"/>
      <c r="F165" s="318"/>
      <c r="G165" s="318"/>
      <c r="H165" s="318"/>
      <c r="I165" s="318"/>
      <c r="J165" s="318"/>
      <c r="K165" s="319"/>
      <c r="L165" s="317">
        <f>入力・労働局用!L165</f>
        <v>0</v>
      </c>
      <c r="M165" s="318"/>
      <c r="N165" s="318"/>
      <c r="O165" s="318"/>
      <c r="P165" s="318"/>
      <c r="Q165" s="318"/>
      <c r="R165" s="318"/>
      <c r="S165" s="319"/>
      <c r="T165" s="337">
        <f>入力・労働局用!T165</f>
        <v>0</v>
      </c>
      <c r="U165" s="316"/>
      <c r="V165" s="108" t="s">
        <v>0</v>
      </c>
      <c r="W165" s="316">
        <f>入力・労働局用!W165</f>
        <v>0</v>
      </c>
      <c r="X165" s="316"/>
      <c r="Y165" s="109" t="s">
        <v>6</v>
      </c>
      <c r="Z165" s="316">
        <f>入力・労働局用!Z165</f>
        <v>0</v>
      </c>
      <c r="AA165" s="316"/>
      <c r="AB165" s="109" t="s">
        <v>16</v>
      </c>
      <c r="AC165" s="109"/>
      <c r="AD165" s="341" t="str">
        <f>入力・労働局用!AD165</f>
        <v/>
      </c>
      <c r="AE165" s="342"/>
      <c r="AF165" s="342"/>
      <c r="AG165" s="342"/>
      <c r="AH165" s="342"/>
      <c r="AI165" s="342"/>
      <c r="AJ165" s="342"/>
      <c r="AK165" s="343"/>
      <c r="AL165" s="338" t="str">
        <f>入力・労働局用!AL165</f>
        <v/>
      </c>
      <c r="AM165" s="339"/>
      <c r="AN165" s="340"/>
      <c r="AO165" s="317" t="str">
        <f>入力・労働局用!AO165</f>
        <v/>
      </c>
      <c r="AP165" s="318"/>
      <c r="AQ165" s="318"/>
      <c r="AR165" s="318"/>
      <c r="AS165" s="318"/>
      <c r="AT165" s="318"/>
      <c r="AU165" s="318"/>
      <c r="AV165" s="319"/>
      <c r="AW165" s="324" t="str">
        <f>入力・労働局用!AW165</f>
        <v/>
      </c>
      <c r="AX165" s="325"/>
      <c r="AY165" s="325"/>
      <c r="AZ165" s="325"/>
      <c r="BA165" s="325"/>
      <c r="BB165" s="325"/>
      <c r="BC165" s="325"/>
      <c r="BD165" s="326"/>
    </row>
    <row r="166" spans="1:64" ht="21.95" customHeight="1" thickBot="1">
      <c r="A166" s="334"/>
      <c r="B166" s="335"/>
      <c r="C166" s="336"/>
      <c r="D166" s="320"/>
      <c r="E166" s="321"/>
      <c r="F166" s="321"/>
      <c r="G166" s="321"/>
      <c r="H166" s="321"/>
      <c r="I166" s="321"/>
      <c r="J166" s="321"/>
      <c r="K166" s="322"/>
      <c r="L166" s="320"/>
      <c r="M166" s="321"/>
      <c r="N166" s="321"/>
      <c r="O166" s="321"/>
      <c r="P166" s="321"/>
      <c r="Q166" s="321"/>
      <c r="R166" s="321"/>
      <c r="S166" s="322"/>
      <c r="T166" s="89" t="s">
        <v>20</v>
      </c>
      <c r="U166" s="370">
        <f>入力・労働局用!U166</f>
        <v>0</v>
      </c>
      <c r="V166" s="370"/>
      <c r="W166" s="104" t="s">
        <v>0</v>
      </c>
      <c r="X166" s="370">
        <f>入力・労働局用!X166</f>
        <v>0</v>
      </c>
      <c r="Y166" s="370"/>
      <c r="Z166" s="35" t="s">
        <v>6</v>
      </c>
      <c r="AA166" s="370">
        <f>入力・労働局用!AA166</f>
        <v>0</v>
      </c>
      <c r="AB166" s="370"/>
      <c r="AC166" s="110" t="s">
        <v>16</v>
      </c>
      <c r="AD166" s="344" t="str">
        <f>入力・労働局用!AD166</f>
        <v/>
      </c>
      <c r="AE166" s="345"/>
      <c r="AF166" s="345"/>
      <c r="AG166" s="345"/>
      <c r="AH166" s="345"/>
      <c r="AI166" s="345"/>
      <c r="AJ166" s="345"/>
      <c r="AK166" s="346"/>
      <c r="AL166" s="317"/>
      <c r="AM166" s="318"/>
      <c r="AN166" s="319"/>
      <c r="AO166" s="320"/>
      <c r="AP166" s="321"/>
      <c r="AQ166" s="321"/>
      <c r="AR166" s="321"/>
      <c r="AS166" s="321"/>
      <c r="AT166" s="321"/>
      <c r="AU166" s="321"/>
      <c r="AV166" s="322"/>
      <c r="AW166" s="327"/>
      <c r="AX166" s="328"/>
      <c r="AY166" s="328"/>
      <c r="AZ166" s="328"/>
      <c r="BA166" s="328"/>
      <c r="BB166" s="328"/>
      <c r="BC166" s="328"/>
      <c r="BD166" s="329"/>
    </row>
    <row r="167" spans="1:64" ht="35.25" customHeight="1" thickTop="1">
      <c r="A167" s="144" t="s">
        <v>27</v>
      </c>
      <c r="B167" s="144"/>
      <c r="C167" s="144"/>
      <c r="D167" s="323">
        <f>入力・労働局用!D167</f>
        <v>0</v>
      </c>
      <c r="E167" s="323"/>
      <c r="F167" s="323"/>
      <c r="G167" s="323"/>
      <c r="H167" s="323"/>
      <c r="I167" s="323"/>
      <c r="J167" s="323"/>
      <c r="K167" s="323"/>
      <c r="L167" s="136"/>
      <c r="M167" s="136"/>
      <c r="N167" s="136"/>
      <c r="O167" s="136"/>
      <c r="P167" s="136"/>
      <c r="Q167" s="136"/>
      <c r="R167" s="136"/>
      <c r="S167" s="136"/>
      <c r="T167" s="146"/>
      <c r="U167" s="146"/>
      <c r="V167" s="146"/>
      <c r="W167" s="146"/>
      <c r="X167" s="146"/>
      <c r="Y167" s="146"/>
      <c r="Z167" s="146"/>
      <c r="AA167" s="146"/>
      <c r="AB167" s="146"/>
      <c r="AC167" s="146"/>
      <c r="AD167" s="147"/>
      <c r="AE167" s="147"/>
      <c r="AF167" s="147"/>
      <c r="AG167" s="147"/>
      <c r="AH167" s="147"/>
      <c r="AI167" s="147"/>
      <c r="AJ167" s="147"/>
      <c r="AK167" s="147"/>
      <c r="AL167" s="136"/>
      <c r="AM167" s="136"/>
      <c r="AN167" s="136"/>
      <c r="AO167" s="136"/>
      <c r="AP167" s="136"/>
      <c r="AQ167" s="136"/>
      <c r="AR167" s="136"/>
      <c r="AS167" s="136"/>
      <c r="AT167" s="136"/>
      <c r="AU167" s="136"/>
      <c r="AV167" s="136"/>
      <c r="AW167" s="371">
        <f>入力・労働局用!AW167</f>
        <v>0</v>
      </c>
      <c r="AX167" s="371"/>
      <c r="AY167" s="371"/>
      <c r="AZ167" s="371"/>
      <c r="BA167" s="371"/>
      <c r="BB167" s="371"/>
      <c r="BC167" s="371"/>
      <c r="BD167" s="371"/>
    </row>
    <row r="168" spans="1:64" ht="35.25" customHeight="1">
      <c r="A168" s="138" t="s">
        <v>75</v>
      </c>
      <c r="B168" s="138"/>
      <c r="C168" s="138"/>
      <c r="D168" s="378">
        <f>入力・労働局用!D168</f>
        <v>0</v>
      </c>
      <c r="E168" s="378"/>
      <c r="F168" s="378"/>
      <c r="G168" s="378"/>
      <c r="H168" s="378"/>
      <c r="I168" s="378"/>
      <c r="J168" s="378"/>
      <c r="K168" s="378"/>
      <c r="L168" s="140"/>
      <c r="M168" s="140"/>
      <c r="N168" s="140"/>
      <c r="O168" s="140"/>
      <c r="P168" s="140"/>
      <c r="Q168" s="140"/>
      <c r="R168" s="140"/>
      <c r="S168" s="140"/>
      <c r="T168" s="141"/>
      <c r="U168" s="141"/>
      <c r="V168" s="141"/>
      <c r="W168" s="141"/>
      <c r="X168" s="141"/>
      <c r="Y168" s="141"/>
      <c r="Z168" s="141"/>
      <c r="AA168" s="141"/>
      <c r="AB168" s="141"/>
      <c r="AC168" s="141"/>
      <c r="AD168" s="142"/>
      <c r="AE168" s="142"/>
      <c r="AF168" s="142"/>
      <c r="AG168" s="142"/>
      <c r="AH168" s="142"/>
      <c r="AI168" s="142"/>
      <c r="AJ168" s="142"/>
      <c r="AK168" s="142"/>
      <c r="AL168" s="140"/>
      <c r="AM168" s="140"/>
      <c r="AN168" s="140"/>
      <c r="AO168" s="140"/>
      <c r="AP168" s="140"/>
      <c r="AQ168" s="140"/>
      <c r="AR168" s="140"/>
      <c r="AS168" s="140"/>
      <c r="AT168" s="140"/>
      <c r="AU168" s="140"/>
      <c r="AV168" s="140"/>
      <c r="AW168" s="315">
        <f>入力・労働局用!AW168</f>
        <v>0</v>
      </c>
      <c r="AX168" s="315"/>
      <c r="AY168" s="315"/>
      <c r="AZ168" s="315"/>
      <c r="BA168" s="315"/>
      <c r="BB168" s="315"/>
      <c r="BC168" s="315"/>
      <c r="BD168" s="315"/>
    </row>
    <row r="169" spans="1:64" s="2" customFormat="1" ht="6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9"/>
      <c r="BF169" s="9"/>
      <c r="BG169" s="9"/>
      <c r="BH169" s="9"/>
      <c r="BI169" s="9"/>
      <c r="BJ169" s="9"/>
      <c r="BK169" s="9"/>
      <c r="BL169" s="8"/>
    </row>
    <row r="170" spans="1:64" s="2" customFormat="1" ht="15" customHeight="1">
      <c r="A170" s="25"/>
      <c r="B170" s="16" t="s">
        <v>28</v>
      </c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8"/>
    </row>
    <row r="171" spans="1:64" s="2" customFormat="1" ht="15" customHeight="1">
      <c r="A171" s="25"/>
      <c r="B171" s="25"/>
      <c r="C171" s="372"/>
      <c r="D171" s="373"/>
      <c r="E171" s="373"/>
      <c r="F171" s="373"/>
      <c r="G171" s="373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</row>
    <row r="172" spans="1:64" s="2" customFormat="1" ht="15" customHeight="1">
      <c r="A172" s="25"/>
      <c r="B172" s="374" t="s">
        <v>73</v>
      </c>
      <c r="C172" s="374"/>
      <c r="D172" s="374"/>
      <c r="E172" s="348">
        <f>入力・労働局用!E172</f>
        <v>0</v>
      </c>
      <c r="F172" s="348"/>
      <c r="G172" s="348" t="s">
        <v>0</v>
      </c>
      <c r="H172" s="348"/>
      <c r="I172" s="348">
        <f>入力・労働局用!I172</f>
        <v>0</v>
      </c>
      <c r="J172" s="348"/>
      <c r="K172" s="348" t="s">
        <v>6</v>
      </c>
      <c r="L172" s="348"/>
      <c r="M172" s="348">
        <f>入力・労働局用!M172</f>
        <v>0</v>
      </c>
      <c r="N172" s="348"/>
      <c r="O172" s="374" t="s">
        <v>16</v>
      </c>
      <c r="P172" s="374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17"/>
      <c r="AN172" s="26" t="s">
        <v>8</v>
      </c>
      <c r="AO172" s="26"/>
      <c r="AP172" s="34"/>
      <c r="AQ172" s="26"/>
      <c r="AR172" s="26"/>
      <c r="AS172" s="370">
        <f>入力・労働局用!AS172</f>
        <v>0</v>
      </c>
      <c r="AT172" s="370"/>
      <c r="AU172" s="370"/>
      <c r="AV172" s="370"/>
      <c r="AW172" s="35" t="s">
        <v>9</v>
      </c>
      <c r="AX172" s="370">
        <f>入力・労働局用!AX172</f>
        <v>0</v>
      </c>
      <c r="AY172" s="370"/>
      <c r="AZ172" s="370"/>
      <c r="BA172" s="370"/>
      <c r="BB172" s="370"/>
      <c r="BC172" s="370"/>
      <c r="BD172" s="26" t="s">
        <v>10</v>
      </c>
      <c r="BE172" s="9"/>
      <c r="BF172" s="9"/>
      <c r="BG172" s="9"/>
    </row>
    <row r="173" spans="1:64" s="2" customFormat="1" ht="1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6" t="s">
        <v>11</v>
      </c>
      <c r="AO173" s="26"/>
      <c r="AP173" s="34"/>
      <c r="AQ173" s="26"/>
      <c r="AR173" s="26"/>
      <c r="AS173" s="370">
        <f>入力・労働局用!AS173</f>
        <v>0</v>
      </c>
      <c r="AT173" s="370"/>
      <c r="AU173" s="370"/>
      <c r="AV173" s="35" t="s">
        <v>9</v>
      </c>
      <c r="AW173" s="370">
        <f>入力・労働局用!AW173</f>
        <v>0</v>
      </c>
      <c r="AX173" s="370"/>
      <c r="AY173" s="370"/>
      <c r="AZ173" s="35" t="s">
        <v>9</v>
      </c>
      <c r="BA173" s="370">
        <f>入力・労働局用!BA173</f>
        <v>0</v>
      </c>
      <c r="BB173" s="370"/>
      <c r="BC173" s="370"/>
      <c r="BD173" s="26" t="s">
        <v>10</v>
      </c>
    </row>
    <row r="174" spans="1:64" s="2" customFormat="1" ht="15" customHeight="1">
      <c r="A174" s="25"/>
      <c r="B174" s="321" t="str">
        <f>入力・労働局用!B174</f>
        <v>鳥取</v>
      </c>
      <c r="C174" s="321"/>
      <c r="D174" s="321"/>
      <c r="E174" s="321"/>
      <c r="F174" s="321"/>
      <c r="G174" s="321"/>
      <c r="H174" s="6" t="s">
        <v>29</v>
      </c>
      <c r="I174" s="26"/>
      <c r="J174" s="26"/>
      <c r="K174" s="26"/>
      <c r="L174" s="26"/>
      <c r="M174" s="26"/>
      <c r="N174" s="26"/>
      <c r="O174" s="26"/>
      <c r="P174" s="26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6"/>
      <c r="AO174" s="26"/>
      <c r="AP174" s="34"/>
      <c r="AQ174" s="26"/>
      <c r="AR174" s="26"/>
      <c r="AS174" s="27"/>
      <c r="AT174" s="27"/>
      <c r="AU174" s="27"/>
      <c r="AV174" s="26"/>
      <c r="AW174" s="27"/>
      <c r="AX174" s="27"/>
      <c r="AY174" s="27"/>
      <c r="AZ174" s="26"/>
      <c r="BA174" s="27"/>
      <c r="BB174" s="27"/>
      <c r="BC174" s="27"/>
      <c r="BD174" s="26"/>
    </row>
    <row r="175" spans="1:64" s="2" customFormat="1" ht="19.5" customHeight="1">
      <c r="A175" s="25"/>
      <c r="B175" s="25"/>
      <c r="C175" s="25"/>
      <c r="D175" s="25"/>
      <c r="E175" s="27"/>
      <c r="F175" s="27"/>
      <c r="G175" s="27"/>
      <c r="H175" s="26"/>
      <c r="I175" s="26"/>
      <c r="J175" s="27"/>
      <c r="K175" s="27"/>
      <c r="L175" s="27"/>
      <c r="M175" s="26"/>
      <c r="N175" s="26"/>
      <c r="O175" s="26"/>
      <c r="P175" s="26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</row>
    <row r="176" spans="1:64" s="2" customFormat="1" ht="27" customHeight="1">
      <c r="A176" s="16"/>
      <c r="B176" s="16"/>
      <c r="C176" s="16"/>
      <c r="D176" s="16"/>
      <c r="E176" s="16"/>
      <c r="F176" s="16"/>
      <c r="G176" s="16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375" t="s">
        <v>13</v>
      </c>
      <c r="AG176" s="375"/>
      <c r="AH176" s="375"/>
      <c r="AI176" s="375"/>
      <c r="AJ176" s="376" t="str">
        <f>入力・労働局用!AJ176</f>
        <v/>
      </c>
      <c r="AK176" s="376"/>
      <c r="AL176" s="376"/>
      <c r="AM176" s="376"/>
      <c r="AN176" s="376"/>
      <c r="AO176" s="376"/>
      <c r="AP176" s="376"/>
      <c r="AQ176" s="376"/>
      <c r="AR176" s="376"/>
      <c r="AS176" s="376"/>
      <c r="AT176" s="376"/>
      <c r="AU176" s="376"/>
      <c r="AV176" s="376"/>
      <c r="AW176" s="376"/>
      <c r="AX176" s="376"/>
      <c r="AY176" s="376"/>
      <c r="AZ176" s="376"/>
      <c r="BA176" s="376"/>
      <c r="BB176" s="376"/>
      <c r="BC176" s="376"/>
      <c r="BD176" s="17"/>
    </row>
    <row r="177" spans="1:65" s="2" customFormat="1" ht="17.25" customHeight="1">
      <c r="A177" s="16"/>
      <c r="B177" s="16"/>
      <c r="C177" s="16"/>
      <c r="D177" s="16"/>
      <c r="E177" s="16"/>
      <c r="F177" s="16"/>
      <c r="G177" s="16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10"/>
      <c r="W177" s="10"/>
      <c r="X177" s="10"/>
      <c r="Y177" s="25"/>
      <c r="Z177" s="25"/>
      <c r="AA177" s="237" t="s">
        <v>12</v>
      </c>
      <c r="AB177" s="237"/>
      <c r="AC177" s="237"/>
      <c r="AD177" s="237"/>
      <c r="AE177" s="237"/>
      <c r="AF177" s="25"/>
      <c r="AG177" s="25"/>
      <c r="AH177" s="25"/>
      <c r="AI177" s="25"/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5" t="s">
        <v>72</v>
      </c>
      <c r="AU177" s="36"/>
      <c r="AV177" s="36"/>
      <c r="AW177" s="36"/>
      <c r="AX177" s="36"/>
      <c r="AY177" s="36"/>
      <c r="AZ177" s="36"/>
      <c r="BA177" s="36"/>
      <c r="BB177" s="36"/>
      <c r="BC177" s="37"/>
      <c r="BD177" s="17"/>
    </row>
    <row r="178" spans="1:65" s="2" customFormat="1" ht="14.25" customHeight="1">
      <c r="A178" s="38"/>
      <c r="B178" s="39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10"/>
      <c r="Z178" s="25"/>
      <c r="AA178" s="27"/>
      <c r="AB178" s="27"/>
      <c r="AC178" s="27"/>
      <c r="AD178" s="27"/>
      <c r="AE178" s="27"/>
      <c r="AF178" s="237" t="s">
        <v>14</v>
      </c>
      <c r="AG178" s="237"/>
      <c r="AH178" s="237"/>
      <c r="AI178" s="237"/>
      <c r="AJ178" s="377" t="str">
        <f>入力・労働局用!AJ178</f>
        <v/>
      </c>
      <c r="AK178" s="377"/>
      <c r="AL178" s="377"/>
      <c r="AM178" s="377"/>
      <c r="AN178" s="377"/>
      <c r="AO178" s="377"/>
      <c r="AP178" s="377"/>
      <c r="AQ178" s="377"/>
      <c r="AR178" s="377"/>
      <c r="AS178" s="377"/>
      <c r="AT178" s="377"/>
      <c r="AU178" s="377"/>
      <c r="AV178" s="377"/>
      <c r="AW178" s="377"/>
      <c r="AX178" s="377"/>
      <c r="AY178" s="377"/>
      <c r="AZ178" s="377"/>
      <c r="BA178" s="370"/>
      <c r="BB178" s="370"/>
      <c r="BC178" s="370"/>
      <c r="BD178" s="17"/>
      <c r="BE178" s="19"/>
      <c r="BF178" s="19"/>
      <c r="BG178" s="19"/>
      <c r="BH178" s="19"/>
      <c r="BI178" s="19"/>
      <c r="BJ178" s="19"/>
      <c r="BK178" s="11"/>
      <c r="BL178" s="11"/>
      <c r="BM178" s="11"/>
    </row>
    <row r="179" spans="1:65" s="2" customFormat="1" ht="14.25" customHeight="1">
      <c r="A179" s="38"/>
      <c r="B179" s="39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25"/>
      <c r="AA179" s="25"/>
      <c r="AB179" s="25"/>
      <c r="AC179" s="25"/>
      <c r="AD179" s="25"/>
      <c r="AE179" s="25"/>
      <c r="AF179" s="375"/>
      <c r="AG179" s="375"/>
      <c r="AH179" s="375"/>
      <c r="AI179" s="375"/>
      <c r="AJ179" s="376"/>
      <c r="AK179" s="376"/>
      <c r="AL179" s="376"/>
      <c r="AM179" s="376"/>
      <c r="AN179" s="376"/>
      <c r="AO179" s="376"/>
      <c r="AP179" s="376"/>
      <c r="AQ179" s="376"/>
      <c r="AR179" s="376"/>
      <c r="AS179" s="376"/>
      <c r="AT179" s="376"/>
      <c r="AU179" s="376"/>
      <c r="AV179" s="376"/>
      <c r="AW179" s="376"/>
      <c r="AX179" s="376"/>
      <c r="AY179" s="376"/>
      <c r="AZ179" s="376"/>
      <c r="BA179" s="330"/>
      <c r="BB179" s="330"/>
      <c r="BC179" s="330"/>
      <c r="BD179" s="17"/>
      <c r="BE179" s="19"/>
      <c r="BF179" s="19"/>
      <c r="BG179" s="19"/>
      <c r="BH179" s="19"/>
      <c r="BI179" s="19"/>
      <c r="BJ179" s="19"/>
      <c r="BK179" s="11"/>
      <c r="BL179" s="11"/>
      <c r="BM179" s="11"/>
    </row>
    <row r="180" spans="1:65" s="2" customFormat="1" ht="11.1" customHeight="1">
      <c r="A180" s="11"/>
      <c r="B180" s="13"/>
      <c r="C180" s="13"/>
      <c r="D180" s="11"/>
      <c r="E180" s="2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0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23" t="s">
        <v>15</v>
      </c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19"/>
      <c r="BF180" s="19"/>
      <c r="BG180" s="19"/>
      <c r="BH180" s="19"/>
      <c r="BI180" s="19"/>
      <c r="BJ180" s="19"/>
      <c r="BK180" s="11"/>
      <c r="BL180" s="11"/>
      <c r="BM180" s="11"/>
    </row>
  </sheetData>
  <sheetProtection sheet="1" selectLockedCells="1" selectUnlockedCells="1"/>
  <mergeCells count="876">
    <mergeCell ref="AL165:AN166"/>
    <mergeCell ref="AO165:AV166"/>
    <mergeCell ref="AA177:AE177"/>
    <mergeCell ref="AW165:BD166"/>
    <mergeCell ref="AD165:AK165"/>
    <mergeCell ref="AD166:AK166"/>
    <mergeCell ref="AD12:AK12"/>
    <mergeCell ref="AD13:AK13"/>
    <mergeCell ref="AD18:AK18"/>
    <mergeCell ref="AD19:AK19"/>
    <mergeCell ref="AD20:AK20"/>
    <mergeCell ref="AD21:AK21"/>
    <mergeCell ref="AD14:AK14"/>
    <mergeCell ref="AD15:AK15"/>
    <mergeCell ref="AD22:AK22"/>
    <mergeCell ref="AD23:AK23"/>
    <mergeCell ref="AD24:AK24"/>
    <mergeCell ref="AD25:AK25"/>
    <mergeCell ref="AD26:AK26"/>
    <mergeCell ref="AD27:AK27"/>
    <mergeCell ref="AD57:AK57"/>
    <mergeCell ref="AD58:AK58"/>
    <mergeCell ref="AD59:AK59"/>
    <mergeCell ref="AD60:AK60"/>
    <mergeCell ref="AF178:AI179"/>
    <mergeCell ref="AJ178:AZ179"/>
    <mergeCell ref="BA178:BC179"/>
    <mergeCell ref="AS172:AV172"/>
    <mergeCell ref="AX172:BC172"/>
    <mergeCell ref="AS173:AU173"/>
    <mergeCell ref="AW173:AY173"/>
    <mergeCell ref="BA173:BC173"/>
    <mergeCell ref="AF176:AI176"/>
    <mergeCell ref="AJ176:BC176"/>
    <mergeCell ref="O172:P172"/>
    <mergeCell ref="A167:C167"/>
    <mergeCell ref="D167:K167"/>
    <mergeCell ref="L167:S167"/>
    <mergeCell ref="T167:AC167"/>
    <mergeCell ref="AD167:AK167"/>
    <mergeCell ref="B174:G174"/>
    <mergeCell ref="AO167:AV167"/>
    <mergeCell ref="AW167:BD167"/>
    <mergeCell ref="C171:G171"/>
    <mergeCell ref="B172:D172"/>
    <mergeCell ref="E172:F172"/>
    <mergeCell ref="G172:H172"/>
    <mergeCell ref="I172:J172"/>
    <mergeCell ref="K172:L172"/>
    <mergeCell ref="M172:N172"/>
    <mergeCell ref="AL167:AN167"/>
    <mergeCell ref="A168:C168"/>
    <mergeCell ref="D168:K168"/>
    <mergeCell ref="L168:S168"/>
    <mergeCell ref="T168:AC168"/>
    <mergeCell ref="AD168:AK168"/>
    <mergeCell ref="AL168:AN168"/>
    <mergeCell ref="AO168:AV168"/>
    <mergeCell ref="U166:V166"/>
    <mergeCell ref="X166:Y166"/>
    <mergeCell ref="AA166:AB166"/>
    <mergeCell ref="A165:C166"/>
    <mergeCell ref="D165:K166"/>
    <mergeCell ref="L165:S166"/>
    <mergeCell ref="T165:U165"/>
    <mergeCell ref="W165:X165"/>
    <mergeCell ref="Z165:AA165"/>
    <mergeCell ref="A163:C164"/>
    <mergeCell ref="D163:K164"/>
    <mergeCell ref="L163:S164"/>
    <mergeCell ref="T163:U163"/>
    <mergeCell ref="W163:X163"/>
    <mergeCell ref="Z163:AA163"/>
    <mergeCell ref="AL163:AN164"/>
    <mergeCell ref="AO163:AV164"/>
    <mergeCell ref="AW163:BD164"/>
    <mergeCell ref="U164:V164"/>
    <mergeCell ref="X164:Y164"/>
    <mergeCell ref="AA164:AB164"/>
    <mergeCell ref="AD163:AK163"/>
    <mergeCell ref="AD164:AK164"/>
    <mergeCell ref="A161:C162"/>
    <mergeCell ref="D161:K162"/>
    <mergeCell ref="L161:S162"/>
    <mergeCell ref="T161:U161"/>
    <mergeCell ref="W161:X161"/>
    <mergeCell ref="Z161:AA161"/>
    <mergeCell ref="AL161:AN162"/>
    <mergeCell ref="AO161:AV162"/>
    <mergeCell ref="AW161:BD162"/>
    <mergeCell ref="U162:V162"/>
    <mergeCell ref="X162:Y162"/>
    <mergeCell ref="AA162:AB162"/>
    <mergeCell ref="AD161:AK161"/>
    <mergeCell ref="AD162:AK162"/>
    <mergeCell ref="A159:C160"/>
    <mergeCell ref="D159:K160"/>
    <mergeCell ref="L159:S160"/>
    <mergeCell ref="T159:U159"/>
    <mergeCell ref="W159:X159"/>
    <mergeCell ref="Z159:AA159"/>
    <mergeCell ref="AL159:AN160"/>
    <mergeCell ref="AO159:AV160"/>
    <mergeCell ref="AW159:BD160"/>
    <mergeCell ref="U160:V160"/>
    <mergeCell ref="X160:Y160"/>
    <mergeCell ref="AA160:AB160"/>
    <mergeCell ref="AD159:AK159"/>
    <mergeCell ref="AD160:AK160"/>
    <mergeCell ref="A157:C158"/>
    <mergeCell ref="D157:K158"/>
    <mergeCell ref="L157:S158"/>
    <mergeCell ref="T157:U157"/>
    <mergeCell ref="W157:X157"/>
    <mergeCell ref="Z157:AA157"/>
    <mergeCell ref="AL157:AN158"/>
    <mergeCell ref="AO157:AV158"/>
    <mergeCell ref="AW157:BD158"/>
    <mergeCell ref="U158:V158"/>
    <mergeCell ref="X158:Y158"/>
    <mergeCell ref="AA158:AB158"/>
    <mergeCell ref="AD157:AK157"/>
    <mergeCell ref="AD158:AK158"/>
    <mergeCell ref="A155:C156"/>
    <mergeCell ref="D155:K156"/>
    <mergeCell ref="L155:S156"/>
    <mergeCell ref="T155:U155"/>
    <mergeCell ref="W155:X155"/>
    <mergeCell ref="Z155:AA155"/>
    <mergeCell ref="AL155:AN156"/>
    <mergeCell ref="AO155:AV156"/>
    <mergeCell ref="AW155:BD156"/>
    <mergeCell ref="U156:V156"/>
    <mergeCell ref="X156:Y156"/>
    <mergeCell ref="AA156:AB156"/>
    <mergeCell ref="AD155:AK155"/>
    <mergeCell ref="AD156:AK156"/>
    <mergeCell ref="A153:C154"/>
    <mergeCell ref="D153:K154"/>
    <mergeCell ref="L153:S154"/>
    <mergeCell ref="T153:U153"/>
    <mergeCell ref="W153:X153"/>
    <mergeCell ref="Z153:AA153"/>
    <mergeCell ref="AL153:AN154"/>
    <mergeCell ref="AO153:AV154"/>
    <mergeCell ref="AW153:BD154"/>
    <mergeCell ref="U154:V154"/>
    <mergeCell ref="X154:Y154"/>
    <mergeCell ref="AA154:AB154"/>
    <mergeCell ref="AD153:AK153"/>
    <mergeCell ref="AD154:AK154"/>
    <mergeCell ref="A151:C152"/>
    <mergeCell ref="D151:K152"/>
    <mergeCell ref="L151:S152"/>
    <mergeCell ref="T151:U151"/>
    <mergeCell ref="W151:X151"/>
    <mergeCell ref="Z151:AA151"/>
    <mergeCell ref="AL151:AN152"/>
    <mergeCell ref="AO151:AV152"/>
    <mergeCell ref="AW151:BD152"/>
    <mergeCell ref="U152:V152"/>
    <mergeCell ref="X152:Y152"/>
    <mergeCell ref="AA152:AB152"/>
    <mergeCell ref="AD151:AK151"/>
    <mergeCell ref="AD152:AK152"/>
    <mergeCell ref="A149:C150"/>
    <mergeCell ref="D149:K150"/>
    <mergeCell ref="L149:S150"/>
    <mergeCell ref="T149:U149"/>
    <mergeCell ref="W149:X149"/>
    <mergeCell ref="Z149:AA149"/>
    <mergeCell ref="AL149:AN150"/>
    <mergeCell ref="AO149:AV150"/>
    <mergeCell ref="AW149:BD150"/>
    <mergeCell ref="U150:V150"/>
    <mergeCell ref="X150:Y150"/>
    <mergeCell ref="AA150:AB150"/>
    <mergeCell ref="AD149:AK149"/>
    <mergeCell ref="AD150:AK150"/>
    <mergeCell ref="A147:C148"/>
    <mergeCell ref="D147:K148"/>
    <mergeCell ref="L147:S148"/>
    <mergeCell ref="T147:U147"/>
    <mergeCell ref="W147:X147"/>
    <mergeCell ref="Z147:AA147"/>
    <mergeCell ref="AL147:AN148"/>
    <mergeCell ref="AO147:AV148"/>
    <mergeCell ref="AW147:BD148"/>
    <mergeCell ref="U148:V148"/>
    <mergeCell ref="X148:Y148"/>
    <mergeCell ref="AA148:AB148"/>
    <mergeCell ref="AD147:AK147"/>
    <mergeCell ref="AD148:AK148"/>
    <mergeCell ref="A146:C146"/>
    <mergeCell ref="D146:K146"/>
    <mergeCell ref="L146:S146"/>
    <mergeCell ref="T146:AC146"/>
    <mergeCell ref="AD146:AK146"/>
    <mergeCell ref="AL146:AN146"/>
    <mergeCell ref="AO146:AV146"/>
    <mergeCell ref="AW146:BD146"/>
    <mergeCell ref="V143:AB145"/>
    <mergeCell ref="AC143:AF143"/>
    <mergeCell ref="AG143:AH143"/>
    <mergeCell ref="AI143:AL143"/>
    <mergeCell ref="AM143:AX143"/>
    <mergeCell ref="AY143:BD143"/>
    <mergeCell ref="AC144:AD145"/>
    <mergeCell ref="AE144:AF145"/>
    <mergeCell ref="AG144:AH145"/>
    <mergeCell ref="AI144:AJ145"/>
    <mergeCell ref="BC144:BD145"/>
    <mergeCell ref="AK144:AL145"/>
    <mergeCell ref="AO144:AP145"/>
    <mergeCell ref="AQ144:AR145"/>
    <mergeCell ref="AS144:AT145"/>
    <mergeCell ref="AU144:AV145"/>
    <mergeCell ref="AY144:AZ145"/>
    <mergeCell ref="BA144:BB145"/>
    <mergeCell ref="BN144:BS144"/>
    <mergeCell ref="BT144:CA144"/>
    <mergeCell ref="BT46:BV46"/>
    <mergeCell ref="BN54:BS54"/>
    <mergeCell ref="BT54:CA54"/>
    <mergeCell ref="CD54:CF54"/>
    <mergeCell ref="BT136:BV136"/>
    <mergeCell ref="AW101:BD101"/>
    <mergeCell ref="AW102:BD103"/>
    <mergeCell ref="AW56:BD56"/>
    <mergeCell ref="AW57:BD58"/>
    <mergeCell ref="CG54:CK54"/>
    <mergeCell ref="CL54:CN54"/>
    <mergeCell ref="CO54:CR54"/>
    <mergeCell ref="BT91:BV91"/>
    <mergeCell ref="BN99:BS99"/>
    <mergeCell ref="BT99:CA99"/>
    <mergeCell ref="CD99:CF99"/>
    <mergeCell ref="CG99:CK99"/>
    <mergeCell ref="CL99:CN99"/>
    <mergeCell ref="CO99:CR99"/>
    <mergeCell ref="CG144:CK144"/>
    <mergeCell ref="CL144:CN144"/>
    <mergeCell ref="CO144:CR144"/>
    <mergeCell ref="AS128:AU128"/>
    <mergeCell ref="AW128:AY128"/>
    <mergeCell ref="BA128:BC128"/>
    <mergeCell ref="B129:G129"/>
    <mergeCell ref="AF131:AI131"/>
    <mergeCell ref="AJ131:BC131"/>
    <mergeCell ref="AA132:AE132"/>
    <mergeCell ref="AF133:AI134"/>
    <mergeCell ref="AJ133:AZ134"/>
    <mergeCell ref="BA133:BC134"/>
    <mergeCell ref="T141:W141"/>
    <mergeCell ref="X141:Z141"/>
    <mergeCell ref="AA141:AE141"/>
    <mergeCell ref="AP141:AR141"/>
    <mergeCell ref="AS141:AW141"/>
    <mergeCell ref="AX141:AZ141"/>
    <mergeCell ref="BA141:BD141"/>
    <mergeCell ref="Q142:BA142"/>
    <mergeCell ref="CD144:CF144"/>
    <mergeCell ref="AM144:AN145"/>
    <mergeCell ref="AW144:AX145"/>
    <mergeCell ref="B127:D127"/>
    <mergeCell ref="E127:F127"/>
    <mergeCell ref="G127:H127"/>
    <mergeCell ref="I127:J127"/>
    <mergeCell ref="K127:L127"/>
    <mergeCell ref="M127:N127"/>
    <mergeCell ref="O127:P127"/>
    <mergeCell ref="AS127:AV127"/>
    <mergeCell ref="AX127:BC127"/>
    <mergeCell ref="A122:C122"/>
    <mergeCell ref="D122:K122"/>
    <mergeCell ref="L122:S122"/>
    <mergeCell ref="T122:AC122"/>
    <mergeCell ref="AD122:AK122"/>
    <mergeCell ref="AL122:AN122"/>
    <mergeCell ref="AO122:AV122"/>
    <mergeCell ref="AW122:BD122"/>
    <mergeCell ref="C126:G126"/>
    <mergeCell ref="A123:C123"/>
    <mergeCell ref="D123:K123"/>
    <mergeCell ref="L123:S123"/>
    <mergeCell ref="T123:AC123"/>
    <mergeCell ref="AD123:AK123"/>
    <mergeCell ref="AL123:AN123"/>
    <mergeCell ref="AO123:AV123"/>
    <mergeCell ref="AW123:BD123"/>
    <mergeCell ref="A120:C121"/>
    <mergeCell ref="D120:K121"/>
    <mergeCell ref="L120:S121"/>
    <mergeCell ref="T120:U120"/>
    <mergeCell ref="W120:X120"/>
    <mergeCell ref="Z120:AA120"/>
    <mergeCell ref="AL120:AN121"/>
    <mergeCell ref="AO120:AV121"/>
    <mergeCell ref="AW120:BD121"/>
    <mergeCell ref="U121:V121"/>
    <mergeCell ref="X121:Y121"/>
    <mergeCell ref="AA121:AB121"/>
    <mergeCell ref="AD120:AK120"/>
    <mergeCell ref="AD121:AK121"/>
    <mergeCell ref="A118:C119"/>
    <mergeCell ref="D118:K119"/>
    <mergeCell ref="L118:S119"/>
    <mergeCell ref="T118:U118"/>
    <mergeCell ref="W118:X118"/>
    <mergeCell ref="Z118:AA118"/>
    <mergeCell ref="AL118:AN119"/>
    <mergeCell ref="AO118:AV119"/>
    <mergeCell ref="AW118:BD119"/>
    <mergeCell ref="U119:V119"/>
    <mergeCell ref="X119:Y119"/>
    <mergeCell ref="AA119:AB119"/>
    <mergeCell ref="AD118:AK118"/>
    <mergeCell ref="AD119:AK119"/>
    <mergeCell ref="A116:C117"/>
    <mergeCell ref="D116:K117"/>
    <mergeCell ref="L116:S117"/>
    <mergeCell ref="T116:U116"/>
    <mergeCell ref="W116:X116"/>
    <mergeCell ref="Z116:AA116"/>
    <mergeCell ref="AL116:AN117"/>
    <mergeCell ref="AO116:AV117"/>
    <mergeCell ref="AW116:BD117"/>
    <mergeCell ref="U117:V117"/>
    <mergeCell ref="X117:Y117"/>
    <mergeCell ref="AA117:AB117"/>
    <mergeCell ref="AD116:AK116"/>
    <mergeCell ref="AD117:AK117"/>
    <mergeCell ref="A114:C115"/>
    <mergeCell ref="D114:K115"/>
    <mergeCell ref="L114:S115"/>
    <mergeCell ref="T114:U114"/>
    <mergeCell ref="W114:X114"/>
    <mergeCell ref="Z114:AA114"/>
    <mergeCell ref="AL114:AN115"/>
    <mergeCell ref="AO114:AV115"/>
    <mergeCell ref="AW114:BD115"/>
    <mergeCell ref="U115:V115"/>
    <mergeCell ref="X115:Y115"/>
    <mergeCell ref="AA115:AB115"/>
    <mergeCell ref="AD114:AK114"/>
    <mergeCell ref="AD115:AK115"/>
    <mergeCell ref="A112:C113"/>
    <mergeCell ref="D112:K113"/>
    <mergeCell ref="L112:S113"/>
    <mergeCell ref="T112:U112"/>
    <mergeCell ref="W112:X112"/>
    <mergeCell ref="Z112:AA112"/>
    <mergeCell ref="AL112:AN113"/>
    <mergeCell ref="AO112:AV113"/>
    <mergeCell ref="AW112:BD113"/>
    <mergeCell ref="U113:V113"/>
    <mergeCell ref="X113:Y113"/>
    <mergeCell ref="AA113:AB113"/>
    <mergeCell ref="AD112:AK112"/>
    <mergeCell ref="AD113:AK113"/>
    <mergeCell ref="A110:C111"/>
    <mergeCell ref="D110:K111"/>
    <mergeCell ref="L110:S111"/>
    <mergeCell ref="T110:U110"/>
    <mergeCell ref="W110:X110"/>
    <mergeCell ref="Z110:AA110"/>
    <mergeCell ref="AL110:AN111"/>
    <mergeCell ref="AO110:AV111"/>
    <mergeCell ref="AW110:BD111"/>
    <mergeCell ref="U111:V111"/>
    <mergeCell ref="X111:Y111"/>
    <mergeCell ref="AA111:AB111"/>
    <mergeCell ref="AD110:AK110"/>
    <mergeCell ref="AD111:AK111"/>
    <mergeCell ref="A108:C109"/>
    <mergeCell ref="D108:K109"/>
    <mergeCell ref="L108:S109"/>
    <mergeCell ref="T108:U108"/>
    <mergeCell ref="W108:X108"/>
    <mergeCell ref="Z108:AA108"/>
    <mergeCell ref="AL108:AN109"/>
    <mergeCell ref="AO108:AV109"/>
    <mergeCell ref="AW108:BD109"/>
    <mergeCell ref="U109:V109"/>
    <mergeCell ref="X109:Y109"/>
    <mergeCell ref="AA109:AB109"/>
    <mergeCell ref="AD108:AK108"/>
    <mergeCell ref="AD109:AK109"/>
    <mergeCell ref="A106:C107"/>
    <mergeCell ref="D106:K107"/>
    <mergeCell ref="L106:S107"/>
    <mergeCell ref="T106:U106"/>
    <mergeCell ref="W106:X106"/>
    <mergeCell ref="Z106:AA106"/>
    <mergeCell ref="AL106:AN107"/>
    <mergeCell ref="AO106:AV107"/>
    <mergeCell ref="AW106:BD107"/>
    <mergeCell ref="U107:V107"/>
    <mergeCell ref="X107:Y107"/>
    <mergeCell ref="AA107:AB107"/>
    <mergeCell ref="AD106:AK106"/>
    <mergeCell ref="AD107:AK107"/>
    <mergeCell ref="A104:C105"/>
    <mergeCell ref="D104:K105"/>
    <mergeCell ref="L104:S105"/>
    <mergeCell ref="T104:U104"/>
    <mergeCell ref="W104:X104"/>
    <mergeCell ref="Z104:AA104"/>
    <mergeCell ref="AL104:AN105"/>
    <mergeCell ref="AO104:AV105"/>
    <mergeCell ref="AW104:BD105"/>
    <mergeCell ref="U105:V105"/>
    <mergeCell ref="X105:Y105"/>
    <mergeCell ref="AA105:AB105"/>
    <mergeCell ref="AD104:AK104"/>
    <mergeCell ref="AD105:AK105"/>
    <mergeCell ref="A102:C103"/>
    <mergeCell ref="D102:K103"/>
    <mergeCell ref="L102:S103"/>
    <mergeCell ref="T102:U102"/>
    <mergeCell ref="W102:X102"/>
    <mergeCell ref="Z102:AA102"/>
    <mergeCell ref="AL102:AN103"/>
    <mergeCell ref="A101:C101"/>
    <mergeCell ref="AO102:AV103"/>
    <mergeCell ref="U103:V103"/>
    <mergeCell ref="X103:Y103"/>
    <mergeCell ref="AA103:AB103"/>
    <mergeCell ref="AD102:AK102"/>
    <mergeCell ref="AD103:AK103"/>
    <mergeCell ref="AO99:AP100"/>
    <mergeCell ref="D101:K101"/>
    <mergeCell ref="L101:S101"/>
    <mergeCell ref="T101:AC101"/>
    <mergeCell ref="AD101:AK101"/>
    <mergeCell ref="AL101:AN101"/>
    <mergeCell ref="AS99:AT100"/>
    <mergeCell ref="AQ99:AR100"/>
    <mergeCell ref="AO101:AV101"/>
    <mergeCell ref="AU99:AV100"/>
    <mergeCell ref="T96:W96"/>
    <mergeCell ref="X96:Z96"/>
    <mergeCell ref="AA96:AE96"/>
    <mergeCell ref="AP96:AR96"/>
    <mergeCell ref="AS96:AW96"/>
    <mergeCell ref="AX96:AZ96"/>
    <mergeCell ref="BA96:BD96"/>
    <mergeCell ref="Q97:BA97"/>
    <mergeCell ref="V98:AB100"/>
    <mergeCell ref="AC98:AF98"/>
    <mergeCell ref="AG98:AH98"/>
    <mergeCell ref="AI98:AL98"/>
    <mergeCell ref="AM98:AX98"/>
    <mergeCell ref="AY98:BD98"/>
    <mergeCell ref="AC99:AD100"/>
    <mergeCell ref="AE99:AF100"/>
    <mergeCell ref="AW99:AX100"/>
    <mergeCell ref="AY99:AZ100"/>
    <mergeCell ref="BA99:BB100"/>
    <mergeCell ref="BC99:BD100"/>
    <mergeCell ref="AG99:AH100"/>
    <mergeCell ref="AI99:AJ100"/>
    <mergeCell ref="AK99:AL100"/>
    <mergeCell ref="AM99:AN100"/>
    <mergeCell ref="AS83:AU83"/>
    <mergeCell ref="AW83:AY83"/>
    <mergeCell ref="BA83:BC83"/>
    <mergeCell ref="B84:G84"/>
    <mergeCell ref="AF86:AI86"/>
    <mergeCell ref="AJ86:BC86"/>
    <mergeCell ref="AA87:AE87"/>
    <mergeCell ref="AF88:AI89"/>
    <mergeCell ref="AJ88:AZ89"/>
    <mergeCell ref="BA88:BC89"/>
    <mergeCell ref="B82:D82"/>
    <mergeCell ref="E82:F82"/>
    <mergeCell ref="G82:H82"/>
    <mergeCell ref="I82:J82"/>
    <mergeCell ref="K82:L82"/>
    <mergeCell ref="M82:N82"/>
    <mergeCell ref="O82:P82"/>
    <mergeCell ref="AS82:AV82"/>
    <mergeCell ref="AX82:BC82"/>
    <mergeCell ref="A77:C77"/>
    <mergeCell ref="D77:K77"/>
    <mergeCell ref="L77:S77"/>
    <mergeCell ref="T77:AC77"/>
    <mergeCell ref="AD77:AK77"/>
    <mergeCell ref="AL77:AN77"/>
    <mergeCell ref="AO77:AV77"/>
    <mergeCell ref="AW77:BD77"/>
    <mergeCell ref="C81:G81"/>
    <mergeCell ref="A78:C78"/>
    <mergeCell ref="D78:K78"/>
    <mergeCell ref="L78:S78"/>
    <mergeCell ref="T78:AC78"/>
    <mergeCell ref="AD78:AK78"/>
    <mergeCell ref="AL78:AN78"/>
    <mergeCell ref="AO78:AV78"/>
    <mergeCell ref="AW78:BD78"/>
    <mergeCell ref="A75:C76"/>
    <mergeCell ref="D75:K76"/>
    <mergeCell ref="L75:S76"/>
    <mergeCell ref="T75:U75"/>
    <mergeCell ref="W75:X75"/>
    <mergeCell ref="Z75:AA75"/>
    <mergeCell ref="AL75:AN76"/>
    <mergeCell ref="AO75:AV76"/>
    <mergeCell ref="AW75:BD76"/>
    <mergeCell ref="U76:V76"/>
    <mergeCell ref="X76:Y76"/>
    <mergeCell ref="AA76:AB76"/>
    <mergeCell ref="AD75:AK75"/>
    <mergeCell ref="AD76:AK76"/>
    <mergeCell ref="A73:C74"/>
    <mergeCell ref="D73:K74"/>
    <mergeCell ref="L73:S74"/>
    <mergeCell ref="T73:U73"/>
    <mergeCell ref="W73:X73"/>
    <mergeCell ref="Z73:AA73"/>
    <mergeCell ref="AL73:AN74"/>
    <mergeCell ref="AO73:AV74"/>
    <mergeCell ref="AW73:BD74"/>
    <mergeCell ref="U74:V74"/>
    <mergeCell ref="X74:Y74"/>
    <mergeCell ref="AA74:AB74"/>
    <mergeCell ref="AD73:AK73"/>
    <mergeCell ref="AD74:AK74"/>
    <mergeCell ref="A71:C72"/>
    <mergeCell ref="D71:K72"/>
    <mergeCell ref="L71:S72"/>
    <mergeCell ref="T71:U71"/>
    <mergeCell ref="W71:X71"/>
    <mergeCell ref="Z71:AA71"/>
    <mergeCell ref="AL71:AN72"/>
    <mergeCell ref="AO71:AV72"/>
    <mergeCell ref="AW71:BD72"/>
    <mergeCell ref="U72:V72"/>
    <mergeCell ref="X72:Y72"/>
    <mergeCell ref="AA72:AB72"/>
    <mergeCell ref="AD71:AK71"/>
    <mergeCell ref="AD72:AK72"/>
    <mergeCell ref="A69:C70"/>
    <mergeCell ref="D69:K70"/>
    <mergeCell ref="L69:S70"/>
    <mergeCell ref="T69:U69"/>
    <mergeCell ref="W69:X69"/>
    <mergeCell ref="Z69:AA69"/>
    <mergeCell ref="AL69:AN70"/>
    <mergeCell ref="AO69:AV70"/>
    <mergeCell ref="AW69:BD70"/>
    <mergeCell ref="U70:V70"/>
    <mergeCell ref="X70:Y70"/>
    <mergeCell ref="AA70:AB70"/>
    <mergeCell ref="AD69:AK69"/>
    <mergeCell ref="AD70:AK70"/>
    <mergeCell ref="A67:C68"/>
    <mergeCell ref="D67:K68"/>
    <mergeCell ref="L67:S68"/>
    <mergeCell ref="T67:U67"/>
    <mergeCell ref="W67:X67"/>
    <mergeCell ref="Z67:AA67"/>
    <mergeCell ref="AL67:AN68"/>
    <mergeCell ref="AO67:AV68"/>
    <mergeCell ref="AW67:BD68"/>
    <mergeCell ref="U68:V68"/>
    <mergeCell ref="X68:Y68"/>
    <mergeCell ref="AA68:AB68"/>
    <mergeCell ref="AD67:AK67"/>
    <mergeCell ref="AD68:AK68"/>
    <mergeCell ref="A65:C66"/>
    <mergeCell ref="D65:K66"/>
    <mergeCell ref="L65:S66"/>
    <mergeCell ref="T65:U65"/>
    <mergeCell ref="W65:X65"/>
    <mergeCell ref="Z65:AA65"/>
    <mergeCell ref="AL65:AN66"/>
    <mergeCell ref="AO65:AV66"/>
    <mergeCell ref="AW65:BD66"/>
    <mergeCell ref="U66:V66"/>
    <mergeCell ref="X66:Y66"/>
    <mergeCell ref="AA66:AB66"/>
    <mergeCell ref="AD65:AK65"/>
    <mergeCell ref="AD66:AK66"/>
    <mergeCell ref="A63:C64"/>
    <mergeCell ref="D63:K64"/>
    <mergeCell ref="L63:S64"/>
    <mergeCell ref="T63:U63"/>
    <mergeCell ref="W63:X63"/>
    <mergeCell ref="Z63:AA63"/>
    <mergeCell ref="AL63:AN64"/>
    <mergeCell ref="AO63:AV64"/>
    <mergeCell ref="AW63:BD64"/>
    <mergeCell ref="U64:V64"/>
    <mergeCell ref="X64:Y64"/>
    <mergeCell ref="AA64:AB64"/>
    <mergeCell ref="AD63:AK63"/>
    <mergeCell ref="AD64:AK64"/>
    <mergeCell ref="A61:C62"/>
    <mergeCell ref="D61:K62"/>
    <mergeCell ref="L61:S62"/>
    <mergeCell ref="T61:U61"/>
    <mergeCell ref="W61:X61"/>
    <mergeCell ref="Z61:AA61"/>
    <mergeCell ref="AL61:AN62"/>
    <mergeCell ref="AO61:AV62"/>
    <mergeCell ref="AW61:BD62"/>
    <mergeCell ref="U62:V62"/>
    <mergeCell ref="X62:Y62"/>
    <mergeCell ref="AA62:AB62"/>
    <mergeCell ref="AD61:AK61"/>
    <mergeCell ref="AD62:AK62"/>
    <mergeCell ref="A59:C60"/>
    <mergeCell ref="D59:K60"/>
    <mergeCell ref="L59:S60"/>
    <mergeCell ref="T59:U59"/>
    <mergeCell ref="W59:X59"/>
    <mergeCell ref="Z59:AA59"/>
    <mergeCell ref="AL59:AN60"/>
    <mergeCell ref="AO59:AV60"/>
    <mergeCell ref="AW59:BD60"/>
    <mergeCell ref="U60:V60"/>
    <mergeCell ref="X60:Y60"/>
    <mergeCell ref="AA60:AB60"/>
    <mergeCell ref="A57:C58"/>
    <mergeCell ref="D57:K58"/>
    <mergeCell ref="L57:S58"/>
    <mergeCell ref="T57:U57"/>
    <mergeCell ref="W57:X57"/>
    <mergeCell ref="Z57:AA57"/>
    <mergeCell ref="AL57:AN58"/>
    <mergeCell ref="A56:C56"/>
    <mergeCell ref="AO57:AV58"/>
    <mergeCell ref="U58:V58"/>
    <mergeCell ref="X58:Y58"/>
    <mergeCell ref="AA58:AB58"/>
    <mergeCell ref="AO54:AP55"/>
    <mergeCell ref="D56:K56"/>
    <mergeCell ref="L56:S56"/>
    <mergeCell ref="T56:AC56"/>
    <mergeCell ref="AD56:AK56"/>
    <mergeCell ref="AL56:AN56"/>
    <mergeCell ref="AS54:AT55"/>
    <mergeCell ref="AQ54:AR55"/>
    <mergeCell ref="AO56:AV56"/>
    <mergeCell ref="AU54:AV55"/>
    <mergeCell ref="T51:W51"/>
    <mergeCell ref="X51:Z51"/>
    <mergeCell ref="AA51:AE51"/>
    <mergeCell ref="AP51:AR51"/>
    <mergeCell ref="AS51:AW51"/>
    <mergeCell ref="AX51:AZ51"/>
    <mergeCell ref="BA51:BD51"/>
    <mergeCell ref="Q52:BA52"/>
    <mergeCell ref="V53:AB55"/>
    <mergeCell ref="AC53:AF53"/>
    <mergeCell ref="AG53:AH53"/>
    <mergeCell ref="AI53:AL53"/>
    <mergeCell ref="AM53:AX53"/>
    <mergeCell ref="AY53:BD53"/>
    <mergeCell ref="AC54:AD55"/>
    <mergeCell ref="AE54:AF55"/>
    <mergeCell ref="AW54:AX55"/>
    <mergeCell ref="AY54:AZ55"/>
    <mergeCell ref="BA54:BB55"/>
    <mergeCell ref="BC54:BD55"/>
    <mergeCell ref="AG54:AH55"/>
    <mergeCell ref="AI54:AJ55"/>
    <mergeCell ref="AK54:AL55"/>
    <mergeCell ref="AM54:AN55"/>
    <mergeCell ref="AS38:AU38"/>
    <mergeCell ref="AW38:AY38"/>
    <mergeCell ref="BA38:BC38"/>
    <mergeCell ref="B39:G39"/>
    <mergeCell ref="AF41:AI41"/>
    <mergeCell ref="AJ41:BC41"/>
    <mergeCell ref="AA42:AE42"/>
    <mergeCell ref="AF43:AI44"/>
    <mergeCell ref="AJ43:AZ44"/>
    <mergeCell ref="BA43:BC44"/>
    <mergeCell ref="B37:D37"/>
    <mergeCell ref="E37:F37"/>
    <mergeCell ref="G37:H37"/>
    <mergeCell ref="I37:J37"/>
    <mergeCell ref="K37:L37"/>
    <mergeCell ref="M37:N37"/>
    <mergeCell ref="O37:P37"/>
    <mergeCell ref="AS37:AV37"/>
    <mergeCell ref="AX37:BC37"/>
    <mergeCell ref="A32:C32"/>
    <mergeCell ref="D32:K32"/>
    <mergeCell ref="L32:S32"/>
    <mergeCell ref="T32:AC32"/>
    <mergeCell ref="AD32:AK32"/>
    <mergeCell ref="AL32:AN32"/>
    <mergeCell ref="AO32:AV32"/>
    <mergeCell ref="AW32:BD32"/>
    <mergeCell ref="C36:G36"/>
    <mergeCell ref="AW33:BD33"/>
    <mergeCell ref="A30:C31"/>
    <mergeCell ref="D30:K31"/>
    <mergeCell ref="L30:S31"/>
    <mergeCell ref="T30:U30"/>
    <mergeCell ref="W30:X30"/>
    <mergeCell ref="Z30:AA30"/>
    <mergeCell ref="AL30:AN31"/>
    <mergeCell ref="AO30:AV31"/>
    <mergeCell ref="AW30:BD31"/>
    <mergeCell ref="U31:V31"/>
    <mergeCell ref="X31:Y31"/>
    <mergeCell ref="AA31:AB31"/>
    <mergeCell ref="AD30:AK30"/>
    <mergeCell ref="AD31:AK31"/>
    <mergeCell ref="X29:Y29"/>
    <mergeCell ref="AA29:AB29"/>
    <mergeCell ref="AD28:AK28"/>
    <mergeCell ref="AD29:AK29"/>
    <mergeCell ref="AL26:AN27"/>
    <mergeCell ref="A26:C27"/>
    <mergeCell ref="D26:K27"/>
    <mergeCell ref="L26:S27"/>
    <mergeCell ref="T26:U26"/>
    <mergeCell ref="W26:X26"/>
    <mergeCell ref="AW22:BD23"/>
    <mergeCell ref="U23:V23"/>
    <mergeCell ref="X23:Y23"/>
    <mergeCell ref="AA23:AB23"/>
    <mergeCell ref="A24:C25"/>
    <mergeCell ref="D24:K25"/>
    <mergeCell ref="L24:S25"/>
    <mergeCell ref="T24:U24"/>
    <mergeCell ref="W24:X24"/>
    <mergeCell ref="Z24:AA24"/>
    <mergeCell ref="U25:V25"/>
    <mergeCell ref="X25:Y25"/>
    <mergeCell ref="AA25:AB25"/>
    <mergeCell ref="AW24:BD25"/>
    <mergeCell ref="U19:V19"/>
    <mergeCell ref="X19:Y19"/>
    <mergeCell ref="AA19:AB19"/>
    <mergeCell ref="T20:U20"/>
    <mergeCell ref="W20:X20"/>
    <mergeCell ref="Z20:AA20"/>
    <mergeCell ref="AW20:BD21"/>
    <mergeCell ref="U21:V21"/>
    <mergeCell ref="X21:Y21"/>
    <mergeCell ref="AA21:AB21"/>
    <mergeCell ref="AW12:BD13"/>
    <mergeCell ref="U13:V13"/>
    <mergeCell ref="X13:Y13"/>
    <mergeCell ref="AA13:AB13"/>
    <mergeCell ref="A14:C15"/>
    <mergeCell ref="D14:K15"/>
    <mergeCell ref="L14:S15"/>
    <mergeCell ref="T14:U14"/>
    <mergeCell ref="W14:X14"/>
    <mergeCell ref="Z14:AA14"/>
    <mergeCell ref="X15:Y15"/>
    <mergeCell ref="AA15:AB15"/>
    <mergeCell ref="A12:C13"/>
    <mergeCell ref="D12:K13"/>
    <mergeCell ref="L12:S13"/>
    <mergeCell ref="T12:U12"/>
    <mergeCell ref="AL14:AN15"/>
    <mergeCell ref="AO14:AV15"/>
    <mergeCell ref="W12:X12"/>
    <mergeCell ref="Z12:AA12"/>
    <mergeCell ref="AL12:AN13"/>
    <mergeCell ref="AO12:AV13"/>
    <mergeCell ref="AW14:BD15"/>
    <mergeCell ref="CO9:CR9"/>
    <mergeCell ref="A11:C11"/>
    <mergeCell ref="D11:K11"/>
    <mergeCell ref="L11:S11"/>
    <mergeCell ref="T11:AC11"/>
    <mergeCell ref="AD11:AK11"/>
    <mergeCell ref="AL11:AN11"/>
    <mergeCell ref="BC9:BD10"/>
    <mergeCell ref="BN9:BS9"/>
    <mergeCell ref="BT9:CA9"/>
    <mergeCell ref="CD9:CF9"/>
    <mergeCell ref="CG9:CK9"/>
    <mergeCell ref="CL9:CN9"/>
    <mergeCell ref="AQ9:AR10"/>
    <mergeCell ref="AS9:AT10"/>
    <mergeCell ref="AU9:AV10"/>
    <mergeCell ref="AW9:AX10"/>
    <mergeCell ref="AY9:AZ10"/>
    <mergeCell ref="BA9:BB10"/>
    <mergeCell ref="AO11:AV11"/>
    <mergeCell ref="AW11:BD11"/>
    <mergeCell ref="BT1:BV1"/>
    <mergeCell ref="T6:W6"/>
    <mergeCell ref="X6:Z6"/>
    <mergeCell ref="AA6:AE6"/>
    <mergeCell ref="AP6:AR6"/>
    <mergeCell ref="AS6:AW6"/>
    <mergeCell ref="AX6:AZ6"/>
    <mergeCell ref="BA6:BD6"/>
    <mergeCell ref="AE9:AF10"/>
    <mergeCell ref="AG9:AH10"/>
    <mergeCell ref="AI9:AJ10"/>
    <mergeCell ref="AK9:AL10"/>
    <mergeCell ref="AM9:AN10"/>
    <mergeCell ref="AO9:AP10"/>
    <mergeCell ref="Q7:BA7"/>
    <mergeCell ref="V8:AB10"/>
    <mergeCell ref="AC8:AF8"/>
    <mergeCell ref="AG8:AH8"/>
    <mergeCell ref="AI8:AL8"/>
    <mergeCell ref="AM8:AX8"/>
    <mergeCell ref="AY8:BD8"/>
    <mergeCell ref="AC9:AD10"/>
    <mergeCell ref="A16:C17"/>
    <mergeCell ref="D16:K17"/>
    <mergeCell ref="L16:S17"/>
    <mergeCell ref="T16:U16"/>
    <mergeCell ref="AL18:AN19"/>
    <mergeCell ref="AO18:AV19"/>
    <mergeCell ref="AW18:BD19"/>
    <mergeCell ref="U15:V15"/>
    <mergeCell ref="W16:X16"/>
    <mergeCell ref="Z16:AA16"/>
    <mergeCell ref="AL16:AN17"/>
    <mergeCell ref="AO16:AV17"/>
    <mergeCell ref="AD16:AK16"/>
    <mergeCell ref="AD17:AK17"/>
    <mergeCell ref="AW16:BD17"/>
    <mergeCell ref="U17:V17"/>
    <mergeCell ref="X17:Y17"/>
    <mergeCell ref="AA17:AB17"/>
    <mergeCell ref="A18:C19"/>
    <mergeCell ref="D18:K19"/>
    <mergeCell ref="L18:S19"/>
    <mergeCell ref="T18:U18"/>
    <mergeCell ref="W18:X18"/>
    <mergeCell ref="Z18:AA18"/>
    <mergeCell ref="A20:C21"/>
    <mergeCell ref="D20:K21"/>
    <mergeCell ref="L20:S21"/>
    <mergeCell ref="AL24:AN25"/>
    <mergeCell ref="AO24:AV25"/>
    <mergeCell ref="AL20:AN21"/>
    <mergeCell ref="AO20:AV21"/>
    <mergeCell ref="AL22:AN23"/>
    <mergeCell ref="AO22:AV23"/>
    <mergeCell ref="A22:C23"/>
    <mergeCell ref="D22:K23"/>
    <mergeCell ref="L22:S23"/>
    <mergeCell ref="T22:U22"/>
    <mergeCell ref="W22:X22"/>
    <mergeCell ref="Z22:AA22"/>
    <mergeCell ref="AW168:BD168"/>
    <mergeCell ref="Z26:AA26"/>
    <mergeCell ref="AO26:AV27"/>
    <mergeCell ref="A33:C33"/>
    <mergeCell ref="D33:K33"/>
    <mergeCell ref="L33:S33"/>
    <mergeCell ref="T33:AC33"/>
    <mergeCell ref="AD33:AK33"/>
    <mergeCell ref="AL33:AN33"/>
    <mergeCell ref="AO33:AV33"/>
    <mergeCell ref="AW26:BD27"/>
    <mergeCell ref="U27:V27"/>
    <mergeCell ref="X27:Y27"/>
    <mergeCell ref="AA27:AB27"/>
    <mergeCell ref="A28:C29"/>
    <mergeCell ref="D28:K29"/>
    <mergeCell ref="L28:S29"/>
    <mergeCell ref="T28:U28"/>
    <mergeCell ref="W28:X28"/>
    <mergeCell ref="Z28:AA28"/>
    <mergeCell ref="AL28:AN29"/>
    <mergeCell ref="AO28:AV29"/>
    <mergeCell ref="AW28:BD29"/>
    <mergeCell ref="U29:V29"/>
  </mergeCells>
  <phoneticPr fontId="2"/>
  <conditionalFormatting sqref="BG5:BZ5 CB5 BV8:CO8 CQ8">
    <cfRule type="cellIs" dxfId="3" priority="6" stopIfTrue="1" operator="equal">
      <formula>0</formula>
    </cfRule>
  </conditionalFormatting>
  <conditionalFormatting sqref="BG50:BZ50 CB50 BV53:CO53 CQ53">
    <cfRule type="cellIs" dxfId="2" priority="3" stopIfTrue="1" operator="equal">
      <formula>0</formula>
    </cfRule>
  </conditionalFormatting>
  <conditionalFormatting sqref="BG95:BZ95 CB95 BV98:CO98 CQ98">
    <cfRule type="cellIs" dxfId="1" priority="2" stopIfTrue="1" operator="equal">
      <formula>0</formula>
    </cfRule>
  </conditionalFormatting>
  <conditionalFormatting sqref="BG140:BZ140 CB140 BV143:CO143 CQ143">
    <cfRule type="cellIs" dxfId="0" priority="1" stopIfTrue="1" operator="equal">
      <formula>0</formula>
    </cfRule>
  </conditionalFormatting>
  <pageMargins left="0.59055118110236227" right="0.15748031496062992" top="0.31496062992125984" bottom="0" header="0.51181102362204722" footer="0.51181102362204722"/>
  <pageSetup paperSize="9" scale="90" orientation="portrait" blackAndWhite="1" r:id="rId1"/>
  <headerFooter alignWithMargins="0"/>
  <rowBreaks count="3" manualBreakCount="3">
    <brk id="45" max="56" man="1"/>
    <brk id="90" max="56" man="1"/>
    <brk id="135" max="5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14DAE-70A6-44D0-9FB3-FACE05EA78C9}">
  <sheetPr codeName="Sheet3">
    <tabColor rgb="FFFF0000"/>
    <pageSetUpPr fitToPage="1"/>
  </sheetPr>
  <dimension ref="A2:N20"/>
  <sheetViews>
    <sheetView showGridLines="0" view="pageBreakPreview" topLeftCell="B1" zoomScaleNormal="100" zoomScaleSheetLayoutView="100" workbookViewId="0">
      <selection activeCell="H1" sqref="H1"/>
    </sheetView>
  </sheetViews>
  <sheetFormatPr defaultRowHeight="13.5"/>
  <cols>
    <col min="1" max="1" width="2.625" hidden="1" customWidth="1"/>
    <col min="2" max="13" width="10.625" customWidth="1"/>
    <col min="14" max="14" width="9.875" bestFit="1" customWidth="1"/>
  </cols>
  <sheetData>
    <row r="2" spans="2:14" ht="27" customHeight="1">
      <c r="B2" s="41" t="s">
        <v>32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4" spans="2:14" ht="27">
      <c r="B4" s="114" t="s">
        <v>33</v>
      </c>
      <c r="C4" s="115" t="s">
        <v>34</v>
      </c>
      <c r="D4" s="116" t="s">
        <v>35</v>
      </c>
      <c r="E4" s="116" t="s">
        <v>36</v>
      </c>
      <c r="F4" s="116" t="s">
        <v>37</v>
      </c>
      <c r="G4" s="116" t="s">
        <v>38</v>
      </c>
      <c r="H4" s="116" t="s">
        <v>39</v>
      </c>
      <c r="I4" s="116" t="s">
        <v>40</v>
      </c>
      <c r="J4" s="116" t="s">
        <v>41</v>
      </c>
      <c r="K4" s="116" t="s">
        <v>42</v>
      </c>
      <c r="L4" s="116" t="s">
        <v>43</v>
      </c>
      <c r="M4" s="116" t="s">
        <v>44</v>
      </c>
      <c r="N4" s="117" t="s">
        <v>45</v>
      </c>
    </row>
    <row r="5" spans="2:14" ht="27" customHeight="1">
      <c r="B5" s="112">
        <v>25000</v>
      </c>
      <c r="C5" s="77">
        <v>9125000</v>
      </c>
      <c r="D5" s="77">
        <v>760417</v>
      </c>
      <c r="E5" s="77">
        <v>1520834</v>
      </c>
      <c r="F5" s="77">
        <v>2281251</v>
      </c>
      <c r="G5" s="77">
        <v>3041668</v>
      </c>
      <c r="H5" s="77">
        <v>3802085</v>
      </c>
      <c r="I5" s="77">
        <v>4562502</v>
      </c>
      <c r="J5" s="77">
        <v>5322919</v>
      </c>
      <c r="K5" s="77">
        <v>6083336</v>
      </c>
      <c r="L5" s="77">
        <v>6843753</v>
      </c>
      <c r="M5" s="77">
        <v>7604170</v>
      </c>
      <c r="N5" s="113">
        <v>8364587</v>
      </c>
    </row>
    <row r="6" spans="2:14" ht="27" customHeight="1">
      <c r="B6" s="112">
        <v>24000</v>
      </c>
      <c r="C6" s="77">
        <v>8760000</v>
      </c>
      <c r="D6" s="77">
        <v>730000</v>
      </c>
      <c r="E6" s="77">
        <v>1460000</v>
      </c>
      <c r="F6" s="77">
        <v>2190000</v>
      </c>
      <c r="G6" s="77">
        <v>2920000</v>
      </c>
      <c r="H6" s="77">
        <v>3650000</v>
      </c>
      <c r="I6" s="77">
        <v>4380000</v>
      </c>
      <c r="J6" s="77">
        <v>5110000</v>
      </c>
      <c r="K6" s="77">
        <v>5840000</v>
      </c>
      <c r="L6" s="77">
        <v>6570000</v>
      </c>
      <c r="M6" s="77">
        <v>7300000</v>
      </c>
      <c r="N6" s="113">
        <v>8030000</v>
      </c>
    </row>
    <row r="7" spans="2:14" ht="27" customHeight="1">
      <c r="B7" s="112">
        <v>22000</v>
      </c>
      <c r="C7" s="77">
        <v>8030000</v>
      </c>
      <c r="D7" s="77">
        <v>669167</v>
      </c>
      <c r="E7" s="77">
        <v>1338334</v>
      </c>
      <c r="F7" s="77">
        <v>2007501</v>
      </c>
      <c r="G7" s="77">
        <v>2676668</v>
      </c>
      <c r="H7" s="77">
        <v>3345835</v>
      </c>
      <c r="I7" s="77">
        <v>4015002</v>
      </c>
      <c r="J7" s="77">
        <v>4684169</v>
      </c>
      <c r="K7" s="77">
        <v>5353336</v>
      </c>
      <c r="L7" s="77">
        <v>6022503</v>
      </c>
      <c r="M7" s="77">
        <v>6691670</v>
      </c>
      <c r="N7" s="113">
        <v>7360837</v>
      </c>
    </row>
    <row r="8" spans="2:14" ht="27" customHeight="1">
      <c r="B8" s="112">
        <v>20000</v>
      </c>
      <c r="C8" s="77">
        <v>7300000</v>
      </c>
      <c r="D8" s="77">
        <v>608334</v>
      </c>
      <c r="E8" s="77">
        <v>1216668</v>
      </c>
      <c r="F8" s="77">
        <v>1825002</v>
      </c>
      <c r="G8" s="77">
        <v>2433336</v>
      </c>
      <c r="H8" s="77">
        <v>3041670</v>
      </c>
      <c r="I8" s="77">
        <v>3650004</v>
      </c>
      <c r="J8" s="77">
        <v>4258338</v>
      </c>
      <c r="K8" s="77">
        <v>4866672</v>
      </c>
      <c r="L8" s="77">
        <v>5475006</v>
      </c>
      <c r="M8" s="77">
        <v>6083340</v>
      </c>
      <c r="N8" s="113">
        <v>6691674</v>
      </c>
    </row>
    <row r="9" spans="2:14" ht="27" customHeight="1">
      <c r="B9" s="112">
        <v>18000</v>
      </c>
      <c r="C9" s="77">
        <v>6570000</v>
      </c>
      <c r="D9" s="77">
        <v>547500</v>
      </c>
      <c r="E9" s="77">
        <v>1095000</v>
      </c>
      <c r="F9" s="77">
        <v>1642500</v>
      </c>
      <c r="G9" s="77">
        <v>2190000</v>
      </c>
      <c r="H9" s="77">
        <v>2737500</v>
      </c>
      <c r="I9" s="77">
        <v>3285000</v>
      </c>
      <c r="J9" s="77">
        <v>3832500</v>
      </c>
      <c r="K9" s="77">
        <v>4380000</v>
      </c>
      <c r="L9" s="77">
        <v>4927500</v>
      </c>
      <c r="M9" s="77">
        <v>5475000</v>
      </c>
      <c r="N9" s="113">
        <v>6022500</v>
      </c>
    </row>
    <row r="10" spans="2:14" ht="27" customHeight="1">
      <c r="B10" s="112">
        <v>16000</v>
      </c>
      <c r="C10" s="77">
        <v>5840000</v>
      </c>
      <c r="D10" s="77">
        <v>486667</v>
      </c>
      <c r="E10" s="77">
        <v>973334</v>
      </c>
      <c r="F10" s="77">
        <v>1460001</v>
      </c>
      <c r="G10" s="77">
        <v>1946668</v>
      </c>
      <c r="H10" s="77">
        <v>2433335</v>
      </c>
      <c r="I10" s="77">
        <v>2920002</v>
      </c>
      <c r="J10" s="77">
        <v>3406669</v>
      </c>
      <c r="K10" s="77">
        <v>3893336</v>
      </c>
      <c r="L10" s="77">
        <v>4380003</v>
      </c>
      <c r="M10" s="77">
        <v>4866670</v>
      </c>
      <c r="N10" s="113">
        <v>5353337</v>
      </c>
    </row>
    <row r="11" spans="2:14" ht="27" customHeight="1">
      <c r="B11" s="112">
        <v>14000</v>
      </c>
      <c r="C11" s="77">
        <v>5110000</v>
      </c>
      <c r="D11" s="77">
        <v>425834</v>
      </c>
      <c r="E11" s="77">
        <v>851668</v>
      </c>
      <c r="F11" s="77">
        <v>1277502</v>
      </c>
      <c r="G11" s="77">
        <v>1703336</v>
      </c>
      <c r="H11" s="77">
        <v>2129170</v>
      </c>
      <c r="I11" s="77">
        <v>2555004</v>
      </c>
      <c r="J11" s="77">
        <v>2980838</v>
      </c>
      <c r="K11" s="77">
        <v>3406672</v>
      </c>
      <c r="L11" s="77">
        <v>3832506</v>
      </c>
      <c r="M11" s="77">
        <v>4258340</v>
      </c>
      <c r="N11" s="113">
        <v>4684174</v>
      </c>
    </row>
    <row r="12" spans="2:14" ht="27" customHeight="1">
      <c r="B12" s="112">
        <v>12000</v>
      </c>
      <c r="C12" s="77">
        <v>4380000</v>
      </c>
      <c r="D12" s="77">
        <v>365000</v>
      </c>
      <c r="E12" s="77">
        <v>730000</v>
      </c>
      <c r="F12" s="77">
        <v>1095000</v>
      </c>
      <c r="G12" s="77">
        <v>1460000</v>
      </c>
      <c r="H12" s="77">
        <v>1825000</v>
      </c>
      <c r="I12" s="77">
        <v>2190000</v>
      </c>
      <c r="J12" s="77">
        <v>2555000</v>
      </c>
      <c r="K12" s="77">
        <v>2920000</v>
      </c>
      <c r="L12" s="77">
        <v>3285000</v>
      </c>
      <c r="M12" s="77">
        <v>3650000</v>
      </c>
      <c r="N12" s="113">
        <v>4015000</v>
      </c>
    </row>
    <row r="13" spans="2:14" ht="27" customHeight="1">
      <c r="B13" s="112">
        <v>10000</v>
      </c>
      <c r="C13" s="77">
        <v>3650000</v>
      </c>
      <c r="D13" s="77">
        <v>304167</v>
      </c>
      <c r="E13" s="77">
        <v>608334</v>
      </c>
      <c r="F13" s="77">
        <v>912501</v>
      </c>
      <c r="G13" s="77">
        <v>1216668</v>
      </c>
      <c r="H13" s="77">
        <v>1520835</v>
      </c>
      <c r="I13" s="77">
        <v>1825002</v>
      </c>
      <c r="J13" s="77">
        <v>2129169</v>
      </c>
      <c r="K13" s="77">
        <v>2433336</v>
      </c>
      <c r="L13" s="77">
        <v>2737503</v>
      </c>
      <c r="M13" s="77">
        <v>3041670</v>
      </c>
      <c r="N13" s="113">
        <v>3345837</v>
      </c>
    </row>
    <row r="14" spans="2:14" ht="27" customHeight="1">
      <c r="B14" s="112">
        <v>9000</v>
      </c>
      <c r="C14" s="77">
        <v>3285000</v>
      </c>
      <c r="D14" s="77">
        <v>273750</v>
      </c>
      <c r="E14" s="77">
        <v>547500</v>
      </c>
      <c r="F14" s="77">
        <v>821250</v>
      </c>
      <c r="G14" s="77">
        <v>1095000</v>
      </c>
      <c r="H14" s="77">
        <v>1368750</v>
      </c>
      <c r="I14" s="77">
        <v>1642500</v>
      </c>
      <c r="J14" s="77">
        <v>1916250</v>
      </c>
      <c r="K14" s="77">
        <v>2190000</v>
      </c>
      <c r="L14" s="77">
        <v>2463750</v>
      </c>
      <c r="M14" s="77">
        <v>2737500</v>
      </c>
      <c r="N14" s="113">
        <v>3011250</v>
      </c>
    </row>
    <row r="15" spans="2:14" ht="27" customHeight="1">
      <c r="B15" s="112">
        <v>8000</v>
      </c>
      <c r="C15" s="77">
        <v>2920000</v>
      </c>
      <c r="D15" s="77">
        <v>243334</v>
      </c>
      <c r="E15" s="77">
        <v>486668</v>
      </c>
      <c r="F15" s="77">
        <v>730002</v>
      </c>
      <c r="G15" s="77">
        <v>973336</v>
      </c>
      <c r="H15" s="77">
        <v>1216670</v>
      </c>
      <c r="I15" s="77">
        <v>1460004</v>
      </c>
      <c r="J15" s="77">
        <v>1703338</v>
      </c>
      <c r="K15" s="77">
        <v>1946672</v>
      </c>
      <c r="L15" s="77">
        <v>2190006</v>
      </c>
      <c r="M15" s="77">
        <v>2433340</v>
      </c>
      <c r="N15" s="113">
        <v>2676674</v>
      </c>
    </row>
    <row r="16" spans="2:14" ht="27" customHeight="1">
      <c r="B16" s="112">
        <v>7000</v>
      </c>
      <c r="C16" s="77">
        <v>2555000</v>
      </c>
      <c r="D16" s="77">
        <v>212917</v>
      </c>
      <c r="E16" s="77">
        <v>425834</v>
      </c>
      <c r="F16" s="77">
        <v>638751</v>
      </c>
      <c r="G16" s="77">
        <v>851668</v>
      </c>
      <c r="H16" s="77">
        <v>1064585</v>
      </c>
      <c r="I16" s="77">
        <v>1277502</v>
      </c>
      <c r="J16" s="77">
        <v>1490419</v>
      </c>
      <c r="K16" s="77">
        <v>1703336</v>
      </c>
      <c r="L16" s="77">
        <v>1916253</v>
      </c>
      <c r="M16" s="77">
        <v>2129170</v>
      </c>
      <c r="N16" s="113">
        <v>2342087</v>
      </c>
    </row>
    <row r="17" spans="2:14" ht="27" customHeight="1">
      <c r="B17" s="112">
        <v>6000</v>
      </c>
      <c r="C17" s="77">
        <v>2190000</v>
      </c>
      <c r="D17" s="77">
        <v>182500</v>
      </c>
      <c r="E17" s="77">
        <v>365000</v>
      </c>
      <c r="F17" s="77">
        <v>547500</v>
      </c>
      <c r="G17" s="77">
        <v>730000</v>
      </c>
      <c r="H17" s="77">
        <v>912500</v>
      </c>
      <c r="I17" s="77">
        <v>1095000</v>
      </c>
      <c r="J17" s="77">
        <v>1277500</v>
      </c>
      <c r="K17" s="77">
        <v>1460000</v>
      </c>
      <c r="L17" s="77">
        <v>1642500</v>
      </c>
      <c r="M17" s="77">
        <v>1825000</v>
      </c>
      <c r="N17" s="113">
        <v>2007500</v>
      </c>
    </row>
    <row r="18" spans="2:14" ht="27" customHeight="1">
      <c r="B18" s="112">
        <v>5000</v>
      </c>
      <c r="C18" s="77">
        <v>1825000</v>
      </c>
      <c r="D18" s="77">
        <v>152084</v>
      </c>
      <c r="E18" s="77">
        <v>304168</v>
      </c>
      <c r="F18" s="77">
        <v>456252</v>
      </c>
      <c r="G18" s="77">
        <v>608336</v>
      </c>
      <c r="H18" s="77">
        <v>760420</v>
      </c>
      <c r="I18" s="77">
        <v>912504</v>
      </c>
      <c r="J18" s="77">
        <v>1064588</v>
      </c>
      <c r="K18" s="77">
        <v>1216672</v>
      </c>
      <c r="L18" s="77">
        <v>1368756</v>
      </c>
      <c r="M18" s="77">
        <v>1520840</v>
      </c>
      <c r="N18" s="113">
        <v>1672924</v>
      </c>
    </row>
    <row r="19" spans="2:14" ht="27" customHeight="1">
      <c r="B19" s="112">
        <v>4000</v>
      </c>
      <c r="C19" s="77">
        <v>1460000</v>
      </c>
      <c r="D19" s="77">
        <v>121667</v>
      </c>
      <c r="E19" s="77">
        <v>243334</v>
      </c>
      <c r="F19" s="77">
        <v>365001</v>
      </c>
      <c r="G19" s="77">
        <v>486668</v>
      </c>
      <c r="H19" s="77">
        <v>608335</v>
      </c>
      <c r="I19" s="77">
        <v>730002</v>
      </c>
      <c r="J19" s="77">
        <v>851669</v>
      </c>
      <c r="K19" s="77">
        <v>973336</v>
      </c>
      <c r="L19" s="77">
        <v>1095003</v>
      </c>
      <c r="M19" s="77">
        <v>1216670</v>
      </c>
      <c r="N19" s="113">
        <v>1338337</v>
      </c>
    </row>
    <row r="20" spans="2:14" ht="27" customHeight="1">
      <c r="B20" s="118">
        <v>3500</v>
      </c>
      <c r="C20" s="119">
        <v>1277500</v>
      </c>
      <c r="D20" s="119">
        <v>106459</v>
      </c>
      <c r="E20" s="119">
        <v>212918</v>
      </c>
      <c r="F20" s="119">
        <v>319377</v>
      </c>
      <c r="G20" s="119">
        <v>425836</v>
      </c>
      <c r="H20" s="119">
        <v>532295</v>
      </c>
      <c r="I20" s="119">
        <v>638754</v>
      </c>
      <c r="J20" s="119">
        <v>745213</v>
      </c>
      <c r="K20" s="119">
        <v>851672</v>
      </c>
      <c r="L20" s="119">
        <v>958131</v>
      </c>
      <c r="M20" s="119">
        <v>1064590</v>
      </c>
      <c r="N20" s="120">
        <v>1171049</v>
      </c>
    </row>
  </sheetData>
  <sheetProtection sheet="1" objects="1" scenarios="1" selectLockedCells="1" selectUnlockedCells="1"/>
  <phoneticPr fontId="2"/>
  <pageMargins left="0.23622047244094491" right="0.23622047244094491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_rels/item4.xml.rels><?xml version="1.0" encoding="UTF-8" standalone="yes"?><Relationships xmlns="http://schemas.openxmlformats.org/package/2006/relationships"><Relationship Id="rId1" Target="itemProps4.xml" Type="http://schemas.openxmlformats.org/officeDocument/2006/relationships/customXmlProps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D36DF577AB7C8A46B6E913D3A8AFC74C" ma:contentTypeVersion="2" ma:contentTypeDescription="" ma:contentTypeScope="" ma:versionID="0d209c39384a175462cf2305c0722139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4E01013B-55DA-49BD-B6C2-5219A887A00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EB9AF7E-4736-470F-AFBB-DC3F2D9062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5BD703-07B8-4DD6-A8C5-BB7599E5E21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CA03E4CC-C0B0-42C8-A9CD-2E907DB1DF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【記載例】</vt:lpstr>
      <vt:lpstr>入力・労働局用</vt:lpstr>
      <vt:lpstr>控</vt:lpstr>
      <vt:lpstr>早見表</vt:lpstr>
      <vt:lpstr>【記載例】!Print_Area</vt:lpstr>
      <vt:lpstr>控!Print_Area</vt:lpstr>
      <vt:lpstr>入力・労働局用!Print_Area</vt:lpstr>
      <vt:lpstr>給付基礎日額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ドキュメント</vt:lpwstr>
  </property>
</Properties>
</file>