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4370" windowHeight="8205"/>
  </bookViews>
  <sheets>
    <sheet name="補足シート" sheetId="13" r:id="rId1"/>
  </sheets>
  <calcPr calcId="162913"/>
</workbook>
</file>

<file path=xl/calcChain.xml><?xml version="1.0" encoding="utf-8"?>
<calcChain xmlns="http://schemas.openxmlformats.org/spreadsheetml/2006/main">
  <c r="W48" i="13" l="1"/>
  <c r="W34" i="13"/>
  <c r="W23" i="13"/>
  <c r="AB50" i="13" l="1"/>
  <c r="AA50" i="13"/>
  <c r="AB49" i="13"/>
  <c r="AA49" i="13"/>
  <c r="AB44" i="13"/>
  <c r="AA44" i="13"/>
  <c r="AB43" i="13"/>
  <c r="AA43" i="13"/>
  <c r="AB42" i="13"/>
  <c r="AA42" i="13"/>
  <c r="AB41" i="13"/>
  <c r="AA41" i="13"/>
  <c r="AB40" i="13"/>
  <c r="AA40" i="13"/>
  <c r="AB39" i="13"/>
  <c r="AA39" i="13"/>
  <c r="AB38" i="13"/>
  <c r="AA38" i="13"/>
  <c r="AB37" i="13"/>
  <c r="AA37" i="13"/>
  <c r="AB36" i="13"/>
  <c r="AA36" i="13"/>
  <c r="AB35" i="13"/>
  <c r="AA35" i="13"/>
  <c r="AB33" i="13"/>
  <c r="AA33" i="13"/>
  <c r="AB32" i="13"/>
  <c r="AA32" i="13"/>
  <c r="AB31" i="13"/>
  <c r="AA31" i="13"/>
  <c r="AB30" i="13"/>
  <c r="AA30" i="13"/>
  <c r="AB29" i="13"/>
  <c r="AA29" i="13"/>
  <c r="AB28" i="13"/>
  <c r="AA28" i="13"/>
  <c r="AB27" i="13"/>
  <c r="AA27" i="13"/>
  <c r="AB26" i="13"/>
  <c r="AA26" i="13"/>
  <c r="AB25" i="13"/>
  <c r="AA25" i="13"/>
  <c r="AB24" i="13"/>
  <c r="AA24" i="13"/>
  <c r="AB21" i="13"/>
  <c r="AA21" i="13"/>
  <c r="AB20" i="13"/>
  <c r="AA20" i="13"/>
  <c r="AB19" i="13"/>
  <c r="AA19" i="13"/>
  <c r="AB18" i="13"/>
  <c r="AA18" i="13"/>
  <c r="AB17" i="13"/>
  <c r="AA17" i="13"/>
  <c r="AB16" i="13"/>
  <c r="AA16" i="13"/>
  <c r="AB15" i="13"/>
  <c r="AA15" i="13"/>
  <c r="AB14" i="13"/>
  <c r="AA14" i="13"/>
  <c r="AB13" i="13"/>
  <c r="AA13" i="13"/>
  <c r="W12" i="13" l="1"/>
</calcChain>
</file>

<file path=xl/sharedStrings.xml><?xml version="1.0" encoding="utf-8"?>
<sst xmlns="http://schemas.openxmlformats.org/spreadsheetml/2006/main" count="42" uniqueCount="29">
  <si>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</si>
  <si>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</si>
  <si>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仕事の内容</t>
    <rPh sb="0" eb="2">
      <t>シゴト</t>
    </rPh>
    <rPh sb="3" eb="5">
      <t>ナイヨウ</t>
    </rPh>
    <phoneticPr fontId="1"/>
  </si>
  <si>
    <t>補足事項</t>
    <rPh sb="0" eb="2">
      <t>ホソク</t>
    </rPh>
    <rPh sb="2" eb="4">
      <t>ジコウ</t>
    </rPh>
    <phoneticPr fontId="1"/>
  </si>
  <si>
    <t>研修の有無及び
その内容</t>
    <rPh sb="0" eb="2">
      <t>ケンシュウ</t>
    </rPh>
    <rPh sb="3" eb="5">
      <t>ウム</t>
    </rPh>
    <rPh sb="5" eb="6">
      <t>オヨ</t>
    </rPh>
    <rPh sb="10" eb="12">
      <t>ナイヨウ</t>
    </rPh>
    <phoneticPr fontId="1"/>
  </si>
  <si>
    <t>５　補足事項・特記事項</t>
    <rPh sb="2" eb="4">
      <t>ホソク</t>
    </rPh>
    <rPh sb="4" eb="6">
      <t>ジコウ</t>
    </rPh>
    <rPh sb="7" eb="9">
      <t>トッキ</t>
    </rPh>
    <rPh sb="9" eb="11">
      <t>ジコウ</t>
    </rPh>
    <phoneticPr fontId="1"/>
  </si>
  <si>
    <t>（１）</t>
    <phoneticPr fontId="1"/>
  </si>
  <si>
    <t>【青少年雇用情報】</t>
    <rPh sb="1" eb="4">
      <t>セイショウネン</t>
    </rPh>
    <rPh sb="4" eb="6">
      <t>コヨウ</t>
    </rPh>
    <rPh sb="6" eb="8">
      <t>ジョウホウ</t>
    </rPh>
    <phoneticPr fontId="1"/>
  </si>
  <si>
    <t>字</t>
    <rPh sb="0" eb="1">
      <t>ジ</t>
    </rPh>
    <phoneticPr fontId="1"/>
  </si>
  <si>
    <t>改行を含む文字数判定</t>
    <rPh sb="0" eb="2">
      <t>カイギョウ</t>
    </rPh>
    <rPh sb="3" eb="4">
      <t>フク</t>
    </rPh>
    <rPh sb="5" eb="7">
      <t>モジ</t>
    </rPh>
    <rPh sb="7" eb="8">
      <t>スウ</t>
    </rPh>
    <rPh sb="8" eb="10">
      <t>ハンテイ</t>
    </rPh>
    <phoneticPr fontId="1"/>
  </si>
  <si>
    <t>入力可能な残り文字数</t>
    <rPh sb="0" eb="2">
      <t>ニュウリョク</t>
    </rPh>
    <rPh sb="2" eb="4">
      <t>カノウ</t>
    </rPh>
    <rPh sb="5" eb="6">
      <t>ノコ</t>
    </rPh>
    <rPh sb="7" eb="10">
      <t>モジスウ</t>
    </rPh>
    <phoneticPr fontId="1"/>
  </si>
  <si>
    <t>（改行分を含め）使用した文字数</t>
    <rPh sb="1" eb="3">
      <t>カイギョウ</t>
    </rPh>
    <rPh sb="3" eb="4">
      <t>ブン</t>
    </rPh>
    <rPh sb="5" eb="6">
      <t>フク</t>
    </rPh>
    <rPh sb="8" eb="10">
      <t>シヨウ</t>
    </rPh>
    <rPh sb="12" eb="14">
      <t>モジ</t>
    </rPh>
    <rPh sb="14" eb="15">
      <t>スウ</t>
    </rPh>
    <phoneticPr fontId="1"/>
  </si>
  <si>
    <t>求人条件に
かかる特記事項</t>
    <rPh sb="0" eb="2">
      <t>キュウジン</t>
    </rPh>
    <rPh sb="2" eb="4">
      <t>ジョウケン</t>
    </rPh>
    <rPh sb="9" eb="11">
      <t>トッキ</t>
    </rPh>
    <rPh sb="11" eb="13">
      <t>ジコウ</t>
    </rPh>
    <phoneticPr fontId="1"/>
  </si>
  <si>
    <t>（420字⇒300字）　1行30文字×10行</t>
    <rPh sb="4" eb="5">
      <t>ジ</t>
    </rPh>
    <rPh sb="9" eb="10">
      <t>ジ</t>
    </rPh>
    <rPh sb="13" eb="14">
      <t>ギョウ</t>
    </rPh>
    <rPh sb="16" eb="18">
      <t>モジ</t>
    </rPh>
    <rPh sb="21" eb="22">
      <t>ギョウ</t>
    </rPh>
    <phoneticPr fontId="1"/>
  </si>
  <si>
    <t>２　職業能力の開発及び向上に関する取組の実施状況</t>
    <phoneticPr fontId="1"/>
  </si>
  <si>
    <t>２　仕　事　の　情　報</t>
    <phoneticPr fontId="1"/>
  </si>
  <si>
    <t>（490字⇒300字）　1行35文字×8行＋1行20文字×1行</t>
    <rPh sb="13" eb="14">
      <t>ギョウ</t>
    </rPh>
    <rPh sb="16" eb="18">
      <t>モジ</t>
    </rPh>
    <rPh sb="20" eb="21">
      <t>ギョウ</t>
    </rPh>
    <rPh sb="23" eb="24">
      <t>ギョウ</t>
    </rPh>
    <rPh sb="26" eb="28">
      <t>モジ</t>
    </rPh>
    <rPh sb="30" eb="31">
      <t>ギョウ</t>
    </rPh>
    <phoneticPr fontId="1"/>
  </si>
  <si>
    <t>（180字⇒63字）　1行目32文字　2行目31文字</t>
    <rPh sb="12" eb="14">
      <t>ギョウメ</t>
    </rPh>
    <rPh sb="16" eb="18">
      <t>モジ</t>
    </rPh>
    <rPh sb="20" eb="22">
      <t>ギョウメ</t>
    </rPh>
    <rPh sb="24" eb="26">
      <t>モジ</t>
    </rPh>
    <phoneticPr fontId="1"/>
  </si>
  <si>
    <t>ご担当／連絡先</t>
    <rPh sb="1" eb="3">
      <t>タントウ</t>
    </rPh>
    <rPh sb="4" eb="7">
      <t>レンラクサキ</t>
    </rPh>
    <phoneticPr fontId="1"/>
  </si>
  <si>
    <t>・転勤の範囲：</t>
    <rPh sb="1" eb="3">
      <t>テンキン</t>
    </rPh>
    <rPh sb="4" eb="6">
      <t>ハンイ</t>
    </rPh>
    <phoneticPr fontId="1"/>
  </si>
  <si>
    <t>職種／元求人番号</t>
    <rPh sb="0" eb="2">
      <t>ショクシュ</t>
    </rPh>
    <rPh sb="3" eb="4">
      <t>モト</t>
    </rPh>
    <rPh sb="4" eb="6">
      <t>キュウジン</t>
    </rPh>
    <rPh sb="6" eb="8">
      <t>バンゴウ</t>
    </rPh>
    <phoneticPr fontId="1"/>
  </si>
  <si>
    <t>－</t>
    <phoneticPr fontId="1"/>
  </si>
  <si>
    <r>
      <t>・試用期間：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1"/>
        <charset val="128"/>
      </rPr>
      <t>ヶ月</t>
    </r>
    <rPh sb="1" eb="3">
      <t>シヨウ</t>
    </rPh>
    <rPh sb="3" eb="5">
      <t>キカン</t>
    </rPh>
    <rPh sb="9" eb="10">
      <t>ゲツ</t>
    </rPh>
    <phoneticPr fontId="1"/>
  </si>
  <si>
    <t>補足シート（高卒／大卒等・データ入力版）</t>
    <rPh sb="0" eb="2">
      <t>ホソク</t>
    </rPh>
    <rPh sb="6" eb="8">
      <t>コウソツ</t>
    </rPh>
    <rPh sb="9" eb="11">
      <t>ダイソツ</t>
    </rPh>
    <rPh sb="11" eb="12">
      <t>トウ</t>
    </rPh>
    <rPh sb="16" eb="18">
      <t>ニュウリョク</t>
    </rPh>
    <rPh sb="18" eb="19">
      <t>バン</t>
    </rPh>
    <phoneticPr fontId="1"/>
  </si>
  <si>
    <t>・（高卒の場合）適性検査：</t>
    <rPh sb="8" eb="10">
      <t>テキセイ</t>
    </rPh>
    <rPh sb="10" eb="12">
      <t>ケンサ</t>
    </rPh>
    <phoneticPr fontId="1"/>
  </si>
  <si>
    <t>・（大卒等の場合）受付方法：</t>
    <rPh sb="2" eb="4">
      <t>ダイソツ</t>
    </rPh>
    <rPh sb="4" eb="5">
      <t>トウ</t>
    </rPh>
    <rPh sb="6" eb="8">
      <t>バアイ</t>
    </rPh>
    <rPh sb="9" eb="11">
      <t>ウケツケ</t>
    </rPh>
    <rPh sb="11" eb="13">
      <t>ホウホウ</t>
    </rPh>
    <phoneticPr fontId="1"/>
  </si>
  <si>
    <r>
      <t>・（高卒住込・不問の場合）宿舎費：</t>
    </r>
    <r>
      <rPr>
        <u/>
        <sz val="14"/>
        <color theme="1"/>
        <rFont val="ＭＳ 明朝"/>
        <family val="1"/>
        <charset val="128"/>
      </rPr>
      <t>　　　　　　</t>
    </r>
    <r>
      <rPr>
        <sz val="14"/>
        <color theme="1"/>
        <rFont val="ＭＳ 明朝"/>
        <family val="1"/>
        <charset val="128"/>
      </rPr>
      <t>円給与から控除</t>
    </r>
    <rPh sb="2" eb="4">
      <t>コウソツ</t>
    </rPh>
    <rPh sb="4" eb="6">
      <t>スミコ</t>
    </rPh>
    <rPh sb="7" eb="9">
      <t>フモン</t>
    </rPh>
    <rPh sb="10" eb="12">
      <t>バアイ</t>
    </rPh>
    <rPh sb="13" eb="15">
      <t>シュクシャ</t>
    </rPh>
    <rPh sb="15" eb="16">
      <t>ヒ</t>
    </rPh>
    <rPh sb="23" eb="24">
      <t>エン</t>
    </rPh>
    <rPh sb="24" eb="26">
      <t>キュウヨ</t>
    </rPh>
    <rPh sb="28" eb="30">
      <t>コウジョ</t>
    </rPh>
    <phoneticPr fontId="1"/>
  </si>
  <si>
    <t>変更範囲：</t>
    <phoneticPr fontId="1"/>
  </si>
  <si>
    <t>（改行分を含め）使用できる文字数</t>
    <rPh sb="1" eb="3">
      <t>カイギョウ</t>
    </rPh>
    <rPh sb="3" eb="4">
      <t>ブン</t>
    </rPh>
    <rPh sb="5" eb="6">
      <t>フク</t>
    </rPh>
    <rPh sb="8" eb="10">
      <t>シヨウ</t>
    </rPh>
    <rPh sb="13" eb="15">
      <t>モジ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</si>
</sst>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 ;[Red]\-0\ 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7E6A4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0" fillId="4" borderId="31" xfId="0" applyNumberFormat="1" applyFont="1" applyFill="1" applyBorder="1" applyAlignment="1">
      <alignment horizontal="center" vertical="center"/>
    </xf>
    <xf numFmtId="177" fontId="10" fillId="2" borderId="28" xfId="0" applyNumberFormat="1" applyFont="1" applyFill="1" applyBorder="1" applyAlignment="1">
      <alignment horizontal="center" vertical="center"/>
    </xf>
    <xf numFmtId="0" fontId="10" fillId="4" borderId="32" xfId="0" applyNumberFormat="1" applyFont="1" applyFill="1" applyBorder="1" applyAlignment="1">
      <alignment horizontal="center" vertical="center"/>
    </xf>
    <xf numFmtId="177" fontId="10" fillId="2" borderId="2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10" fillId="5" borderId="20" xfId="0" applyNumberFormat="1" applyFont="1" applyFill="1" applyBorder="1" applyAlignment="1">
      <alignment horizontal="center" vertical="center"/>
    </xf>
    <xf numFmtId="177" fontId="10" fillId="2" borderId="45" xfId="0" applyNumberFormat="1" applyFont="1" applyFill="1" applyBorder="1" applyAlignment="1">
      <alignment horizontal="center" vertical="center"/>
    </xf>
    <xf numFmtId="0" fontId="10" fillId="5" borderId="31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0" fillId="5" borderId="3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distributed" textRotation="255" justifyLastLine="1"/>
    </xf>
    <xf numFmtId="0" fontId="3" fillId="0" borderId="0" xfId="0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4" xfId="0" applyFont="1" applyBorder="1" applyAlignment="1">
      <alignment horizontal="center" vertical="distributed" textRotation="255" justifyLastLine="1"/>
    </xf>
    <xf numFmtId="0" fontId="3" fillId="0" borderId="5" xfId="0" applyFont="1" applyBorder="1" applyAlignment="1">
      <alignment horizontal="center" vertical="distributed" textRotation="255" justifyLastLine="1"/>
    </xf>
    <xf numFmtId="0" fontId="7" fillId="0" borderId="35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176" fontId="9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36" xfId="0" applyNumberFormat="1" applyFont="1" applyFill="1" applyBorder="1" applyAlignment="1">
      <alignment horizontal="left" vertical="center"/>
    </xf>
    <xf numFmtId="49" fontId="4" fillId="3" borderId="37" xfId="0" applyNumberFormat="1" applyFont="1" applyFill="1" applyBorder="1" applyAlignment="1">
      <alignment horizontal="left" vertical="center"/>
    </xf>
    <xf numFmtId="49" fontId="4" fillId="3" borderId="38" xfId="0" applyNumberFormat="1" applyFont="1" applyFill="1" applyBorder="1" applyAlignment="1">
      <alignment horizontal="left" vertical="center"/>
    </xf>
    <xf numFmtId="49" fontId="4" fillId="3" borderId="39" xfId="0" applyNumberFormat="1" applyFont="1" applyFill="1" applyBorder="1" applyAlignment="1">
      <alignment horizontal="left" vertical="center"/>
    </xf>
    <xf numFmtId="49" fontId="4" fillId="3" borderId="40" xfId="0" applyNumberFormat="1" applyFont="1" applyFill="1" applyBorder="1" applyAlignment="1">
      <alignment horizontal="left" vertical="center"/>
    </xf>
    <xf numFmtId="49" fontId="4" fillId="3" borderId="41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vertical="distributed" textRotation="255" justifyLastLine="1"/>
    </xf>
    <xf numFmtId="0" fontId="3" fillId="0" borderId="19" xfId="0" applyFont="1" applyBorder="1" applyAlignment="1">
      <alignment horizontal="center" vertical="distributed" textRotation="255" justifyLastLine="1"/>
    </xf>
    <xf numFmtId="0" fontId="3" fillId="0" borderId="21" xfId="0" applyFont="1" applyBorder="1" applyAlignment="1">
      <alignment horizontal="center" vertical="distributed" textRotation="255" justifyLastLine="1"/>
    </xf>
    <xf numFmtId="0" fontId="8" fillId="0" borderId="9" xfId="0" applyFont="1" applyBorder="1" applyAlignment="1">
      <alignment horizontal="center" vertical="center"/>
    </xf>
    <xf numFmtId="176" fontId="9" fillId="6" borderId="9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49" fontId="4" fillId="3" borderId="42" xfId="0" applyNumberFormat="1" applyFont="1" applyFill="1" applyBorder="1" applyAlignment="1">
      <alignment horizontal="left" vertical="center"/>
    </xf>
    <xf numFmtId="49" fontId="4" fillId="3" borderId="43" xfId="0" applyNumberFormat="1" applyFont="1" applyFill="1" applyBorder="1" applyAlignment="1">
      <alignment horizontal="left" vertical="center"/>
    </xf>
    <xf numFmtId="49" fontId="4" fillId="3" borderId="44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vertical="distributed" textRotation="255" wrapText="1" justifyLastLine="1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9" fillId="6" borderId="34" xfId="0" applyNumberFormat="1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3" borderId="24" xfId="0" applyNumberFormat="1" applyFont="1" applyFill="1" applyBorder="1" applyAlignment="1">
      <alignment horizontal="left" vertical="center" wrapText="1"/>
    </xf>
    <xf numFmtId="49" fontId="4" fillId="3" borderId="25" xfId="0" applyNumberFormat="1" applyFont="1" applyFill="1" applyBorder="1" applyAlignment="1">
      <alignment horizontal="left" vertical="center" wrapText="1"/>
    </xf>
    <xf numFmtId="49" fontId="4" fillId="3" borderId="33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fgColor theme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7E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6"/>
  <sheetViews>
    <sheetView tabSelected="1" workbookViewId="0">
      <selection activeCell="B13" sqref="B13:Z13"/>
    </sheetView>
  </sheetViews>
  <sheetFormatPr defaultColWidth="8.875" defaultRowHeight="11.25" x14ac:dyDescent="0.15"/>
  <cols>
    <col min="1" max="25" width="3.5" style="1" customWidth="1"/>
    <col min="26" max="26" width="3.875" style="1" customWidth="1"/>
    <col min="27" max="27" width="16" style="1" customWidth="1"/>
    <col min="28" max="28" width="16.625" style="1" customWidth="1"/>
    <col min="29" max="29" width="3.875" style="1" customWidth="1"/>
    <col min="30" max="30" width="4" style="1" customWidth="1"/>
    <col min="31" max="34" width="3.875" style="1" customWidth="1"/>
    <col min="35" max="16384" width="8.875" style="1"/>
  </cols>
  <sheetData>
    <row r="1" spans="1:28" ht="20.45" customHeight="1" x14ac:dyDescent="0.15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8" s="4" customFormat="1" ht="20.45" customHeight="1" x14ac:dyDescent="0.15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  <c r="O3" s="3"/>
      <c r="P3" s="33" t="s">
        <v>1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5"/>
      <c r="AB3" s="3"/>
    </row>
    <row r="4" spans="1:28" s="4" customFormat="1" ht="20.45" customHeight="1" x14ac:dyDescent="0.1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  <c r="O4" s="3"/>
      <c r="P4" s="39"/>
      <c r="Q4" s="40"/>
      <c r="R4" s="40"/>
      <c r="S4" s="40"/>
      <c r="T4" s="43" t="s">
        <v>21</v>
      </c>
      <c r="U4" s="40"/>
      <c r="V4" s="40"/>
      <c r="W4" s="40"/>
      <c r="X4" s="40"/>
      <c r="Y4" s="40"/>
      <c r="Z4" s="43" t="s">
        <v>21</v>
      </c>
      <c r="AA4" s="45"/>
      <c r="AB4" s="3"/>
    </row>
    <row r="5" spans="1:28" s="4" customFormat="1" ht="20.45" customHeight="1" x14ac:dyDescent="0.1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  <c r="O5" s="3"/>
      <c r="P5" s="41"/>
      <c r="Q5" s="42"/>
      <c r="R5" s="42"/>
      <c r="S5" s="42"/>
      <c r="T5" s="44"/>
      <c r="U5" s="42"/>
      <c r="V5" s="42"/>
      <c r="W5" s="42"/>
      <c r="X5" s="42"/>
      <c r="Y5" s="42"/>
      <c r="Z5" s="44"/>
      <c r="AA5" s="46"/>
      <c r="AB5" s="3"/>
    </row>
    <row r="6" spans="1:28" s="4" customFormat="1" ht="20.4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4" customFormat="1" ht="20.45" customHeight="1" x14ac:dyDescent="0.15">
      <c r="A7" s="33" t="s">
        <v>20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O7" s="3"/>
      <c r="P7" s="33" t="s">
        <v>18</v>
      </c>
      <c r="Q7" s="34"/>
      <c r="R7" s="34"/>
      <c r="S7" s="34"/>
      <c r="T7" s="34"/>
      <c r="U7" s="34"/>
      <c r="V7" s="34"/>
      <c r="W7" s="34"/>
      <c r="X7" s="34"/>
      <c r="Y7" s="34"/>
      <c r="Z7" s="34"/>
      <c r="AA7" s="35"/>
      <c r="AB7" s="3"/>
    </row>
    <row r="8" spans="1:28" s="4" customFormat="1" ht="20.45" customHeight="1" x14ac:dyDescent="0.15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  <c r="O8" s="3"/>
      <c r="P8" s="47"/>
      <c r="Q8" s="48"/>
      <c r="R8" s="48"/>
      <c r="S8" s="48"/>
      <c r="T8" s="48"/>
      <c r="U8" s="48"/>
      <c r="V8" s="48"/>
      <c r="W8" s="48"/>
      <c r="X8" s="48"/>
      <c r="Y8" s="48"/>
      <c r="Z8" s="48"/>
      <c r="AA8" s="49"/>
      <c r="AB8" s="3"/>
    </row>
    <row r="9" spans="1:28" s="4" customFormat="1" ht="20.45" customHeight="1" x14ac:dyDescent="0.1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  <c r="O9" s="3"/>
      <c r="P9" s="50"/>
      <c r="Q9" s="51"/>
      <c r="R9" s="51"/>
      <c r="S9" s="51"/>
      <c r="T9" s="51"/>
      <c r="U9" s="51"/>
      <c r="V9" s="51"/>
      <c r="W9" s="51"/>
      <c r="X9" s="51"/>
      <c r="Y9" s="51"/>
      <c r="Z9" s="51"/>
      <c r="AA9" s="52"/>
      <c r="AB9" s="3"/>
    </row>
    <row r="10" spans="1:28" s="4" customFormat="1" ht="13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8" ht="20.25" customHeight="1" thickBot="1" x14ac:dyDescent="0.2">
      <c r="A11" s="5" t="s">
        <v>15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Q11" s="7"/>
      <c r="R11" s="7"/>
      <c r="S11" s="7"/>
    </row>
    <row r="12" spans="1:28" ht="20.25" customHeight="1" thickBot="1" x14ac:dyDescent="0.2">
      <c r="A12" s="53" t="s">
        <v>2</v>
      </c>
      <c r="B12" s="56" t="s">
        <v>16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 t="s">
        <v>28</v>
      </c>
      <c r="P12" s="58"/>
      <c r="Q12" s="58"/>
      <c r="R12" s="58"/>
      <c r="S12" s="58"/>
      <c r="T12" s="58"/>
      <c r="U12" s="58"/>
      <c r="V12" s="58"/>
      <c r="W12" s="59">
        <f>IF(AA13+AA14+AA15+AA16+AA17+AA18+AA19+AA20+AA21&gt;300,"超過",AB13+AB14+AB15+AB16+AB17+AB18+AB19+AB20+AB21)</f>
        <v>295</v>
      </c>
      <c r="X12" s="60"/>
      <c r="Y12" s="60"/>
      <c r="Z12" s="8" t="s">
        <v>8</v>
      </c>
      <c r="AA12" s="9" t="s">
        <v>9</v>
      </c>
      <c r="AB12" s="10" t="s">
        <v>10</v>
      </c>
    </row>
    <row r="13" spans="1:28" ht="20.25" customHeight="1" x14ac:dyDescent="0.15">
      <c r="A13" s="54"/>
      <c r="B13" s="61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3"/>
      <c r="AA13" s="11" t="str">
        <f>IF(LEN(B13)&lt;=35,"35",LEN(B13))</f>
        <v>35</v>
      </c>
      <c r="AB13" s="12">
        <f>35-LEN(B13)</f>
        <v>35</v>
      </c>
    </row>
    <row r="14" spans="1:28" ht="20.25" customHeight="1" x14ac:dyDescent="0.15">
      <c r="A14" s="54"/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6"/>
      <c r="AA14" s="11" t="str">
        <f t="shared" ref="AA14:AA20" si="0">IF(LEN(B14)&lt;=35,"35",LEN(B14))</f>
        <v>35</v>
      </c>
      <c r="AB14" s="12">
        <f t="shared" ref="AB14:AB20" si="1">35-LEN(B14)</f>
        <v>35</v>
      </c>
    </row>
    <row r="15" spans="1:28" ht="20.25" customHeight="1" x14ac:dyDescent="0.15">
      <c r="A15" s="54"/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6"/>
      <c r="AA15" s="11" t="str">
        <f t="shared" si="0"/>
        <v>35</v>
      </c>
      <c r="AB15" s="12">
        <f t="shared" si="1"/>
        <v>35</v>
      </c>
    </row>
    <row r="16" spans="1:28" ht="20.25" customHeight="1" x14ac:dyDescent="0.15">
      <c r="A16" s="54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6"/>
      <c r="AA16" s="11" t="str">
        <f t="shared" si="0"/>
        <v>35</v>
      </c>
      <c r="AB16" s="12">
        <f t="shared" si="1"/>
        <v>35</v>
      </c>
    </row>
    <row r="17" spans="1:32" ht="20.25" customHeight="1" x14ac:dyDescent="0.15">
      <c r="A17" s="54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6"/>
      <c r="AA17" s="11" t="str">
        <f t="shared" si="0"/>
        <v>35</v>
      </c>
      <c r="AB17" s="12">
        <f t="shared" si="1"/>
        <v>35</v>
      </c>
    </row>
    <row r="18" spans="1:32" ht="20.25" customHeight="1" x14ac:dyDescent="0.15">
      <c r="A18" s="54"/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6"/>
      <c r="AA18" s="11" t="str">
        <f t="shared" si="0"/>
        <v>35</v>
      </c>
      <c r="AB18" s="12">
        <f t="shared" si="1"/>
        <v>35</v>
      </c>
    </row>
    <row r="19" spans="1:32" ht="20.25" customHeight="1" x14ac:dyDescent="0.15">
      <c r="A19" s="54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11" t="str">
        <f t="shared" si="0"/>
        <v>35</v>
      </c>
      <c r="AB19" s="12">
        <f t="shared" si="1"/>
        <v>35</v>
      </c>
    </row>
    <row r="20" spans="1:32" ht="20.25" customHeight="1" x14ac:dyDescent="0.15">
      <c r="A20" s="54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11" t="str">
        <f t="shared" si="0"/>
        <v>35</v>
      </c>
      <c r="AB20" s="12">
        <f t="shared" si="1"/>
        <v>35</v>
      </c>
    </row>
    <row r="21" spans="1:32" ht="20.25" customHeight="1" thickBot="1" x14ac:dyDescent="0.2">
      <c r="A21" s="55"/>
      <c r="B21" s="67" t="s">
        <v>27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9"/>
      <c r="AA21" s="13" t="str">
        <f>IF(LEN(B21)&lt;=20,"20",LEN(B21))</f>
        <v>20</v>
      </c>
      <c r="AB21" s="14">
        <f>20-LEN(B21)</f>
        <v>15</v>
      </c>
      <c r="AF21" s="15"/>
    </row>
    <row r="22" spans="1:32" ht="20.25" customHeight="1" thickBot="1" x14ac:dyDescent="0.2">
      <c r="A22" s="16" t="s">
        <v>5</v>
      </c>
      <c r="B22" s="16"/>
      <c r="C22" s="16"/>
      <c r="D22" s="16"/>
      <c r="E22" s="16"/>
      <c r="F22" s="16"/>
      <c r="G22" s="16"/>
      <c r="AF22" s="4"/>
    </row>
    <row r="23" spans="1:32" ht="20.25" customHeight="1" thickBot="1" x14ac:dyDescent="0.2">
      <c r="A23" s="70" t="s">
        <v>3</v>
      </c>
      <c r="B23" s="56" t="s">
        <v>13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73" t="s">
        <v>28</v>
      </c>
      <c r="P23" s="73"/>
      <c r="Q23" s="73"/>
      <c r="R23" s="73"/>
      <c r="S23" s="73"/>
      <c r="T23" s="73"/>
      <c r="U23" s="73"/>
      <c r="V23" s="73"/>
      <c r="W23" s="74">
        <f>IF(AA24+AA25+AA26+AA27+AA28+AA29+AA30+AA31+AA32+AA33&gt;300,"超過",AB24+AB25+AB26+AB27+AB28+AB29+AB30+AB31+AB32+AB33)</f>
        <v>226</v>
      </c>
      <c r="X23" s="75"/>
      <c r="Y23" s="75"/>
      <c r="Z23" s="17" t="s">
        <v>8</v>
      </c>
      <c r="AA23" s="18" t="s">
        <v>9</v>
      </c>
      <c r="AB23" s="19" t="s">
        <v>10</v>
      </c>
      <c r="AF23" s="4"/>
    </row>
    <row r="24" spans="1:32" ht="20.25" customHeight="1" x14ac:dyDescent="0.15">
      <c r="A24" s="71"/>
      <c r="B24" s="76" t="s">
        <v>22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  <c r="AA24" s="20" t="str">
        <f>IF(LEN(B24)&lt;=30,"30",LEN(B24))</f>
        <v>30</v>
      </c>
      <c r="AB24" s="21">
        <f>30-LEN(B24)</f>
        <v>20</v>
      </c>
      <c r="AF24" s="4"/>
    </row>
    <row r="25" spans="1:32" ht="20.25" customHeight="1" x14ac:dyDescent="0.15">
      <c r="A25" s="71"/>
      <c r="B25" s="64" t="s">
        <v>19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6"/>
      <c r="AA25" s="22" t="str">
        <f t="shared" ref="AA25:AA33" si="2">IF(LEN(B25)&lt;=30,"30",LEN(B25))</f>
        <v>30</v>
      </c>
      <c r="AB25" s="12">
        <f t="shared" ref="AB25:AB33" si="3">30-LEN(B25)</f>
        <v>23</v>
      </c>
      <c r="AF25" s="4"/>
    </row>
    <row r="26" spans="1:32" ht="20.25" customHeight="1" x14ac:dyDescent="0.15">
      <c r="A26" s="71"/>
      <c r="B26" s="64" t="s">
        <v>24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6"/>
      <c r="AA26" s="22" t="str">
        <f t="shared" si="2"/>
        <v>30</v>
      </c>
      <c r="AB26" s="12">
        <f t="shared" si="3"/>
        <v>17</v>
      </c>
      <c r="AF26" s="4"/>
    </row>
    <row r="27" spans="1:32" ht="20.25" customHeight="1" x14ac:dyDescent="0.15">
      <c r="A27" s="71"/>
      <c r="B27" s="64" t="s">
        <v>26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  <c r="AA27" s="22" t="str">
        <f t="shared" si="2"/>
        <v>30</v>
      </c>
      <c r="AB27" s="12">
        <f t="shared" si="3"/>
        <v>0</v>
      </c>
      <c r="AF27" s="4"/>
    </row>
    <row r="28" spans="1:32" ht="20.25" customHeight="1" x14ac:dyDescent="0.15">
      <c r="A28" s="71"/>
      <c r="B28" s="64" t="s">
        <v>25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6"/>
      <c r="AA28" s="22" t="str">
        <f t="shared" si="2"/>
        <v>30</v>
      </c>
      <c r="AB28" s="12">
        <f t="shared" si="3"/>
        <v>16</v>
      </c>
      <c r="AF28" s="4"/>
    </row>
    <row r="29" spans="1:32" ht="20.25" customHeight="1" x14ac:dyDescent="0.15">
      <c r="A29" s="71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6"/>
      <c r="AA29" s="22" t="str">
        <f t="shared" si="2"/>
        <v>30</v>
      </c>
      <c r="AB29" s="12">
        <f t="shared" si="3"/>
        <v>30</v>
      </c>
      <c r="AF29" s="4"/>
    </row>
    <row r="30" spans="1:32" ht="20.25" customHeight="1" x14ac:dyDescent="0.15">
      <c r="A30" s="71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6"/>
      <c r="AA30" s="22" t="str">
        <f t="shared" si="2"/>
        <v>30</v>
      </c>
      <c r="AB30" s="12">
        <f t="shared" si="3"/>
        <v>30</v>
      </c>
      <c r="AF30" s="4"/>
    </row>
    <row r="31" spans="1:32" ht="20.25" customHeight="1" x14ac:dyDescent="0.15">
      <c r="A31" s="71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6"/>
      <c r="AA31" s="22" t="str">
        <f t="shared" si="2"/>
        <v>30</v>
      </c>
      <c r="AB31" s="12">
        <f t="shared" si="3"/>
        <v>30</v>
      </c>
    </row>
    <row r="32" spans="1:32" ht="20.25" customHeight="1" x14ac:dyDescent="0.15">
      <c r="A32" s="71"/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6"/>
      <c r="AA32" s="22" t="str">
        <f t="shared" si="2"/>
        <v>30</v>
      </c>
      <c r="AB32" s="12">
        <f t="shared" si="3"/>
        <v>30</v>
      </c>
    </row>
    <row r="33" spans="1:32" ht="20.25" customHeight="1" thickBot="1" x14ac:dyDescent="0.2">
      <c r="A33" s="72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9"/>
      <c r="AA33" s="22" t="str">
        <f t="shared" si="2"/>
        <v>30</v>
      </c>
      <c r="AB33" s="12">
        <f t="shared" si="3"/>
        <v>30</v>
      </c>
      <c r="AF33" s="15"/>
    </row>
    <row r="34" spans="1:32" ht="20.25" customHeight="1" thickBot="1" x14ac:dyDescent="0.2">
      <c r="A34" s="79" t="s">
        <v>12</v>
      </c>
      <c r="B34" s="56" t="s">
        <v>13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73" t="s">
        <v>11</v>
      </c>
      <c r="P34" s="73"/>
      <c r="Q34" s="73"/>
      <c r="R34" s="73"/>
      <c r="S34" s="73"/>
      <c r="T34" s="73"/>
      <c r="U34" s="73"/>
      <c r="V34" s="73"/>
      <c r="W34" s="74">
        <f>IF(AA35+AA36+AA37+AA38+AA39+AA40+AA41+AA42+AA43+AA44&gt;300,"超過",AB35+AB36+AB37+AB38+AB39+AB40+AB41+AB42+AB43+AB44)</f>
        <v>300</v>
      </c>
      <c r="X34" s="75"/>
      <c r="Y34" s="75"/>
      <c r="Z34" s="17" t="s">
        <v>8</v>
      </c>
      <c r="AA34" s="23" t="s">
        <v>9</v>
      </c>
      <c r="AB34" s="24" t="s">
        <v>10</v>
      </c>
    </row>
    <row r="35" spans="1:32" ht="20.25" customHeight="1" x14ac:dyDescent="0.15">
      <c r="A35" s="71"/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  <c r="AA35" s="20" t="str">
        <f>IF(LEN(B35)&lt;=30,"30",LEN(B35))</f>
        <v>30</v>
      </c>
      <c r="AB35" s="21">
        <f>30-LEN(B35)</f>
        <v>30</v>
      </c>
    </row>
    <row r="36" spans="1:32" ht="20.25" customHeight="1" x14ac:dyDescent="0.15">
      <c r="A36" s="71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6"/>
      <c r="AA36" s="22" t="str">
        <f t="shared" ref="AA36:AA44" si="4">IF(LEN(B36)&lt;=30,"30",LEN(B36))</f>
        <v>30</v>
      </c>
      <c r="AB36" s="12">
        <f t="shared" ref="AB36:AB44" si="5">30-LEN(B36)</f>
        <v>30</v>
      </c>
    </row>
    <row r="37" spans="1:32" ht="20.25" customHeight="1" x14ac:dyDescent="0.15">
      <c r="A37" s="71"/>
      <c r="B37" s="64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6"/>
      <c r="AA37" s="22" t="str">
        <f t="shared" si="4"/>
        <v>30</v>
      </c>
      <c r="AB37" s="12">
        <f t="shared" si="5"/>
        <v>30</v>
      </c>
    </row>
    <row r="38" spans="1:32" ht="20.25" customHeight="1" x14ac:dyDescent="0.15">
      <c r="A38" s="71"/>
      <c r="B38" s="6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6"/>
      <c r="AA38" s="22" t="str">
        <f t="shared" si="4"/>
        <v>30</v>
      </c>
      <c r="AB38" s="12">
        <f t="shared" si="5"/>
        <v>30</v>
      </c>
    </row>
    <row r="39" spans="1:32" ht="20.25" customHeight="1" x14ac:dyDescent="0.15">
      <c r="A39" s="71"/>
      <c r="B39" s="64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6"/>
      <c r="AA39" s="22" t="str">
        <f t="shared" si="4"/>
        <v>30</v>
      </c>
      <c r="AB39" s="12">
        <f t="shared" si="5"/>
        <v>30</v>
      </c>
    </row>
    <row r="40" spans="1:32" ht="20.25" customHeight="1" x14ac:dyDescent="0.15">
      <c r="A40" s="71"/>
      <c r="B40" s="64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6"/>
      <c r="AA40" s="22" t="str">
        <f t="shared" si="4"/>
        <v>30</v>
      </c>
      <c r="AB40" s="12">
        <f t="shared" si="5"/>
        <v>30</v>
      </c>
    </row>
    <row r="41" spans="1:32" ht="20.25" customHeight="1" x14ac:dyDescent="0.15">
      <c r="A41" s="7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6"/>
      <c r="AA41" s="22" t="str">
        <f t="shared" si="4"/>
        <v>30</v>
      </c>
      <c r="AB41" s="12">
        <f t="shared" si="5"/>
        <v>30</v>
      </c>
    </row>
    <row r="42" spans="1:32" ht="20.25" customHeight="1" x14ac:dyDescent="0.15">
      <c r="A42" s="71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6"/>
      <c r="AA42" s="22" t="str">
        <f t="shared" si="4"/>
        <v>30</v>
      </c>
      <c r="AB42" s="12">
        <f t="shared" si="5"/>
        <v>30</v>
      </c>
    </row>
    <row r="43" spans="1:32" ht="20.25" customHeight="1" x14ac:dyDescent="0.15">
      <c r="A43" s="71"/>
      <c r="B43" s="64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22" t="str">
        <f t="shared" si="4"/>
        <v>30</v>
      </c>
      <c r="AB43" s="12">
        <f t="shared" si="5"/>
        <v>30</v>
      </c>
    </row>
    <row r="44" spans="1:32" ht="20.25" customHeight="1" thickBot="1" x14ac:dyDescent="0.2">
      <c r="A44" s="72"/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9"/>
      <c r="AA44" s="25" t="str">
        <f t="shared" si="4"/>
        <v>30</v>
      </c>
      <c r="AB44" s="14">
        <f t="shared" si="5"/>
        <v>30</v>
      </c>
      <c r="AF44" s="15"/>
    </row>
    <row r="45" spans="1:32" ht="20.25" customHeight="1" x14ac:dyDescent="0.15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32" ht="20.25" customHeight="1" x14ac:dyDescent="0.15">
      <c r="A46" s="28" t="s">
        <v>7</v>
      </c>
      <c r="B46" s="28"/>
      <c r="C46" s="28"/>
      <c r="D46" s="28"/>
      <c r="E46" s="28"/>
      <c r="F46" s="28"/>
      <c r="G46" s="28"/>
      <c r="H46" s="28"/>
      <c r="I46" s="28"/>
    </row>
    <row r="47" spans="1:32" ht="20.25" customHeight="1" thickBot="1" x14ac:dyDescent="0.2">
      <c r="A47" s="28" t="s">
        <v>14</v>
      </c>
      <c r="B47" s="28"/>
      <c r="C47" s="28"/>
      <c r="D47" s="28"/>
      <c r="E47" s="28"/>
      <c r="F47" s="28"/>
      <c r="G47" s="28"/>
      <c r="H47" s="28"/>
      <c r="I47" s="28"/>
    </row>
    <row r="48" spans="1:32" ht="20.25" customHeight="1" thickBot="1" x14ac:dyDescent="0.2">
      <c r="A48" s="80" t="s">
        <v>6</v>
      </c>
      <c r="B48" s="56" t="s">
        <v>17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83" t="s">
        <v>11</v>
      </c>
      <c r="P48" s="83"/>
      <c r="Q48" s="83"/>
      <c r="R48" s="83"/>
      <c r="S48" s="83"/>
      <c r="T48" s="83"/>
      <c r="U48" s="83"/>
      <c r="V48" s="83"/>
      <c r="W48" s="84">
        <f>IF(AA49+AA50&gt;63,"超過",AB49+AB50)</f>
        <v>63</v>
      </c>
      <c r="X48" s="85"/>
      <c r="Y48" s="85"/>
      <c r="Z48" s="29" t="s">
        <v>8</v>
      </c>
      <c r="AA48" s="30" t="s">
        <v>9</v>
      </c>
      <c r="AB48" s="31" t="s">
        <v>10</v>
      </c>
    </row>
    <row r="49" spans="1:28" ht="20.25" customHeight="1" x14ac:dyDescent="0.15">
      <c r="A49" s="81"/>
      <c r="B49" s="86" t="s">
        <v>4</v>
      </c>
      <c r="C49" s="86"/>
      <c r="D49" s="86"/>
      <c r="E49" s="87"/>
      <c r="F49" s="90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2"/>
      <c r="AA49" s="22" t="str">
        <f>IF(LEN(F49)&lt;=32,"32",LEN(F49))</f>
        <v>32</v>
      </c>
      <c r="AB49" s="12">
        <f>32-LEN(F49)</f>
        <v>32</v>
      </c>
    </row>
    <row r="50" spans="1:28" ht="20.25" customHeight="1" thickBot="1" x14ac:dyDescent="0.2">
      <c r="A50" s="82"/>
      <c r="B50" s="88"/>
      <c r="C50" s="88"/>
      <c r="D50" s="88"/>
      <c r="E50" s="89"/>
      <c r="F50" s="93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5"/>
      <c r="AA50" s="25" t="str">
        <f>IF(LEN(F50)&lt;=31,"31",LEN(F50))</f>
        <v>31</v>
      </c>
      <c r="AB50" s="14">
        <f>31-LEN(F50)</f>
        <v>31</v>
      </c>
    </row>
    <row r="51" spans="1:28" ht="20.25" customHeight="1" x14ac:dyDescent="0.15"/>
    <row r="52" spans="1:28" ht="20.25" customHeight="1" x14ac:dyDescent="0.15"/>
    <row r="53" spans="1:28" ht="20.25" customHeight="1" x14ac:dyDescent="0.15"/>
    <row r="54" spans="1:28" ht="20.25" customHeight="1" x14ac:dyDescent="0.15"/>
    <row r="55" spans="1:28" ht="20.25" customHeight="1" x14ac:dyDescent="0.15"/>
    <row r="56" spans="1:28" ht="20.25" customHeight="1" x14ac:dyDescent="0.15"/>
    <row r="57" spans="1:28" ht="20.25" customHeight="1" x14ac:dyDescent="0.15"/>
    <row r="58" spans="1:28" ht="20.25" customHeight="1" x14ac:dyDescent="0.15"/>
    <row r="59" spans="1:28" ht="20.25" customHeight="1" x14ac:dyDescent="0.15"/>
    <row r="60" spans="1:28" ht="20.25" customHeight="1" x14ac:dyDescent="0.15"/>
    <row r="61" spans="1:28" ht="20.25" customHeight="1" x14ac:dyDescent="0.15"/>
    <row r="62" spans="1:28" ht="20.25" customHeight="1" x14ac:dyDescent="0.15"/>
    <row r="63" spans="1:28" ht="20.25" customHeight="1" x14ac:dyDescent="0.15"/>
    <row r="64" spans="1:28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</sheetData>
  <mergeCells count="61">
    <mergeCell ref="A48:A50"/>
    <mergeCell ref="B48:N48"/>
    <mergeCell ref="O48:V48"/>
    <mergeCell ref="W48:Y48"/>
    <mergeCell ref="B49:E50"/>
    <mergeCell ref="F49:Z49"/>
    <mergeCell ref="F50:Z50"/>
    <mergeCell ref="B44:Z44"/>
    <mergeCell ref="B32:Z32"/>
    <mergeCell ref="B33:Z33"/>
    <mergeCell ref="A34:A44"/>
    <mergeCell ref="B34:N34"/>
    <mergeCell ref="O34:V34"/>
    <mergeCell ref="W34:Y34"/>
    <mergeCell ref="B35:Z35"/>
    <mergeCell ref="B36:Z36"/>
    <mergeCell ref="B37:Z37"/>
    <mergeCell ref="B38:Z38"/>
    <mergeCell ref="B39:Z39"/>
    <mergeCell ref="B40:Z40"/>
    <mergeCell ref="B41:Z41"/>
    <mergeCell ref="B42:Z42"/>
    <mergeCell ref="B43:Z43"/>
    <mergeCell ref="B19:Z19"/>
    <mergeCell ref="B31:Z31"/>
    <mergeCell ref="A23:A33"/>
    <mergeCell ref="B23:N23"/>
    <mergeCell ref="O23:V23"/>
    <mergeCell ref="W23:Y23"/>
    <mergeCell ref="B24:Z24"/>
    <mergeCell ref="B25:Z25"/>
    <mergeCell ref="B26:Z26"/>
    <mergeCell ref="B27:Z27"/>
    <mergeCell ref="B28:Z28"/>
    <mergeCell ref="B29:Z29"/>
    <mergeCell ref="B30:Z30"/>
    <mergeCell ref="A7:N7"/>
    <mergeCell ref="P7:AA7"/>
    <mergeCell ref="A8:N9"/>
    <mergeCell ref="P8:AA9"/>
    <mergeCell ref="A12:A21"/>
    <mergeCell ref="B12:N12"/>
    <mergeCell ref="O12:V12"/>
    <mergeCell ref="W12:Y12"/>
    <mergeCell ref="B13:Z13"/>
    <mergeCell ref="B20:Z20"/>
    <mergeCell ref="B21:Z21"/>
    <mergeCell ref="B14:Z14"/>
    <mergeCell ref="B15:Z15"/>
    <mergeCell ref="B16:Z16"/>
    <mergeCell ref="B17:Z17"/>
    <mergeCell ref="B18:Z18"/>
    <mergeCell ref="A1:AB1"/>
    <mergeCell ref="A3:N3"/>
    <mergeCell ref="P3:AA3"/>
    <mergeCell ref="A4:N5"/>
    <mergeCell ref="P4:S5"/>
    <mergeCell ref="T4:T5"/>
    <mergeCell ref="U4:Y5"/>
    <mergeCell ref="Z4:Z5"/>
    <mergeCell ref="AA4:AA5"/>
  </mergeCells>
  <phoneticPr fontId="1"/>
  <conditionalFormatting sqref="AB13:AB20">
    <cfRule type="cellIs" dxfId="8" priority="26" operator="lessThan">
      <formula>-1</formula>
    </cfRule>
    <cfRule type="cellIs" dxfId="7" priority="27" operator="lessThanOrEqual">
      <formula>-1</formula>
    </cfRule>
  </conditionalFormatting>
  <conditionalFormatting sqref="AB21">
    <cfRule type="cellIs" dxfId="6" priority="25" operator="lessThan">
      <formula>-1</formula>
    </cfRule>
  </conditionalFormatting>
  <conditionalFormatting sqref="W12:Y12">
    <cfRule type="containsText" dxfId="5" priority="23" operator="containsText" text="超過">
      <formula>NOT(ISERROR(SEARCH("超過",W12)))</formula>
    </cfRule>
  </conditionalFormatting>
  <conditionalFormatting sqref="AB24:AB33">
    <cfRule type="cellIs" dxfId="4" priority="6" operator="lessThan">
      <formula>-1</formula>
    </cfRule>
  </conditionalFormatting>
  <conditionalFormatting sqref="AB35:AB44">
    <cfRule type="cellIs" dxfId="3" priority="5" operator="lessThan">
      <formula>-1</formula>
    </cfRule>
  </conditionalFormatting>
  <conditionalFormatting sqref="AB49:AB50">
    <cfRule type="cellIs" dxfId="2" priority="4" operator="lessThan">
      <formula>-1</formula>
    </cfRule>
  </conditionalFormatting>
  <conditionalFormatting sqref="W23:Y23">
    <cfRule type="containsText" dxfId="1" priority="3" operator="containsText" text="超過">
      <formula>NOT(ISERROR(SEARCH("超過",W23)))</formula>
    </cfRule>
  </conditionalFormatting>
  <conditionalFormatting sqref="W48:Y48">
    <cfRule type="containsText" dxfId="0" priority="2" operator="containsText" text="超過">
      <formula>NOT(ISERROR(SEARCH("超過",W48)))</formula>
    </cfRule>
  </conditionalFormatting>
  <dataValidations count="5"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1文字まで入力可能です。31文字未満で次の行を使用した場合、（入力していなくても）31文字分入力した事になります。" sqref="F50:Z50">
      <formula1>31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2文字まで入力可能です。32文字未満で次の行を使用した場合、（入力していなくても）32文字分入力した事になります。" sqref="F49:Z49">
      <formula1>32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20文字まで入力可能です。20文字未満で次の行を使用した場合、（入力していなくても）20文字分入力した事になります。" sqref="B21:Z21">
      <formula1>20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5文字まで入力可能です。35文字未満で次の行を使用した場合、（入力していなくても）35文字分入力した事になります。" sqref="B13:Z20">
      <formula1>35</formula1>
    </dataValidation>
    <dataValidation type="textLength" errorStyle="warning" operator="lessThanOrEqual" allowBlank="1" showInputMessage="1" showErrorMessage="1" errorTitle="文字数超過" error="文字制限数以下で入力をお願いいたします。" promptTitle="入力文字数の制限" prompt="1行30文字まで入力可能です。30文字未満で次の行を使用した場合、（入力していなくても）30文字分入力した事になります。" sqref="B35:Z44 B24:Z33">
      <formula1>30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4294967293" verticalDpi="300" r:id="rId1"/>
  <headerFooter>
    <oddFooter>&amp;R(飯田橋安定所Ｒ２．４．１０）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補足シート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