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heckCompatibility="1" defaultThemeVersion="124226"/>
  <bookViews>
    <workbookView xWindow="7635" yWindow="-15" windowWidth="7680" windowHeight="8190" tabRatio="582"/>
  </bookViews>
  <sheets>
    <sheet name="確定値" sheetId="44" r:id="rId1"/>
  </sheets>
  <definedNames>
    <definedName name="_xlnm.Print_Area" localSheetId="0">確定値!$A$1:$AG$37</definedName>
  </definedNames>
  <calcPr calcId="162913"/>
</workbook>
</file>

<file path=xl/calcChain.xml><?xml version="1.0" encoding="utf-8"?>
<calcChain xmlns="http://schemas.openxmlformats.org/spreadsheetml/2006/main">
  <c r="S24" i="44" l="1"/>
  <c r="S34" i="44" l="1"/>
  <c r="AC29" i="44"/>
  <c r="I34" i="44" l="1"/>
  <c r="S6" i="44"/>
  <c r="I29" i="44"/>
  <c r="E35" i="44"/>
  <c r="E33" i="44"/>
  <c r="E34" i="44"/>
  <c r="E6" i="44"/>
  <c r="E32" i="44"/>
  <c r="E31" i="44"/>
  <c r="E30" i="44"/>
  <c r="E28" i="44"/>
  <c r="E27" i="44"/>
  <c r="E29" i="44"/>
  <c r="E26" i="44"/>
  <c r="E25" i="44"/>
  <c r="E23" i="44"/>
  <c r="E22" i="44"/>
  <c r="E21" i="44"/>
  <c r="E20" i="44"/>
  <c r="E19" i="44"/>
  <c r="E17" i="44"/>
  <c r="E16" i="44"/>
  <c r="E15" i="44"/>
  <c r="E14" i="44"/>
  <c r="E13" i="44"/>
  <c r="E12" i="44"/>
  <c r="E11" i="44"/>
  <c r="E10" i="44"/>
  <c r="E9" i="44"/>
  <c r="E8" i="44"/>
  <c r="E7" i="44"/>
  <c r="F35" i="44"/>
  <c r="F33" i="44"/>
  <c r="F32" i="44"/>
  <c r="F31" i="44"/>
  <c r="F30" i="44"/>
  <c r="F28" i="44"/>
  <c r="F27" i="44"/>
  <c r="G27" i="44" s="1"/>
  <c r="H27" i="44" s="1"/>
  <c r="F26" i="44"/>
  <c r="F25" i="44"/>
  <c r="F23" i="44"/>
  <c r="G23" i="44" s="1"/>
  <c r="H23" i="44" s="1"/>
  <c r="F22" i="44"/>
  <c r="F21" i="44"/>
  <c r="F20" i="44"/>
  <c r="F19" i="44"/>
  <c r="F17" i="44"/>
  <c r="F18" i="44" s="1"/>
  <c r="F16" i="44"/>
  <c r="F15" i="44"/>
  <c r="F14" i="44"/>
  <c r="F13" i="44"/>
  <c r="F12" i="44"/>
  <c r="F11" i="44"/>
  <c r="F10" i="44"/>
  <c r="F9" i="44"/>
  <c r="F8" i="44"/>
  <c r="F7" i="44"/>
  <c r="AG8" i="44"/>
  <c r="AG9" i="44"/>
  <c r="AG10" i="44"/>
  <c r="AG11" i="44"/>
  <c r="AG12" i="44"/>
  <c r="AG13" i="44"/>
  <c r="AG14" i="44"/>
  <c r="AG15" i="44"/>
  <c r="AG16" i="44"/>
  <c r="AG17" i="44"/>
  <c r="AG19" i="44"/>
  <c r="AG20" i="44"/>
  <c r="AG21" i="44"/>
  <c r="AG22" i="44"/>
  <c r="AG23" i="44"/>
  <c r="AG25" i="44"/>
  <c r="AG26" i="44"/>
  <c r="AG27" i="44"/>
  <c r="AG28" i="44"/>
  <c r="AG30" i="44"/>
  <c r="AG31" i="44"/>
  <c r="AG32" i="44"/>
  <c r="AG33" i="44"/>
  <c r="AG35" i="44"/>
  <c r="AG7" i="44"/>
  <c r="AB8" i="44"/>
  <c r="AB9" i="44"/>
  <c r="AB10" i="44"/>
  <c r="AB11" i="44"/>
  <c r="AB12" i="44"/>
  <c r="AB13" i="44"/>
  <c r="AB14" i="44"/>
  <c r="AB15" i="44"/>
  <c r="AB7" i="44"/>
  <c r="AB17" i="44"/>
  <c r="AB19" i="44"/>
  <c r="AB20" i="44"/>
  <c r="AB21" i="44"/>
  <c r="AB22" i="44"/>
  <c r="AB23" i="44"/>
  <c r="AB25" i="44"/>
  <c r="AB26" i="44"/>
  <c r="AB27" i="44"/>
  <c r="AB28" i="44"/>
  <c r="AB30" i="44"/>
  <c r="AB31" i="44"/>
  <c r="AB32" i="44"/>
  <c r="AB33" i="44"/>
  <c r="AB35" i="44"/>
  <c r="AB16" i="44"/>
  <c r="W8" i="44"/>
  <c r="W9" i="44"/>
  <c r="W10" i="44"/>
  <c r="W11" i="44"/>
  <c r="W12" i="44"/>
  <c r="W13" i="44"/>
  <c r="W14" i="44"/>
  <c r="W15" i="44"/>
  <c r="W16" i="44"/>
  <c r="W17" i="44"/>
  <c r="W19" i="44"/>
  <c r="W20" i="44"/>
  <c r="W21" i="44"/>
  <c r="W22" i="44"/>
  <c r="W23" i="44"/>
  <c r="W25" i="44"/>
  <c r="W26" i="44"/>
  <c r="W27" i="44"/>
  <c r="W28" i="44"/>
  <c r="W30" i="44"/>
  <c r="W31" i="44"/>
  <c r="W32" i="44"/>
  <c r="W33" i="44"/>
  <c r="W35" i="44"/>
  <c r="W7" i="44"/>
  <c r="R19" i="44"/>
  <c r="R20" i="44"/>
  <c r="R21" i="44"/>
  <c r="R22" i="44"/>
  <c r="R23" i="44"/>
  <c r="R25" i="44"/>
  <c r="R26" i="44"/>
  <c r="R27" i="44"/>
  <c r="R28" i="44"/>
  <c r="R30" i="44"/>
  <c r="R31" i="44"/>
  <c r="R32" i="44"/>
  <c r="R33" i="44"/>
  <c r="R35" i="44"/>
  <c r="R7" i="44"/>
  <c r="M8" i="44"/>
  <c r="M9" i="44"/>
  <c r="M10" i="44"/>
  <c r="M11" i="44"/>
  <c r="M12" i="44"/>
  <c r="M13" i="44"/>
  <c r="M14" i="44"/>
  <c r="M15" i="44"/>
  <c r="M16" i="44"/>
  <c r="M17" i="44"/>
  <c r="M19" i="44"/>
  <c r="M20" i="44"/>
  <c r="M21" i="44"/>
  <c r="M22" i="44"/>
  <c r="M23" i="44"/>
  <c r="M25" i="44"/>
  <c r="M26" i="44"/>
  <c r="M27" i="44"/>
  <c r="M28" i="44"/>
  <c r="M30" i="44"/>
  <c r="M31" i="44"/>
  <c r="M32" i="44"/>
  <c r="M33" i="44"/>
  <c r="M35" i="44"/>
  <c r="M7" i="44"/>
  <c r="AE34" i="44"/>
  <c r="AF34" i="44"/>
  <c r="AE29" i="44"/>
  <c r="AF29" i="44"/>
  <c r="AE24" i="44"/>
  <c r="AF24" i="44"/>
  <c r="AG24" i="44"/>
  <c r="AF18" i="44"/>
  <c r="AF6" i="44"/>
  <c r="Z34" i="44"/>
  <c r="AA34" i="44"/>
  <c r="AA6" i="44" s="1"/>
  <c r="Z29" i="44"/>
  <c r="AA29" i="44"/>
  <c r="Z24" i="44"/>
  <c r="AA24" i="44"/>
  <c r="Z18" i="44"/>
  <c r="Z6" i="44"/>
  <c r="AA18" i="44"/>
  <c r="U34" i="44"/>
  <c r="V34" i="44"/>
  <c r="U29" i="44"/>
  <c r="V29" i="44"/>
  <c r="U24" i="44"/>
  <c r="V24" i="44"/>
  <c r="U18" i="44"/>
  <c r="V18" i="44"/>
  <c r="P34" i="44"/>
  <c r="Q34" i="44"/>
  <c r="Q6" i="44"/>
  <c r="P29" i="44"/>
  <c r="P6" i="44"/>
  <c r="Q29" i="44"/>
  <c r="P24" i="44"/>
  <c r="Q24" i="44"/>
  <c r="P18" i="44"/>
  <c r="Q18" i="44"/>
  <c r="K34" i="44"/>
  <c r="L34" i="44"/>
  <c r="K29" i="44"/>
  <c r="L29" i="44"/>
  <c r="K24" i="44"/>
  <c r="L24" i="44"/>
  <c r="M24" i="44"/>
  <c r="K18" i="44"/>
  <c r="L18" i="44"/>
  <c r="AD34" i="44"/>
  <c r="Y24" i="44"/>
  <c r="D35" i="44"/>
  <c r="D33" i="44"/>
  <c r="G33" i="44" s="1"/>
  <c r="H33" i="44" s="1"/>
  <c r="D32" i="44"/>
  <c r="D31" i="44"/>
  <c r="D30" i="44"/>
  <c r="H30" i="44" s="1"/>
  <c r="G30" i="44"/>
  <c r="D28" i="44"/>
  <c r="H28" i="44" s="1"/>
  <c r="G28" i="44"/>
  <c r="D27" i="44"/>
  <c r="D26" i="44"/>
  <c r="D25" i="44"/>
  <c r="G25" i="44" s="1"/>
  <c r="H25" i="44" s="1"/>
  <c r="D23" i="44"/>
  <c r="D24" i="44"/>
  <c r="D22" i="44"/>
  <c r="D21" i="44"/>
  <c r="D20" i="44"/>
  <c r="G20" i="44"/>
  <c r="D19" i="44"/>
  <c r="D17" i="44"/>
  <c r="D18" i="44" s="1"/>
  <c r="D9" i="44"/>
  <c r="D10" i="44"/>
  <c r="D11" i="44"/>
  <c r="D12" i="44"/>
  <c r="D13" i="44"/>
  <c r="D14" i="44"/>
  <c r="D15" i="44"/>
  <c r="D16" i="44"/>
  <c r="D8" i="44"/>
  <c r="D7" i="44"/>
  <c r="C35" i="44"/>
  <c r="AC34" i="44"/>
  <c r="Y34" i="44"/>
  <c r="X34" i="44"/>
  <c r="T34" i="44"/>
  <c r="O34" i="44"/>
  <c r="R34" i="44" s="1"/>
  <c r="N34" i="44"/>
  <c r="J34" i="44"/>
  <c r="M34" i="44" s="1"/>
  <c r="C33" i="44"/>
  <c r="C32" i="44"/>
  <c r="C31" i="44"/>
  <c r="C30" i="44"/>
  <c r="C34" i="44"/>
  <c r="AD29" i="44"/>
  <c r="AG29" i="44"/>
  <c r="Y29" i="44"/>
  <c r="T29" i="44"/>
  <c r="O29" i="44"/>
  <c r="N29" i="44"/>
  <c r="J29" i="44"/>
  <c r="M29" i="44" s="1"/>
  <c r="C28" i="44"/>
  <c r="C27" i="44"/>
  <c r="C29" i="44"/>
  <c r="C26" i="44"/>
  <c r="C25" i="44"/>
  <c r="AD24" i="44"/>
  <c r="AD6" i="44"/>
  <c r="AC24" i="44"/>
  <c r="AC6" i="44"/>
  <c r="X24" i="44"/>
  <c r="X6" i="44" s="1"/>
  <c r="T24" i="44"/>
  <c r="O24" i="44"/>
  <c r="R24" i="44" s="1"/>
  <c r="N24" i="44"/>
  <c r="J24" i="44"/>
  <c r="I24" i="44"/>
  <c r="C23" i="44"/>
  <c r="C22" i="44"/>
  <c r="C21" i="44"/>
  <c r="C20" i="44"/>
  <c r="C19" i="44"/>
  <c r="AD18" i="44"/>
  <c r="Y18" i="44"/>
  <c r="AB18" i="44"/>
  <c r="X18" i="44"/>
  <c r="T18" i="44"/>
  <c r="O18" i="44"/>
  <c r="R18" i="44"/>
  <c r="N18" i="44"/>
  <c r="J18" i="44"/>
  <c r="J6" i="44" s="1"/>
  <c r="I18" i="44"/>
  <c r="C17" i="44"/>
  <c r="C16" i="44"/>
  <c r="C15" i="44"/>
  <c r="C14" i="44"/>
  <c r="C13" i="44"/>
  <c r="C12" i="44"/>
  <c r="C11" i="44"/>
  <c r="C10" i="44"/>
  <c r="C9" i="44"/>
  <c r="C8" i="44"/>
  <c r="C7" i="44"/>
  <c r="AG34" i="44"/>
  <c r="AG18" i="44"/>
  <c r="AG6" i="44"/>
  <c r="AB34" i="44"/>
  <c r="AB29" i="44"/>
  <c r="AB24" i="44"/>
  <c r="W29" i="44"/>
  <c r="W24" i="44"/>
  <c r="V6" i="44"/>
  <c r="E24" i="44"/>
  <c r="F29" i="44"/>
  <c r="G26" i="44"/>
  <c r="G21" i="44"/>
  <c r="H21" i="44"/>
  <c r="L6" i="44"/>
  <c r="G11" i="44"/>
  <c r="H11" i="44"/>
  <c r="G35" i="44"/>
  <c r="H35" i="44"/>
  <c r="AE6" i="44"/>
  <c r="G14" i="44"/>
  <c r="H14" i="44"/>
  <c r="G16" i="44"/>
  <c r="H16" i="44"/>
  <c r="G22" i="44"/>
  <c r="H22" i="44"/>
  <c r="F24" i="44"/>
  <c r="G24" i="44"/>
  <c r="H24" i="44" s="1"/>
  <c r="Y6" i="44"/>
  <c r="U6" i="44"/>
  <c r="T6" i="44"/>
  <c r="G15" i="44"/>
  <c r="H15" i="44"/>
  <c r="W18" i="44"/>
  <c r="N6" i="44"/>
  <c r="R29" i="44"/>
  <c r="G32" i="44"/>
  <c r="H32" i="44"/>
  <c r="H26" i="44"/>
  <c r="K6" i="44"/>
  <c r="H20" i="44"/>
  <c r="I6" i="44"/>
  <c r="G19" i="44"/>
  <c r="H19" i="44"/>
  <c r="E18" i="44"/>
  <c r="G7" i="44"/>
  <c r="H7" i="44"/>
  <c r="C18" i="44"/>
  <c r="G13" i="44"/>
  <c r="H13" i="44"/>
  <c r="G9" i="44"/>
  <c r="H9" i="44"/>
  <c r="G8" i="44"/>
  <c r="H8" i="44"/>
  <c r="G12" i="44"/>
  <c r="H12" i="44"/>
  <c r="G10" i="44"/>
  <c r="H10" i="44"/>
  <c r="C24" i="44" l="1"/>
  <c r="C6" i="44"/>
  <c r="AB6" i="44"/>
  <c r="D34" i="44"/>
  <c r="W34" i="44"/>
  <c r="W6" i="44" s="1"/>
  <c r="R6" i="44"/>
  <c r="O6" i="44"/>
  <c r="D29" i="44"/>
  <c r="D6" i="44" s="1"/>
  <c r="M18" i="44"/>
  <c r="F34" i="44"/>
  <c r="G34" i="44" s="1"/>
  <c r="H34" i="44" s="1"/>
  <c r="G31" i="44"/>
  <c r="H31" i="44" s="1"/>
  <c r="F6" i="44"/>
  <c r="G18" i="44"/>
  <c r="H18" i="44" s="1"/>
  <c r="G17" i="44"/>
  <c r="H17" i="44" s="1"/>
  <c r="M6" i="44"/>
  <c r="G29" i="44" l="1"/>
  <c r="H29" i="44" l="1"/>
  <c r="G6" i="44"/>
  <c r="H6" i="44" s="1"/>
</calcChain>
</file>

<file path=xl/sharedStrings.xml><?xml version="1.0" encoding="utf-8"?>
<sst xmlns="http://schemas.openxmlformats.org/spreadsheetml/2006/main" count="88" uniqueCount="48">
  <si>
    <t>全署計</t>
    <rPh sb="0" eb="2">
      <t>ゼンショ</t>
    </rPh>
    <rPh sb="2" eb="3">
      <t>ケイ</t>
    </rPh>
    <phoneticPr fontId="2"/>
  </si>
  <si>
    <t>松江署</t>
    <rPh sb="0" eb="2">
      <t>マツエ</t>
    </rPh>
    <rPh sb="2" eb="3">
      <t>ショ</t>
    </rPh>
    <phoneticPr fontId="2"/>
  </si>
  <si>
    <t>出雲署</t>
    <rPh sb="0" eb="2">
      <t>イズモ</t>
    </rPh>
    <rPh sb="2" eb="3">
      <t>ショ</t>
    </rPh>
    <phoneticPr fontId="2"/>
  </si>
  <si>
    <t>浜田署</t>
    <rPh sb="0" eb="2">
      <t>ハマダ</t>
    </rPh>
    <rPh sb="2" eb="3">
      <t>ショ</t>
    </rPh>
    <phoneticPr fontId="2"/>
  </si>
  <si>
    <t>益田署</t>
    <rPh sb="0" eb="2">
      <t>マスダ</t>
    </rPh>
    <rPh sb="2" eb="3">
      <t>ショ</t>
    </rPh>
    <phoneticPr fontId="2"/>
  </si>
  <si>
    <t>増減数</t>
    <rPh sb="0" eb="1">
      <t>ゾウ</t>
    </rPh>
    <rPh sb="1" eb="3">
      <t>ゲンスウ</t>
    </rPh>
    <phoneticPr fontId="2"/>
  </si>
  <si>
    <t>増減率  （％）</t>
    <rPh sb="0" eb="3">
      <t>ゾウゲンリツ</t>
    </rPh>
    <phoneticPr fontId="2"/>
  </si>
  <si>
    <t>業種</t>
    <rPh sb="0" eb="2">
      <t>ギョウシュ</t>
    </rPh>
    <phoneticPr fontId="2"/>
  </si>
  <si>
    <t>死亡</t>
    <rPh sb="0" eb="2">
      <t>シボウ</t>
    </rPh>
    <phoneticPr fontId="2"/>
  </si>
  <si>
    <t>死傷者</t>
    <rPh sb="0" eb="3">
      <t>シショウシャ</t>
    </rPh>
    <phoneticPr fontId="2"/>
  </si>
  <si>
    <t>全産業計（除鉱山法適用）</t>
    <rPh sb="0" eb="3">
      <t>ゼンサンギョウ</t>
    </rPh>
    <rPh sb="3" eb="4">
      <t>ケイ</t>
    </rPh>
    <rPh sb="5" eb="6">
      <t>ジョ</t>
    </rPh>
    <rPh sb="6" eb="8">
      <t>コウザン</t>
    </rPh>
    <rPh sb="8" eb="9">
      <t>ホウ</t>
    </rPh>
    <rPh sb="9" eb="11">
      <t>テキヨウ</t>
    </rPh>
    <phoneticPr fontId="2"/>
  </si>
  <si>
    <t>製造業</t>
    <rPh sb="0" eb="3">
      <t>セイゾウギョウ</t>
    </rPh>
    <phoneticPr fontId="2"/>
  </si>
  <si>
    <t>食料品</t>
    <rPh sb="0" eb="3">
      <t>ショクリョウヒン</t>
    </rPh>
    <phoneticPr fontId="2"/>
  </si>
  <si>
    <t>繊維・衣服</t>
    <rPh sb="0" eb="2">
      <t>センイ</t>
    </rPh>
    <rPh sb="3" eb="5">
      <t>イフク</t>
    </rPh>
    <phoneticPr fontId="2"/>
  </si>
  <si>
    <t>木材・木製品</t>
    <rPh sb="0" eb="2">
      <t>モクザイ</t>
    </rPh>
    <rPh sb="3" eb="6">
      <t>モクセイヒン</t>
    </rPh>
    <phoneticPr fontId="2"/>
  </si>
  <si>
    <t>家具・装備品</t>
    <rPh sb="0" eb="2">
      <t>カグ</t>
    </rPh>
    <rPh sb="3" eb="6">
      <t>ソウビヒン</t>
    </rPh>
    <phoneticPr fontId="2"/>
  </si>
  <si>
    <t>化学</t>
    <rPh sb="0" eb="2">
      <t>カガク</t>
    </rPh>
    <phoneticPr fontId="2"/>
  </si>
  <si>
    <t>窯業・土石</t>
    <rPh sb="0" eb="2">
      <t>ヨウギョウ</t>
    </rPh>
    <rPh sb="3" eb="5">
      <t>ドセキ</t>
    </rPh>
    <phoneticPr fontId="2"/>
  </si>
  <si>
    <t>鉄鋼・非鉄</t>
    <rPh sb="0" eb="2">
      <t>テッコウ</t>
    </rPh>
    <rPh sb="3" eb="5">
      <t>ヒテツ</t>
    </rPh>
    <phoneticPr fontId="2"/>
  </si>
  <si>
    <t>金属製品</t>
    <rPh sb="0" eb="2">
      <t>キンゾク</t>
    </rPh>
    <rPh sb="2" eb="4">
      <t>セイヒン</t>
    </rPh>
    <phoneticPr fontId="2"/>
  </si>
  <si>
    <t>機械器具</t>
    <rPh sb="0" eb="4">
      <t>キカイキグ</t>
    </rPh>
    <phoneticPr fontId="2"/>
  </si>
  <si>
    <t>その他</t>
    <rPh sb="0" eb="3">
      <t>ソノタ</t>
    </rPh>
    <phoneticPr fontId="2"/>
  </si>
  <si>
    <t>小計</t>
    <rPh sb="0" eb="2">
      <t>ショウケイ</t>
    </rPh>
    <phoneticPr fontId="2"/>
  </si>
  <si>
    <t>鉱業</t>
    <rPh sb="0" eb="2">
      <t>コウギョウ</t>
    </rPh>
    <phoneticPr fontId="2"/>
  </si>
  <si>
    <t>建設業</t>
    <rPh sb="0" eb="3">
      <t>ケンセツギョウ</t>
    </rPh>
    <phoneticPr fontId="2"/>
  </si>
  <si>
    <t>土木</t>
    <rPh sb="0" eb="2">
      <t>ドボク</t>
    </rPh>
    <phoneticPr fontId="2"/>
  </si>
  <si>
    <t>木造建築</t>
    <rPh sb="0" eb="4">
      <t>モクゾウケンチク</t>
    </rPh>
    <phoneticPr fontId="2"/>
  </si>
  <si>
    <t>その他の建築</t>
    <rPh sb="0" eb="3">
      <t>ソノタ</t>
    </rPh>
    <rPh sb="4" eb="6">
      <t>ケンチク</t>
    </rPh>
    <phoneticPr fontId="2"/>
  </si>
  <si>
    <t>道路貨物運送</t>
    <rPh sb="0" eb="2">
      <t>ドウロ</t>
    </rPh>
    <rPh sb="2" eb="6">
      <t>カモツウンソウ</t>
    </rPh>
    <phoneticPr fontId="2"/>
  </si>
  <si>
    <t>その他の運輸</t>
    <rPh sb="0" eb="3">
      <t>ソノタ</t>
    </rPh>
    <rPh sb="4" eb="6">
      <t>ウンユ</t>
    </rPh>
    <phoneticPr fontId="2"/>
  </si>
  <si>
    <t>林業</t>
    <rPh sb="0" eb="2">
      <t>リンギョウ</t>
    </rPh>
    <phoneticPr fontId="2"/>
  </si>
  <si>
    <t>伐木・搬出</t>
    <rPh sb="0" eb="2">
      <t>バツボク</t>
    </rPh>
    <rPh sb="3" eb="5">
      <t>ハンシュツ</t>
    </rPh>
    <phoneticPr fontId="2"/>
  </si>
  <si>
    <t>造林・その他の林業</t>
    <rPh sb="0" eb="2">
      <t>ゾウリン</t>
    </rPh>
    <rPh sb="3" eb="6">
      <t>ソノタ</t>
    </rPh>
    <rPh sb="7" eb="9">
      <t>リンギョウ</t>
    </rPh>
    <phoneticPr fontId="2"/>
  </si>
  <si>
    <t>パルプ・紙・紙加工品・
印刷・製本</t>
    <rPh sb="4" eb="5">
      <t>カミ</t>
    </rPh>
    <rPh sb="6" eb="7">
      <t>カミ</t>
    </rPh>
    <rPh sb="7" eb="10">
      <t>カコウヒン</t>
    </rPh>
    <rPh sb="12" eb="14">
      <t>インサツ</t>
    </rPh>
    <rPh sb="15" eb="17">
      <t>セイホン</t>
    </rPh>
    <phoneticPr fontId="2"/>
  </si>
  <si>
    <t>交通
運輸</t>
    <rPh sb="0" eb="2">
      <t>コウツウ</t>
    </rPh>
    <rPh sb="3" eb="5">
      <t>ウンユ</t>
    </rPh>
    <phoneticPr fontId="2"/>
  </si>
  <si>
    <t>第三次産業</t>
    <rPh sb="0" eb="3">
      <t>ダイサンジ</t>
    </rPh>
    <rPh sb="3" eb="5">
      <t>サンギョウ</t>
    </rPh>
    <phoneticPr fontId="2"/>
  </si>
  <si>
    <t>小売業</t>
    <rPh sb="0" eb="3">
      <t>コウリギョウ</t>
    </rPh>
    <phoneticPr fontId="2"/>
  </si>
  <si>
    <t>社会福祉施設</t>
    <rPh sb="0" eb="2">
      <t>シャカイ</t>
    </rPh>
    <rPh sb="2" eb="4">
      <t>フクシ</t>
    </rPh>
    <rPh sb="4" eb="6">
      <t>シセツ</t>
    </rPh>
    <phoneticPr fontId="2"/>
  </si>
  <si>
    <t>飲食店</t>
    <rPh sb="0" eb="2">
      <t>インショク</t>
    </rPh>
    <rPh sb="2" eb="3">
      <t>テン</t>
    </rPh>
    <phoneticPr fontId="2"/>
  </si>
  <si>
    <t>その他の第三次産業</t>
    <rPh sb="2" eb="3">
      <t>タ</t>
    </rPh>
    <rPh sb="4" eb="7">
      <t>ダイサンジ</t>
    </rPh>
    <rPh sb="7" eb="9">
      <t>サンギョウ</t>
    </rPh>
    <phoneticPr fontId="2"/>
  </si>
  <si>
    <t xml:space="preserve">注１： 休業４日以上、隠岐は松江署の内数。    注２： 増減数と増減率は、前年同月比。  </t>
    <rPh sb="0" eb="1">
      <t>チュウ</t>
    </rPh>
    <rPh sb="4" eb="6">
      <t>キュウギョウ</t>
    </rPh>
    <rPh sb="6" eb="8">
      <t>４ニチ</t>
    </rPh>
    <rPh sb="8" eb="10">
      <t>イジョウ</t>
    </rPh>
    <rPh sb="11" eb="13">
      <t>オキ</t>
    </rPh>
    <rPh sb="14" eb="16">
      <t>マツエ</t>
    </rPh>
    <rPh sb="16" eb="17">
      <t>ショ</t>
    </rPh>
    <rPh sb="18" eb="20">
      <t>ウチスウ</t>
    </rPh>
    <phoneticPr fontId="2"/>
  </si>
  <si>
    <t>その他の製造業</t>
    <rPh sb="0" eb="3">
      <t>ソノタ</t>
    </rPh>
    <rPh sb="4" eb="6">
      <t>セイゾウ</t>
    </rPh>
    <rPh sb="6" eb="7">
      <t>ギョウ</t>
    </rPh>
    <phoneticPr fontId="2"/>
  </si>
  <si>
    <t>注３：第三次産業とは、全産業のうち、製造業、鉱業、建設業、運輸交通業、貨物取扱業、農林業、畜産・水産業を除くもの。　　 注４：その他とは、貨物取扱業、農業、畜産・水産業。</t>
    <rPh sb="60" eb="61">
      <t>チュウ</t>
    </rPh>
    <rPh sb="65" eb="66">
      <t>タ</t>
    </rPh>
    <rPh sb="69" eb="71">
      <t>カモツ</t>
    </rPh>
    <rPh sb="71" eb="73">
      <t>トリアツカイ</t>
    </rPh>
    <rPh sb="73" eb="74">
      <t>ギョウ</t>
    </rPh>
    <rPh sb="75" eb="77">
      <t>ノウギョウ</t>
    </rPh>
    <rPh sb="78" eb="80">
      <t>チクサン</t>
    </rPh>
    <rPh sb="81" eb="84">
      <t>スイサンギョウ</t>
    </rPh>
    <phoneticPr fontId="2"/>
  </si>
  <si>
    <t>隠岐</t>
    <phoneticPr fontId="2"/>
  </si>
  <si>
    <t xml:space="preserve"> 増減数</t>
    <rPh sb="1" eb="2">
      <t>ゾウ</t>
    </rPh>
    <rPh sb="2" eb="4">
      <t>ゲンスウ</t>
    </rPh>
    <phoneticPr fontId="2"/>
  </si>
  <si>
    <t>元年</t>
    <rPh sb="0" eb="2">
      <t>ガンネン</t>
    </rPh>
    <phoneticPr fontId="2"/>
  </si>
  <si>
    <t>２年</t>
    <rPh sb="1" eb="2">
      <t>ネン</t>
    </rPh>
    <phoneticPr fontId="2"/>
  </si>
  <si>
    <r>
      <t>令和２年労働災害発生状況　　　　　　　　　　　　　　　　　　　　　　　　　　　　</t>
    </r>
    <r>
      <rPr>
        <b/>
        <sz val="10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【確定値】</t>
    </r>
    <rPh sb="4" eb="6">
      <t>ロウドウ</t>
    </rPh>
    <rPh sb="6" eb="8">
      <t>サイガイ</t>
    </rPh>
    <rPh sb="8" eb="10">
      <t>ハッセイ</t>
    </rPh>
    <rPh sb="10" eb="12">
      <t>ジョウキョウ</t>
    </rPh>
    <rPh sb="42" eb="44">
      <t>カクテイ</t>
    </rPh>
    <rPh sb="44" eb="45">
      <t>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</si>
</sst>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;&quot;▲ &quot;0.0"/>
    <numFmt numFmtId="177" formatCode="0;&quot;▲ &quot;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02">
    <xf numFmtId="0" fontId="0" fillId="0" borderId="0" xfId="0">
      <alignment vertical="center"/>
    </xf>
    <xf numFmtId="0" fontId="1" fillId="0" borderId="0" xfId="2" applyFont="1" applyBorder="1"/>
    <xf numFmtId="0" fontId="5" fillId="0" borderId="0" xfId="2" applyFont="1" applyBorder="1" applyProtection="1"/>
    <xf numFmtId="0" fontId="1" fillId="0" borderId="1" xfId="2" applyFont="1" applyBorder="1" applyAlignment="1" applyProtection="1"/>
    <xf numFmtId="0" fontId="5" fillId="0" borderId="1" xfId="2" applyFont="1" applyBorder="1" applyAlignment="1" applyProtection="1"/>
    <xf numFmtId="0" fontId="1" fillId="0" borderId="0" xfId="2" applyFont="1" applyBorder="1" applyAlignment="1" applyProtection="1"/>
    <xf numFmtId="0" fontId="1" fillId="0" borderId="0" xfId="2" applyProtection="1"/>
    <xf numFmtId="0" fontId="5" fillId="0" borderId="0" xfId="2" applyFont="1" applyProtection="1"/>
    <xf numFmtId="0" fontId="0" fillId="0" borderId="0" xfId="0" applyAlignment="1">
      <alignment horizontal="distributed" vertical="center"/>
    </xf>
    <xf numFmtId="0" fontId="6" fillId="0" borderId="2" xfId="1" applyNumberFormat="1" applyFont="1" applyBorder="1" applyAlignment="1" applyProtection="1">
      <alignment horizontal="right"/>
    </xf>
    <xf numFmtId="0" fontId="6" fillId="0" borderId="6" xfId="2" applyNumberFormat="1" applyFont="1" applyBorder="1" applyAlignment="1" applyProtection="1">
      <alignment horizontal="right"/>
    </xf>
    <xf numFmtId="0" fontId="6" fillId="0" borderId="6" xfId="2" applyNumberFormat="1" applyFont="1" applyBorder="1" applyAlignment="1" applyProtection="1">
      <alignment horizontal="right"/>
      <protection locked="0"/>
    </xf>
    <xf numFmtId="0" fontId="6" fillId="0" borderId="9" xfId="2" applyNumberFormat="1" applyFont="1" applyBorder="1" applyAlignment="1" applyProtection="1">
      <alignment horizontal="right"/>
    </xf>
    <xf numFmtId="0" fontId="6" fillId="0" borderId="10" xfId="2" applyNumberFormat="1" applyFont="1" applyBorder="1" applyAlignment="1" applyProtection="1">
      <alignment horizontal="right"/>
    </xf>
    <xf numFmtId="0" fontId="6" fillId="0" borderId="10" xfId="2" applyNumberFormat="1" applyFont="1" applyBorder="1" applyAlignment="1" applyProtection="1">
      <alignment horizontal="right"/>
      <protection locked="0"/>
    </xf>
    <xf numFmtId="0" fontId="6" fillId="0" borderId="10" xfId="0" applyNumberFormat="1" applyFont="1" applyBorder="1" applyAlignment="1" applyProtection="1">
      <alignment horizontal="right"/>
    </xf>
    <xf numFmtId="0" fontId="6" fillId="0" borderId="9" xfId="0" applyNumberFormat="1" applyFont="1" applyBorder="1" applyAlignment="1" applyProtection="1">
      <alignment horizontal="right"/>
    </xf>
    <xf numFmtId="177" fontId="6" fillId="0" borderId="20" xfId="2" applyNumberFormat="1" applyFont="1" applyBorder="1" applyAlignment="1" applyProtection="1">
      <alignment horizontal="right"/>
    </xf>
    <xf numFmtId="176" fontId="6" fillId="0" borderId="24" xfId="2" applyNumberFormat="1" applyFont="1" applyBorder="1" applyAlignment="1" applyProtection="1">
      <alignment horizontal="right"/>
    </xf>
    <xf numFmtId="176" fontId="6" fillId="0" borderId="25" xfId="2" applyNumberFormat="1" applyFont="1" applyBorder="1" applyAlignment="1" applyProtection="1">
      <alignment horizontal="right"/>
    </xf>
    <xf numFmtId="176" fontId="6" fillId="0" borderId="28" xfId="2" applyNumberFormat="1" applyFont="1" applyBorder="1" applyAlignment="1" applyProtection="1">
      <alignment horizontal="right"/>
    </xf>
    <xf numFmtId="0" fontId="1" fillId="0" borderId="11" xfId="2" applyNumberFormat="1" applyFont="1" applyBorder="1" applyAlignment="1" applyProtection="1">
      <alignment horizontal="right"/>
      <protection locked="0"/>
    </xf>
    <xf numFmtId="0" fontId="1" fillId="0" borderId="3" xfId="2" applyNumberFormat="1" applyFont="1" applyBorder="1" applyAlignment="1" applyProtection="1">
      <alignment horizontal="right"/>
      <protection locked="0"/>
    </xf>
    <xf numFmtId="0" fontId="1" fillId="0" borderId="12" xfId="2" applyNumberFormat="1" applyFont="1" applyBorder="1" applyAlignment="1" applyProtection="1">
      <alignment horizontal="right"/>
      <protection locked="0"/>
    </xf>
    <xf numFmtId="0" fontId="1" fillId="0" borderId="4" xfId="2" applyNumberFormat="1" applyFont="1" applyBorder="1" applyAlignment="1" applyProtection="1">
      <alignment horizontal="right"/>
      <protection locked="0"/>
    </xf>
    <xf numFmtId="0" fontId="1" fillId="0" borderId="36" xfId="2" applyNumberFormat="1" applyFont="1" applyBorder="1" applyAlignment="1" applyProtection="1">
      <alignment horizontal="right"/>
      <protection locked="0"/>
    </xf>
    <xf numFmtId="0" fontId="1" fillId="0" borderId="13" xfId="2" applyNumberFormat="1" applyFont="1" applyBorder="1" applyAlignment="1" applyProtection="1">
      <alignment horizontal="right"/>
      <protection locked="0"/>
    </xf>
    <xf numFmtId="0" fontId="1" fillId="0" borderId="5" xfId="2" applyNumberFormat="1" applyFont="1" applyBorder="1" applyAlignment="1" applyProtection="1">
      <alignment horizontal="right"/>
      <protection locked="0"/>
    </xf>
    <xf numFmtId="0" fontId="1" fillId="0" borderId="37" xfId="2" applyNumberFormat="1" applyFont="1" applyBorder="1" applyAlignment="1" applyProtection="1">
      <alignment horizontal="right"/>
    </xf>
    <xf numFmtId="0" fontId="1" fillId="0" borderId="2" xfId="2" applyNumberFormat="1" applyFont="1" applyBorder="1" applyAlignment="1" applyProtection="1">
      <alignment horizontal="right"/>
    </xf>
    <xf numFmtId="0" fontId="1" fillId="0" borderId="14" xfId="2" applyNumberFormat="1" applyFont="1" applyBorder="1" applyAlignment="1" applyProtection="1">
      <alignment horizontal="right"/>
      <protection locked="0"/>
    </xf>
    <xf numFmtId="0" fontId="1" fillId="0" borderId="7" xfId="2" applyNumberFormat="1" applyFont="1" applyBorder="1" applyAlignment="1" applyProtection="1">
      <alignment horizontal="right"/>
      <protection locked="0"/>
    </xf>
    <xf numFmtId="0" fontId="1" fillId="0" borderId="15" xfId="2" applyNumberFormat="1" applyFont="1" applyBorder="1" applyAlignment="1" applyProtection="1">
      <alignment horizontal="right"/>
      <protection locked="0"/>
    </xf>
    <xf numFmtId="0" fontId="1" fillId="0" borderId="8" xfId="2" applyNumberFormat="1" applyFont="1" applyBorder="1" applyAlignment="1" applyProtection="1">
      <alignment horizontal="right"/>
      <protection locked="0"/>
    </xf>
    <xf numFmtId="0" fontId="1" fillId="0" borderId="10" xfId="2" applyNumberFormat="1" applyFont="1" applyBorder="1" applyAlignment="1" applyProtection="1">
      <alignment horizontal="right"/>
      <protection locked="0"/>
    </xf>
    <xf numFmtId="0" fontId="1" fillId="0" borderId="6" xfId="2" applyNumberFormat="1" applyFont="1" applyBorder="1" applyAlignment="1" applyProtection="1">
      <alignment horizontal="right"/>
      <protection locked="0"/>
    </xf>
    <xf numFmtId="177" fontId="6" fillId="0" borderId="24" xfId="2" applyNumberFormat="1" applyFont="1" applyBorder="1" applyAlignment="1" applyProtection="1">
      <alignment horizontal="right" shrinkToFit="1"/>
    </xf>
    <xf numFmtId="177" fontId="6" fillId="0" borderId="38" xfId="2" applyNumberFormat="1" applyFont="1" applyBorder="1" applyAlignment="1" applyProtection="1">
      <alignment horizontal="right" shrinkToFit="1"/>
    </xf>
    <xf numFmtId="0" fontId="6" fillId="0" borderId="42" xfId="1" applyNumberFormat="1" applyFont="1" applyBorder="1" applyAlignment="1" applyProtection="1">
      <alignment horizontal="right"/>
    </xf>
    <xf numFmtId="0" fontId="6" fillId="0" borderId="43" xfId="1" applyNumberFormat="1" applyFont="1" applyBorder="1" applyAlignment="1" applyProtection="1">
      <alignment horizontal="right"/>
    </xf>
    <xf numFmtId="38" fontId="6" fillId="0" borderId="43" xfId="1" applyNumberFormat="1" applyFont="1" applyBorder="1" applyAlignment="1" applyProtection="1">
      <alignment horizontal="right"/>
    </xf>
    <xf numFmtId="177" fontId="6" fillId="0" borderId="38" xfId="1" applyNumberFormat="1" applyFont="1" applyBorder="1" applyAlignment="1" applyProtection="1">
      <alignment horizontal="right"/>
    </xf>
    <xf numFmtId="38" fontId="1" fillId="0" borderId="43" xfId="1" applyFont="1" applyBorder="1" applyAlignment="1" applyProtection="1">
      <alignment horizontal="right"/>
    </xf>
    <xf numFmtId="38" fontId="1" fillId="0" borderId="2" xfId="1" applyFont="1" applyBorder="1" applyAlignment="1" applyProtection="1">
      <alignment horizontal="right"/>
    </xf>
    <xf numFmtId="0" fontId="6" fillId="0" borderId="43" xfId="0" applyNumberFormat="1" applyFont="1" applyBorder="1" applyAlignment="1" applyProtection="1">
      <alignment horizontal="right"/>
    </xf>
    <xf numFmtId="0" fontId="6" fillId="0" borderId="2" xfId="0" applyNumberFormat="1" applyFont="1" applyBorder="1" applyAlignment="1" applyProtection="1">
      <alignment horizontal="right"/>
    </xf>
    <xf numFmtId="38" fontId="6" fillId="0" borderId="2" xfId="1" applyNumberFormat="1" applyFont="1" applyBorder="1" applyAlignment="1" applyProtection="1">
      <alignment horizontal="right"/>
    </xf>
    <xf numFmtId="38" fontId="6" fillId="0" borderId="23" xfId="1" applyNumberFormat="1" applyFont="1" applyBorder="1" applyAlignment="1" applyProtection="1">
      <alignment horizontal="right"/>
    </xf>
    <xf numFmtId="38" fontId="6" fillId="0" borderId="45" xfId="1" applyNumberFormat="1" applyFont="1" applyBorder="1" applyAlignment="1" applyProtection="1">
      <alignment horizontal="right"/>
    </xf>
    <xf numFmtId="38" fontId="6" fillId="0" borderId="46" xfId="1" applyNumberFormat="1" applyFont="1" applyBorder="1" applyAlignment="1" applyProtection="1">
      <alignment horizontal="right"/>
    </xf>
    <xf numFmtId="38" fontId="6" fillId="0" borderId="17" xfId="1" applyNumberFormat="1" applyFont="1" applyBorder="1" applyAlignment="1" applyProtection="1">
      <alignment horizontal="right"/>
    </xf>
    <xf numFmtId="38" fontId="6" fillId="0" borderId="16" xfId="1" applyNumberFormat="1" applyFont="1" applyBorder="1" applyAlignment="1" applyProtection="1">
      <alignment horizontal="right"/>
    </xf>
    <xf numFmtId="38" fontId="6" fillId="0" borderId="47" xfId="1" applyNumberFormat="1" applyFont="1" applyBorder="1" applyAlignment="1" applyProtection="1">
      <alignment horizontal="right"/>
    </xf>
    <xf numFmtId="0" fontId="0" fillId="0" borderId="1" xfId="2" applyFont="1" applyBorder="1" applyAlignment="1" applyProtection="1"/>
    <xf numFmtId="0" fontId="1" fillId="0" borderId="48" xfId="2" applyFont="1" applyBorder="1" applyAlignment="1">
      <alignment horizontal="center"/>
    </xf>
    <xf numFmtId="0" fontId="1" fillId="0" borderId="0" xfId="2" applyFont="1" applyBorder="1" applyAlignment="1">
      <alignment horizontal="center"/>
    </xf>
    <xf numFmtId="0" fontId="1" fillId="0" borderId="49" xfId="2" applyFont="1" applyBorder="1" applyAlignment="1">
      <alignment horizontal="right"/>
    </xf>
    <xf numFmtId="0" fontId="1" fillId="0" borderId="50" xfId="2" applyFont="1" applyBorder="1" applyAlignment="1">
      <alignment horizontal="right"/>
    </xf>
    <xf numFmtId="0" fontId="1" fillId="0" borderId="49" xfId="2" applyFont="1" applyBorder="1" applyAlignment="1">
      <alignment horizontal="center"/>
    </xf>
    <xf numFmtId="0" fontId="1" fillId="0" borderId="50" xfId="2" applyFont="1" applyBorder="1" applyAlignment="1">
      <alignment horizontal="center"/>
    </xf>
    <xf numFmtId="0" fontId="1" fillId="0" borderId="51" xfId="2" applyFont="1" applyBorder="1" applyAlignment="1">
      <alignment horizontal="center"/>
    </xf>
    <xf numFmtId="38" fontId="6" fillId="0" borderId="52" xfId="1" applyNumberFormat="1" applyFont="1" applyBorder="1" applyAlignment="1" applyProtection="1">
      <alignment horizontal="right"/>
    </xf>
    <xf numFmtId="38" fontId="6" fillId="0" borderId="19" xfId="1" applyNumberFormat="1" applyFont="1" applyBorder="1" applyAlignment="1" applyProtection="1">
      <alignment horizontal="right"/>
    </xf>
    <xf numFmtId="38" fontId="6" fillId="0" borderId="53" xfId="1" applyNumberFormat="1" applyFont="1" applyBorder="1" applyAlignment="1" applyProtection="1">
      <alignment horizontal="right"/>
    </xf>
    <xf numFmtId="38" fontId="6" fillId="0" borderId="18" xfId="1" applyNumberFormat="1" applyFont="1" applyBorder="1" applyAlignment="1" applyProtection="1">
      <alignment horizontal="right"/>
    </xf>
    <xf numFmtId="38" fontId="6" fillId="0" borderId="55" xfId="1" applyNumberFormat="1" applyFont="1" applyBorder="1" applyAlignment="1" applyProtection="1">
      <alignment horizontal="right"/>
    </xf>
    <xf numFmtId="38" fontId="6" fillId="0" borderId="56" xfId="1" applyNumberFormat="1" applyFont="1" applyBorder="1" applyAlignment="1" applyProtection="1">
      <alignment horizontal="right"/>
    </xf>
    <xf numFmtId="176" fontId="6" fillId="0" borderId="58" xfId="2" applyNumberFormat="1" applyFont="1" applyBorder="1" applyAlignment="1" applyProtection="1">
      <alignment horizontal="right"/>
    </xf>
    <xf numFmtId="0" fontId="6" fillId="0" borderId="59" xfId="2" applyNumberFormat="1" applyFont="1" applyBorder="1" applyAlignment="1" applyProtection="1">
      <alignment horizontal="right"/>
    </xf>
    <xf numFmtId="0" fontId="6" fillId="0" borderId="57" xfId="2" applyNumberFormat="1" applyFont="1" applyBorder="1" applyAlignment="1" applyProtection="1">
      <alignment horizontal="right"/>
    </xf>
    <xf numFmtId="0" fontId="1" fillId="0" borderId="1" xfId="2" applyNumberFormat="1" applyFont="1" applyBorder="1" applyAlignment="1" applyProtection="1">
      <alignment horizontal="right"/>
    </xf>
    <xf numFmtId="0" fontId="1" fillId="0" borderId="56" xfId="2" applyNumberFormat="1" applyFont="1" applyBorder="1" applyAlignment="1" applyProtection="1">
      <alignment horizontal="right"/>
    </xf>
    <xf numFmtId="38" fontId="6" fillId="0" borderId="60" xfId="1" applyNumberFormat="1" applyFont="1" applyBorder="1" applyAlignment="1" applyProtection="1">
      <alignment horizontal="right"/>
    </xf>
    <xf numFmtId="38" fontId="6" fillId="0" borderId="22" xfId="1" applyNumberFormat="1" applyFont="1" applyBorder="1" applyAlignment="1" applyProtection="1">
      <alignment horizontal="right"/>
    </xf>
    <xf numFmtId="0" fontId="1" fillId="0" borderId="61" xfId="2" applyNumberFormat="1" applyFont="1" applyBorder="1" applyAlignment="1" applyProtection="1">
      <alignment horizontal="right"/>
      <protection locked="0"/>
    </xf>
    <xf numFmtId="0" fontId="1" fillId="0" borderId="21" xfId="2" applyNumberFormat="1" applyFont="1" applyBorder="1" applyAlignment="1" applyProtection="1">
      <alignment horizontal="right"/>
      <protection locked="0"/>
    </xf>
    <xf numFmtId="0" fontId="4" fillId="0" borderId="8" xfId="2" applyFont="1" applyBorder="1" applyAlignment="1">
      <alignment horizontal="center" vertical="center"/>
    </xf>
    <xf numFmtId="0" fontId="4" fillId="0" borderId="64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 shrinkToFit="1"/>
    </xf>
    <xf numFmtId="0" fontId="1" fillId="0" borderId="3" xfId="2" applyFont="1" applyBorder="1" applyAlignment="1">
      <alignment horizontal="right"/>
    </xf>
    <xf numFmtId="177" fontId="6" fillId="0" borderId="38" xfId="2" applyNumberFormat="1" applyFont="1" applyFill="1" applyBorder="1" applyAlignment="1" applyProtection="1">
      <alignment horizontal="right" shrinkToFit="1"/>
    </xf>
    <xf numFmtId="177" fontId="6" fillId="0" borderId="24" xfId="2" applyNumberFormat="1" applyFont="1" applyFill="1" applyBorder="1" applyAlignment="1" applyProtection="1">
      <alignment horizontal="right" shrinkToFit="1"/>
    </xf>
    <xf numFmtId="177" fontId="6" fillId="0" borderId="39" xfId="2" applyNumberFormat="1" applyFont="1" applyFill="1" applyBorder="1" applyAlignment="1" applyProtection="1">
      <alignment horizontal="right" shrinkToFit="1"/>
    </xf>
    <xf numFmtId="177" fontId="6" fillId="0" borderId="25" xfId="2" applyNumberFormat="1" applyFont="1" applyFill="1" applyBorder="1" applyAlignment="1" applyProtection="1">
      <alignment horizontal="right" shrinkToFit="1"/>
    </xf>
    <xf numFmtId="177" fontId="6" fillId="0" borderId="26" xfId="2" applyNumberFormat="1" applyFont="1" applyFill="1" applyBorder="1" applyAlignment="1" applyProtection="1">
      <alignment horizontal="right" shrinkToFit="1"/>
    </xf>
    <xf numFmtId="177" fontId="6" fillId="0" borderId="65" xfId="2" applyNumberFormat="1" applyFont="1" applyFill="1" applyBorder="1" applyAlignment="1" applyProtection="1">
      <alignment horizontal="right" shrinkToFit="1"/>
    </xf>
    <xf numFmtId="177" fontId="6" fillId="0" borderId="27" xfId="2" applyNumberFormat="1" applyFont="1" applyFill="1" applyBorder="1" applyAlignment="1" applyProtection="1">
      <alignment horizontal="right" shrinkToFit="1"/>
    </xf>
    <xf numFmtId="177" fontId="6" fillId="0" borderId="20" xfId="2" applyNumberFormat="1" applyFont="1" applyFill="1" applyBorder="1" applyAlignment="1" applyProtection="1">
      <alignment horizontal="right" shrinkToFit="1"/>
    </xf>
    <xf numFmtId="177" fontId="6" fillId="0" borderId="28" xfId="2" applyNumberFormat="1" applyFont="1" applyFill="1" applyBorder="1" applyAlignment="1" applyProtection="1">
      <alignment horizontal="right" shrinkToFit="1"/>
    </xf>
    <xf numFmtId="177" fontId="6" fillId="0" borderId="58" xfId="2" applyNumberFormat="1" applyFont="1" applyFill="1" applyBorder="1" applyAlignment="1" applyProtection="1">
      <alignment horizontal="right" shrinkToFit="1"/>
    </xf>
    <xf numFmtId="3" fontId="6" fillId="0" borderId="11" xfId="2" applyNumberFormat="1" applyFont="1" applyBorder="1" applyAlignment="1" applyProtection="1">
      <alignment horizontal="right"/>
      <protection locked="0"/>
    </xf>
    <xf numFmtId="3" fontId="6" fillId="0" borderId="3" xfId="2" applyNumberFormat="1" applyFont="1" applyBorder="1" applyAlignment="1" applyProtection="1">
      <alignment horizontal="right"/>
      <protection locked="0"/>
    </xf>
    <xf numFmtId="3" fontId="6" fillId="0" borderId="12" xfId="2" applyNumberFormat="1" applyFont="1" applyBorder="1" applyAlignment="1" applyProtection="1">
      <alignment horizontal="right"/>
      <protection locked="0"/>
    </xf>
    <xf numFmtId="3" fontId="6" fillId="0" borderId="4" xfId="2" applyNumberFormat="1" applyFont="1" applyBorder="1" applyAlignment="1" applyProtection="1">
      <alignment horizontal="right"/>
      <protection locked="0"/>
    </xf>
    <xf numFmtId="3" fontId="6" fillId="0" borderId="36" xfId="2" applyNumberFormat="1" applyFont="1" applyBorder="1" applyAlignment="1" applyProtection="1">
      <alignment horizontal="right"/>
      <protection locked="0"/>
    </xf>
    <xf numFmtId="3" fontId="6" fillId="0" borderId="13" xfId="2" applyNumberFormat="1" applyFont="1" applyBorder="1" applyAlignment="1" applyProtection="1">
      <alignment horizontal="right"/>
      <protection locked="0"/>
    </xf>
    <xf numFmtId="3" fontId="6" fillId="0" borderId="5" xfId="2" applyNumberFormat="1" applyFont="1" applyBorder="1" applyAlignment="1" applyProtection="1">
      <alignment horizontal="right"/>
      <protection locked="0"/>
    </xf>
    <xf numFmtId="3" fontId="6" fillId="0" borderId="6" xfId="2" applyNumberFormat="1" applyFont="1" applyBorder="1" applyAlignment="1" applyProtection="1">
      <alignment horizontal="right"/>
    </xf>
    <xf numFmtId="3" fontId="6" fillId="0" borderId="10" xfId="2" applyNumberFormat="1" applyFont="1" applyBorder="1" applyAlignment="1" applyProtection="1">
      <alignment horizontal="right"/>
      <protection locked="0"/>
    </xf>
    <xf numFmtId="3" fontId="6" fillId="0" borderId="6" xfId="2" applyNumberFormat="1" applyFont="1" applyBorder="1" applyAlignment="1" applyProtection="1">
      <alignment horizontal="right"/>
      <protection locked="0"/>
    </xf>
    <xf numFmtId="3" fontId="6" fillId="0" borderId="14" xfId="2" applyNumberFormat="1" applyFont="1" applyBorder="1" applyAlignment="1" applyProtection="1">
      <alignment horizontal="right"/>
      <protection locked="0"/>
    </xf>
    <xf numFmtId="3" fontId="6" fillId="0" borderId="7" xfId="2" applyNumberFormat="1" applyFont="1" applyBorder="1" applyAlignment="1" applyProtection="1">
      <alignment horizontal="right"/>
      <protection locked="0"/>
    </xf>
    <xf numFmtId="3" fontId="6" fillId="0" borderId="15" xfId="2" applyNumberFormat="1" applyFont="1" applyBorder="1" applyAlignment="1" applyProtection="1">
      <alignment horizontal="right"/>
      <protection locked="0"/>
    </xf>
    <xf numFmtId="3" fontId="6" fillId="0" borderId="8" xfId="2" applyNumberFormat="1" applyFont="1" applyBorder="1" applyAlignment="1" applyProtection="1">
      <alignment horizontal="right"/>
      <protection locked="0"/>
    </xf>
    <xf numFmtId="3" fontId="6" fillId="0" borderId="61" xfId="2" applyNumberFormat="1" applyFont="1" applyBorder="1" applyAlignment="1" applyProtection="1">
      <alignment horizontal="right"/>
      <protection locked="0"/>
    </xf>
    <xf numFmtId="3" fontId="6" fillId="0" borderId="21" xfId="2" applyNumberFormat="1" applyFont="1" applyBorder="1" applyAlignment="1" applyProtection="1">
      <alignment horizontal="right"/>
      <protection locked="0"/>
    </xf>
    <xf numFmtId="0" fontId="3" fillId="0" borderId="29" xfId="2" applyFont="1" applyBorder="1" applyAlignment="1">
      <alignment horizontal="distributed" vertical="center" indent="1"/>
    </xf>
    <xf numFmtId="0" fontId="3" fillId="0" borderId="31" xfId="2" applyFont="1" applyBorder="1" applyAlignment="1">
      <alignment horizontal="distributed" vertical="center" indent="1"/>
    </xf>
    <xf numFmtId="0" fontId="3" fillId="0" borderId="30" xfId="2" applyFont="1" applyBorder="1" applyAlignment="1">
      <alignment horizontal="distributed" vertical="center" indent="1"/>
    </xf>
    <xf numFmtId="0" fontId="4" fillId="0" borderId="30" xfId="2" applyFont="1" applyBorder="1" applyAlignment="1">
      <alignment horizontal="distributed" vertical="center" wrapText="1" indent="1"/>
    </xf>
    <xf numFmtId="0" fontId="3" fillId="0" borderId="32" xfId="2" applyFont="1" applyBorder="1" applyAlignment="1">
      <alignment horizontal="distributed" vertical="center" indent="1"/>
    </xf>
    <xf numFmtId="0" fontId="3" fillId="0" borderId="33" xfId="2" applyFont="1" applyBorder="1" applyAlignment="1">
      <alignment horizontal="distributed" vertical="center" indent="1"/>
    </xf>
    <xf numFmtId="0" fontId="3" fillId="0" borderId="34" xfId="2" applyFont="1" applyBorder="1" applyAlignment="1">
      <alignment horizontal="distributed" vertical="center" indent="1"/>
    </xf>
    <xf numFmtId="0" fontId="3" fillId="0" borderId="54" xfId="2" applyFont="1" applyBorder="1" applyAlignment="1">
      <alignment horizontal="distributed" vertical="center" indent="1"/>
    </xf>
    <xf numFmtId="0" fontId="3" fillId="0" borderId="63" xfId="2" applyFont="1" applyBorder="1" applyAlignment="1">
      <alignment horizontal="distributed" vertical="center" indent="1"/>
    </xf>
    <xf numFmtId="0" fontId="3" fillId="0" borderId="48" xfId="2" applyFont="1" applyBorder="1" applyAlignment="1">
      <alignment horizontal="distributed" vertical="center" indent="1"/>
    </xf>
    <xf numFmtId="0" fontId="3" fillId="0" borderId="35" xfId="2" applyFont="1" applyBorder="1" applyAlignment="1">
      <alignment horizontal="distributed" vertical="center" indent="1"/>
    </xf>
    <xf numFmtId="3" fontId="6" fillId="0" borderId="68" xfId="2" applyNumberFormat="1" applyFont="1" applyBorder="1" applyAlignment="1" applyProtection="1">
      <alignment horizontal="right"/>
      <protection locked="0"/>
    </xf>
    <xf numFmtId="3" fontId="6" fillId="0" borderId="69" xfId="2" applyNumberFormat="1" applyFont="1" applyBorder="1" applyAlignment="1" applyProtection="1">
      <alignment horizontal="right"/>
      <protection locked="0"/>
    </xf>
    <xf numFmtId="3" fontId="6" fillId="0" borderId="70" xfId="2" applyNumberFormat="1" applyFont="1" applyBorder="1" applyAlignment="1" applyProtection="1">
      <alignment horizontal="right"/>
      <protection locked="0"/>
    </xf>
    <xf numFmtId="0" fontId="6" fillId="0" borderId="44" xfId="2" applyNumberFormat="1" applyFont="1" applyBorder="1" applyAlignment="1" applyProtection="1">
      <alignment horizontal="right"/>
    </xf>
    <xf numFmtId="3" fontId="6" fillId="0" borderId="44" xfId="2" applyNumberFormat="1" applyFont="1" applyBorder="1" applyAlignment="1" applyProtection="1">
      <alignment horizontal="right"/>
      <protection locked="0"/>
    </xf>
    <xf numFmtId="3" fontId="6" fillId="0" borderId="71" xfId="2" applyNumberFormat="1" applyFont="1" applyBorder="1" applyAlignment="1" applyProtection="1">
      <alignment horizontal="right"/>
      <protection locked="0"/>
    </xf>
    <xf numFmtId="3" fontId="6" fillId="0" borderId="72" xfId="2" applyNumberFormat="1" applyFont="1" applyBorder="1" applyAlignment="1" applyProtection="1">
      <alignment horizontal="right"/>
      <protection locked="0"/>
    </xf>
    <xf numFmtId="0" fontId="6" fillId="0" borderId="73" xfId="2" applyNumberFormat="1" applyFont="1" applyBorder="1" applyAlignment="1" applyProtection="1">
      <alignment horizontal="right"/>
    </xf>
    <xf numFmtId="0" fontId="6" fillId="0" borderId="44" xfId="2" applyNumberFormat="1" applyFont="1" applyBorder="1" applyAlignment="1" applyProtection="1">
      <alignment horizontal="right"/>
      <protection locked="0"/>
    </xf>
    <xf numFmtId="3" fontId="6" fillId="0" borderId="74" xfId="2" applyNumberFormat="1" applyFont="1" applyBorder="1" applyAlignment="1" applyProtection="1">
      <alignment horizontal="right"/>
      <protection locked="0"/>
    </xf>
    <xf numFmtId="0" fontId="6" fillId="0" borderId="9" xfId="2" applyNumberFormat="1" applyFont="1" applyBorder="1" applyAlignment="1" applyProtection="1">
      <alignment horizontal="right"/>
      <protection locked="0"/>
    </xf>
    <xf numFmtId="38" fontId="6" fillId="0" borderId="9" xfId="1" applyNumberFormat="1" applyFont="1" applyBorder="1" applyAlignment="1" applyProtection="1">
      <alignment horizontal="right"/>
    </xf>
    <xf numFmtId="38" fontId="6" fillId="0" borderId="37" xfId="1" applyNumberFormat="1" applyFont="1" applyBorder="1" applyAlignment="1" applyProtection="1">
      <alignment horizontal="right"/>
    </xf>
    <xf numFmtId="177" fontId="6" fillId="0" borderId="40" xfId="2" applyNumberFormat="1" applyFont="1" applyBorder="1" applyAlignment="1" applyProtection="1">
      <alignment horizontal="right"/>
    </xf>
    <xf numFmtId="177" fontId="6" fillId="0" borderId="38" xfId="2" applyNumberFormat="1" applyFont="1" applyBorder="1" applyAlignment="1" applyProtection="1">
      <alignment horizontal="right"/>
    </xf>
    <xf numFmtId="177" fontId="6" fillId="0" borderId="66" xfId="2" applyNumberFormat="1" applyFont="1" applyBorder="1" applyAlignment="1" applyProtection="1">
      <alignment horizontal="right"/>
    </xf>
    <xf numFmtId="0" fontId="0" fillId="0" borderId="77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78" xfId="0" applyBorder="1" applyAlignment="1">
      <alignment horizontal="right"/>
    </xf>
    <xf numFmtId="0" fontId="0" fillId="0" borderId="76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79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37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64" xfId="0" applyBorder="1" applyAlignment="1">
      <alignment horizontal="right"/>
    </xf>
    <xf numFmtId="0" fontId="0" fillId="0" borderId="80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1" xfId="0" applyBorder="1" applyAlignment="1">
      <alignment horizontal="right"/>
    </xf>
    <xf numFmtId="0" fontId="6" fillId="0" borderId="6" xfId="1" applyNumberFormat="1" applyFont="1" applyBorder="1" applyAlignment="1" applyProtection="1">
      <alignment horizontal="right"/>
    </xf>
    <xf numFmtId="0" fontId="6" fillId="0" borderId="9" xfId="1" applyNumberFormat="1" applyFont="1" applyBorder="1" applyAlignment="1" applyProtection="1">
      <alignment horizontal="right"/>
    </xf>
    <xf numFmtId="38" fontId="1" fillId="0" borderId="6" xfId="1" applyFont="1" applyBorder="1" applyAlignment="1" applyProtection="1">
      <alignment horizontal="right"/>
    </xf>
    <xf numFmtId="0" fontId="1" fillId="0" borderId="6" xfId="2" applyNumberFormat="1" applyFont="1" applyBorder="1" applyAlignment="1" applyProtection="1">
      <alignment horizontal="right"/>
    </xf>
    <xf numFmtId="38" fontId="1" fillId="0" borderId="9" xfId="1" applyFont="1" applyBorder="1" applyAlignment="1" applyProtection="1">
      <alignment horizontal="right"/>
    </xf>
    <xf numFmtId="0" fontId="1" fillId="0" borderId="9" xfId="2" applyNumberFormat="1" applyFont="1" applyBorder="1" applyAlignment="1" applyProtection="1">
      <alignment horizontal="right"/>
    </xf>
    <xf numFmtId="0" fontId="1" fillId="0" borderId="9" xfId="2" applyNumberFormat="1" applyFont="1" applyBorder="1" applyAlignment="1" applyProtection="1">
      <alignment horizontal="right"/>
      <protection locked="0"/>
    </xf>
    <xf numFmtId="0" fontId="0" fillId="0" borderId="61" xfId="0" applyBorder="1" applyAlignment="1">
      <alignment horizontal="right"/>
    </xf>
    <xf numFmtId="0" fontId="6" fillId="0" borderId="37" xfId="2" applyNumberFormat="1" applyFont="1" applyBorder="1" applyAlignment="1" applyProtection="1">
      <alignment horizontal="right"/>
    </xf>
    <xf numFmtId="177" fontId="6" fillId="0" borderId="83" xfId="2" applyNumberFormat="1" applyFont="1" applyFill="1" applyBorder="1" applyAlignment="1" applyProtection="1">
      <alignment horizontal="right" shrinkToFit="1"/>
    </xf>
    <xf numFmtId="177" fontId="6" fillId="0" borderId="83" xfId="2" applyNumberFormat="1" applyFont="1" applyBorder="1" applyAlignment="1" applyProtection="1">
      <alignment horizontal="right"/>
    </xf>
    <xf numFmtId="176" fontId="6" fillId="0" borderId="65" xfId="2" applyNumberFormat="1" applyFont="1" applyBorder="1" applyAlignment="1" applyProtection="1">
      <alignment horizontal="right"/>
    </xf>
    <xf numFmtId="177" fontId="6" fillId="0" borderId="53" xfId="2" applyNumberFormat="1" applyFont="1" applyFill="1" applyBorder="1" applyAlignment="1" applyProtection="1">
      <alignment horizontal="right" shrinkToFit="1"/>
    </xf>
    <xf numFmtId="177" fontId="6" fillId="0" borderId="84" xfId="2" applyNumberFormat="1" applyFont="1" applyFill="1" applyBorder="1" applyAlignment="1" applyProtection="1">
      <alignment horizontal="right" shrinkToFit="1"/>
    </xf>
    <xf numFmtId="177" fontId="6" fillId="0" borderId="43" xfId="2" applyNumberFormat="1" applyFont="1" applyFill="1" applyBorder="1" applyAlignment="1" applyProtection="1">
      <alignment horizontal="right" shrinkToFit="1"/>
    </xf>
    <xf numFmtId="177" fontId="6" fillId="0" borderId="47" xfId="2" applyNumberFormat="1" applyFont="1" applyFill="1" applyBorder="1" applyAlignment="1" applyProtection="1">
      <alignment horizontal="right" shrinkToFit="1"/>
    </xf>
    <xf numFmtId="0" fontId="6" fillId="0" borderId="37" xfId="2" applyNumberFormat="1" applyFont="1" applyBorder="1" applyAlignment="1" applyProtection="1">
      <alignment horizontal="right"/>
      <protection locked="0"/>
    </xf>
    <xf numFmtId="0" fontId="6" fillId="0" borderId="2" xfId="2" applyNumberFormat="1" applyFont="1" applyBorder="1" applyAlignment="1" applyProtection="1">
      <alignment horizontal="right"/>
      <protection locked="0"/>
    </xf>
    <xf numFmtId="0" fontId="6" fillId="0" borderId="1" xfId="2" applyNumberFormat="1" applyFont="1" applyBorder="1" applyAlignment="1" applyProtection="1">
      <alignment horizontal="right"/>
    </xf>
    <xf numFmtId="0" fontId="6" fillId="0" borderId="2" xfId="2" applyNumberFormat="1" applyFont="1" applyBorder="1" applyAlignment="1" applyProtection="1">
      <alignment horizontal="right"/>
    </xf>
    <xf numFmtId="0" fontId="8" fillId="0" borderId="54" xfId="2" applyFont="1" applyBorder="1" applyAlignment="1">
      <alignment horizontal="center" vertical="center" textRotation="255"/>
    </xf>
    <xf numFmtId="0" fontId="8" fillId="0" borderId="92" xfId="2" applyFont="1" applyBorder="1" applyAlignment="1">
      <alignment horizontal="center" vertical="center" textRotation="255"/>
    </xf>
    <xf numFmtId="0" fontId="8" fillId="0" borderId="33" xfId="2" applyFont="1" applyBorder="1" applyAlignment="1">
      <alignment horizontal="center" vertical="center" textRotation="255"/>
    </xf>
    <xf numFmtId="0" fontId="8" fillId="0" borderId="93" xfId="2" applyFont="1" applyBorder="1" applyAlignment="1">
      <alignment horizontal="distributed" vertical="center" indent="1"/>
    </xf>
    <xf numFmtId="0" fontId="8" fillId="0" borderId="94" xfId="2" applyFont="1" applyBorder="1" applyAlignment="1">
      <alignment horizontal="distributed" vertical="center" indent="1"/>
    </xf>
    <xf numFmtId="0" fontId="1" fillId="0" borderId="1" xfId="2" applyFont="1" applyBorder="1" applyAlignment="1" applyProtection="1">
      <alignment horizontal="right"/>
    </xf>
    <xf numFmtId="0" fontId="8" fillId="0" borderId="93" xfId="2" applyFont="1" applyBorder="1" applyAlignment="1">
      <alignment horizontal="center" vertical="center"/>
    </xf>
    <xf numFmtId="0" fontId="8" fillId="0" borderId="94" xfId="2" applyFont="1" applyBorder="1" applyAlignment="1">
      <alignment horizontal="center" vertical="center"/>
    </xf>
    <xf numFmtId="0" fontId="8" fillId="0" borderId="54" xfId="2" applyFont="1" applyBorder="1" applyAlignment="1">
      <alignment horizontal="center" vertical="distributed" textRotation="255" wrapText="1"/>
    </xf>
    <xf numFmtId="0" fontId="8" fillId="0" borderId="33" xfId="2" applyFont="1" applyBorder="1" applyAlignment="1">
      <alignment horizontal="center" vertical="distributed" textRotation="255" wrapText="1"/>
    </xf>
    <xf numFmtId="0" fontId="3" fillId="0" borderId="26" xfId="2" applyFont="1" applyBorder="1" applyAlignment="1">
      <alignment vertical="center" shrinkToFit="1"/>
    </xf>
    <xf numFmtId="0" fontId="3" fillId="0" borderId="62" xfId="2" applyFont="1" applyBorder="1" applyAlignment="1">
      <alignment vertical="center" shrinkToFit="1"/>
    </xf>
    <xf numFmtId="0" fontId="0" fillId="0" borderId="52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0" fontId="7" fillId="0" borderId="85" xfId="2" applyFont="1" applyBorder="1" applyAlignment="1">
      <alignment horizontal="right"/>
    </xf>
    <xf numFmtId="0" fontId="1" fillId="0" borderId="86" xfId="2" applyFont="1" applyBorder="1" applyAlignment="1">
      <alignment horizontal="center"/>
    </xf>
    <xf numFmtId="0" fontId="1" fillId="0" borderId="87" xfId="2" applyFont="1" applyBorder="1" applyAlignment="1">
      <alignment horizontal="center"/>
    </xf>
    <xf numFmtId="0" fontId="1" fillId="0" borderId="88" xfId="2" applyFont="1" applyBorder="1" applyAlignment="1">
      <alignment horizontal="center"/>
    </xf>
    <xf numFmtId="0" fontId="1" fillId="0" borderId="48" xfId="2" applyFont="1" applyBorder="1" applyAlignment="1">
      <alignment horizontal="center"/>
    </xf>
    <xf numFmtId="0" fontId="1" fillId="0" borderId="89" xfId="2" applyFont="1" applyBorder="1" applyAlignment="1">
      <alignment horizontal="center"/>
    </xf>
    <xf numFmtId="0" fontId="1" fillId="0" borderId="90" xfId="2" applyFont="1" applyBorder="1" applyAlignment="1">
      <alignment horizontal="center"/>
    </xf>
    <xf numFmtId="0" fontId="1" fillId="0" borderId="1" xfId="2" applyFont="1" applyBorder="1" applyAlignment="1">
      <alignment horizontal="center"/>
    </xf>
    <xf numFmtId="0" fontId="1" fillId="0" borderId="86" xfId="2" applyFont="1" applyBorder="1" applyAlignment="1">
      <alignment horizontal="right"/>
    </xf>
    <xf numFmtId="0" fontId="1" fillId="0" borderId="1" xfId="2" applyFont="1" applyBorder="1" applyAlignment="1">
      <alignment horizontal="right"/>
    </xf>
    <xf numFmtId="0" fontId="3" fillId="0" borderId="82" xfId="2" applyFont="1" applyBorder="1" applyAlignment="1">
      <alignment horizontal="center"/>
    </xf>
    <xf numFmtId="0" fontId="3" fillId="0" borderId="63" xfId="2" applyFont="1" applyBorder="1" applyAlignment="1">
      <alignment horizontal="center"/>
    </xf>
    <xf numFmtId="0" fontId="3" fillId="0" borderId="46" xfId="2" applyFont="1" applyBorder="1" applyAlignment="1">
      <alignment horizontal="center" vertical="center"/>
    </xf>
    <xf numFmtId="0" fontId="3" fillId="0" borderId="79" xfId="2" applyFont="1" applyBorder="1" applyAlignment="1">
      <alignment horizontal="center" vertical="center"/>
    </xf>
    <xf numFmtId="0" fontId="3" fillId="0" borderId="91" xfId="2" applyFont="1" applyBorder="1" applyAlignment="1">
      <alignment horizontal="center" vertical="center"/>
    </xf>
    <xf numFmtId="0" fontId="3" fillId="0" borderId="41" xfId="2" applyFont="1" applyBorder="1" applyAlignment="1">
      <alignment vertical="center" shrinkToFit="1"/>
    </xf>
    <xf numFmtId="0" fontId="3" fillId="0" borderId="67" xfId="2" applyFont="1" applyBorder="1" applyAlignment="1">
      <alignment vertical="center" shrinkToFit="1"/>
    </xf>
    <xf numFmtId="0" fontId="3" fillId="0" borderId="26" xfId="2" applyFont="1" applyBorder="1" applyAlignment="1">
      <alignment horizontal="center" vertical="center" wrapText="1"/>
    </xf>
    <xf numFmtId="0" fontId="3" fillId="0" borderId="62" xfId="2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G37"/>
  <sheetViews>
    <sheetView tabSelected="1" zoomScale="75" zoomScaleNormal="75" workbookViewId="0">
      <selection activeCell="AG32" sqref="AG32"/>
    </sheetView>
  </sheetViews>
  <sheetFormatPr defaultRowHeight="13.5" x14ac:dyDescent="0.15"/>
  <cols>
    <col min="1" max="1" width="5.375" customWidth="1"/>
    <col min="2" max="2" width="20" style="8" customWidth="1"/>
    <col min="3" max="3" width="3.25" customWidth="1"/>
    <col min="4" max="4" width="5.25" customWidth="1"/>
    <col min="5" max="5" width="3.25" customWidth="1"/>
    <col min="6" max="6" width="5.25" customWidth="1"/>
    <col min="7" max="7" width="6.875" customWidth="1"/>
    <col min="8" max="8" width="8.5" customWidth="1"/>
    <col min="9" max="9" width="3.25" customWidth="1"/>
    <col min="10" max="10" width="5.25" customWidth="1"/>
    <col min="11" max="11" width="3.25" customWidth="1"/>
    <col min="12" max="12" width="5.25" customWidth="1"/>
    <col min="13" max="13" width="6.125" customWidth="1"/>
    <col min="14" max="14" width="3.25" customWidth="1"/>
    <col min="15" max="15" width="5.25" customWidth="1"/>
    <col min="16" max="16" width="3.25" customWidth="1"/>
    <col min="17" max="17" width="5.25" customWidth="1"/>
    <col min="18" max="18" width="4.75" customWidth="1"/>
    <col min="19" max="19" width="3.25" customWidth="1"/>
    <col min="20" max="20" width="5.25" customWidth="1"/>
    <col min="21" max="21" width="3.25" customWidth="1"/>
    <col min="22" max="22" width="5.25" customWidth="1"/>
    <col min="23" max="23" width="6.25" customWidth="1"/>
    <col min="24" max="24" width="3.25" customWidth="1"/>
    <col min="25" max="25" width="5.25" customWidth="1"/>
    <col min="26" max="26" width="3.25" customWidth="1"/>
    <col min="27" max="27" width="5.25" customWidth="1"/>
    <col min="28" max="28" width="6.125" customWidth="1"/>
    <col min="29" max="29" width="3.25" customWidth="1"/>
    <col min="30" max="30" width="5.25" customWidth="1"/>
    <col min="31" max="31" width="3.25" customWidth="1"/>
    <col min="32" max="32" width="5.25" customWidth="1"/>
    <col min="33" max="33" width="6.125" customWidth="1"/>
  </cols>
  <sheetData>
    <row r="1" spans="1:33" ht="24" customHeight="1" thickBot="1" x14ac:dyDescent="0.25">
      <c r="A1" s="183" t="s">
        <v>47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</row>
    <row r="2" spans="1:33" ht="17.25" customHeight="1" x14ac:dyDescent="0.15">
      <c r="A2" s="184"/>
      <c r="B2" s="185"/>
      <c r="C2" s="184" t="s">
        <v>0</v>
      </c>
      <c r="D2" s="190"/>
      <c r="E2" s="190"/>
      <c r="F2" s="190"/>
      <c r="G2" s="190"/>
      <c r="H2" s="185"/>
      <c r="I2" s="191" t="s">
        <v>1</v>
      </c>
      <c r="J2" s="192"/>
      <c r="K2" s="192"/>
      <c r="L2" s="192"/>
      <c r="M2" s="192"/>
      <c r="N2" s="193"/>
      <c r="O2" s="193"/>
      <c r="P2" s="193"/>
      <c r="Q2" s="193"/>
      <c r="R2" s="194"/>
      <c r="S2" s="184" t="s">
        <v>2</v>
      </c>
      <c r="T2" s="190"/>
      <c r="U2" s="190"/>
      <c r="V2" s="190"/>
      <c r="W2" s="185"/>
      <c r="X2" s="184" t="s">
        <v>3</v>
      </c>
      <c r="Y2" s="190"/>
      <c r="Z2" s="190"/>
      <c r="AA2" s="190"/>
      <c r="AB2" s="185"/>
      <c r="AC2" s="184" t="s">
        <v>4</v>
      </c>
      <c r="AD2" s="190"/>
      <c r="AE2" s="190"/>
      <c r="AF2" s="190"/>
      <c r="AG2" s="185"/>
    </row>
    <row r="3" spans="1:33" ht="12" customHeight="1" x14ac:dyDescent="0.15">
      <c r="A3" s="186"/>
      <c r="B3" s="187"/>
      <c r="C3" s="58"/>
      <c r="D3" s="59"/>
      <c r="E3" s="59"/>
      <c r="F3" s="59"/>
      <c r="G3" s="59"/>
      <c r="H3" s="60"/>
      <c r="I3" s="56"/>
      <c r="J3" s="57"/>
      <c r="K3" s="57"/>
      <c r="L3" s="57"/>
      <c r="M3" s="79"/>
      <c r="N3" s="195" t="s">
        <v>43</v>
      </c>
      <c r="O3" s="196"/>
      <c r="P3" s="196"/>
      <c r="Q3" s="196"/>
      <c r="R3" s="197"/>
      <c r="S3" s="58"/>
      <c r="T3" s="59"/>
      <c r="U3" s="59"/>
      <c r="V3" s="59"/>
      <c r="W3" s="60"/>
      <c r="X3" s="55"/>
      <c r="Y3" s="55"/>
      <c r="Z3" s="55"/>
      <c r="AA3" s="55"/>
      <c r="AB3" s="54"/>
      <c r="AC3" s="55"/>
      <c r="AD3" s="55"/>
      <c r="AE3" s="55"/>
      <c r="AF3" s="55"/>
      <c r="AG3" s="54"/>
    </row>
    <row r="4" spans="1:33" ht="19.5" customHeight="1" thickBot="1" x14ac:dyDescent="0.2">
      <c r="A4" s="188"/>
      <c r="B4" s="189"/>
      <c r="C4" s="181" t="s">
        <v>45</v>
      </c>
      <c r="D4" s="182"/>
      <c r="E4" s="181" t="s">
        <v>46</v>
      </c>
      <c r="F4" s="182"/>
      <c r="G4" s="198" t="s">
        <v>44</v>
      </c>
      <c r="H4" s="200" t="s">
        <v>6</v>
      </c>
      <c r="I4" s="181" t="s">
        <v>45</v>
      </c>
      <c r="J4" s="182"/>
      <c r="K4" s="181" t="s">
        <v>46</v>
      </c>
      <c r="L4" s="182"/>
      <c r="M4" s="198" t="s">
        <v>44</v>
      </c>
      <c r="N4" s="181" t="s">
        <v>45</v>
      </c>
      <c r="O4" s="182"/>
      <c r="P4" s="181" t="s">
        <v>46</v>
      </c>
      <c r="Q4" s="182"/>
      <c r="R4" s="179" t="s">
        <v>5</v>
      </c>
      <c r="S4" s="181" t="s">
        <v>45</v>
      </c>
      <c r="T4" s="182"/>
      <c r="U4" s="181" t="s">
        <v>46</v>
      </c>
      <c r="V4" s="182"/>
      <c r="W4" s="179" t="s">
        <v>44</v>
      </c>
      <c r="X4" s="181" t="s">
        <v>45</v>
      </c>
      <c r="Y4" s="182"/>
      <c r="Z4" s="181" t="s">
        <v>46</v>
      </c>
      <c r="AA4" s="182"/>
      <c r="AB4" s="179" t="s">
        <v>44</v>
      </c>
      <c r="AC4" s="181" t="s">
        <v>45</v>
      </c>
      <c r="AD4" s="182"/>
      <c r="AE4" s="181" t="s">
        <v>46</v>
      </c>
      <c r="AF4" s="182"/>
      <c r="AG4" s="179" t="s">
        <v>44</v>
      </c>
    </row>
    <row r="5" spans="1:33" ht="21" customHeight="1" thickBot="1" x14ac:dyDescent="0.2">
      <c r="A5" s="172" t="s">
        <v>7</v>
      </c>
      <c r="B5" s="173"/>
      <c r="C5" s="77" t="s">
        <v>8</v>
      </c>
      <c r="D5" s="76" t="s">
        <v>9</v>
      </c>
      <c r="E5" s="77" t="s">
        <v>8</v>
      </c>
      <c r="F5" s="76" t="s">
        <v>9</v>
      </c>
      <c r="G5" s="199"/>
      <c r="H5" s="201"/>
      <c r="I5" s="77" t="s">
        <v>8</v>
      </c>
      <c r="J5" s="78" t="s">
        <v>9</v>
      </c>
      <c r="K5" s="77" t="s">
        <v>8</v>
      </c>
      <c r="L5" s="78" t="s">
        <v>9</v>
      </c>
      <c r="M5" s="199"/>
      <c r="N5" s="77" t="s">
        <v>8</v>
      </c>
      <c r="O5" s="78" t="s">
        <v>9</v>
      </c>
      <c r="P5" s="77" t="s">
        <v>8</v>
      </c>
      <c r="Q5" s="78" t="s">
        <v>9</v>
      </c>
      <c r="R5" s="180"/>
      <c r="S5" s="77" t="s">
        <v>8</v>
      </c>
      <c r="T5" s="78" t="s">
        <v>9</v>
      </c>
      <c r="U5" s="77" t="s">
        <v>8</v>
      </c>
      <c r="V5" s="78" t="s">
        <v>9</v>
      </c>
      <c r="W5" s="180"/>
      <c r="X5" s="77" t="s">
        <v>8</v>
      </c>
      <c r="Y5" s="78" t="s">
        <v>9</v>
      </c>
      <c r="Z5" s="77" t="s">
        <v>8</v>
      </c>
      <c r="AA5" s="78" t="s">
        <v>9</v>
      </c>
      <c r="AB5" s="180"/>
      <c r="AC5" s="77" t="s">
        <v>8</v>
      </c>
      <c r="AD5" s="78" t="s">
        <v>9</v>
      </c>
      <c r="AE5" s="77" t="s">
        <v>8</v>
      </c>
      <c r="AF5" s="78" t="s">
        <v>9</v>
      </c>
      <c r="AG5" s="180"/>
    </row>
    <row r="6" spans="1:33" ht="21" customHeight="1" thickBot="1" x14ac:dyDescent="0.2">
      <c r="A6" s="175" t="s">
        <v>10</v>
      </c>
      <c r="B6" s="176"/>
      <c r="C6" s="40">
        <f>SUM(C18,C19,C24,C25,C26,C29,C34,C35)</f>
        <v>6</v>
      </c>
      <c r="D6" s="46">
        <f>SUM(D18,D19,D24,D25,D26,D29,D34,D35)</f>
        <v>708</v>
      </c>
      <c r="E6" s="128">
        <f>SUM(E18,E19,E24,E25,E26,E29,E34,E35)</f>
        <v>4</v>
      </c>
      <c r="F6" s="129">
        <f>SUM(F18,F19,F24,F25,F26,F29,F34,F35)</f>
        <v>688</v>
      </c>
      <c r="G6" s="41">
        <f>G18+G19+G24+G25+G26+G29+G34+G35</f>
        <v>-20</v>
      </c>
      <c r="H6" s="18">
        <f>IF(D6=0,"",ROUND((G6/D6)*100,1))</f>
        <v>-2.8</v>
      </c>
      <c r="I6" s="39">
        <f>SUM(I18,I19,I24,I25,I26,I29,I34,I35)</f>
        <v>0</v>
      </c>
      <c r="J6" s="9">
        <f>SUM(J18,J19,J24,J25,J26,J29,J34,J35)</f>
        <v>281</v>
      </c>
      <c r="K6" s="150">
        <f>SUM(K18,K19,K24,K25,K26,K29,K34,K35)</f>
        <v>2</v>
      </c>
      <c r="L6" s="149">
        <f>SUM(L18,L19,L24,L25,L26,L29,L34,L35)</f>
        <v>261</v>
      </c>
      <c r="M6" s="37">
        <f>M18+M19+M24+M25+M26+M29+M34+M35</f>
        <v>-20</v>
      </c>
      <c r="N6" s="42">
        <f>SUM(N18,N19,N24,N25,N26,N29,N34,N35)</f>
        <v>0</v>
      </c>
      <c r="O6" s="43">
        <f>SUM(O18,O19,O24,O25,O26,O29,O34,O35)</f>
        <v>22</v>
      </c>
      <c r="P6" s="153">
        <f>SUM(P18,P19,P24,P25,P26,P29,P34,P35)</f>
        <v>0</v>
      </c>
      <c r="Q6" s="151">
        <f>SUM(Q18,Q19,Q24,Q25,Q26,Q29,Q34,Q35)</f>
        <v>8</v>
      </c>
      <c r="R6" s="36">
        <f>R18+R19+R24+R25+R26+R29+R34+R35</f>
        <v>-14</v>
      </c>
      <c r="S6" s="38">
        <f>SUM(S18,S19,S24,S25,S26,S29,S34,S35)</f>
        <v>1</v>
      </c>
      <c r="T6" s="9">
        <f>SUM(T18,T19,T24,T25,T26,T29,T34,T35)</f>
        <v>256</v>
      </c>
      <c r="U6" s="150">
        <f>SUM(U18,U19,U24,U25,U26,U29,U34,U35)</f>
        <v>1</v>
      </c>
      <c r="V6" s="149">
        <f>SUM(V18,V19,V24,V25,V26,V29,V34,V35)</f>
        <v>252</v>
      </c>
      <c r="W6" s="36">
        <f>W18+W19+W24+W25+W26+W29+W34+W35</f>
        <v>-4</v>
      </c>
      <c r="X6" s="44">
        <f>SUM(X18,X19,X24,X25,X26,X29,X34,X35)</f>
        <v>3</v>
      </c>
      <c r="Y6" s="45">
        <f>SUM(Y18,Y19,Y24,Y25,Y26,Y29,Y34,Y35)</f>
        <v>105</v>
      </c>
      <c r="Z6" s="44">
        <f>SUM(Z18,Z19,Z24,Z25,Z26,Z29,Z34,Z35)</f>
        <v>1</v>
      </c>
      <c r="AA6" s="45">
        <f>SUM(AA18,AA19,AA24,AA25,AA26,AA29,AA34,AA35)</f>
        <v>96</v>
      </c>
      <c r="AB6" s="36">
        <f>AB18+AB19+AB24+AB25+AB26+AB29+AB34+AB35</f>
        <v>-9</v>
      </c>
      <c r="AC6" s="16">
        <f>SUM(AC18,AC19,AC24,AC25,AC26,AC29,AC34,AC35)</f>
        <v>2</v>
      </c>
      <c r="AD6" s="15">
        <f>SUM(AD18,AD19,AD24,AD25,AD26,AD29,AD34,AD35)</f>
        <v>66</v>
      </c>
      <c r="AE6" s="16">
        <f>SUM(AE18,AE19,AE24,AE25,AE26,AE29,AE34,AE35)</f>
        <v>0</v>
      </c>
      <c r="AF6" s="15">
        <f>SUM(AF18,AF19,AF24,AF25,AF26,AF29,AF34,AF35)</f>
        <v>79</v>
      </c>
      <c r="AG6" s="36">
        <f>AG18+AG19+AG24+AG25+AG26+AG29+AG34+AG35</f>
        <v>13</v>
      </c>
    </row>
    <row r="7" spans="1:33" ht="21" customHeight="1" x14ac:dyDescent="0.15">
      <c r="A7" s="169" t="s">
        <v>11</v>
      </c>
      <c r="B7" s="106" t="s">
        <v>12</v>
      </c>
      <c r="C7" s="52">
        <f t="shared" ref="C7:E17" si="0">SUM(I7,S7,X7,AC7)</f>
        <v>0</v>
      </c>
      <c r="D7" s="51">
        <f t="shared" ref="D7:F17" si="1">SUM(J7,T7,Y7,AD7)</f>
        <v>34</v>
      </c>
      <c r="E7" s="133">
        <f t="shared" si="0"/>
        <v>0</v>
      </c>
      <c r="F7" s="134">
        <f t="shared" si="1"/>
        <v>33</v>
      </c>
      <c r="G7" s="132">
        <f t="shared" ref="G7:G13" si="2">F7-D7</f>
        <v>-1</v>
      </c>
      <c r="H7" s="67">
        <f t="shared" ref="H7:H35" si="3">IF(D7=0,"",ROUND((G7/D7)*100,1))</f>
        <v>-2.9</v>
      </c>
      <c r="I7" s="90"/>
      <c r="J7" s="91">
        <v>11</v>
      </c>
      <c r="K7" s="135"/>
      <c r="L7" s="134">
        <v>12</v>
      </c>
      <c r="M7" s="82">
        <f>L7-J7</f>
        <v>1</v>
      </c>
      <c r="N7" s="21"/>
      <c r="O7" s="22">
        <v>2</v>
      </c>
      <c r="P7" s="133"/>
      <c r="Q7" s="134"/>
      <c r="R7" s="161">
        <f>Q7-O7</f>
        <v>-2</v>
      </c>
      <c r="S7" s="122"/>
      <c r="T7" s="91">
        <v>12</v>
      </c>
      <c r="U7" s="133"/>
      <c r="V7" s="134">
        <v>13</v>
      </c>
      <c r="W7" s="89">
        <f>V7-T7</f>
        <v>1</v>
      </c>
      <c r="X7" s="90"/>
      <c r="Y7" s="91">
        <v>7</v>
      </c>
      <c r="Z7" s="136"/>
      <c r="AA7" s="134">
        <v>6</v>
      </c>
      <c r="AB7" s="161">
        <f>AA7-Y7</f>
        <v>-1</v>
      </c>
      <c r="AC7" s="122"/>
      <c r="AD7" s="91">
        <v>4</v>
      </c>
      <c r="AE7" s="133"/>
      <c r="AF7" s="134">
        <v>2</v>
      </c>
      <c r="AG7" s="89">
        <f>AF7-AD7</f>
        <v>-2</v>
      </c>
    </row>
    <row r="8" spans="1:33" ht="21" customHeight="1" x14ac:dyDescent="0.15">
      <c r="A8" s="170"/>
      <c r="B8" s="107" t="s">
        <v>13</v>
      </c>
      <c r="C8" s="63">
        <f t="shared" si="0"/>
        <v>0</v>
      </c>
      <c r="D8" s="64">
        <f t="shared" si="1"/>
        <v>4</v>
      </c>
      <c r="E8" s="137">
        <f t="shared" si="0"/>
        <v>0</v>
      </c>
      <c r="F8" s="138">
        <f t="shared" si="1"/>
        <v>3</v>
      </c>
      <c r="G8" s="130">
        <f t="shared" si="2"/>
        <v>-1</v>
      </c>
      <c r="H8" s="19">
        <f t="shared" si="3"/>
        <v>-25</v>
      </c>
      <c r="I8" s="90"/>
      <c r="J8" s="91">
        <v>1</v>
      </c>
      <c r="K8" s="137"/>
      <c r="L8" s="139">
        <v>1</v>
      </c>
      <c r="M8" s="82">
        <f t="shared" ref="M8:M35" si="4">L8-J8</f>
        <v>0</v>
      </c>
      <c r="N8" s="21"/>
      <c r="O8" s="22"/>
      <c r="P8" s="137"/>
      <c r="Q8" s="139"/>
      <c r="R8" s="161"/>
      <c r="S8" s="117"/>
      <c r="T8" s="91">
        <v>2</v>
      </c>
      <c r="U8" s="137"/>
      <c r="V8" s="139">
        <v>2</v>
      </c>
      <c r="W8" s="83">
        <f t="shared" ref="W8:W35" si="5">V8-T8</f>
        <v>0</v>
      </c>
      <c r="X8" s="90"/>
      <c r="Y8" s="91">
        <v>1</v>
      </c>
      <c r="Z8" s="137"/>
      <c r="AA8" s="139"/>
      <c r="AB8" s="161">
        <f t="shared" ref="AB8:AB15" si="6">AA8-Y8</f>
        <v>-1</v>
      </c>
      <c r="AC8" s="117"/>
      <c r="AD8" s="91"/>
      <c r="AE8" s="137"/>
      <c r="AF8" s="139"/>
      <c r="AG8" s="83">
        <f t="shared" ref="AG8:AG35" si="7">AF8-AD8</f>
        <v>0</v>
      </c>
    </row>
    <row r="9" spans="1:33" ht="21" customHeight="1" x14ac:dyDescent="0.15">
      <c r="A9" s="170"/>
      <c r="B9" s="108" t="s">
        <v>14</v>
      </c>
      <c r="C9" s="49">
        <f t="shared" si="0"/>
        <v>0</v>
      </c>
      <c r="D9" s="64">
        <f t="shared" si="1"/>
        <v>14</v>
      </c>
      <c r="E9" s="137">
        <f t="shared" si="0"/>
        <v>0</v>
      </c>
      <c r="F9" s="138">
        <f t="shared" si="1"/>
        <v>13</v>
      </c>
      <c r="G9" s="130">
        <f t="shared" si="2"/>
        <v>-1</v>
      </c>
      <c r="H9" s="19">
        <f t="shared" si="3"/>
        <v>-7.1</v>
      </c>
      <c r="I9" s="92"/>
      <c r="J9" s="93">
        <v>1</v>
      </c>
      <c r="K9" s="137"/>
      <c r="L9" s="139">
        <v>2</v>
      </c>
      <c r="M9" s="82">
        <f t="shared" si="4"/>
        <v>1</v>
      </c>
      <c r="N9" s="23"/>
      <c r="O9" s="24"/>
      <c r="P9" s="137"/>
      <c r="Q9" s="139"/>
      <c r="R9" s="161"/>
      <c r="S9" s="118"/>
      <c r="T9" s="93">
        <v>4</v>
      </c>
      <c r="U9" s="137"/>
      <c r="V9" s="139">
        <v>2</v>
      </c>
      <c r="W9" s="83">
        <f t="shared" si="5"/>
        <v>-2</v>
      </c>
      <c r="X9" s="92"/>
      <c r="Y9" s="93">
        <v>7</v>
      </c>
      <c r="Z9" s="137"/>
      <c r="AA9" s="139">
        <v>6</v>
      </c>
      <c r="AB9" s="161">
        <f t="shared" si="6"/>
        <v>-1</v>
      </c>
      <c r="AC9" s="118"/>
      <c r="AD9" s="93">
        <v>2</v>
      </c>
      <c r="AE9" s="137"/>
      <c r="AF9" s="139">
        <v>3</v>
      </c>
      <c r="AG9" s="83">
        <f t="shared" si="7"/>
        <v>1</v>
      </c>
    </row>
    <row r="10" spans="1:33" ht="21" customHeight="1" x14ac:dyDescent="0.15">
      <c r="A10" s="170"/>
      <c r="B10" s="108" t="s">
        <v>15</v>
      </c>
      <c r="C10" s="49">
        <f t="shared" si="0"/>
        <v>0</v>
      </c>
      <c r="D10" s="64">
        <f t="shared" si="1"/>
        <v>4</v>
      </c>
      <c r="E10" s="137">
        <f t="shared" si="0"/>
        <v>0</v>
      </c>
      <c r="F10" s="138">
        <f t="shared" si="1"/>
        <v>3</v>
      </c>
      <c r="G10" s="130">
        <f t="shared" si="2"/>
        <v>-1</v>
      </c>
      <c r="H10" s="19">
        <f t="shared" si="3"/>
        <v>-25</v>
      </c>
      <c r="I10" s="92"/>
      <c r="J10" s="93">
        <v>4</v>
      </c>
      <c r="K10" s="137"/>
      <c r="L10" s="139">
        <v>2</v>
      </c>
      <c r="M10" s="82">
        <f t="shared" si="4"/>
        <v>-2</v>
      </c>
      <c r="N10" s="25"/>
      <c r="O10" s="24"/>
      <c r="P10" s="137"/>
      <c r="Q10" s="139"/>
      <c r="R10" s="161"/>
      <c r="S10" s="118"/>
      <c r="T10" s="93"/>
      <c r="U10" s="137"/>
      <c r="V10" s="139"/>
      <c r="W10" s="83">
        <f t="shared" si="5"/>
        <v>0</v>
      </c>
      <c r="X10" s="92"/>
      <c r="Y10" s="93"/>
      <c r="Z10" s="137"/>
      <c r="AA10" s="139"/>
      <c r="AB10" s="161">
        <f t="shared" si="6"/>
        <v>0</v>
      </c>
      <c r="AC10" s="118"/>
      <c r="AD10" s="93"/>
      <c r="AE10" s="137"/>
      <c r="AF10" s="139">
        <v>1</v>
      </c>
      <c r="AG10" s="83">
        <f t="shared" si="7"/>
        <v>1</v>
      </c>
    </row>
    <row r="11" spans="1:33" ht="21" customHeight="1" x14ac:dyDescent="0.15">
      <c r="A11" s="170"/>
      <c r="B11" s="109" t="s">
        <v>33</v>
      </c>
      <c r="C11" s="49">
        <f t="shared" si="0"/>
        <v>0</v>
      </c>
      <c r="D11" s="64">
        <f t="shared" si="1"/>
        <v>4</v>
      </c>
      <c r="E11" s="137">
        <f t="shared" si="0"/>
        <v>1</v>
      </c>
      <c r="F11" s="138">
        <f t="shared" si="1"/>
        <v>3</v>
      </c>
      <c r="G11" s="130">
        <f t="shared" si="2"/>
        <v>-1</v>
      </c>
      <c r="H11" s="19">
        <f t="shared" si="3"/>
        <v>-25</v>
      </c>
      <c r="I11" s="92"/>
      <c r="J11" s="93">
        <v>1</v>
      </c>
      <c r="K11" s="137"/>
      <c r="L11" s="139"/>
      <c r="M11" s="82">
        <f t="shared" si="4"/>
        <v>-1</v>
      </c>
      <c r="N11" s="25"/>
      <c r="O11" s="24"/>
      <c r="P11" s="137"/>
      <c r="Q11" s="139"/>
      <c r="R11" s="161"/>
      <c r="S11" s="118"/>
      <c r="T11" s="93">
        <v>3</v>
      </c>
      <c r="U11" s="137"/>
      <c r="V11" s="139">
        <v>1</v>
      </c>
      <c r="W11" s="83">
        <f t="shared" si="5"/>
        <v>-2</v>
      </c>
      <c r="X11" s="92"/>
      <c r="Y11" s="93"/>
      <c r="Z11" s="137">
        <v>1</v>
      </c>
      <c r="AA11" s="139">
        <v>2</v>
      </c>
      <c r="AB11" s="161">
        <f t="shared" si="6"/>
        <v>2</v>
      </c>
      <c r="AC11" s="118"/>
      <c r="AD11" s="93"/>
      <c r="AE11" s="137"/>
      <c r="AF11" s="139"/>
      <c r="AG11" s="83">
        <f t="shared" si="7"/>
        <v>0</v>
      </c>
    </row>
    <row r="12" spans="1:33" ht="21" customHeight="1" x14ac:dyDescent="0.15">
      <c r="A12" s="170"/>
      <c r="B12" s="107" t="s">
        <v>16</v>
      </c>
      <c r="C12" s="49">
        <f t="shared" si="0"/>
        <v>0</v>
      </c>
      <c r="D12" s="64">
        <f t="shared" si="1"/>
        <v>10</v>
      </c>
      <c r="E12" s="137">
        <f t="shared" si="0"/>
        <v>0</v>
      </c>
      <c r="F12" s="138">
        <f t="shared" si="1"/>
        <v>12</v>
      </c>
      <c r="G12" s="130">
        <f t="shared" si="2"/>
        <v>2</v>
      </c>
      <c r="H12" s="19">
        <f t="shared" si="3"/>
        <v>20</v>
      </c>
      <c r="I12" s="92"/>
      <c r="J12" s="93">
        <v>4</v>
      </c>
      <c r="K12" s="137"/>
      <c r="L12" s="139">
        <v>4</v>
      </c>
      <c r="M12" s="82">
        <f t="shared" si="4"/>
        <v>0</v>
      </c>
      <c r="N12" s="25"/>
      <c r="O12" s="24"/>
      <c r="P12" s="137"/>
      <c r="Q12" s="139"/>
      <c r="R12" s="161"/>
      <c r="S12" s="118"/>
      <c r="T12" s="93">
        <v>1</v>
      </c>
      <c r="U12" s="137"/>
      <c r="V12" s="139">
        <v>3</v>
      </c>
      <c r="W12" s="83">
        <f t="shared" si="5"/>
        <v>2</v>
      </c>
      <c r="X12" s="92"/>
      <c r="Y12" s="93">
        <v>1</v>
      </c>
      <c r="Z12" s="137"/>
      <c r="AA12" s="139">
        <v>1</v>
      </c>
      <c r="AB12" s="161">
        <f t="shared" si="6"/>
        <v>0</v>
      </c>
      <c r="AC12" s="118"/>
      <c r="AD12" s="93">
        <v>4</v>
      </c>
      <c r="AE12" s="137"/>
      <c r="AF12" s="139">
        <v>4</v>
      </c>
      <c r="AG12" s="83">
        <f t="shared" si="7"/>
        <v>0</v>
      </c>
    </row>
    <row r="13" spans="1:33" ht="21" customHeight="1" x14ac:dyDescent="0.15">
      <c r="A13" s="170"/>
      <c r="B13" s="107" t="s">
        <v>17</v>
      </c>
      <c r="C13" s="49">
        <f t="shared" si="0"/>
        <v>0</v>
      </c>
      <c r="D13" s="64">
        <f t="shared" si="1"/>
        <v>8</v>
      </c>
      <c r="E13" s="137">
        <f t="shared" si="0"/>
        <v>0</v>
      </c>
      <c r="F13" s="138">
        <f t="shared" si="1"/>
        <v>8</v>
      </c>
      <c r="G13" s="130">
        <f t="shared" si="2"/>
        <v>0</v>
      </c>
      <c r="H13" s="19">
        <f t="shared" si="3"/>
        <v>0</v>
      </c>
      <c r="I13" s="92"/>
      <c r="J13" s="93">
        <v>2</v>
      </c>
      <c r="K13" s="137"/>
      <c r="L13" s="139">
        <v>2</v>
      </c>
      <c r="M13" s="82">
        <f t="shared" si="4"/>
        <v>0</v>
      </c>
      <c r="N13" s="23"/>
      <c r="O13" s="24"/>
      <c r="P13" s="137"/>
      <c r="Q13" s="139"/>
      <c r="R13" s="161"/>
      <c r="S13" s="118"/>
      <c r="T13" s="93">
        <v>5</v>
      </c>
      <c r="U13" s="137"/>
      <c r="V13" s="139">
        <v>5</v>
      </c>
      <c r="W13" s="83">
        <f t="shared" si="5"/>
        <v>0</v>
      </c>
      <c r="X13" s="92"/>
      <c r="Y13" s="93">
        <v>1</v>
      </c>
      <c r="Z13" s="137"/>
      <c r="AA13" s="139">
        <v>1</v>
      </c>
      <c r="AB13" s="161">
        <f t="shared" si="6"/>
        <v>0</v>
      </c>
      <c r="AC13" s="118"/>
      <c r="AD13" s="93"/>
      <c r="AE13" s="137"/>
      <c r="AF13" s="139"/>
      <c r="AG13" s="83">
        <f t="shared" si="7"/>
        <v>0</v>
      </c>
    </row>
    <row r="14" spans="1:33" ht="21" customHeight="1" x14ac:dyDescent="0.15">
      <c r="A14" s="170"/>
      <c r="B14" s="107" t="s">
        <v>18</v>
      </c>
      <c r="C14" s="49">
        <f t="shared" si="0"/>
        <v>0</v>
      </c>
      <c r="D14" s="64">
        <f t="shared" si="1"/>
        <v>9</v>
      </c>
      <c r="E14" s="137">
        <f t="shared" si="0"/>
        <v>0</v>
      </c>
      <c r="F14" s="138">
        <f t="shared" si="1"/>
        <v>14</v>
      </c>
      <c r="G14" s="130">
        <f t="shared" ref="G14:G35" si="8">F14-D14</f>
        <v>5</v>
      </c>
      <c r="H14" s="19">
        <f t="shared" si="3"/>
        <v>55.6</v>
      </c>
      <c r="I14" s="92"/>
      <c r="J14" s="93">
        <v>3</v>
      </c>
      <c r="K14" s="137"/>
      <c r="L14" s="139">
        <v>2</v>
      </c>
      <c r="M14" s="82">
        <f t="shared" si="4"/>
        <v>-1</v>
      </c>
      <c r="N14" s="23"/>
      <c r="O14" s="24"/>
      <c r="P14" s="137"/>
      <c r="Q14" s="139"/>
      <c r="R14" s="161"/>
      <c r="S14" s="118"/>
      <c r="T14" s="93">
        <v>4</v>
      </c>
      <c r="U14" s="137"/>
      <c r="V14" s="139">
        <v>7</v>
      </c>
      <c r="W14" s="83">
        <f t="shared" si="5"/>
        <v>3</v>
      </c>
      <c r="X14" s="92"/>
      <c r="Y14" s="93">
        <v>1</v>
      </c>
      <c r="Z14" s="137"/>
      <c r="AA14" s="139">
        <v>1</v>
      </c>
      <c r="AB14" s="161">
        <f t="shared" si="6"/>
        <v>0</v>
      </c>
      <c r="AC14" s="118"/>
      <c r="AD14" s="93">
        <v>1</v>
      </c>
      <c r="AE14" s="137"/>
      <c r="AF14" s="139">
        <v>4</v>
      </c>
      <c r="AG14" s="83">
        <f t="shared" si="7"/>
        <v>3</v>
      </c>
    </row>
    <row r="15" spans="1:33" ht="21" customHeight="1" x14ac:dyDescent="0.15">
      <c r="A15" s="170"/>
      <c r="B15" s="107" t="s">
        <v>19</v>
      </c>
      <c r="C15" s="49">
        <f t="shared" si="0"/>
        <v>0</v>
      </c>
      <c r="D15" s="64">
        <f t="shared" si="1"/>
        <v>10</v>
      </c>
      <c r="E15" s="137">
        <f t="shared" si="0"/>
        <v>0</v>
      </c>
      <c r="F15" s="138">
        <f t="shared" si="1"/>
        <v>14</v>
      </c>
      <c r="G15" s="130">
        <f t="shared" si="8"/>
        <v>4</v>
      </c>
      <c r="H15" s="19">
        <f t="shared" si="3"/>
        <v>40</v>
      </c>
      <c r="I15" s="92"/>
      <c r="J15" s="93">
        <v>3</v>
      </c>
      <c r="K15" s="137"/>
      <c r="L15" s="139">
        <v>2</v>
      </c>
      <c r="M15" s="82">
        <f t="shared" si="4"/>
        <v>-1</v>
      </c>
      <c r="N15" s="23"/>
      <c r="O15" s="24"/>
      <c r="P15" s="137"/>
      <c r="Q15" s="139"/>
      <c r="R15" s="161"/>
      <c r="S15" s="118"/>
      <c r="T15" s="93">
        <v>5</v>
      </c>
      <c r="U15" s="137"/>
      <c r="V15" s="139">
        <v>3</v>
      </c>
      <c r="W15" s="83">
        <f t="shared" si="5"/>
        <v>-2</v>
      </c>
      <c r="X15" s="94"/>
      <c r="Y15" s="93">
        <v>2</v>
      </c>
      <c r="Z15" s="137"/>
      <c r="AA15" s="139">
        <v>1</v>
      </c>
      <c r="AB15" s="161">
        <f t="shared" si="6"/>
        <v>-1</v>
      </c>
      <c r="AC15" s="118"/>
      <c r="AD15" s="93"/>
      <c r="AE15" s="137"/>
      <c r="AF15" s="139">
        <v>8</v>
      </c>
      <c r="AG15" s="83">
        <f t="shared" si="7"/>
        <v>8</v>
      </c>
    </row>
    <row r="16" spans="1:33" ht="21" customHeight="1" x14ac:dyDescent="0.15">
      <c r="A16" s="170"/>
      <c r="B16" s="107" t="s">
        <v>20</v>
      </c>
      <c r="C16" s="49">
        <f t="shared" si="0"/>
        <v>0</v>
      </c>
      <c r="D16" s="64">
        <f t="shared" si="1"/>
        <v>18</v>
      </c>
      <c r="E16" s="137">
        <f t="shared" si="0"/>
        <v>0</v>
      </c>
      <c r="F16" s="138">
        <f t="shared" si="1"/>
        <v>23</v>
      </c>
      <c r="G16" s="130">
        <f t="shared" si="8"/>
        <v>5</v>
      </c>
      <c r="H16" s="19">
        <f t="shared" si="3"/>
        <v>27.8</v>
      </c>
      <c r="I16" s="92"/>
      <c r="J16" s="93">
        <v>7</v>
      </c>
      <c r="K16" s="137"/>
      <c r="L16" s="139">
        <v>6</v>
      </c>
      <c r="M16" s="82">
        <f t="shared" si="4"/>
        <v>-1</v>
      </c>
      <c r="N16" s="23"/>
      <c r="O16" s="24"/>
      <c r="P16" s="137"/>
      <c r="Q16" s="139"/>
      <c r="R16" s="161"/>
      <c r="S16" s="118"/>
      <c r="T16" s="93">
        <v>10</v>
      </c>
      <c r="U16" s="137"/>
      <c r="V16" s="139">
        <v>14</v>
      </c>
      <c r="W16" s="83">
        <f t="shared" si="5"/>
        <v>4</v>
      </c>
      <c r="X16" s="92"/>
      <c r="Y16" s="93">
        <v>1</v>
      </c>
      <c r="Z16" s="137"/>
      <c r="AA16" s="139">
        <v>1</v>
      </c>
      <c r="AB16" s="161">
        <f>AA16-Y16</f>
        <v>0</v>
      </c>
      <c r="AC16" s="118"/>
      <c r="AD16" s="93"/>
      <c r="AE16" s="137"/>
      <c r="AF16" s="139">
        <v>2</v>
      </c>
      <c r="AG16" s="83">
        <f t="shared" si="7"/>
        <v>2</v>
      </c>
    </row>
    <row r="17" spans="1:33" ht="21" customHeight="1" thickBot="1" x14ac:dyDescent="0.2">
      <c r="A17" s="170"/>
      <c r="B17" s="110" t="s">
        <v>41</v>
      </c>
      <c r="C17" s="48">
        <f t="shared" si="0"/>
        <v>0</v>
      </c>
      <c r="D17" s="47">
        <f t="shared" si="1"/>
        <v>19</v>
      </c>
      <c r="E17" s="133">
        <f t="shared" si="0"/>
        <v>0</v>
      </c>
      <c r="F17" s="134">
        <f t="shared" si="1"/>
        <v>16</v>
      </c>
      <c r="G17" s="159">
        <f t="shared" si="8"/>
        <v>-3</v>
      </c>
      <c r="H17" s="160">
        <f t="shared" si="3"/>
        <v>-15.8</v>
      </c>
      <c r="I17" s="95"/>
      <c r="J17" s="96">
        <v>8</v>
      </c>
      <c r="K17" s="135"/>
      <c r="L17" s="134">
        <v>10</v>
      </c>
      <c r="M17" s="158">
        <f t="shared" si="4"/>
        <v>2</v>
      </c>
      <c r="N17" s="26"/>
      <c r="O17" s="27"/>
      <c r="P17" s="133"/>
      <c r="Q17" s="134"/>
      <c r="R17" s="162"/>
      <c r="S17" s="119"/>
      <c r="T17" s="96">
        <v>5</v>
      </c>
      <c r="U17" s="133"/>
      <c r="V17" s="134">
        <v>2</v>
      </c>
      <c r="W17" s="85">
        <f t="shared" si="5"/>
        <v>-3</v>
      </c>
      <c r="X17" s="95"/>
      <c r="Y17" s="96">
        <v>4</v>
      </c>
      <c r="Z17" s="133"/>
      <c r="AA17" s="134">
        <v>3</v>
      </c>
      <c r="AB17" s="162">
        <f t="shared" ref="AB17:AB35" si="9">AA17-Y17</f>
        <v>-1</v>
      </c>
      <c r="AC17" s="118"/>
      <c r="AD17" s="96">
        <v>2</v>
      </c>
      <c r="AE17" s="133"/>
      <c r="AF17" s="134">
        <v>1</v>
      </c>
      <c r="AG17" s="85">
        <f t="shared" si="7"/>
        <v>-1</v>
      </c>
    </row>
    <row r="18" spans="1:33" ht="21" customHeight="1" thickBot="1" x14ac:dyDescent="0.2">
      <c r="A18" s="171"/>
      <c r="B18" s="111" t="s">
        <v>22</v>
      </c>
      <c r="C18" s="40">
        <f>SUM(C7:C17)</f>
        <v>0</v>
      </c>
      <c r="D18" s="46">
        <f>SUM(D7:D17)</f>
        <v>134</v>
      </c>
      <c r="E18" s="128">
        <f>SUM(E7:E17)</f>
        <v>1</v>
      </c>
      <c r="F18" s="129">
        <f>SUM(F7:F17)</f>
        <v>142</v>
      </c>
      <c r="G18" s="132">
        <f t="shared" si="8"/>
        <v>8</v>
      </c>
      <c r="H18" s="67">
        <f t="shared" si="3"/>
        <v>6</v>
      </c>
      <c r="I18" s="13">
        <f>SUM(I7:I17)</f>
        <v>0</v>
      </c>
      <c r="J18" s="157">
        <f>SUM(J7:J17)</f>
        <v>45</v>
      </c>
      <c r="K18" s="12">
        <f>SUM(K7:K17)</f>
        <v>0</v>
      </c>
      <c r="L18" s="13">
        <f>SUM(L7:L17)</f>
        <v>43</v>
      </c>
      <c r="M18" s="80">
        <f t="shared" si="4"/>
        <v>-2</v>
      </c>
      <c r="N18" s="28">
        <f>SUM(N7:N17)</f>
        <v>0</v>
      </c>
      <c r="O18" s="29">
        <f>SUM(O7:O17)</f>
        <v>2</v>
      </c>
      <c r="P18" s="154">
        <f>SUM(P7:P17)</f>
        <v>0</v>
      </c>
      <c r="Q18" s="152">
        <f>SUM(Q7:Q17)</f>
        <v>0</v>
      </c>
      <c r="R18" s="163">
        <f t="shared" ref="R18:R35" si="10">Q18-O18</f>
        <v>-2</v>
      </c>
      <c r="S18" s="120">
        <v>0</v>
      </c>
      <c r="T18" s="97">
        <f>SUM(T7:T17)</f>
        <v>51</v>
      </c>
      <c r="U18" s="12">
        <f>SUM(U7:U17)</f>
        <v>0</v>
      </c>
      <c r="V18" s="97">
        <f>SUM(V7:V17)</f>
        <v>52</v>
      </c>
      <c r="W18" s="89">
        <f t="shared" si="5"/>
        <v>1</v>
      </c>
      <c r="X18" s="13">
        <f>SUM(X7:X17)</f>
        <v>0</v>
      </c>
      <c r="Y18" s="10">
        <f>SUM(Y7:Y17)</f>
        <v>25</v>
      </c>
      <c r="Z18" s="12">
        <f>SUM(Z7:Z17)</f>
        <v>1</v>
      </c>
      <c r="AA18" s="10">
        <f>SUM(AA7:AA17)</f>
        <v>22</v>
      </c>
      <c r="AB18" s="163">
        <f t="shared" si="9"/>
        <v>-3</v>
      </c>
      <c r="AC18" s="120">
        <v>0</v>
      </c>
      <c r="AD18" s="10">
        <f>SUM(AD7:AD17)</f>
        <v>13</v>
      </c>
      <c r="AE18" s="12">
        <v>0</v>
      </c>
      <c r="AF18" s="10">
        <f>SUM(AF7:AF17)</f>
        <v>25</v>
      </c>
      <c r="AG18" s="89">
        <f t="shared" si="7"/>
        <v>12</v>
      </c>
    </row>
    <row r="19" spans="1:33" ht="21" customHeight="1" thickBot="1" x14ac:dyDescent="0.2">
      <c r="A19" s="172" t="s">
        <v>23</v>
      </c>
      <c r="B19" s="173"/>
      <c r="C19" s="40">
        <f t="shared" ref="C19:F23" si="11">SUM(I19,S19,X19,AC19)</f>
        <v>0</v>
      </c>
      <c r="D19" s="46">
        <f t="shared" si="11"/>
        <v>2</v>
      </c>
      <c r="E19" s="140">
        <f t="shared" si="11"/>
        <v>0</v>
      </c>
      <c r="F19" s="141">
        <f t="shared" si="11"/>
        <v>2</v>
      </c>
      <c r="G19" s="132">
        <f t="shared" si="8"/>
        <v>0</v>
      </c>
      <c r="H19" s="67">
        <f t="shared" si="3"/>
        <v>0</v>
      </c>
      <c r="I19" s="98"/>
      <c r="J19" s="99">
        <v>2</v>
      </c>
      <c r="K19" s="140"/>
      <c r="L19" s="142">
        <v>2</v>
      </c>
      <c r="M19" s="80">
        <f t="shared" si="4"/>
        <v>0</v>
      </c>
      <c r="N19" s="34"/>
      <c r="O19" s="35"/>
      <c r="P19" s="140"/>
      <c r="Q19" s="142"/>
      <c r="R19" s="163">
        <f t="shared" si="10"/>
        <v>0</v>
      </c>
      <c r="S19" s="121"/>
      <c r="T19" s="99"/>
      <c r="U19" s="140"/>
      <c r="V19" s="142"/>
      <c r="W19" s="89">
        <f t="shared" si="5"/>
        <v>0</v>
      </c>
      <c r="X19" s="98"/>
      <c r="Y19" s="99"/>
      <c r="Z19" s="140"/>
      <c r="AA19" s="142"/>
      <c r="AB19" s="163">
        <f t="shared" si="9"/>
        <v>0</v>
      </c>
      <c r="AC19" s="121"/>
      <c r="AD19" s="99"/>
      <c r="AE19" s="140"/>
      <c r="AF19" s="142"/>
      <c r="AG19" s="89">
        <f t="shared" si="7"/>
        <v>0</v>
      </c>
    </row>
    <row r="20" spans="1:33" ht="21" customHeight="1" x14ac:dyDescent="0.15">
      <c r="A20" s="169" t="s">
        <v>24</v>
      </c>
      <c r="B20" s="107" t="s">
        <v>25</v>
      </c>
      <c r="C20" s="63">
        <f t="shared" si="11"/>
        <v>1</v>
      </c>
      <c r="D20" s="64">
        <f t="shared" si="11"/>
        <v>43</v>
      </c>
      <c r="E20" s="133">
        <f t="shared" si="11"/>
        <v>1</v>
      </c>
      <c r="F20" s="134">
        <f t="shared" si="11"/>
        <v>29</v>
      </c>
      <c r="G20" s="132">
        <f t="shared" si="8"/>
        <v>-14</v>
      </c>
      <c r="H20" s="67">
        <f t="shared" si="3"/>
        <v>-32.6</v>
      </c>
      <c r="I20" s="90"/>
      <c r="J20" s="91">
        <v>9</v>
      </c>
      <c r="K20" s="135">
        <v>1</v>
      </c>
      <c r="L20" s="134">
        <v>5</v>
      </c>
      <c r="M20" s="82">
        <f t="shared" si="4"/>
        <v>-4</v>
      </c>
      <c r="N20" s="21"/>
      <c r="O20" s="22">
        <v>1</v>
      </c>
      <c r="P20" s="133"/>
      <c r="Q20" s="134"/>
      <c r="R20" s="161">
        <f t="shared" si="10"/>
        <v>-1</v>
      </c>
      <c r="S20" s="117"/>
      <c r="T20" s="91">
        <v>15</v>
      </c>
      <c r="U20" s="133"/>
      <c r="V20" s="134">
        <v>13</v>
      </c>
      <c r="W20" s="89">
        <f t="shared" si="5"/>
        <v>-2</v>
      </c>
      <c r="X20" s="90">
        <v>1</v>
      </c>
      <c r="Y20" s="91">
        <v>11</v>
      </c>
      <c r="Z20" s="133"/>
      <c r="AA20" s="134">
        <v>6</v>
      </c>
      <c r="AB20" s="161">
        <f t="shared" si="9"/>
        <v>-5</v>
      </c>
      <c r="AC20" s="117"/>
      <c r="AD20" s="91">
        <v>8</v>
      </c>
      <c r="AE20" s="133"/>
      <c r="AF20" s="134">
        <v>5</v>
      </c>
      <c r="AG20" s="89">
        <f t="shared" si="7"/>
        <v>-3</v>
      </c>
    </row>
    <row r="21" spans="1:33" ht="21" customHeight="1" x14ac:dyDescent="0.15">
      <c r="A21" s="170"/>
      <c r="B21" s="108" t="s">
        <v>26</v>
      </c>
      <c r="C21" s="49">
        <f t="shared" si="11"/>
        <v>0</v>
      </c>
      <c r="D21" s="50">
        <f t="shared" si="11"/>
        <v>23</v>
      </c>
      <c r="E21" s="137">
        <f t="shared" si="11"/>
        <v>0</v>
      </c>
      <c r="F21" s="138">
        <f t="shared" si="11"/>
        <v>28</v>
      </c>
      <c r="G21" s="130">
        <f t="shared" si="8"/>
        <v>5</v>
      </c>
      <c r="H21" s="19">
        <f t="shared" si="3"/>
        <v>21.7</v>
      </c>
      <c r="I21" s="92"/>
      <c r="J21" s="93">
        <v>5</v>
      </c>
      <c r="K21" s="137"/>
      <c r="L21" s="139">
        <v>6</v>
      </c>
      <c r="M21" s="82">
        <f t="shared" si="4"/>
        <v>1</v>
      </c>
      <c r="N21" s="23"/>
      <c r="O21" s="24">
        <v>1</v>
      </c>
      <c r="P21" s="137"/>
      <c r="Q21" s="139"/>
      <c r="R21" s="161">
        <f t="shared" si="10"/>
        <v>-1</v>
      </c>
      <c r="S21" s="118"/>
      <c r="T21" s="93">
        <v>8</v>
      </c>
      <c r="U21" s="137"/>
      <c r="V21" s="139">
        <v>14</v>
      </c>
      <c r="W21" s="83">
        <f t="shared" si="5"/>
        <v>6</v>
      </c>
      <c r="X21" s="92"/>
      <c r="Y21" s="93">
        <v>6</v>
      </c>
      <c r="Z21" s="137"/>
      <c r="AA21" s="139">
        <v>6</v>
      </c>
      <c r="AB21" s="161">
        <f t="shared" si="9"/>
        <v>0</v>
      </c>
      <c r="AC21" s="118"/>
      <c r="AD21" s="93">
        <v>4</v>
      </c>
      <c r="AE21" s="137"/>
      <c r="AF21" s="139">
        <v>2</v>
      </c>
      <c r="AG21" s="83">
        <f t="shared" si="7"/>
        <v>-2</v>
      </c>
    </row>
    <row r="22" spans="1:33" ht="21" customHeight="1" x14ac:dyDescent="0.15">
      <c r="A22" s="170"/>
      <c r="B22" s="108" t="s">
        <v>27</v>
      </c>
      <c r="C22" s="49">
        <f t="shared" si="11"/>
        <v>1</v>
      </c>
      <c r="D22" s="50">
        <f t="shared" si="11"/>
        <v>27</v>
      </c>
      <c r="E22" s="137">
        <f t="shared" si="11"/>
        <v>1</v>
      </c>
      <c r="F22" s="138">
        <f t="shared" si="11"/>
        <v>27</v>
      </c>
      <c r="G22" s="130">
        <f t="shared" si="8"/>
        <v>0</v>
      </c>
      <c r="H22" s="19">
        <f t="shared" si="3"/>
        <v>0</v>
      </c>
      <c r="I22" s="92"/>
      <c r="J22" s="93">
        <v>12</v>
      </c>
      <c r="K22" s="137">
        <v>1</v>
      </c>
      <c r="L22" s="139">
        <v>11</v>
      </c>
      <c r="M22" s="82">
        <f t="shared" si="4"/>
        <v>-1</v>
      </c>
      <c r="N22" s="23"/>
      <c r="O22" s="24">
        <v>1</v>
      </c>
      <c r="P22" s="137"/>
      <c r="Q22" s="139">
        <v>1</v>
      </c>
      <c r="R22" s="161">
        <f t="shared" si="10"/>
        <v>0</v>
      </c>
      <c r="S22" s="118"/>
      <c r="T22" s="93">
        <v>12</v>
      </c>
      <c r="U22" s="137"/>
      <c r="V22" s="139">
        <v>11</v>
      </c>
      <c r="W22" s="83">
        <f t="shared" si="5"/>
        <v>-1</v>
      </c>
      <c r="X22" s="92">
        <v>1</v>
      </c>
      <c r="Y22" s="93">
        <v>3</v>
      </c>
      <c r="Z22" s="137"/>
      <c r="AA22" s="139">
        <v>5</v>
      </c>
      <c r="AB22" s="161">
        <f t="shared" si="9"/>
        <v>2</v>
      </c>
      <c r="AC22" s="118"/>
      <c r="AD22" s="93"/>
      <c r="AE22" s="137"/>
      <c r="AF22" s="139"/>
      <c r="AG22" s="83">
        <f t="shared" si="7"/>
        <v>0</v>
      </c>
    </row>
    <row r="23" spans="1:33" ht="21" customHeight="1" thickBot="1" x14ac:dyDescent="0.2">
      <c r="A23" s="170"/>
      <c r="B23" s="110" t="s">
        <v>21</v>
      </c>
      <c r="C23" s="48">
        <f t="shared" si="11"/>
        <v>0</v>
      </c>
      <c r="D23" s="47">
        <f t="shared" si="11"/>
        <v>15</v>
      </c>
      <c r="E23" s="133">
        <f t="shared" si="11"/>
        <v>0</v>
      </c>
      <c r="F23" s="134">
        <f t="shared" si="11"/>
        <v>17</v>
      </c>
      <c r="G23" s="159">
        <f t="shared" si="8"/>
        <v>2</v>
      </c>
      <c r="H23" s="160">
        <f t="shared" si="3"/>
        <v>13.3</v>
      </c>
      <c r="I23" s="95"/>
      <c r="J23" s="96">
        <v>7</v>
      </c>
      <c r="K23" s="135"/>
      <c r="L23" s="134">
        <v>4</v>
      </c>
      <c r="M23" s="158">
        <f t="shared" si="4"/>
        <v>-3</v>
      </c>
      <c r="N23" s="26"/>
      <c r="O23" s="27">
        <v>1</v>
      </c>
      <c r="P23" s="133"/>
      <c r="Q23" s="134"/>
      <c r="R23" s="162">
        <f t="shared" si="10"/>
        <v>-1</v>
      </c>
      <c r="S23" s="119"/>
      <c r="T23" s="96">
        <v>6</v>
      </c>
      <c r="U23" s="133"/>
      <c r="V23" s="134">
        <v>9</v>
      </c>
      <c r="W23" s="85">
        <f t="shared" si="5"/>
        <v>3</v>
      </c>
      <c r="X23" s="95"/>
      <c r="Y23" s="96">
        <v>2</v>
      </c>
      <c r="Z23" s="133"/>
      <c r="AA23" s="134">
        <v>2</v>
      </c>
      <c r="AB23" s="162">
        <f t="shared" si="9"/>
        <v>0</v>
      </c>
      <c r="AC23" s="119"/>
      <c r="AD23" s="96"/>
      <c r="AE23" s="133"/>
      <c r="AF23" s="134">
        <v>2</v>
      </c>
      <c r="AG23" s="85">
        <f t="shared" si="7"/>
        <v>2</v>
      </c>
    </row>
    <row r="24" spans="1:33" ht="21" customHeight="1" thickBot="1" x14ac:dyDescent="0.2">
      <c r="A24" s="171"/>
      <c r="B24" s="111" t="s">
        <v>22</v>
      </c>
      <c r="C24" s="40">
        <f>SUM(C20:C23)</f>
        <v>2</v>
      </c>
      <c r="D24" s="46">
        <f>SUM(D20:D23)</f>
        <v>108</v>
      </c>
      <c r="E24" s="128">
        <f>SUM(E20:E23)</f>
        <v>2</v>
      </c>
      <c r="F24" s="129">
        <f>SUM(F20:F23)</f>
        <v>101</v>
      </c>
      <c r="G24" s="132">
        <f t="shared" si="8"/>
        <v>-7</v>
      </c>
      <c r="H24" s="67">
        <f t="shared" si="3"/>
        <v>-6.5</v>
      </c>
      <c r="I24" s="12">
        <f>SUM(I20:I23)</f>
        <v>0</v>
      </c>
      <c r="J24" s="10">
        <f>SUM(J20:J23)</f>
        <v>33</v>
      </c>
      <c r="K24" s="12">
        <f>SUM(K20:K23)</f>
        <v>2</v>
      </c>
      <c r="L24" s="10">
        <f>SUM(L20:L23)</f>
        <v>26</v>
      </c>
      <c r="M24" s="80">
        <f t="shared" si="4"/>
        <v>-7</v>
      </c>
      <c r="N24" s="28">
        <f>SUM(N20:N23)</f>
        <v>0</v>
      </c>
      <c r="O24" s="29">
        <f>SUM(O20:O23)</f>
        <v>4</v>
      </c>
      <c r="P24" s="154">
        <f>SUM(P20:P23)</f>
        <v>0</v>
      </c>
      <c r="Q24" s="152">
        <f>SUM(Q20:Q23)</f>
        <v>1</v>
      </c>
      <c r="R24" s="163">
        <f t="shared" si="10"/>
        <v>-3</v>
      </c>
      <c r="S24" s="120">
        <f>SUM(S20:S23)</f>
        <v>0</v>
      </c>
      <c r="T24" s="10">
        <f>SUM(T20:T23)</f>
        <v>41</v>
      </c>
      <c r="U24" s="12">
        <f>SUM(U20:U23)</f>
        <v>0</v>
      </c>
      <c r="V24" s="10">
        <f>SUM(V20:V23)</f>
        <v>47</v>
      </c>
      <c r="W24" s="89">
        <f t="shared" si="5"/>
        <v>6</v>
      </c>
      <c r="X24" s="12">
        <f>SUM(X20:X23)</f>
        <v>2</v>
      </c>
      <c r="Y24" s="10">
        <f>SUM(Y20:Y23)</f>
        <v>22</v>
      </c>
      <c r="Z24" s="12">
        <f>SUM(Z20:Z23)</f>
        <v>0</v>
      </c>
      <c r="AA24" s="10">
        <f>SUM(AA20:AA23)</f>
        <v>19</v>
      </c>
      <c r="AB24" s="163">
        <f t="shared" si="9"/>
        <v>-3</v>
      </c>
      <c r="AC24" s="120">
        <f>SUM(AC20:AC23)</f>
        <v>0</v>
      </c>
      <c r="AD24" s="10">
        <f>SUM(AD20:AD23)</f>
        <v>12</v>
      </c>
      <c r="AE24" s="12">
        <f>SUM(AE20:AE23)</f>
        <v>0</v>
      </c>
      <c r="AF24" s="10">
        <f>SUM(AF20:AF23)</f>
        <v>9</v>
      </c>
      <c r="AG24" s="89">
        <f t="shared" si="7"/>
        <v>-3</v>
      </c>
    </row>
    <row r="25" spans="1:33" ht="21" customHeight="1" x14ac:dyDescent="0.15">
      <c r="A25" s="177" t="s">
        <v>34</v>
      </c>
      <c r="B25" s="106" t="s">
        <v>28</v>
      </c>
      <c r="C25" s="52">
        <f t="shared" ref="C25:F28" si="12">SUM(I25,S25,X25,AC25)</f>
        <v>2</v>
      </c>
      <c r="D25" s="51">
        <f t="shared" si="12"/>
        <v>46</v>
      </c>
      <c r="E25" s="133">
        <f t="shared" si="12"/>
        <v>0</v>
      </c>
      <c r="F25" s="134">
        <f t="shared" si="12"/>
        <v>49</v>
      </c>
      <c r="G25" s="132">
        <f t="shared" si="8"/>
        <v>3</v>
      </c>
      <c r="H25" s="67">
        <f t="shared" si="3"/>
        <v>6.5</v>
      </c>
      <c r="I25" s="100"/>
      <c r="J25" s="101">
        <v>23</v>
      </c>
      <c r="K25" s="143"/>
      <c r="L25" s="144">
        <v>25</v>
      </c>
      <c r="M25" s="82">
        <f t="shared" si="4"/>
        <v>2</v>
      </c>
      <c r="N25" s="30"/>
      <c r="O25" s="31">
        <v>1</v>
      </c>
      <c r="P25" s="133"/>
      <c r="Q25" s="134"/>
      <c r="R25" s="161">
        <f t="shared" si="10"/>
        <v>-1</v>
      </c>
      <c r="S25" s="122"/>
      <c r="T25" s="101">
        <v>15</v>
      </c>
      <c r="U25" s="133"/>
      <c r="V25" s="134">
        <v>13</v>
      </c>
      <c r="W25" s="89">
        <f t="shared" si="5"/>
        <v>-2</v>
      </c>
      <c r="X25" s="100">
        <v>1</v>
      </c>
      <c r="Y25" s="101">
        <v>6</v>
      </c>
      <c r="Z25" s="133"/>
      <c r="AA25" s="134">
        <v>9</v>
      </c>
      <c r="AB25" s="161">
        <f t="shared" si="9"/>
        <v>3</v>
      </c>
      <c r="AC25" s="122">
        <v>1</v>
      </c>
      <c r="AD25" s="101">
        <v>2</v>
      </c>
      <c r="AE25" s="133"/>
      <c r="AF25" s="134">
        <v>2</v>
      </c>
      <c r="AG25" s="89">
        <f t="shared" si="7"/>
        <v>0</v>
      </c>
    </row>
    <row r="26" spans="1:33" ht="21" customHeight="1" thickBot="1" x14ac:dyDescent="0.2">
      <c r="A26" s="178"/>
      <c r="B26" s="111" t="s">
        <v>29</v>
      </c>
      <c r="C26" s="48">
        <f t="shared" si="12"/>
        <v>0</v>
      </c>
      <c r="D26" s="47">
        <f t="shared" si="12"/>
        <v>9</v>
      </c>
      <c r="E26" s="145">
        <f t="shared" si="12"/>
        <v>0</v>
      </c>
      <c r="F26" s="146">
        <f t="shared" si="12"/>
        <v>5</v>
      </c>
      <c r="G26" s="17">
        <f t="shared" si="8"/>
        <v>-4</v>
      </c>
      <c r="H26" s="20">
        <f t="shared" si="3"/>
        <v>-44.4</v>
      </c>
      <c r="I26" s="102"/>
      <c r="J26" s="103">
        <v>8</v>
      </c>
      <c r="K26" s="145"/>
      <c r="L26" s="147">
        <v>3</v>
      </c>
      <c r="M26" s="87">
        <f t="shared" si="4"/>
        <v>-5</v>
      </c>
      <c r="N26" s="32"/>
      <c r="O26" s="33"/>
      <c r="P26" s="145"/>
      <c r="Q26" s="147"/>
      <c r="R26" s="162">
        <f t="shared" si="10"/>
        <v>0</v>
      </c>
      <c r="S26" s="123"/>
      <c r="T26" s="103">
        <v>1</v>
      </c>
      <c r="U26" s="145"/>
      <c r="V26" s="147"/>
      <c r="W26" s="88">
        <f t="shared" si="5"/>
        <v>-1</v>
      </c>
      <c r="X26" s="102"/>
      <c r="Y26" s="103"/>
      <c r="Z26" s="145"/>
      <c r="AA26" s="147"/>
      <c r="AB26" s="162">
        <f t="shared" si="9"/>
        <v>0</v>
      </c>
      <c r="AC26" s="123"/>
      <c r="AD26" s="103"/>
      <c r="AE26" s="145"/>
      <c r="AF26" s="147">
        <v>2</v>
      </c>
      <c r="AG26" s="84">
        <f t="shared" si="7"/>
        <v>2</v>
      </c>
    </row>
    <row r="27" spans="1:33" ht="21" customHeight="1" x14ac:dyDescent="0.15">
      <c r="A27" s="169" t="s">
        <v>30</v>
      </c>
      <c r="B27" s="107" t="s">
        <v>31</v>
      </c>
      <c r="C27" s="63">
        <f t="shared" si="12"/>
        <v>1</v>
      </c>
      <c r="D27" s="64">
        <f t="shared" si="12"/>
        <v>17</v>
      </c>
      <c r="E27" s="133">
        <f t="shared" si="12"/>
        <v>0</v>
      </c>
      <c r="F27" s="134">
        <f t="shared" si="12"/>
        <v>15</v>
      </c>
      <c r="G27" s="132">
        <f t="shared" si="8"/>
        <v>-2</v>
      </c>
      <c r="H27" s="67">
        <f t="shared" si="3"/>
        <v>-11.8</v>
      </c>
      <c r="I27" s="90"/>
      <c r="J27" s="91">
        <v>6</v>
      </c>
      <c r="K27" s="135"/>
      <c r="L27" s="134">
        <v>3</v>
      </c>
      <c r="M27" s="82">
        <f t="shared" si="4"/>
        <v>-3</v>
      </c>
      <c r="N27" s="21"/>
      <c r="O27" s="22">
        <v>1</v>
      </c>
      <c r="P27" s="133"/>
      <c r="Q27" s="134">
        <v>1</v>
      </c>
      <c r="R27" s="164">
        <f t="shared" si="10"/>
        <v>0</v>
      </c>
      <c r="S27" s="117"/>
      <c r="T27" s="91">
        <v>2</v>
      </c>
      <c r="U27" s="133"/>
      <c r="V27" s="134">
        <v>4</v>
      </c>
      <c r="W27" s="89">
        <f t="shared" si="5"/>
        <v>2</v>
      </c>
      <c r="X27" s="90"/>
      <c r="Y27" s="91"/>
      <c r="Z27" s="133"/>
      <c r="AA27" s="134">
        <v>2</v>
      </c>
      <c r="AB27" s="164">
        <f t="shared" si="9"/>
        <v>2</v>
      </c>
      <c r="AC27" s="117">
        <v>1</v>
      </c>
      <c r="AD27" s="91">
        <v>9</v>
      </c>
      <c r="AE27" s="133"/>
      <c r="AF27" s="134">
        <v>6</v>
      </c>
      <c r="AG27" s="86">
        <f t="shared" si="7"/>
        <v>-3</v>
      </c>
    </row>
    <row r="28" spans="1:33" ht="21" customHeight="1" thickBot="1" x14ac:dyDescent="0.2">
      <c r="A28" s="170"/>
      <c r="B28" s="112" t="s">
        <v>32</v>
      </c>
      <c r="C28" s="48">
        <f t="shared" si="12"/>
        <v>0</v>
      </c>
      <c r="D28" s="47">
        <f t="shared" si="12"/>
        <v>20</v>
      </c>
      <c r="E28" s="145">
        <f t="shared" si="12"/>
        <v>0</v>
      </c>
      <c r="F28" s="146">
        <f t="shared" si="12"/>
        <v>19</v>
      </c>
      <c r="G28" s="17">
        <f t="shared" si="8"/>
        <v>-1</v>
      </c>
      <c r="H28" s="20">
        <f t="shared" si="3"/>
        <v>-5</v>
      </c>
      <c r="I28" s="95"/>
      <c r="J28" s="96">
        <v>7</v>
      </c>
      <c r="K28" s="145"/>
      <c r="L28" s="147">
        <v>7</v>
      </c>
      <c r="M28" s="158">
        <f t="shared" si="4"/>
        <v>0</v>
      </c>
      <c r="N28" s="26"/>
      <c r="O28" s="27">
        <v>2</v>
      </c>
      <c r="P28" s="145"/>
      <c r="Q28" s="147">
        <v>2</v>
      </c>
      <c r="R28" s="162">
        <f t="shared" si="10"/>
        <v>0</v>
      </c>
      <c r="S28" s="119"/>
      <c r="T28" s="96">
        <v>3</v>
      </c>
      <c r="U28" s="145"/>
      <c r="V28" s="147">
        <v>4</v>
      </c>
      <c r="W28" s="88">
        <f t="shared" si="5"/>
        <v>1</v>
      </c>
      <c r="X28" s="95"/>
      <c r="Y28" s="96">
        <v>9</v>
      </c>
      <c r="Z28" s="145"/>
      <c r="AA28" s="147">
        <v>5</v>
      </c>
      <c r="AB28" s="162">
        <f t="shared" si="9"/>
        <v>-4</v>
      </c>
      <c r="AC28" s="119"/>
      <c r="AD28" s="96">
        <v>1</v>
      </c>
      <c r="AE28" s="145"/>
      <c r="AF28" s="147">
        <v>3</v>
      </c>
      <c r="AG28" s="85">
        <f t="shared" si="7"/>
        <v>2</v>
      </c>
    </row>
    <row r="29" spans="1:33" ht="21" customHeight="1" thickBot="1" x14ac:dyDescent="0.2">
      <c r="A29" s="171"/>
      <c r="B29" s="113" t="s">
        <v>22</v>
      </c>
      <c r="C29" s="65">
        <f>SUM(C27:C28)</f>
        <v>1</v>
      </c>
      <c r="D29" s="66">
        <f>SUM(D27:D28)</f>
        <v>37</v>
      </c>
      <c r="E29" s="128">
        <f>SUM(E27:E28)</f>
        <v>0</v>
      </c>
      <c r="F29" s="129">
        <f>SUM(F27:F28)</f>
        <v>34</v>
      </c>
      <c r="G29" s="132">
        <f t="shared" si="8"/>
        <v>-3</v>
      </c>
      <c r="H29" s="67">
        <f t="shared" si="3"/>
        <v>-8.1</v>
      </c>
      <c r="I29" s="68">
        <f>SUM(I27:I28)</f>
        <v>0</v>
      </c>
      <c r="J29" s="69">
        <f>SUM(J27:J28)</f>
        <v>13</v>
      </c>
      <c r="K29" s="12">
        <f>SUM(K27:K28)</f>
        <v>0</v>
      </c>
      <c r="L29" s="10">
        <f>SUM(L27:L28)</f>
        <v>10</v>
      </c>
      <c r="M29" s="80">
        <f t="shared" si="4"/>
        <v>-3</v>
      </c>
      <c r="N29" s="70">
        <f>SUM(N27:N28)</f>
        <v>0</v>
      </c>
      <c r="O29" s="71">
        <f>SUM(O27:O28)</f>
        <v>3</v>
      </c>
      <c r="P29" s="154">
        <f>SUM(P27:P28)</f>
        <v>0</v>
      </c>
      <c r="Q29" s="152">
        <f>SUM(Q27:Q28)</f>
        <v>3</v>
      </c>
      <c r="R29" s="163">
        <f t="shared" si="10"/>
        <v>0</v>
      </c>
      <c r="S29" s="124">
        <v>0</v>
      </c>
      <c r="T29" s="69">
        <f>SUM(T27:T28)</f>
        <v>5</v>
      </c>
      <c r="U29" s="12">
        <f>SUM(U27:U28)</f>
        <v>0</v>
      </c>
      <c r="V29" s="10">
        <f>SUM(V27:V28)</f>
        <v>8</v>
      </c>
      <c r="W29" s="89">
        <f t="shared" si="5"/>
        <v>3</v>
      </c>
      <c r="X29" s="68">
        <v>0</v>
      </c>
      <c r="Y29" s="69">
        <f>SUM(Y27:Y28)</f>
        <v>9</v>
      </c>
      <c r="Z29" s="12">
        <f>SUM(Z27:Z28)</f>
        <v>0</v>
      </c>
      <c r="AA29" s="10">
        <f>SUM(AA27:AA28)</f>
        <v>7</v>
      </c>
      <c r="AB29" s="81">
        <f t="shared" si="9"/>
        <v>-2</v>
      </c>
      <c r="AC29" s="167">
        <f>SUM(AC27:AC28)</f>
        <v>1</v>
      </c>
      <c r="AD29" s="168">
        <f>SUM(AD27:AD28)</f>
        <v>10</v>
      </c>
      <c r="AE29" s="12">
        <f>SUM(AE27:AE28)</f>
        <v>0</v>
      </c>
      <c r="AF29" s="10">
        <f>SUM(AF27:AF28)</f>
        <v>9</v>
      </c>
      <c r="AG29" s="89">
        <f t="shared" si="7"/>
        <v>-1</v>
      </c>
    </row>
    <row r="30" spans="1:33" ht="21" customHeight="1" x14ac:dyDescent="0.15">
      <c r="A30" s="169" t="s">
        <v>35</v>
      </c>
      <c r="B30" s="114" t="s">
        <v>36</v>
      </c>
      <c r="C30" s="52">
        <f t="shared" ref="C30:F33" si="13">SUM(I30,S30,X30,AC30)</f>
        <v>0</v>
      </c>
      <c r="D30" s="51">
        <f t="shared" si="13"/>
        <v>90</v>
      </c>
      <c r="E30" s="133">
        <f t="shared" si="13"/>
        <v>0</v>
      </c>
      <c r="F30" s="134">
        <f t="shared" si="13"/>
        <v>79</v>
      </c>
      <c r="G30" s="132">
        <f t="shared" si="8"/>
        <v>-11</v>
      </c>
      <c r="H30" s="67">
        <f t="shared" si="3"/>
        <v>-12.2</v>
      </c>
      <c r="I30" s="100"/>
      <c r="J30" s="101">
        <v>34</v>
      </c>
      <c r="K30" s="135"/>
      <c r="L30" s="134">
        <v>32</v>
      </c>
      <c r="M30" s="82">
        <f t="shared" si="4"/>
        <v>-2</v>
      </c>
      <c r="N30" s="30"/>
      <c r="O30" s="31">
        <v>3</v>
      </c>
      <c r="P30" s="133"/>
      <c r="Q30" s="134">
        <v>1</v>
      </c>
      <c r="R30" s="161">
        <f t="shared" si="10"/>
        <v>-2</v>
      </c>
      <c r="S30" s="122"/>
      <c r="T30" s="101">
        <v>37</v>
      </c>
      <c r="U30" s="133"/>
      <c r="V30" s="134">
        <v>31</v>
      </c>
      <c r="W30" s="89">
        <f t="shared" si="5"/>
        <v>-6</v>
      </c>
      <c r="X30" s="100"/>
      <c r="Y30" s="101">
        <v>10</v>
      </c>
      <c r="Z30" s="133"/>
      <c r="AA30" s="134">
        <v>4</v>
      </c>
      <c r="AB30" s="161">
        <f t="shared" si="9"/>
        <v>-6</v>
      </c>
      <c r="AC30" s="122"/>
      <c r="AD30" s="101">
        <v>9</v>
      </c>
      <c r="AE30" s="133"/>
      <c r="AF30" s="134">
        <v>12</v>
      </c>
      <c r="AG30" s="89">
        <f t="shared" si="7"/>
        <v>3</v>
      </c>
    </row>
    <row r="31" spans="1:33" ht="21" customHeight="1" x14ac:dyDescent="0.15">
      <c r="A31" s="170"/>
      <c r="B31" s="108" t="s">
        <v>37</v>
      </c>
      <c r="C31" s="61">
        <f t="shared" si="13"/>
        <v>0</v>
      </c>
      <c r="D31" s="62">
        <f t="shared" si="13"/>
        <v>80</v>
      </c>
      <c r="E31" s="137">
        <f t="shared" si="13"/>
        <v>0</v>
      </c>
      <c r="F31" s="138">
        <f t="shared" si="13"/>
        <v>89</v>
      </c>
      <c r="G31" s="130">
        <f t="shared" si="8"/>
        <v>9</v>
      </c>
      <c r="H31" s="19">
        <f t="shared" si="3"/>
        <v>11.3</v>
      </c>
      <c r="I31" s="95"/>
      <c r="J31" s="96">
        <v>29</v>
      </c>
      <c r="K31" s="137"/>
      <c r="L31" s="139">
        <v>31</v>
      </c>
      <c r="M31" s="82">
        <f t="shared" si="4"/>
        <v>2</v>
      </c>
      <c r="N31" s="26"/>
      <c r="O31" s="27">
        <v>4</v>
      </c>
      <c r="P31" s="137"/>
      <c r="Q31" s="139">
        <v>1</v>
      </c>
      <c r="R31" s="161">
        <f t="shared" si="10"/>
        <v>-3</v>
      </c>
      <c r="S31" s="119"/>
      <c r="T31" s="96">
        <v>29</v>
      </c>
      <c r="U31" s="137"/>
      <c r="V31" s="139">
        <v>41</v>
      </c>
      <c r="W31" s="83">
        <f t="shared" si="5"/>
        <v>12</v>
      </c>
      <c r="X31" s="95"/>
      <c r="Y31" s="96">
        <v>15</v>
      </c>
      <c r="Z31" s="137"/>
      <c r="AA31" s="139">
        <v>13</v>
      </c>
      <c r="AB31" s="161">
        <f t="shared" si="9"/>
        <v>-2</v>
      </c>
      <c r="AC31" s="119"/>
      <c r="AD31" s="96">
        <v>7</v>
      </c>
      <c r="AE31" s="137"/>
      <c r="AF31" s="139">
        <v>4</v>
      </c>
      <c r="AG31" s="83">
        <f t="shared" si="7"/>
        <v>-3</v>
      </c>
    </row>
    <row r="32" spans="1:33" ht="21" customHeight="1" x14ac:dyDescent="0.15">
      <c r="A32" s="170"/>
      <c r="B32" s="108" t="s">
        <v>38</v>
      </c>
      <c r="C32" s="61">
        <f t="shared" si="13"/>
        <v>0</v>
      </c>
      <c r="D32" s="62">
        <f t="shared" si="13"/>
        <v>16</v>
      </c>
      <c r="E32" s="137">
        <f t="shared" si="13"/>
        <v>0</v>
      </c>
      <c r="F32" s="138">
        <f t="shared" si="13"/>
        <v>19</v>
      </c>
      <c r="G32" s="130">
        <f t="shared" si="8"/>
        <v>3</v>
      </c>
      <c r="H32" s="19">
        <f t="shared" si="3"/>
        <v>18.8</v>
      </c>
      <c r="I32" s="95"/>
      <c r="J32" s="96">
        <v>6</v>
      </c>
      <c r="K32" s="137"/>
      <c r="L32" s="139">
        <v>10</v>
      </c>
      <c r="M32" s="82">
        <f t="shared" si="4"/>
        <v>4</v>
      </c>
      <c r="N32" s="26"/>
      <c r="O32" s="27">
        <v>1</v>
      </c>
      <c r="P32" s="137"/>
      <c r="Q32" s="139"/>
      <c r="R32" s="161">
        <f t="shared" si="10"/>
        <v>-1</v>
      </c>
      <c r="S32" s="119"/>
      <c r="T32" s="96">
        <v>9</v>
      </c>
      <c r="U32" s="137"/>
      <c r="V32" s="139">
        <v>3</v>
      </c>
      <c r="W32" s="83">
        <f t="shared" si="5"/>
        <v>-6</v>
      </c>
      <c r="X32" s="95"/>
      <c r="Y32" s="96"/>
      <c r="Z32" s="137"/>
      <c r="AA32" s="139">
        <v>3</v>
      </c>
      <c r="AB32" s="161">
        <f t="shared" si="9"/>
        <v>3</v>
      </c>
      <c r="AC32" s="119"/>
      <c r="AD32" s="96">
        <v>1</v>
      </c>
      <c r="AE32" s="137"/>
      <c r="AF32" s="139">
        <v>3</v>
      </c>
      <c r="AG32" s="83">
        <f t="shared" si="7"/>
        <v>2</v>
      </c>
    </row>
    <row r="33" spans="1:33" ht="21" customHeight="1" thickBot="1" x14ac:dyDescent="0.2">
      <c r="A33" s="170"/>
      <c r="B33" s="115" t="s">
        <v>39</v>
      </c>
      <c r="C33" s="61">
        <f t="shared" si="13"/>
        <v>1</v>
      </c>
      <c r="D33" s="62">
        <f t="shared" si="13"/>
        <v>151</v>
      </c>
      <c r="E33" s="133">
        <f t="shared" si="13"/>
        <v>1</v>
      </c>
      <c r="F33" s="134">
        <f t="shared" si="13"/>
        <v>143</v>
      </c>
      <c r="G33" s="159">
        <f t="shared" si="8"/>
        <v>-8</v>
      </c>
      <c r="H33" s="160">
        <f t="shared" si="3"/>
        <v>-5.3</v>
      </c>
      <c r="I33" s="95"/>
      <c r="J33" s="96">
        <v>75</v>
      </c>
      <c r="K33" s="135"/>
      <c r="L33" s="134">
        <v>71</v>
      </c>
      <c r="M33" s="158">
        <f t="shared" si="4"/>
        <v>-4</v>
      </c>
      <c r="N33" s="26"/>
      <c r="O33" s="27">
        <v>3</v>
      </c>
      <c r="P33" s="133"/>
      <c r="Q33" s="134">
        <v>2</v>
      </c>
      <c r="R33" s="162">
        <f t="shared" si="10"/>
        <v>-1</v>
      </c>
      <c r="S33" s="119">
        <v>1</v>
      </c>
      <c r="T33" s="96">
        <v>53</v>
      </c>
      <c r="U33" s="133">
        <v>1</v>
      </c>
      <c r="V33" s="134">
        <v>46</v>
      </c>
      <c r="W33" s="85">
        <f t="shared" si="5"/>
        <v>-7</v>
      </c>
      <c r="X33" s="95"/>
      <c r="Y33" s="96">
        <v>16</v>
      </c>
      <c r="Z33" s="133"/>
      <c r="AA33" s="134">
        <v>17</v>
      </c>
      <c r="AB33" s="162">
        <f t="shared" si="9"/>
        <v>1</v>
      </c>
      <c r="AC33" s="119"/>
      <c r="AD33" s="96">
        <v>7</v>
      </c>
      <c r="AE33" s="133"/>
      <c r="AF33" s="134">
        <v>9</v>
      </c>
      <c r="AG33" s="85">
        <f t="shared" si="7"/>
        <v>2</v>
      </c>
    </row>
    <row r="34" spans="1:33" ht="21" customHeight="1" thickBot="1" x14ac:dyDescent="0.2">
      <c r="A34" s="171"/>
      <c r="B34" s="116" t="s">
        <v>22</v>
      </c>
      <c r="C34" s="40">
        <f>SUM(C30:C33)</f>
        <v>1</v>
      </c>
      <c r="D34" s="46">
        <f>SUM(D30:D33)</f>
        <v>337</v>
      </c>
      <c r="E34" s="128">
        <f>SUM(E30:E33)</f>
        <v>1</v>
      </c>
      <c r="F34" s="129">
        <f>SUM(F30:F33)</f>
        <v>330</v>
      </c>
      <c r="G34" s="132">
        <f t="shared" si="8"/>
        <v>-7</v>
      </c>
      <c r="H34" s="67">
        <f t="shared" si="3"/>
        <v>-2.1</v>
      </c>
      <c r="I34" s="14">
        <f>SUM(I30:I33)</f>
        <v>0</v>
      </c>
      <c r="J34" s="11">
        <f>SUM(J30:J33)</f>
        <v>144</v>
      </c>
      <c r="K34" s="14">
        <f>SUM(K30:K33)</f>
        <v>0</v>
      </c>
      <c r="L34" s="11">
        <f>SUM(L30:L33)</f>
        <v>144</v>
      </c>
      <c r="M34" s="80">
        <f t="shared" si="4"/>
        <v>0</v>
      </c>
      <c r="N34" s="34">
        <f>SUM(N30:N33)</f>
        <v>0</v>
      </c>
      <c r="O34" s="35">
        <f>SUM(O30:O33)</f>
        <v>11</v>
      </c>
      <c r="P34" s="155">
        <f>SUM(P30:P33)</f>
        <v>0</v>
      </c>
      <c r="Q34" s="35">
        <f>SUM(Q30:Q33)</f>
        <v>4</v>
      </c>
      <c r="R34" s="81">
        <f t="shared" si="10"/>
        <v>-7</v>
      </c>
      <c r="S34" s="165">
        <f>SUM(S30:S33)</f>
        <v>1</v>
      </c>
      <c r="T34" s="166">
        <f>SUM(T30:T33)</f>
        <v>128</v>
      </c>
      <c r="U34" s="127">
        <f>SUM(U30:U33)</f>
        <v>1</v>
      </c>
      <c r="V34" s="11">
        <f>SUM(V30:V33)</f>
        <v>121</v>
      </c>
      <c r="W34" s="89">
        <f t="shared" si="5"/>
        <v>-7</v>
      </c>
      <c r="X34" s="14">
        <f>SUM(X30:X33)</f>
        <v>0</v>
      </c>
      <c r="Y34" s="11">
        <f>SUM(Y30:Y33)</f>
        <v>41</v>
      </c>
      <c r="Z34" s="127">
        <f>SUM(Z30:Z33)</f>
        <v>0</v>
      </c>
      <c r="AA34" s="11">
        <f>SUM(AA30:AA33)</f>
        <v>37</v>
      </c>
      <c r="AB34" s="163">
        <f t="shared" si="9"/>
        <v>-4</v>
      </c>
      <c r="AC34" s="125">
        <f>SUM(AC30:AC33)</f>
        <v>0</v>
      </c>
      <c r="AD34" s="11">
        <f>SUM(AD30:AD33)</f>
        <v>24</v>
      </c>
      <c r="AE34" s="127">
        <f>SUM(AE30:AE33)</f>
        <v>0</v>
      </c>
      <c r="AF34" s="11">
        <f>SUM(AF30:AF33)</f>
        <v>28</v>
      </c>
      <c r="AG34" s="89">
        <f t="shared" si="7"/>
        <v>4</v>
      </c>
    </row>
    <row r="35" spans="1:33" ht="21" customHeight="1" thickBot="1" x14ac:dyDescent="0.2">
      <c r="A35" s="172" t="s">
        <v>21</v>
      </c>
      <c r="B35" s="173"/>
      <c r="C35" s="72">
        <f>SUM(I35,S35,X35,AC35)</f>
        <v>0</v>
      </c>
      <c r="D35" s="73">
        <f>SUM(J35,T35,Y35,AD35)</f>
        <v>35</v>
      </c>
      <c r="E35" s="148">
        <f>SUM(K35,U35,Z35,AE35)</f>
        <v>0</v>
      </c>
      <c r="F35" s="134">
        <f>SUM(L35,V35,AA35,AF35)</f>
        <v>25</v>
      </c>
      <c r="G35" s="131">
        <f t="shared" si="8"/>
        <v>-10</v>
      </c>
      <c r="H35" s="67">
        <f t="shared" si="3"/>
        <v>-28.6</v>
      </c>
      <c r="I35" s="104"/>
      <c r="J35" s="105">
        <v>13</v>
      </c>
      <c r="K35" s="156"/>
      <c r="L35" s="134">
        <v>8</v>
      </c>
      <c r="M35" s="82">
        <f t="shared" si="4"/>
        <v>-5</v>
      </c>
      <c r="N35" s="74"/>
      <c r="O35" s="75">
        <v>1</v>
      </c>
      <c r="P35" s="148"/>
      <c r="Q35" s="134"/>
      <c r="R35" s="163">
        <f t="shared" si="10"/>
        <v>-1</v>
      </c>
      <c r="S35" s="126"/>
      <c r="T35" s="105">
        <v>15</v>
      </c>
      <c r="U35" s="140"/>
      <c r="V35" s="142">
        <v>11</v>
      </c>
      <c r="W35" s="81">
        <f t="shared" si="5"/>
        <v>-4</v>
      </c>
      <c r="X35" s="104"/>
      <c r="Y35" s="105">
        <v>2</v>
      </c>
      <c r="Z35" s="140"/>
      <c r="AA35" s="134">
        <v>2</v>
      </c>
      <c r="AB35" s="161">
        <f t="shared" si="9"/>
        <v>0</v>
      </c>
      <c r="AC35" s="126"/>
      <c r="AD35" s="105">
        <v>5</v>
      </c>
      <c r="AE35" s="148"/>
      <c r="AF35" s="134">
        <v>4</v>
      </c>
      <c r="AG35" s="89">
        <f t="shared" si="7"/>
        <v>-1</v>
      </c>
    </row>
    <row r="36" spans="1:33" ht="16.5" customHeight="1" x14ac:dyDescent="0.15">
      <c r="A36" s="1"/>
      <c r="B36" s="53" t="s">
        <v>40</v>
      </c>
      <c r="C36" s="2"/>
      <c r="E36" s="4"/>
      <c r="F36" s="4"/>
      <c r="G36" s="4"/>
      <c r="H36" s="4"/>
      <c r="I36" s="3"/>
      <c r="J36" s="3"/>
      <c r="K36" s="3"/>
      <c r="L36" s="3"/>
      <c r="M36" s="4"/>
      <c r="N36" s="3"/>
      <c r="O36" s="3"/>
      <c r="P36" s="3"/>
      <c r="Q36" s="3"/>
      <c r="R36" s="4"/>
      <c r="S36" s="3"/>
      <c r="T36" s="3"/>
      <c r="U36" s="5"/>
      <c r="V36" s="6"/>
      <c r="W36" s="7"/>
      <c r="X36" s="6"/>
      <c r="Y36" s="6"/>
      <c r="Z36" s="6"/>
      <c r="AA36" s="174"/>
      <c r="AB36" s="174"/>
      <c r="AC36" s="174"/>
      <c r="AD36" s="174"/>
      <c r="AE36" s="174"/>
      <c r="AF36" s="174"/>
      <c r="AG36" s="174"/>
    </row>
    <row r="37" spans="1:33" x14ac:dyDescent="0.15">
      <c r="B37" t="s">
        <v>42</v>
      </c>
    </row>
  </sheetData>
  <mergeCells count="38">
    <mergeCell ref="A1:AG1"/>
    <mergeCell ref="A2:B4"/>
    <mergeCell ref="C2:H2"/>
    <mergeCell ref="I2:M2"/>
    <mergeCell ref="N2:R2"/>
    <mergeCell ref="S2:W2"/>
    <mergeCell ref="X2:AB2"/>
    <mergeCell ref="AC2:AG2"/>
    <mergeCell ref="N3:R3"/>
    <mergeCell ref="G4:G5"/>
    <mergeCell ref="H4:H5"/>
    <mergeCell ref="M4:M5"/>
    <mergeCell ref="C4:D4"/>
    <mergeCell ref="I4:J4"/>
    <mergeCell ref="K4:L4"/>
    <mergeCell ref="E4:F4"/>
    <mergeCell ref="R4:R5"/>
    <mergeCell ref="W4:W5"/>
    <mergeCell ref="N4:O4"/>
    <mergeCell ref="S4:T4"/>
    <mergeCell ref="P4:Q4"/>
    <mergeCell ref="U4:V4"/>
    <mergeCell ref="A27:A29"/>
    <mergeCell ref="A30:A34"/>
    <mergeCell ref="A35:B35"/>
    <mergeCell ref="AA36:AG36"/>
    <mergeCell ref="A5:B5"/>
    <mergeCell ref="A6:B6"/>
    <mergeCell ref="A7:A18"/>
    <mergeCell ref="A19:B19"/>
    <mergeCell ref="A20:A24"/>
    <mergeCell ref="A25:A26"/>
    <mergeCell ref="AB4:AB5"/>
    <mergeCell ref="AG4:AG5"/>
    <mergeCell ref="X4:Y4"/>
    <mergeCell ref="AC4:AD4"/>
    <mergeCell ref="Z4:AA4"/>
    <mergeCell ref="AE4:AF4"/>
  </mergeCells>
  <phoneticPr fontId="2"/>
  <pageMargins left="0.5" right="0" top="0.35" bottom="0" header="0.51181102362204722" footer="0.51181102362204722"/>
  <pageSetup paperSize="9" scale="82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確定値</vt:lpstr>
      <vt:lpstr>確定値!Print_Area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2015-01-15T08:09:13Z</dcterms:created>
  <dcterms:modified xsi:type="dcterms:W3CDTF">2021-04-27T09:08:19Z</dcterms:modified>
</cp:coreProperties>
</file>