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別表1産業別" sheetId="5" r:id="rId1"/>
    <sheet name="Sheet1" sheetId="1" r:id="rId2"/>
  </sheets>
  <externalReferences>
    <externalReference r:id="rId3"/>
  </externalReferences>
  <definedNames>
    <definedName name="_xlnm.Print_Area" localSheetId="0">別表1産業別!$B$2:$O$46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5" l="1"/>
  <c r="L41" i="5"/>
  <c r="N41" i="5" s="1"/>
  <c r="I41" i="5"/>
  <c r="H41" i="5"/>
  <c r="J41" i="5" s="1"/>
  <c r="M40" i="5"/>
  <c r="L40" i="5"/>
  <c r="N40" i="5" s="1"/>
  <c r="I40" i="5"/>
  <c r="H40" i="5"/>
  <c r="J40" i="5" s="1"/>
  <c r="M39" i="5"/>
  <c r="L39" i="5"/>
  <c r="N39" i="5" s="1"/>
  <c r="I39" i="5"/>
  <c r="H39" i="5"/>
  <c r="J39" i="5" s="1"/>
  <c r="M38" i="5"/>
  <c r="L38" i="5"/>
  <c r="N38" i="5" s="1"/>
  <c r="I38" i="5"/>
  <c r="H38" i="5"/>
  <c r="J38" i="5" s="1"/>
  <c r="M37" i="5"/>
  <c r="L37" i="5"/>
  <c r="N37" i="5" s="1"/>
  <c r="I37" i="5"/>
  <c r="H37" i="5"/>
  <c r="J37" i="5" s="1"/>
  <c r="M36" i="5"/>
  <c r="L36" i="5"/>
  <c r="N36" i="5" s="1"/>
  <c r="I36" i="5"/>
  <c r="H36" i="5"/>
  <c r="J36" i="5" s="1"/>
  <c r="M35" i="5"/>
  <c r="L35" i="5"/>
  <c r="N35" i="5" s="1"/>
  <c r="I35" i="5"/>
  <c r="H35" i="5"/>
  <c r="J35" i="5" s="1"/>
  <c r="M34" i="5"/>
  <c r="L34" i="5"/>
  <c r="N34" i="5" s="1"/>
  <c r="I34" i="5"/>
  <c r="H34" i="5"/>
  <c r="J34" i="5" s="1"/>
  <c r="M33" i="5"/>
  <c r="L33" i="5"/>
  <c r="N33" i="5" s="1"/>
  <c r="I33" i="5"/>
  <c r="H33" i="5"/>
  <c r="J33" i="5" s="1"/>
  <c r="M32" i="5"/>
  <c r="L32" i="5"/>
  <c r="N32" i="5" s="1"/>
  <c r="I32" i="5"/>
  <c r="H32" i="5"/>
  <c r="J32" i="5" s="1"/>
  <c r="M31" i="5"/>
  <c r="L31" i="5"/>
  <c r="N31" i="5" s="1"/>
  <c r="I31" i="5"/>
  <c r="H31" i="5"/>
  <c r="J31" i="5" s="1"/>
  <c r="M30" i="5"/>
  <c r="L30" i="5"/>
  <c r="N30" i="5" s="1"/>
  <c r="I30" i="5"/>
  <c r="H30" i="5"/>
  <c r="J30" i="5" s="1"/>
  <c r="M29" i="5"/>
  <c r="L29" i="5"/>
  <c r="N29" i="5" s="1"/>
  <c r="I29" i="5"/>
  <c r="H29" i="5"/>
  <c r="J29" i="5" s="1"/>
  <c r="M28" i="5"/>
  <c r="L28" i="5"/>
  <c r="N28" i="5" s="1"/>
  <c r="I28" i="5"/>
  <c r="H28" i="5"/>
  <c r="J28" i="5" s="1"/>
  <c r="M27" i="5"/>
  <c r="L27" i="5"/>
  <c r="N27" i="5" s="1"/>
  <c r="I27" i="5"/>
  <c r="H27" i="5"/>
  <c r="J27" i="5" s="1"/>
  <c r="M26" i="5"/>
  <c r="L26" i="5"/>
  <c r="N26" i="5" s="1"/>
  <c r="I26" i="5"/>
  <c r="H26" i="5"/>
  <c r="J26" i="5" s="1"/>
  <c r="M25" i="5"/>
  <c r="L25" i="5"/>
  <c r="N25" i="5" s="1"/>
  <c r="I25" i="5"/>
  <c r="H25" i="5"/>
  <c r="J25" i="5" s="1"/>
  <c r="M24" i="5"/>
  <c r="L24" i="5"/>
  <c r="N24" i="5" s="1"/>
  <c r="I24" i="5"/>
  <c r="H24" i="5"/>
  <c r="J24" i="5" s="1"/>
  <c r="M23" i="5"/>
  <c r="L23" i="5"/>
  <c r="N23" i="5" s="1"/>
  <c r="I23" i="5"/>
  <c r="H23" i="5"/>
  <c r="J23" i="5" s="1"/>
  <c r="M22" i="5"/>
  <c r="L22" i="5"/>
  <c r="N22" i="5" s="1"/>
  <c r="I22" i="5"/>
  <c r="H22" i="5"/>
  <c r="J22" i="5" s="1"/>
  <c r="M21" i="5"/>
  <c r="L21" i="5"/>
  <c r="N21" i="5" s="1"/>
  <c r="I21" i="5"/>
  <c r="H21" i="5"/>
  <c r="J21" i="5" s="1"/>
  <c r="M20" i="5"/>
  <c r="L20" i="5"/>
  <c r="I20" i="5"/>
  <c r="H20" i="5"/>
  <c r="M19" i="5"/>
  <c r="L19" i="5"/>
  <c r="N19" i="5" s="1"/>
  <c r="I19" i="5"/>
  <c r="H19" i="5"/>
  <c r="J19" i="5" s="1"/>
  <c r="M18" i="5"/>
  <c r="L18" i="5"/>
  <c r="N18" i="5" s="1"/>
  <c r="I18" i="5"/>
  <c r="H18" i="5"/>
  <c r="J18" i="5" s="1"/>
  <c r="M17" i="5"/>
  <c r="L17" i="5"/>
  <c r="N17" i="5" s="1"/>
  <c r="I17" i="5"/>
  <c r="H17" i="5"/>
  <c r="J17" i="5" s="1"/>
  <c r="M16" i="5"/>
  <c r="L16" i="5"/>
  <c r="N16" i="5" s="1"/>
  <c r="I16" i="5"/>
  <c r="H16" i="5"/>
  <c r="J16" i="5" s="1"/>
  <c r="M15" i="5"/>
  <c r="L15" i="5"/>
  <c r="N15" i="5" s="1"/>
  <c r="I15" i="5"/>
  <c r="H15" i="5"/>
  <c r="J15" i="5" s="1"/>
  <c r="M14" i="5"/>
  <c r="L14" i="5"/>
  <c r="N14" i="5" s="1"/>
  <c r="I14" i="5"/>
  <c r="H14" i="5"/>
  <c r="J14" i="5" s="1"/>
  <c r="M13" i="5"/>
  <c r="L13" i="5"/>
  <c r="N13" i="5" s="1"/>
  <c r="I13" i="5"/>
  <c r="H13" i="5"/>
  <c r="J13" i="5" s="1"/>
  <c r="M12" i="5"/>
  <c r="L12" i="5"/>
  <c r="N12" i="5" s="1"/>
  <c r="I12" i="5"/>
  <c r="H12" i="5"/>
  <c r="J12" i="5" s="1"/>
  <c r="M11" i="5"/>
  <c r="L11" i="5"/>
  <c r="N11" i="5" s="1"/>
  <c r="I11" i="5"/>
  <c r="H11" i="5"/>
  <c r="J11" i="5" s="1"/>
  <c r="M10" i="5"/>
  <c r="L10" i="5"/>
  <c r="N10" i="5" s="1"/>
  <c r="I10" i="5"/>
  <c r="H10" i="5"/>
  <c r="J10" i="5" s="1"/>
  <c r="M9" i="5"/>
  <c r="M6" i="5" s="1"/>
  <c r="N6" i="5" s="1"/>
  <c r="L9" i="5"/>
  <c r="I9" i="5"/>
  <c r="H9" i="5"/>
  <c r="M8" i="5"/>
  <c r="L8" i="5"/>
  <c r="N8" i="5" s="1"/>
  <c r="I8" i="5"/>
  <c r="H8" i="5"/>
  <c r="J8" i="5" s="1"/>
  <c r="M7" i="5"/>
  <c r="L7" i="5"/>
  <c r="N7" i="5" s="1"/>
  <c r="I7" i="5"/>
  <c r="H7" i="5"/>
  <c r="H6" i="5" s="1"/>
  <c r="L6" i="5"/>
  <c r="I6" i="5"/>
  <c r="K41" i="5" l="1"/>
  <c r="K40" i="5"/>
  <c r="K39" i="5"/>
  <c r="K38" i="5"/>
  <c r="K37" i="5"/>
  <c r="K36" i="5"/>
  <c r="K35" i="5"/>
  <c r="K34" i="5"/>
  <c r="K33" i="5"/>
  <c r="K32" i="5"/>
  <c r="K31" i="5"/>
  <c r="K30" i="5"/>
  <c r="K29" i="5"/>
  <c r="K28" i="5"/>
  <c r="K27" i="5"/>
  <c r="K26" i="5"/>
  <c r="K25" i="5"/>
  <c r="K24" i="5"/>
  <c r="K23" i="5"/>
  <c r="K22" i="5"/>
  <c r="K21" i="5"/>
  <c r="K19" i="5"/>
  <c r="K18" i="5"/>
  <c r="K17" i="5"/>
  <c r="K16" i="5"/>
  <c r="K15" i="5"/>
  <c r="K14" i="5"/>
  <c r="K13" i="5"/>
  <c r="K12" i="5"/>
  <c r="K11" i="5"/>
  <c r="K10" i="5"/>
  <c r="K8" i="5"/>
  <c r="K7" i="5"/>
  <c r="K6" i="5"/>
  <c r="K20" i="5"/>
  <c r="J6" i="5"/>
  <c r="K9"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J7" i="5"/>
</calcChain>
</file>

<file path=xl/sharedStrings.xml><?xml version="1.0" encoding="utf-8"?>
<sst xmlns="http://schemas.openxmlformats.org/spreadsheetml/2006/main" count="92" uniqueCount="75">
  <si>
    <t>農業</t>
    <rPh sb="0" eb="2">
      <t>ノウギョウ</t>
    </rPh>
    <phoneticPr fontId="6"/>
  </si>
  <si>
    <t>漁業</t>
    <rPh sb="0" eb="2">
      <t>ギョギョウ</t>
    </rPh>
    <phoneticPr fontId="6"/>
  </si>
  <si>
    <t>事業所数</t>
    <rPh sb="0" eb="3">
      <t>ジギョウショ</t>
    </rPh>
    <rPh sb="3" eb="4">
      <t>スウ</t>
    </rPh>
    <phoneticPr fontId="6"/>
  </si>
  <si>
    <t>外国人労働者数</t>
    <rPh sb="0" eb="3">
      <t>ガイコクジン</t>
    </rPh>
    <rPh sb="3" eb="6">
      <t>ロウドウシャ</t>
    </rPh>
    <rPh sb="6" eb="7">
      <t>スウ</t>
    </rPh>
    <phoneticPr fontId="6"/>
  </si>
  <si>
    <t>製造業</t>
  </si>
  <si>
    <t>卸売業、小売業</t>
    <rPh sb="1" eb="2">
      <t>ウ</t>
    </rPh>
    <rPh sb="2" eb="3">
      <t>ギョウ</t>
    </rPh>
    <phoneticPr fontId="12"/>
  </si>
  <si>
    <t>宿泊業、飲食サービス業</t>
    <rPh sb="4" eb="6">
      <t>インショク</t>
    </rPh>
    <rPh sb="10" eb="11">
      <t>ギョウ</t>
    </rPh>
    <phoneticPr fontId="6"/>
  </si>
  <si>
    <t>サービス業（他に分類されないもの）</t>
    <rPh sb="6" eb="7">
      <t>タ</t>
    </rPh>
    <rPh sb="8" eb="10">
      <t>ブンルイ</t>
    </rPh>
    <phoneticPr fontId="12"/>
  </si>
  <si>
    <t>注1：</t>
    <rPh sb="0" eb="1">
      <t>チュウ</t>
    </rPh>
    <phoneticPr fontId="6"/>
  </si>
  <si>
    <t>注2：</t>
    <rPh sb="0" eb="1">
      <t>チュウ</t>
    </rPh>
    <phoneticPr fontId="6"/>
  </si>
  <si>
    <t>注3：</t>
    <rPh sb="0" eb="1">
      <t>チュウ</t>
    </rPh>
    <phoneticPr fontId="6"/>
  </si>
  <si>
    <t>［別表1］産業別・外国人雇用事業所数及び外国人労働者数（滋賀労働局）</t>
    <rPh sb="1" eb="2">
      <t>ベツ</t>
    </rPh>
    <rPh sb="2" eb="3">
      <t>ヒョウ</t>
    </rPh>
    <rPh sb="9" eb="14">
      <t>ガイコクジンコヨウ</t>
    </rPh>
    <rPh sb="14" eb="17">
      <t>ジギョウショ</t>
    </rPh>
    <rPh sb="17" eb="18">
      <t>スウ</t>
    </rPh>
    <rPh sb="18" eb="19">
      <t>オヨ</t>
    </rPh>
    <rPh sb="28" eb="30">
      <t>シガ</t>
    </rPh>
    <rPh sb="30" eb="33">
      <t>ロウドウキョク</t>
    </rPh>
    <phoneticPr fontId="6"/>
  </si>
  <si>
    <t>令和元年10月末現在</t>
    <rPh sb="0" eb="2">
      <t>レイワ</t>
    </rPh>
    <rPh sb="2" eb="4">
      <t>ガンネン</t>
    </rPh>
    <rPh sb="6" eb="8">
      <t>ガツマツ</t>
    </rPh>
    <rPh sb="8" eb="10">
      <t>ゲンザイ</t>
    </rPh>
    <phoneticPr fontId="6"/>
  </si>
  <si>
    <t>（単位：所、人、％）</t>
    <rPh sb="1" eb="3">
      <t>タンイ</t>
    </rPh>
    <rPh sb="4" eb="5">
      <t>ショ</t>
    </rPh>
    <rPh sb="6" eb="7">
      <t>ニン</t>
    </rPh>
    <phoneticPr fontId="6"/>
  </si>
  <si>
    <t>構成比</t>
  </si>
  <si>
    <t>うち派遣・請負事業所［比率］</t>
    <rPh sb="2" eb="4">
      <t>ハケン</t>
    </rPh>
    <rPh sb="5" eb="7">
      <t>ウケオイ</t>
    </rPh>
    <rPh sb="7" eb="9">
      <t>ジギョウ</t>
    </rPh>
    <rPh sb="9" eb="10">
      <t>ショ</t>
    </rPh>
    <rPh sb="11" eb="13">
      <t>ヒリツ</t>
    </rPh>
    <phoneticPr fontId="6"/>
  </si>
  <si>
    <t>うち派遣・請負労働者［比率］</t>
    <rPh sb="2" eb="4">
      <t>ハケン</t>
    </rPh>
    <rPh sb="5" eb="7">
      <t>ウケオイ</t>
    </rPh>
    <rPh sb="7" eb="10">
      <t>ロウドウシャ</t>
    </rPh>
    <rPh sb="11" eb="13">
      <t>ヒリツ</t>
    </rPh>
    <phoneticPr fontId="6"/>
  </si>
  <si>
    <t>全産業計</t>
    <rPh sb="3" eb="4">
      <t>ケイ</t>
    </rPh>
    <phoneticPr fontId="6"/>
  </si>
  <si>
    <t>A</t>
    <phoneticPr fontId="6"/>
  </si>
  <si>
    <t>農業、林業</t>
    <rPh sb="0" eb="2">
      <t>ノウギョウ</t>
    </rPh>
    <rPh sb="3" eb="5">
      <t>リンギョウ</t>
    </rPh>
    <phoneticPr fontId="6"/>
  </si>
  <si>
    <t>うち</t>
    <phoneticPr fontId="6"/>
  </si>
  <si>
    <t>B</t>
    <phoneticPr fontId="6"/>
  </si>
  <si>
    <t>-</t>
    <phoneticPr fontId="6"/>
  </si>
  <si>
    <t>C</t>
    <phoneticPr fontId="6"/>
  </si>
  <si>
    <t>鉱業、採石業、砂利採取業</t>
    <rPh sb="0" eb="2">
      <t>コウギョウ</t>
    </rPh>
    <rPh sb="3" eb="5">
      <t>サイセキ</t>
    </rPh>
    <rPh sb="5" eb="6">
      <t>ギョウ</t>
    </rPh>
    <rPh sb="7" eb="9">
      <t>ジャリ</t>
    </rPh>
    <rPh sb="9" eb="11">
      <t>サイシュ</t>
    </rPh>
    <rPh sb="11" eb="12">
      <t>ギョウ</t>
    </rPh>
    <phoneticPr fontId="6"/>
  </si>
  <si>
    <t>D</t>
    <phoneticPr fontId="6"/>
  </si>
  <si>
    <t>建設業</t>
  </si>
  <si>
    <t>E</t>
    <phoneticPr fontId="6"/>
  </si>
  <si>
    <t>うち</t>
    <phoneticPr fontId="6"/>
  </si>
  <si>
    <t>食料品製造業</t>
  </si>
  <si>
    <t>飲料・たばこ・飼料製造業</t>
    <rPh sb="0" eb="2">
      <t>インリョウ</t>
    </rPh>
    <rPh sb="7" eb="9">
      <t>シリョウ</t>
    </rPh>
    <rPh sb="9" eb="12">
      <t>セイゾウギョウ</t>
    </rPh>
    <phoneticPr fontId="6"/>
  </si>
  <si>
    <t>繊維工業</t>
    <rPh sb="0" eb="2">
      <t>センイ</t>
    </rPh>
    <rPh sb="2" eb="4">
      <t>コウギョウ</t>
    </rPh>
    <phoneticPr fontId="6"/>
  </si>
  <si>
    <t>金属製品製造業</t>
  </si>
  <si>
    <t>生産用機械器具製造業</t>
    <rPh sb="0" eb="3">
      <t>セイサンヨウ</t>
    </rPh>
    <rPh sb="3" eb="5">
      <t>キカイ</t>
    </rPh>
    <rPh sb="5" eb="7">
      <t>キグ</t>
    </rPh>
    <rPh sb="7" eb="10">
      <t>セイゾウギョウ</t>
    </rPh>
    <phoneticPr fontId="6"/>
  </si>
  <si>
    <t>電気機械器具製造業</t>
  </si>
  <si>
    <t>輸送用機械器具製造業</t>
  </si>
  <si>
    <t>F</t>
    <phoneticPr fontId="6"/>
  </si>
  <si>
    <t>電気・ガス・熱供給・水道業</t>
    <rPh sb="0" eb="2">
      <t>デンキ</t>
    </rPh>
    <rPh sb="6" eb="9">
      <t>ネツキョウキュウ</t>
    </rPh>
    <rPh sb="10" eb="13">
      <t>スイドウギョウ</t>
    </rPh>
    <phoneticPr fontId="6"/>
  </si>
  <si>
    <t>G</t>
    <phoneticPr fontId="6"/>
  </si>
  <si>
    <t>情報通信業</t>
  </si>
  <si>
    <t>H</t>
    <phoneticPr fontId="6"/>
  </si>
  <si>
    <t>運輸業、郵便業</t>
    <rPh sb="4" eb="6">
      <t>ユウビン</t>
    </rPh>
    <rPh sb="6" eb="7">
      <t>ギョウ</t>
    </rPh>
    <phoneticPr fontId="6"/>
  </si>
  <si>
    <t>I</t>
    <phoneticPr fontId="6"/>
  </si>
  <si>
    <t>J</t>
    <phoneticPr fontId="6"/>
  </si>
  <si>
    <t>金融業、保険業</t>
    <rPh sb="2" eb="3">
      <t>ギョウ</t>
    </rPh>
    <phoneticPr fontId="6"/>
  </si>
  <si>
    <t>K</t>
    <phoneticPr fontId="6"/>
  </si>
  <si>
    <t>不動産業、物品賃貸業</t>
    <rPh sb="5" eb="7">
      <t>ブッピン</t>
    </rPh>
    <rPh sb="7" eb="10">
      <t>チンタイギョウ</t>
    </rPh>
    <phoneticPr fontId="6"/>
  </si>
  <si>
    <t>L</t>
    <phoneticPr fontId="6"/>
  </si>
  <si>
    <t>学術研究、専門・技術サービス業</t>
    <rPh sb="0" eb="2">
      <t>ガクジュツ</t>
    </rPh>
    <rPh sb="2" eb="4">
      <t>ケンキュウ</t>
    </rPh>
    <rPh sb="5" eb="7">
      <t>センモン</t>
    </rPh>
    <rPh sb="8" eb="10">
      <t>ギジュツ</t>
    </rPh>
    <rPh sb="14" eb="15">
      <t>ギョウ</t>
    </rPh>
    <phoneticPr fontId="6"/>
  </si>
  <si>
    <t>M</t>
    <phoneticPr fontId="6"/>
  </si>
  <si>
    <t>宿泊業</t>
    <rPh sb="0" eb="2">
      <t>シュクハク</t>
    </rPh>
    <rPh sb="2" eb="3">
      <t>ギョウ</t>
    </rPh>
    <phoneticPr fontId="6"/>
  </si>
  <si>
    <t>飲食店</t>
    <rPh sb="0" eb="3">
      <t>インショクテン</t>
    </rPh>
    <phoneticPr fontId="6"/>
  </si>
  <si>
    <t>N</t>
    <phoneticPr fontId="6"/>
  </si>
  <si>
    <t>生活関連サービス業、娯楽業</t>
    <rPh sb="0" eb="2">
      <t>セイカツ</t>
    </rPh>
    <rPh sb="2" eb="4">
      <t>カンレン</t>
    </rPh>
    <rPh sb="8" eb="9">
      <t>ギョウ</t>
    </rPh>
    <rPh sb="10" eb="13">
      <t>ゴラクギョウ</t>
    </rPh>
    <phoneticPr fontId="6"/>
  </si>
  <si>
    <t>O</t>
    <phoneticPr fontId="6"/>
  </si>
  <si>
    <t>教育、学習支援業</t>
    <phoneticPr fontId="6"/>
  </si>
  <si>
    <t>P</t>
    <phoneticPr fontId="6"/>
  </si>
  <si>
    <t>医療、福祉</t>
    <phoneticPr fontId="6"/>
  </si>
  <si>
    <t>医療業</t>
    <rPh sb="0" eb="2">
      <t>イリョウ</t>
    </rPh>
    <rPh sb="2" eb="3">
      <t>ギョウ</t>
    </rPh>
    <phoneticPr fontId="6"/>
  </si>
  <si>
    <t>社会保険・社会福祉・介護事業</t>
    <rPh sb="0" eb="2">
      <t>シャカイ</t>
    </rPh>
    <rPh sb="2" eb="4">
      <t>ホケン</t>
    </rPh>
    <rPh sb="5" eb="7">
      <t>シャカイ</t>
    </rPh>
    <rPh sb="7" eb="9">
      <t>フクシ</t>
    </rPh>
    <rPh sb="10" eb="12">
      <t>カイゴ</t>
    </rPh>
    <rPh sb="12" eb="14">
      <t>ジギョウ</t>
    </rPh>
    <phoneticPr fontId="6"/>
  </si>
  <si>
    <t>Q</t>
    <phoneticPr fontId="6"/>
  </si>
  <si>
    <t>複合サービス事業</t>
    <rPh sb="6" eb="7">
      <t>コト</t>
    </rPh>
    <phoneticPr fontId="12"/>
  </si>
  <si>
    <t>R</t>
    <phoneticPr fontId="6"/>
  </si>
  <si>
    <t>自動車整備業</t>
    <rPh sb="0" eb="3">
      <t>ジドウシャ</t>
    </rPh>
    <rPh sb="3" eb="6">
      <t>セイビギョウ</t>
    </rPh>
    <phoneticPr fontId="6"/>
  </si>
  <si>
    <t>職業紹介・労働者派遣業</t>
    <rPh sb="0" eb="2">
      <t>ショクギョウ</t>
    </rPh>
    <rPh sb="2" eb="4">
      <t>ショウカイ</t>
    </rPh>
    <rPh sb="5" eb="8">
      <t>ロウドウシャ</t>
    </rPh>
    <rPh sb="8" eb="11">
      <t>ハケンギョウ</t>
    </rPh>
    <phoneticPr fontId="6"/>
  </si>
  <si>
    <t>その他の事業サービス業</t>
    <rPh sb="2" eb="3">
      <t>タ</t>
    </rPh>
    <rPh sb="4" eb="6">
      <t>ジギョウ</t>
    </rPh>
    <rPh sb="10" eb="11">
      <t>ギョウ</t>
    </rPh>
    <phoneticPr fontId="6"/>
  </si>
  <si>
    <t>S</t>
    <phoneticPr fontId="6"/>
  </si>
  <si>
    <t>公務（他に分類されるものを除く）</t>
    <rPh sb="0" eb="2">
      <t>コウム</t>
    </rPh>
    <rPh sb="3" eb="4">
      <t>タ</t>
    </rPh>
    <rPh sb="5" eb="7">
      <t>ブンルイ</t>
    </rPh>
    <rPh sb="13" eb="14">
      <t>ノゾ</t>
    </rPh>
    <phoneticPr fontId="6"/>
  </si>
  <si>
    <t>T</t>
    <phoneticPr fontId="6"/>
  </si>
  <si>
    <t>分類不能の産業</t>
    <rPh sb="0" eb="2">
      <t>ブンルイ</t>
    </rPh>
    <rPh sb="2" eb="4">
      <t>フノウ</t>
    </rPh>
    <rPh sb="5" eb="7">
      <t>サンギョウ</t>
    </rPh>
    <phoneticPr fontId="6"/>
  </si>
  <si>
    <t>産業分類は、平成25年10月改定の日本標準産業分類に対応している。</t>
    <rPh sb="0" eb="2">
      <t>サンギョウ</t>
    </rPh>
    <rPh sb="2" eb="4">
      <t>ブンルイ</t>
    </rPh>
    <rPh sb="6" eb="8">
      <t>ヘイセイ</t>
    </rPh>
    <rPh sb="10" eb="11">
      <t>ネン</t>
    </rPh>
    <rPh sb="13" eb="14">
      <t>ガツ</t>
    </rPh>
    <rPh sb="14" eb="16">
      <t>カイテイ</t>
    </rPh>
    <rPh sb="26" eb="28">
      <t>タイオウ</t>
    </rPh>
    <phoneticPr fontId="6"/>
  </si>
  <si>
    <t>「うち派遣・請負事業所［比率］」欄は、労働者派遣・請負事業を行っている事業所の数及び当該産業の事業所数に対する比率を示す。</t>
    <rPh sb="44" eb="46">
      <t>サンギョウ</t>
    </rPh>
    <phoneticPr fontId="6"/>
  </si>
  <si>
    <t>「うち派遣・請負労働者［比率］」欄は、労働者派遣・請負事業を行っている事業所に就労している外国人労働者数及び当該産業の外国人労働者数に対する比率を示す。</t>
    <rPh sb="8" eb="11">
      <t>ロウドウシャ</t>
    </rPh>
    <phoneticPr fontId="6"/>
  </si>
  <si>
    <t>注4：</t>
    <rPh sb="0" eb="1">
      <t>チュウ</t>
    </rPh>
    <phoneticPr fontId="6"/>
  </si>
  <si>
    <t>「構成比」欄は、事業所総数及び外国人労働者総数（全産業計）に対する、当該産業の事業所数及び外国人労働者数の比率を示す。また、各産業分類の構成比の数値は四捨五入しているため、合計が100％にならない場合がある。</t>
    <rPh sb="8" eb="11">
      <t>ジギョウショ</t>
    </rPh>
    <rPh sb="11" eb="12">
      <t>ソウ</t>
    </rPh>
    <rPh sb="12" eb="13">
      <t>スウ</t>
    </rPh>
    <rPh sb="13" eb="14">
      <t>オヨ</t>
    </rPh>
    <rPh sb="15" eb="17">
      <t>ガイコク</t>
    </rPh>
    <rPh sb="39" eb="42">
      <t>ジギョウショ</t>
    </rPh>
    <rPh sb="42" eb="43">
      <t>スウ</t>
    </rPh>
    <rPh sb="43" eb="44">
      <t>オヨ</t>
    </rPh>
    <rPh sb="62" eb="65">
      <t>カクサンギョウ</t>
    </rPh>
    <rPh sb="65" eb="67">
      <t>ブンルイ</t>
    </rPh>
    <rPh sb="68" eb="71">
      <t>コウセイヒ</t>
    </rPh>
    <rPh sb="72" eb="74">
      <t>スウチ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</si>
</sst>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83" formatCode="&quot;[&quot;0.0&quot;]&quot;"/>
    <numFmt numFmtId="184" formatCode="0.0_);[Red]\(0.0\)"/>
  </numFmts>
  <fonts count="17">
    <font>
      <sz val="11"/>
      <color theme="1"/>
      <name val="ＭＳ Ｐゴシック"/>
      <family val="2"/>
      <charset val="128"/>
      <scheme val="minor"/>
    </font>
    <font>
      <sz val="11"/>
      <color theme="1"/>
      <name val="ＭＳ Ｐゴシック"/>
      <family val="2"/>
      <charset val="128"/>
      <scheme val="minor"/>
    </font>
    <font>
      <sz val="11"/>
      <name val="MS PGothic"/>
      <family val="3"/>
      <charset val="128"/>
    </font>
    <font>
      <sz val="11"/>
      <name val="ＭＳ Ｐゴシック"/>
      <family val="3"/>
      <charset val="128"/>
      <scheme val="minor"/>
    </font>
    <font>
      <sz val="6"/>
      <name val="ＭＳ Ｐゴシック"/>
      <family val="2"/>
      <charset val="128"/>
      <scheme val="minor"/>
    </font>
    <font>
      <b/>
      <sz val="11"/>
      <name val="ＭＳ Ｐゴシック"/>
      <family val="3"/>
      <charset val="128"/>
      <scheme val="minor"/>
    </font>
    <font>
      <sz val="6"/>
      <name val="MS PGothic"/>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明朝"/>
      <family val="3"/>
      <charset val="128"/>
    </font>
    <font>
      <sz val="6"/>
      <name val="ＭＳ Ｐゴシック"/>
      <family val="3"/>
      <charset val="128"/>
    </font>
    <font>
      <b/>
      <sz val="16"/>
      <name val="ＭＳ Ｐゴシック"/>
      <family val="3"/>
      <charset val="128"/>
      <scheme val="minor"/>
    </font>
    <font>
      <sz val="8"/>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6">
    <xf numFmtId="0" fontId="0"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11" fillId="0" borderId="0"/>
    <xf numFmtId="38" fontId="2" fillId="0" borderId="0" applyFont="0" applyFill="0" applyBorder="0" applyAlignment="0" applyProtection="0">
      <alignment vertical="center"/>
    </xf>
  </cellStyleXfs>
  <cellXfs count="139">
    <xf numFmtId="0" fontId="0" fillId="0" borderId="0" xfId="0">
      <alignment vertical="center"/>
    </xf>
    <xf numFmtId="49" fontId="9" fillId="0" borderId="0" xfId="1" applyNumberFormat="1" applyFont="1" applyFill="1" applyAlignment="1">
      <alignment vertical="center"/>
    </xf>
    <xf numFmtId="0" fontId="10" fillId="0" borderId="0" xfId="1" applyFont="1" applyFill="1" applyAlignment="1">
      <alignment vertical="center"/>
    </xf>
    <xf numFmtId="0" fontId="8" fillId="0" borderId="4" xfId="4" applyFont="1" applyFill="1" applyBorder="1" applyAlignment="1" applyProtection="1">
      <alignment vertical="center"/>
      <protection locked="0"/>
    </xf>
    <xf numFmtId="49" fontId="9" fillId="0" borderId="0" xfId="1" applyNumberFormat="1" applyFont="1" applyFill="1" applyBorder="1" applyAlignment="1">
      <alignment vertical="center"/>
    </xf>
    <xf numFmtId="0" fontId="3" fillId="0" borderId="0" xfId="1" applyFont="1" applyFill="1" applyBorder="1" applyAlignment="1">
      <alignment vertical="center"/>
    </xf>
    <xf numFmtId="0" fontId="9" fillId="0" borderId="5" xfId="1" applyFont="1" applyFill="1" applyBorder="1" applyAlignment="1">
      <alignment horizontal="right" vertical="center"/>
    </xf>
    <xf numFmtId="49" fontId="9" fillId="0" borderId="1" xfId="1" applyNumberFormat="1" applyFont="1" applyFill="1" applyBorder="1" applyAlignment="1">
      <alignment vertical="center"/>
    </xf>
    <xf numFmtId="49" fontId="9" fillId="0" borderId="2" xfId="1" applyNumberFormat="1" applyFont="1" applyFill="1" applyBorder="1" applyAlignment="1">
      <alignment vertical="center"/>
    </xf>
    <xf numFmtId="49" fontId="9" fillId="0" borderId="3" xfId="1" applyNumberFormat="1" applyFont="1" applyFill="1" applyBorder="1" applyAlignment="1">
      <alignment vertical="center"/>
    </xf>
    <xf numFmtId="49" fontId="9" fillId="0" borderId="4" xfId="1" applyNumberFormat="1" applyFont="1" applyFill="1" applyBorder="1" applyAlignment="1">
      <alignment vertical="center"/>
    </xf>
    <xf numFmtId="49" fontId="7" fillId="0" borderId="0" xfId="1" applyNumberFormat="1" applyFont="1" applyFill="1" applyBorder="1" applyAlignment="1">
      <alignment vertical="center" wrapText="1"/>
    </xf>
    <xf numFmtId="49" fontId="9" fillId="0" borderId="5" xfId="1" applyNumberFormat="1" applyFont="1" applyFill="1" applyBorder="1" applyAlignment="1">
      <alignment vertical="center"/>
    </xf>
    <xf numFmtId="0" fontId="10" fillId="0" borderId="4" xfId="1" applyFont="1" applyFill="1" applyBorder="1" applyAlignment="1">
      <alignment horizontal="center" vertical="center"/>
    </xf>
    <xf numFmtId="49" fontId="15" fillId="0" borderId="23" xfId="1" applyNumberFormat="1" applyFont="1" applyFill="1" applyBorder="1" applyAlignment="1">
      <alignment vertical="center"/>
    </xf>
    <xf numFmtId="176" fontId="5" fillId="0" borderId="21" xfId="5" applyNumberFormat="1" applyFont="1" applyFill="1" applyBorder="1" applyAlignment="1">
      <alignment horizontal="right" vertical="center"/>
    </xf>
    <xf numFmtId="176" fontId="5" fillId="0" borderId="24" xfId="5" applyNumberFormat="1" applyFont="1" applyFill="1" applyBorder="1" applyAlignment="1">
      <alignment horizontal="right" vertical="center"/>
    </xf>
    <xf numFmtId="183" fontId="5" fillId="0" borderId="23" xfId="5" applyNumberFormat="1" applyFont="1" applyFill="1" applyBorder="1" applyAlignment="1">
      <alignment horizontal="left" vertical="center"/>
    </xf>
    <xf numFmtId="184" fontId="5" fillId="0" borderId="25" xfId="5" applyNumberFormat="1" applyFont="1" applyFill="1" applyBorder="1" applyAlignment="1">
      <alignment horizontal="right" vertical="center"/>
    </xf>
    <xf numFmtId="177" fontId="5" fillId="0" borderId="24" xfId="5" applyNumberFormat="1" applyFont="1" applyFill="1" applyBorder="1" applyAlignment="1">
      <alignment horizontal="right" vertical="center"/>
    </xf>
    <xf numFmtId="176" fontId="3" fillId="0" borderId="4" xfId="1" applyNumberFormat="1" applyFont="1" applyFill="1" applyBorder="1" applyAlignment="1">
      <alignment vertical="center"/>
    </xf>
    <xf numFmtId="176" fontId="3" fillId="0" borderId="26" xfId="1" applyNumberFormat="1" applyFont="1" applyFill="1" applyBorder="1" applyAlignment="1">
      <alignment vertical="center"/>
    </xf>
    <xf numFmtId="183" fontId="3" fillId="0" borderId="5" xfId="5" applyNumberFormat="1" applyFont="1" applyFill="1" applyBorder="1" applyAlignment="1">
      <alignment horizontal="left" vertical="center"/>
    </xf>
    <xf numFmtId="184" fontId="3" fillId="0" borderId="27" xfId="5" applyNumberFormat="1" applyFont="1" applyFill="1" applyBorder="1" applyAlignment="1">
      <alignment horizontal="right" vertical="center"/>
    </xf>
    <xf numFmtId="177" fontId="3" fillId="0" borderId="4" xfId="5" applyNumberFormat="1" applyFont="1" applyFill="1" applyBorder="1" applyAlignment="1">
      <alignment horizontal="right" vertical="center"/>
    </xf>
    <xf numFmtId="177" fontId="3" fillId="0" borderId="26" xfId="5" applyNumberFormat="1" applyFont="1" applyFill="1" applyBorder="1" applyAlignment="1">
      <alignment horizontal="right" vertical="center"/>
    </xf>
    <xf numFmtId="49" fontId="9" fillId="0" borderId="6" xfId="1" applyNumberFormat="1" applyFont="1" applyFill="1" applyBorder="1" applyAlignment="1">
      <alignment vertical="center"/>
    </xf>
    <xf numFmtId="49" fontId="9" fillId="0" borderId="7" xfId="1" applyNumberFormat="1" applyFont="1" applyFill="1" applyBorder="1" applyAlignment="1">
      <alignment vertical="center"/>
    </xf>
    <xf numFmtId="49" fontId="9" fillId="0" borderId="12" xfId="1" applyNumberFormat="1" applyFont="1" applyFill="1" applyBorder="1" applyAlignment="1">
      <alignment vertical="center"/>
    </xf>
    <xf numFmtId="49" fontId="9" fillId="0" borderId="17" xfId="1" applyNumberFormat="1" applyFont="1" applyFill="1" applyBorder="1" applyAlignment="1">
      <alignment vertical="center"/>
    </xf>
    <xf numFmtId="49" fontId="9" fillId="0" borderId="18" xfId="1" applyNumberFormat="1" applyFont="1" applyFill="1" applyBorder="1" applyAlignment="1">
      <alignment vertical="center"/>
    </xf>
    <xf numFmtId="0" fontId="10" fillId="0" borderId="20" xfId="1" applyFont="1" applyFill="1" applyBorder="1" applyAlignment="1">
      <alignment vertical="center"/>
    </xf>
    <xf numFmtId="176" fontId="3" fillId="0" borderId="28" xfId="1" applyNumberFormat="1" applyFont="1" applyFill="1" applyBorder="1" applyAlignment="1">
      <alignment vertical="center"/>
    </xf>
    <xf numFmtId="176" fontId="3" fillId="0" borderId="17" xfId="1" applyNumberFormat="1" applyFont="1" applyFill="1" applyBorder="1" applyAlignment="1">
      <alignment vertical="center"/>
    </xf>
    <xf numFmtId="183" fontId="3" fillId="0" borderId="20" xfId="5" applyNumberFormat="1" applyFont="1" applyFill="1" applyBorder="1" applyAlignment="1">
      <alignment horizontal="left" vertical="center"/>
    </xf>
    <xf numFmtId="184" fontId="3" fillId="0" borderId="29" xfId="5" applyNumberFormat="1" applyFont="1" applyFill="1" applyBorder="1" applyAlignment="1">
      <alignment horizontal="right" vertical="center"/>
    </xf>
    <xf numFmtId="177" fontId="3" fillId="0" borderId="28" xfId="5" applyNumberFormat="1" applyFont="1" applyFill="1" applyBorder="1" applyAlignment="1">
      <alignment horizontal="right" vertical="center"/>
    </xf>
    <xf numFmtId="177" fontId="3" fillId="0" borderId="17" xfId="5" applyNumberFormat="1" applyFont="1" applyFill="1" applyBorder="1" applyAlignment="1">
      <alignment horizontal="right" vertical="center"/>
    </xf>
    <xf numFmtId="49" fontId="9" fillId="0" borderId="13" xfId="1" applyNumberFormat="1" applyFont="1" applyFill="1" applyBorder="1" applyAlignment="1">
      <alignment vertical="center"/>
    </xf>
    <xf numFmtId="49" fontId="9" fillId="0" borderId="14" xfId="1" applyNumberFormat="1" applyFont="1" applyFill="1" applyBorder="1" applyAlignment="1">
      <alignment vertical="center"/>
    </xf>
    <xf numFmtId="49" fontId="9" fillId="0" borderId="30" xfId="1" applyNumberFormat="1" applyFont="1" applyFill="1" applyBorder="1" applyAlignment="1">
      <alignment vertical="center"/>
    </xf>
    <xf numFmtId="176" fontId="3" fillId="0" borderId="13" xfId="1" applyNumberFormat="1" applyFont="1" applyFill="1" applyBorder="1" applyAlignment="1">
      <alignment vertical="center"/>
    </xf>
    <xf numFmtId="176" fontId="3" fillId="0" borderId="31" xfId="1" applyNumberFormat="1" applyFont="1" applyFill="1" applyBorder="1" applyAlignment="1">
      <alignment vertical="center"/>
    </xf>
    <xf numFmtId="183" fontId="3" fillId="0" borderId="30" xfId="5" applyNumberFormat="1" applyFont="1" applyFill="1" applyBorder="1" applyAlignment="1">
      <alignment horizontal="center" vertical="center"/>
    </xf>
    <xf numFmtId="184" fontId="3" fillId="0" borderId="11" xfId="5" applyNumberFormat="1" applyFont="1" applyFill="1" applyBorder="1" applyAlignment="1">
      <alignment horizontal="right" vertical="center"/>
    </xf>
    <xf numFmtId="177" fontId="3" fillId="0" borderId="1" xfId="5" applyNumberFormat="1" applyFont="1" applyFill="1" applyBorder="1" applyAlignment="1">
      <alignment horizontal="right" vertical="center"/>
    </xf>
    <xf numFmtId="177" fontId="3" fillId="0" borderId="32" xfId="5" applyNumberFormat="1" applyFont="1" applyFill="1" applyBorder="1" applyAlignment="1">
      <alignment horizontal="right" vertical="center"/>
    </xf>
    <xf numFmtId="183" fontId="3" fillId="0" borderId="30" xfId="5" applyNumberFormat="1" applyFont="1" applyFill="1" applyBorder="1" applyAlignment="1">
      <alignment horizontal="left" vertical="center"/>
    </xf>
    <xf numFmtId="177" fontId="3" fillId="0" borderId="13" xfId="5" applyNumberFormat="1" applyFont="1" applyFill="1" applyBorder="1" applyAlignment="1">
      <alignment horizontal="right" vertical="center"/>
    </xf>
    <xf numFmtId="177" fontId="3" fillId="0" borderId="31" xfId="5" applyNumberFormat="1" applyFont="1" applyFill="1" applyBorder="1" applyAlignment="1">
      <alignment horizontal="right" vertical="center"/>
    </xf>
    <xf numFmtId="0" fontId="10" fillId="0" borderId="14" xfId="1" applyFont="1" applyFill="1" applyBorder="1" applyAlignment="1">
      <alignment vertical="center"/>
    </xf>
    <xf numFmtId="0" fontId="10" fillId="0" borderId="0" xfId="1" applyFont="1" applyFill="1" applyBorder="1" applyAlignment="1">
      <alignment vertical="center"/>
    </xf>
    <xf numFmtId="184" fontId="3" fillId="0" borderId="9" xfId="5" applyNumberFormat="1" applyFont="1" applyFill="1" applyBorder="1" applyAlignment="1">
      <alignment horizontal="right" vertical="center"/>
    </xf>
    <xf numFmtId="183" fontId="3" fillId="0" borderId="33" xfId="5" applyNumberFormat="1" applyFont="1" applyFill="1" applyBorder="1" applyAlignment="1">
      <alignment horizontal="left" vertical="center"/>
    </xf>
    <xf numFmtId="49" fontId="9" fillId="0" borderId="34" xfId="1" applyNumberFormat="1" applyFont="1" applyFill="1" applyBorder="1" applyAlignment="1">
      <alignment vertical="center"/>
    </xf>
    <xf numFmtId="49" fontId="9" fillId="0" borderId="19" xfId="1" applyNumberFormat="1" applyFont="1" applyFill="1" applyBorder="1" applyAlignment="1">
      <alignment vertical="center"/>
    </xf>
    <xf numFmtId="0" fontId="10" fillId="0" borderId="35" xfId="1" applyFont="1" applyFill="1" applyBorder="1" applyAlignment="1">
      <alignment vertical="center"/>
    </xf>
    <xf numFmtId="176" fontId="3" fillId="0" borderId="36" xfId="1" applyNumberFormat="1" applyFont="1" applyFill="1" applyBorder="1" applyAlignment="1">
      <alignment vertical="center"/>
    </xf>
    <xf numFmtId="176" fontId="3" fillId="0" borderId="34" xfId="1" applyNumberFormat="1" applyFont="1" applyFill="1" applyBorder="1" applyAlignment="1">
      <alignment vertical="center"/>
    </xf>
    <xf numFmtId="183" fontId="3" fillId="0" borderId="35" xfId="5" applyNumberFormat="1" applyFont="1" applyFill="1" applyBorder="1" applyAlignment="1">
      <alignment horizontal="left" vertical="center"/>
    </xf>
    <xf numFmtId="184" fontId="3" fillId="0" borderId="37" xfId="5" applyNumberFormat="1" applyFont="1" applyFill="1" applyBorder="1" applyAlignment="1">
      <alignment horizontal="right" vertical="center"/>
    </xf>
    <xf numFmtId="177" fontId="3" fillId="0" borderId="36" xfId="5" applyNumberFormat="1" applyFont="1" applyFill="1" applyBorder="1" applyAlignment="1">
      <alignment horizontal="right" vertical="center"/>
    </xf>
    <xf numFmtId="177" fontId="3" fillId="0" borderId="34" xfId="5" applyNumberFormat="1" applyFont="1" applyFill="1" applyBorder="1" applyAlignment="1">
      <alignment horizontal="right" vertical="center"/>
    </xf>
    <xf numFmtId="183" fontId="3" fillId="0" borderId="35" xfId="1" applyNumberFormat="1" applyFont="1" applyFill="1" applyBorder="1" applyAlignment="1">
      <alignment horizontal="left" vertical="center"/>
    </xf>
    <xf numFmtId="177" fontId="3" fillId="0" borderId="36" xfId="1" applyNumberFormat="1" applyFont="1" applyFill="1" applyBorder="1" applyAlignment="1">
      <alignment vertical="center"/>
    </xf>
    <xf numFmtId="177" fontId="3" fillId="0" borderId="34" xfId="1" applyNumberFormat="1" applyFont="1" applyFill="1" applyBorder="1" applyAlignment="1">
      <alignment vertical="center"/>
    </xf>
    <xf numFmtId="183" fontId="3" fillId="0" borderId="38" xfId="5" applyNumberFormat="1" applyFont="1" applyFill="1" applyBorder="1" applyAlignment="1">
      <alignment horizontal="left" vertical="center"/>
    </xf>
    <xf numFmtId="49" fontId="9" fillId="0" borderId="4" xfId="1" applyNumberFormat="1" applyFont="1" applyFill="1" applyBorder="1" applyAlignment="1">
      <alignment vertical="center" wrapText="1"/>
    </xf>
    <xf numFmtId="49" fontId="9" fillId="0" borderId="0" xfId="1" applyNumberFormat="1" applyFont="1" applyFill="1" applyBorder="1" applyAlignment="1">
      <alignment vertical="center" wrapText="1"/>
    </xf>
    <xf numFmtId="49" fontId="9" fillId="0" borderId="39" xfId="1" applyNumberFormat="1" applyFont="1" applyFill="1" applyBorder="1" applyAlignment="1">
      <alignment vertical="center"/>
    </xf>
    <xf numFmtId="49" fontId="9" fillId="0" borderId="15" xfId="1" applyNumberFormat="1" applyFont="1" applyFill="1" applyBorder="1" applyAlignment="1">
      <alignment vertical="center"/>
    </xf>
    <xf numFmtId="0" fontId="10" fillId="0" borderId="38" xfId="1" applyFont="1" applyFill="1" applyBorder="1" applyAlignment="1">
      <alignment vertical="center"/>
    </xf>
    <xf numFmtId="176" fontId="3" fillId="0" borderId="40" xfId="1" applyNumberFormat="1" applyFont="1" applyFill="1" applyBorder="1" applyAlignment="1">
      <alignment vertical="center"/>
    </xf>
    <xf numFmtId="176" fontId="3" fillId="0" borderId="39" xfId="1" applyNumberFormat="1" applyFont="1" applyFill="1" applyBorder="1" applyAlignment="1">
      <alignment vertical="center"/>
    </xf>
    <xf numFmtId="183" fontId="3" fillId="0" borderId="38" xfId="1" applyNumberFormat="1" applyFont="1" applyFill="1" applyBorder="1" applyAlignment="1">
      <alignment horizontal="left" vertical="center"/>
    </xf>
    <xf numFmtId="184" fontId="3" fillId="0" borderId="41" xfId="5" applyNumberFormat="1" applyFont="1" applyFill="1" applyBorder="1" applyAlignment="1">
      <alignment horizontal="right" vertical="center"/>
    </xf>
    <xf numFmtId="177" fontId="3" fillId="0" borderId="40" xfId="1" applyNumberFormat="1" applyFont="1" applyFill="1" applyBorder="1" applyAlignment="1">
      <alignment vertical="center"/>
    </xf>
    <xf numFmtId="177" fontId="3" fillId="0" borderId="39" xfId="1" applyNumberFormat="1" applyFont="1" applyFill="1" applyBorder="1" applyAlignment="1">
      <alignment vertical="center"/>
    </xf>
    <xf numFmtId="183" fontId="3" fillId="0" borderId="8" xfId="5" applyNumberFormat="1" applyFont="1" applyFill="1" applyBorder="1" applyAlignment="1">
      <alignment horizontal="left" vertical="center"/>
    </xf>
    <xf numFmtId="0" fontId="10" fillId="0" borderId="30" xfId="1" applyFont="1" applyFill="1" applyBorder="1" applyAlignment="1">
      <alignment vertical="center"/>
    </xf>
    <xf numFmtId="183" fontId="3" fillId="0" borderId="30" xfId="1" applyNumberFormat="1" applyFont="1" applyFill="1" applyBorder="1" applyAlignment="1">
      <alignment horizontal="left" vertical="center"/>
    </xf>
    <xf numFmtId="0" fontId="10" fillId="0" borderId="2" xfId="1" applyFont="1" applyFill="1" applyBorder="1" applyAlignment="1">
      <alignment vertical="center"/>
    </xf>
    <xf numFmtId="176" fontId="3" fillId="0" borderId="42" xfId="1" applyNumberFormat="1" applyFont="1" applyFill="1" applyBorder="1" applyAlignment="1">
      <alignment vertical="center"/>
    </xf>
    <xf numFmtId="176" fontId="3" fillId="0" borderId="43" xfId="1" applyNumberFormat="1" applyFont="1" applyFill="1" applyBorder="1" applyAlignment="1">
      <alignment vertical="center"/>
    </xf>
    <xf numFmtId="183" fontId="3" fillId="0" borderId="33" xfId="1" applyNumberFormat="1" applyFont="1" applyFill="1" applyBorder="1" applyAlignment="1">
      <alignment horizontal="left" vertical="center"/>
    </xf>
    <xf numFmtId="184" fontId="3" fillId="0" borderId="44" xfId="5" applyNumberFormat="1" applyFont="1" applyFill="1" applyBorder="1" applyAlignment="1">
      <alignment horizontal="right" vertical="center"/>
    </xf>
    <xf numFmtId="177" fontId="3" fillId="0" borderId="42" xfId="5" applyNumberFormat="1" applyFont="1" applyFill="1" applyBorder="1" applyAlignment="1">
      <alignment horizontal="right" vertical="center"/>
    </xf>
    <xf numFmtId="177" fontId="3" fillId="0" borderId="43" xfId="5" applyNumberFormat="1" applyFont="1" applyFill="1" applyBorder="1" applyAlignment="1">
      <alignment horizontal="right" vertical="center"/>
    </xf>
    <xf numFmtId="183" fontId="3" fillId="0" borderId="3" xfId="5" applyNumberFormat="1" applyFont="1" applyFill="1" applyBorder="1" applyAlignment="1">
      <alignment horizontal="left" vertical="center"/>
    </xf>
    <xf numFmtId="49" fontId="9" fillId="0" borderId="45" xfId="1" applyNumberFormat="1" applyFont="1" applyFill="1" applyBorder="1" applyAlignment="1">
      <alignment vertical="center"/>
    </xf>
    <xf numFmtId="176" fontId="3" fillId="0" borderId="46" xfId="1" applyNumberFormat="1" applyFont="1" applyFill="1" applyBorder="1" applyAlignment="1">
      <alignment vertical="center"/>
    </xf>
    <xf numFmtId="176" fontId="3" fillId="0" borderId="47" xfId="1" applyNumberFormat="1" applyFont="1" applyFill="1" applyBorder="1" applyAlignment="1">
      <alignment vertical="center"/>
    </xf>
    <xf numFmtId="183" fontId="3" fillId="0" borderId="48" xfId="1" applyNumberFormat="1" applyFont="1" applyFill="1" applyBorder="1" applyAlignment="1">
      <alignment horizontal="left" vertical="center"/>
    </xf>
    <xf numFmtId="184" fontId="3" fillId="0" borderId="49" xfId="5" applyNumberFormat="1" applyFont="1" applyFill="1" applyBorder="1" applyAlignment="1">
      <alignment horizontal="right" vertical="center"/>
    </xf>
    <xf numFmtId="177" fontId="3" fillId="0" borderId="46" xfId="1" applyNumberFormat="1" applyFont="1" applyFill="1" applyBorder="1" applyAlignment="1">
      <alignment vertical="center"/>
    </xf>
    <xf numFmtId="177" fontId="3" fillId="0" borderId="47" xfId="1" applyNumberFormat="1" applyFont="1" applyFill="1" applyBorder="1" applyAlignment="1">
      <alignment vertical="center"/>
    </xf>
    <xf numFmtId="183" fontId="3" fillId="0" borderId="20" xfId="1" applyNumberFormat="1" applyFont="1" applyFill="1" applyBorder="1" applyAlignment="1">
      <alignment horizontal="left" vertical="center"/>
    </xf>
    <xf numFmtId="177" fontId="3" fillId="0" borderId="28" xfId="1" applyNumberFormat="1" applyFont="1" applyFill="1" applyBorder="1" applyAlignment="1">
      <alignment vertical="center"/>
    </xf>
    <xf numFmtId="177" fontId="3" fillId="0" borderId="17" xfId="1" applyNumberFormat="1" applyFont="1" applyFill="1" applyBorder="1" applyAlignment="1">
      <alignment vertical="center"/>
    </xf>
    <xf numFmtId="177" fontId="3" fillId="0" borderId="13" xfId="1" applyNumberFormat="1" applyFont="1" applyFill="1" applyBorder="1" applyAlignment="1">
      <alignment vertical="center"/>
    </xf>
    <xf numFmtId="177" fontId="3" fillId="0" borderId="31" xfId="1" applyNumberFormat="1" applyFont="1" applyFill="1" applyBorder="1" applyAlignment="1">
      <alignment vertical="center"/>
    </xf>
    <xf numFmtId="49" fontId="9" fillId="0" borderId="16" xfId="1" applyNumberFormat="1" applyFont="1" applyFill="1" applyBorder="1" applyAlignment="1">
      <alignment vertical="center"/>
    </xf>
    <xf numFmtId="0" fontId="10" fillId="0" borderId="16" xfId="1" applyFont="1" applyFill="1" applyBorder="1" applyAlignment="1">
      <alignment vertical="center"/>
    </xf>
    <xf numFmtId="49" fontId="9" fillId="0" borderId="33" xfId="1" applyNumberFormat="1" applyFont="1" applyFill="1" applyBorder="1" applyAlignment="1">
      <alignment vertical="center"/>
    </xf>
    <xf numFmtId="177" fontId="3" fillId="0" borderId="42" xfId="1" applyNumberFormat="1" applyFont="1" applyFill="1" applyBorder="1" applyAlignment="1">
      <alignment vertical="center"/>
    </xf>
    <xf numFmtId="177" fontId="3" fillId="0" borderId="43" xfId="1" applyNumberFormat="1" applyFont="1" applyFill="1" applyBorder="1" applyAlignment="1">
      <alignment vertical="center"/>
    </xf>
    <xf numFmtId="183" fontId="3" fillId="0" borderId="48" xfId="5" applyNumberFormat="1" applyFont="1" applyFill="1" applyBorder="1" applyAlignment="1">
      <alignment horizontal="left" vertical="center"/>
    </xf>
    <xf numFmtId="176" fontId="3" fillId="0" borderId="1" xfId="1" applyNumberFormat="1" applyFont="1" applyFill="1" applyBorder="1" applyAlignment="1">
      <alignment vertical="center"/>
    </xf>
    <xf numFmtId="176" fontId="3" fillId="0" borderId="32" xfId="1" applyNumberFormat="1" applyFont="1" applyFill="1" applyBorder="1" applyAlignment="1">
      <alignment vertical="center"/>
    </xf>
    <xf numFmtId="183" fontId="3" fillId="0" borderId="3" xfId="1" applyNumberFormat="1" applyFont="1" applyFill="1" applyBorder="1" applyAlignment="1">
      <alignment horizontal="left" vertical="center"/>
    </xf>
    <xf numFmtId="177" fontId="3" fillId="0" borderId="1" xfId="1" applyNumberFormat="1" applyFont="1" applyFill="1" applyBorder="1" applyAlignment="1">
      <alignment vertical="center"/>
    </xf>
    <xf numFmtId="177" fontId="3" fillId="0" borderId="32" xfId="1" applyNumberFormat="1" applyFont="1" applyFill="1" applyBorder="1" applyAlignment="1">
      <alignment vertical="center"/>
    </xf>
    <xf numFmtId="0" fontId="10" fillId="0" borderId="5" xfId="1" applyFont="1" applyFill="1" applyBorder="1" applyAlignment="1">
      <alignment vertical="center"/>
    </xf>
    <xf numFmtId="49" fontId="3" fillId="0" borderId="0" xfId="1" applyNumberFormat="1" applyFont="1" applyFill="1" applyAlignment="1">
      <alignment vertical="center"/>
    </xf>
    <xf numFmtId="177" fontId="3" fillId="0" borderId="0" xfId="1" applyNumberFormat="1" applyFont="1" applyFill="1" applyAlignment="1">
      <alignment vertical="center"/>
    </xf>
    <xf numFmtId="49" fontId="10" fillId="0" borderId="6" xfId="1" applyNumberFormat="1" applyFont="1" applyFill="1" applyBorder="1" applyAlignment="1">
      <alignment horizontal="center" vertical="top"/>
    </xf>
    <xf numFmtId="49" fontId="10" fillId="0" borderId="7" xfId="1" applyNumberFormat="1" applyFont="1" applyFill="1" applyBorder="1" applyAlignment="1">
      <alignment horizontal="center" vertical="top"/>
    </xf>
    <xf numFmtId="49" fontId="10" fillId="0" borderId="7" xfId="1" applyNumberFormat="1" applyFont="1" applyFill="1" applyBorder="1" applyAlignment="1">
      <alignment vertical="top" wrapText="1"/>
    </xf>
    <xf numFmtId="49" fontId="10" fillId="0" borderId="8" xfId="1" applyNumberFormat="1" applyFont="1" applyFill="1" applyBorder="1" applyAlignment="1">
      <alignment vertical="top" wrapText="1"/>
    </xf>
    <xf numFmtId="49" fontId="15" fillId="0" borderId="21" xfId="1" applyNumberFormat="1" applyFont="1" applyFill="1" applyBorder="1" applyAlignment="1">
      <alignment vertical="center"/>
    </xf>
    <xf numFmtId="49" fontId="15" fillId="0" borderId="22" xfId="1" applyNumberFormat="1" applyFont="1" applyFill="1" applyBorder="1" applyAlignment="1">
      <alignment vertical="center"/>
    </xf>
    <xf numFmtId="49" fontId="10" fillId="0" borderId="4" xfId="1" applyNumberFormat="1" applyFont="1" applyFill="1" applyBorder="1" applyAlignment="1">
      <alignment horizontal="center" vertical="top" wrapText="1"/>
    </xf>
    <xf numFmtId="49" fontId="10" fillId="0" borderId="0" xfId="1" applyNumberFormat="1" applyFont="1" applyFill="1" applyBorder="1" applyAlignment="1">
      <alignment horizontal="center" vertical="top" wrapText="1"/>
    </xf>
    <xf numFmtId="49" fontId="16" fillId="0" borderId="0" xfId="1" applyNumberFormat="1" applyFont="1" applyFill="1" applyBorder="1" applyAlignment="1">
      <alignment vertical="top"/>
    </xf>
    <xf numFmtId="49" fontId="16" fillId="0" borderId="5" xfId="1" applyNumberFormat="1" applyFont="1" applyFill="1" applyBorder="1" applyAlignment="1">
      <alignment vertical="top"/>
    </xf>
    <xf numFmtId="49" fontId="10" fillId="0" borderId="0" xfId="1" applyNumberFormat="1" applyFont="1" applyFill="1" applyBorder="1" applyAlignment="1">
      <alignment vertical="top" wrapText="1"/>
    </xf>
    <xf numFmtId="49" fontId="10" fillId="0" borderId="5" xfId="1" applyNumberFormat="1" applyFont="1" applyFill="1" applyBorder="1" applyAlignment="1">
      <alignment vertical="top"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49" fontId="9" fillId="0" borderId="1" xfId="1" applyNumberFormat="1" applyFont="1" applyFill="1" applyBorder="1" applyAlignment="1">
      <alignment horizontal="center" vertical="center"/>
    </xf>
    <xf numFmtId="49" fontId="9" fillId="0" borderId="2" xfId="1" applyNumberFormat="1" applyFont="1" applyFill="1" applyBorder="1" applyAlignment="1">
      <alignment horizontal="center" vertical="center"/>
    </xf>
    <xf numFmtId="49" fontId="9" fillId="0" borderId="3" xfId="1" applyNumberFormat="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14" fillId="0" borderId="17" xfId="1" applyFont="1" applyFill="1" applyBorder="1" applyAlignment="1">
      <alignment horizontal="center" vertical="center" wrapText="1"/>
    </xf>
    <xf numFmtId="0" fontId="14" fillId="0" borderId="20" xfId="1" applyFont="1" applyFill="1" applyBorder="1" applyAlignment="1">
      <alignment horizontal="center" vertical="center" wrapText="1"/>
    </xf>
  </cellXfs>
  <cellStyles count="6">
    <cellStyle name="桁区切り 2" xfId="5"/>
    <cellStyle name="桁区切り 3" xfId="2"/>
    <cellStyle name="標準" xfId="0" builtinId="0"/>
    <cellStyle name="標準 12" xfId="1"/>
    <cellStyle name="標準 3 2 2" xfId="3"/>
    <cellStyle name="標準_資料①200904在留資格別外国人登録者数"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06;&#22269;&#20154;&#38599;&#29992;&#29366;&#27841;/2501&#28363;&#36032;&#12289;&#22823;&#27941;&#65288;&#21172;&#20685;&#23616;&#20844;&#34920;&#36039;&#26009;&#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国籍・在留資格"/>
      <sheetName val="CSV表4-2 局"/>
      <sheetName val="別表２地域"/>
      <sheetName val="別表３地域・在留資格"/>
      <sheetName val="CSV表4 所"/>
      <sheetName val="別表４産業"/>
      <sheetName val="CSV表2 局"/>
      <sheetName val="別表５地域・産業"/>
      <sheetName val="CSV表１ 所"/>
      <sheetName val="別表６在留資格・産業"/>
      <sheetName val="CSV表５ 局"/>
      <sheetName val="別表７国籍・産業"/>
      <sheetName val="CSV表4-2 局②"/>
      <sheetName val="別表８企業規模"/>
      <sheetName val="CSV表１ 局"/>
      <sheetName val="別表９特定技能"/>
      <sheetName val="別表10特定技能・地域"/>
      <sheetName val="別表11特定技能・国籍"/>
      <sheetName val=" 非公表 別表12特定技能・産業"/>
    </sheetNames>
    <sheetDataSet>
      <sheetData sheetId="0"/>
      <sheetData sheetId="1">
        <row r="136">
          <cell r="F136">
            <v>548</v>
          </cell>
        </row>
      </sheetData>
      <sheetData sheetId="2"/>
      <sheetData sheetId="3"/>
      <sheetData sheetId="4"/>
      <sheetData sheetId="5"/>
      <sheetData sheetId="6">
        <row r="3">
          <cell r="G3">
            <v>36</v>
          </cell>
          <cell r="H3">
            <v>4</v>
          </cell>
          <cell r="K3">
            <v>113</v>
          </cell>
          <cell r="L3">
            <v>7</v>
          </cell>
        </row>
        <row r="4">
          <cell r="G4">
            <v>0</v>
          </cell>
          <cell r="H4">
            <v>0</v>
          </cell>
          <cell r="K4">
            <v>0</v>
          </cell>
          <cell r="L4">
            <v>0</v>
          </cell>
        </row>
        <row r="5">
          <cell r="G5">
            <v>2</v>
          </cell>
          <cell r="H5">
            <v>0</v>
          </cell>
          <cell r="K5">
            <v>7</v>
          </cell>
          <cell r="L5">
            <v>0</v>
          </cell>
        </row>
        <row r="6">
          <cell r="G6">
            <v>138</v>
          </cell>
          <cell r="H6">
            <v>14</v>
          </cell>
          <cell r="K6">
            <v>445</v>
          </cell>
          <cell r="L6">
            <v>36</v>
          </cell>
        </row>
        <row r="7">
          <cell r="G7">
            <v>872</v>
          </cell>
          <cell r="H7">
            <v>171</v>
          </cell>
          <cell r="K7">
            <v>11597</v>
          </cell>
          <cell r="L7">
            <v>4262</v>
          </cell>
        </row>
        <row r="8">
          <cell r="G8">
            <v>0</v>
          </cell>
          <cell r="H8">
            <v>0</v>
          </cell>
          <cell r="K8">
            <v>0</v>
          </cell>
          <cell r="L8">
            <v>0</v>
          </cell>
        </row>
        <row r="9">
          <cell r="G9">
            <v>16</v>
          </cell>
          <cell r="H9">
            <v>7</v>
          </cell>
          <cell r="K9">
            <v>46</v>
          </cell>
          <cell r="L9">
            <v>20</v>
          </cell>
        </row>
        <row r="10">
          <cell r="G10">
            <v>88</v>
          </cell>
          <cell r="H10">
            <v>12</v>
          </cell>
          <cell r="K10">
            <v>356</v>
          </cell>
          <cell r="L10">
            <v>33</v>
          </cell>
        </row>
        <row r="11">
          <cell r="G11">
            <v>211</v>
          </cell>
          <cell r="H11">
            <v>13</v>
          </cell>
          <cell r="K11">
            <v>838</v>
          </cell>
          <cell r="L11">
            <v>52</v>
          </cell>
        </row>
        <row r="12">
          <cell r="G12">
            <v>7</v>
          </cell>
          <cell r="H12">
            <v>2</v>
          </cell>
          <cell r="K12">
            <v>13</v>
          </cell>
          <cell r="L12">
            <v>4</v>
          </cell>
        </row>
        <row r="13">
          <cell r="G13">
            <v>10</v>
          </cell>
          <cell r="H13">
            <v>0</v>
          </cell>
          <cell r="K13">
            <v>48</v>
          </cell>
          <cell r="L13">
            <v>0</v>
          </cell>
        </row>
        <row r="14">
          <cell r="G14">
            <v>38</v>
          </cell>
          <cell r="H14">
            <v>16</v>
          </cell>
          <cell r="K14">
            <v>446</v>
          </cell>
          <cell r="L14">
            <v>319</v>
          </cell>
        </row>
        <row r="15">
          <cell r="G15">
            <v>172</v>
          </cell>
          <cell r="H15">
            <v>6</v>
          </cell>
          <cell r="K15">
            <v>534</v>
          </cell>
          <cell r="L15">
            <v>25</v>
          </cell>
        </row>
        <row r="16">
          <cell r="G16">
            <v>40</v>
          </cell>
          <cell r="H16">
            <v>1</v>
          </cell>
          <cell r="K16">
            <v>182</v>
          </cell>
          <cell r="L16">
            <v>1</v>
          </cell>
        </row>
        <row r="17">
          <cell r="G17">
            <v>33</v>
          </cell>
          <cell r="H17">
            <v>5</v>
          </cell>
          <cell r="K17">
            <v>268</v>
          </cell>
          <cell r="L17">
            <v>41</v>
          </cell>
        </row>
        <row r="18">
          <cell r="G18">
            <v>91</v>
          </cell>
          <cell r="H18">
            <v>8</v>
          </cell>
          <cell r="K18">
            <v>215</v>
          </cell>
          <cell r="L18">
            <v>20</v>
          </cell>
        </row>
        <row r="19">
          <cell r="G19">
            <v>19</v>
          </cell>
          <cell r="H19">
            <v>4</v>
          </cell>
          <cell r="K19">
            <v>56</v>
          </cell>
          <cell r="L19">
            <v>9</v>
          </cell>
        </row>
        <row r="20">
          <cell r="G20">
            <v>261</v>
          </cell>
          <cell r="H20">
            <v>172</v>
          </cell>
          <cell r="K20">
            <v>4399</v>
          </cell>
          <cell r="L20">
            <v>3844</v>
          </cell>
        </row>
        <row r="21">
          <cell r="G21">
            <v>30</v>
          </cell>
          <cell r="H21">
            <v>5</v>
          </cell>
          <cell r="K21">
            <v>316</v>
          </cell>
          <cell r="L21">
            <v>107</v>
          </cell>
        </row>
        <row r="22">
          <cell r="G22">
            <v>11</v>
          </cell>
          <cell r="H22">
            <v>5</v>
          </cell>
          <cell r="K22">
            <v>179</v>
          </cell>
          <cell r="L22">
            <v>161</v>
          </cell>
        </row>
        <row r="23">
          <cell r="G23">
            <v>35</v>
          </cell>
          <cell r="H23">
            <v>4</v>
          </cell>
          <cell r="K23">
            <v>112</v>
          </cell>
          <cell r="L23">
            <v>7</v>
          </cell>
        </row>
        <row r="31">
          <cell r="G31">
            <v>55</v>
          </cell>
          <cell r="H31">
            <v>7</v>
          </cell>
          <cell r="K31">
            <v>1108</v>
          </cell>
          <cell r="L31">
            <v>158</v>
          </cell>
        </row>
        <row r="32">
          <cell r="G32">
            <v>4</v>
          </cell>
          <cell r="H32">
            <v>0</v>
          </cell>
          <cell r="K32">
            <v>9</v>
          </cell>
          <cell r="L32">
            <v>0</v>
          </cell>
        </row>
        <row r="33">
          <cell r="G33">
            <v>70</v>
          </cell>
          <cell r="H33">
            <v>13</v>
          </cell>
          <cell r="K33">
            <v>765</v>
          </cell>
          <cell r="L33">
            <v>370</v>
          </cell>
        </row>
        <row r="46">
          <cell r="G46">
            <v>122</v>
          </cell>
          <cell r="H46">
            <v>18</v>
          </cell>
          <cell r="K46">
            <v>923</v>
          </cell>
          <cell r="L46">
            <v>253</v>
          </cell>
        </row>
        <row r="48">
          <cell r="G48">
            <v>71</v>
          </cell>
          <cell r="H48">
            <v>11</v>
          </cell>
          <cell r="K48">
            <v>1663</v>
          </cell>
          <cell r="L48">
            <v>950</v>
          </cell>
        </row>
        <row r="51">
          <cell r="G51">
            <v>111</v>
          </cell>
          <cell r="H51">
            <v>38</v>
          </cell>
          <cell r="K51">
            <v>1996</v>
          </cell>
          <cell r="L51">
            <v>1360</v>
          </cell>
        </row>
        <row r="53">
          <cell r="G53">
            <v>61</v>
          </cell>
          <cell r="H53">
            <v>16</v>
          </cell>
          <cell r="K53">
            <v>1290</v>
          </cell>
          <cell r="L53">
            <v>133</v>
          </cell>
        </row>
        <row r="97">
          <cell r="G97">
            <v>25</v>
          </cell>
          <cell r="H97">
            <v>1</v>
          </cell>
          <cell r="K97">
            <v>116</v>
          </cell>
          <cell r="L97">
            <v>4</v>
          </cell>
        </row>
        <row r="98">
          <cell r="G98">
            <v>145</v>
          </cell>
          <cell r="H98">
            <v>5</v>
          </cell>
          <cell r="K98">
            <v>416</v>
          </cell>
          <cell r="L98">
            <v>21</v>
          </cell>
        </row>
        <row r="105">
          <cell r="G105">
            <v>27</v>
          </cell>
          <cell r="H105">
            <v>1</v>
          </cell>
          <cell r="K105">
            <v>71</v>
          </cell>
          <cell r="L105">
            <v>3</v>
          </cell>
        </row>
        <row r="107">
          <cell r="G107">
            <v>64</v>
          </cell>
          <cell r="H107">
            <v>7</v>
          </cell>
          <cell r="K107">
            <v>144</v>
          </cell>
          <cell r="L107">
            <v>17</v>
          </cell>
        </row>
        <row r="111">
          <cell r="G111">
            <v>14</v>
          </cell>
          <cell r="H111">
            <v>0</v>
          </cell>
          <cell r="K111">
            <v>48</v>
          </cell>
          <cell r="L111">
            <v>0</v>
          </cell>
        </row>
        <row r="113">
          <cell r="G113">
            <v>107</v>
          </cell>
          <cell r="H113">
            <v>89</v>
          </cell>
          <cell r="K113">
            <v>1852</v>
          </cell>
          <cell r="L113">
            <v>1641</v>
          </cell>
        </row>
        <row r="114">
          <cell r="G114">
            <v>96</v>
          </cell>
          <cell r="H114">
            <v>74</v>
          </cell>
          <cell r="K114">
            <v>2252</v>
          </cell>
          <cell r="L114">
            <v>2063</v>
          </cell>
        </row>
      </sheetData>
      <sheetData sheetId="7"/>
      <sheetData sheetId="8"/>
      <sheetData sheetId="9"/>
      <sheetData sheetId="10"/>
      <sheetData sheetId="11"/>
      <sheetData sheetId="12"/>
      <sheetData sheetId="13"/>
      <sheetData sheetId="14">
        <row r="35">
          <cell r="F35">
            <v>1078</v>
          </cell>
        </row>
      </sheetData>
      <sheetData sheetId="15"/>
      <sheetData sheetId="16"/>
      <sheetData sheetId="17">
        <row r="7">
          <cell r="C7">
            <v>1</v>
          </cell>
        </row>
      </sheetData>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O111"/>
  <sheetViews>
    <sheetView tabSelected="1" zoomScaleNormal="100" zoomScaleSheetLayoutView="80" workbookViewId="0">
      <selection activeCell="G15" sqref="G15"/>
    </sheetView>
  </sheetViews>
  <sheetFormatPr defaultColWidth="9" defaultRowHeight="30" customHeight="1"/>
  <cols>
    <col min="1" max="1" width="2.125" style="2" customWidth="1"/>
    <col min="2" max="2" width="2.125" style="1" customWidth="1"/>
    <col min="3" max="3" width="2.625" style="1" customWidth="1"/>
    <col min="4" max="4" width="1.875" style="1" customWidth="1"/>
    <col min="5" max="5" width="4.625" style="1" customWidth="1"/>
    <col min="6" max="6" width="3" style="1" customWidth="1"/>
    <col min="7" max="7" width="25.625" style="1" customWidth="1"/>
    <col min="8" max="8" width="11.125" style="1" customWidth="1"/>
    <col min="9" max="9" width="12.5" style="1" customWidth="1"/>
    <col min="10" max="10" width="11.125" style="1" customWidth="1"/>
    <col min="11" max="11" width="8.625" style="1" customWidth="1"/>
    <col min="12" max="12" width="11.125" style="2" customWidth="1"/>
    <col min="13" max="13" width="12.125" style="2" customWidth="1"/>
    <col min="14" max="14" width="11.125" style="2" customWidth="1"/>
    <col min="15" max="15" width="10" style="2" customWidth="1"/>
    <col min="16" max="16" width="1.75" style="2" customWidth="1"/>
    <col min="17" max="16384" width="9" style="2"/>
  </cols>
  <sheetData>
    <row r="1" spans="2:15" ht="11.25" customHeight="1"/>
    <row r="2" spans="2:15" ht="27" customHeight="1">
      <c r="B2" s="127" t="s">
        <v>11</v>
      </c>
      <c r="C2" s="128"/>
      <c r="D2" s="128"/>
      <c r="E2" s="128"/>
      <c r="F2" s="128"/>
      <c r="G2" s="128"/>
      <c r="H2" s="128"/>
      <c r="I2" s="128"/>
      <c r="J2" s="128"/>
      <c r="K2" s="128"/>
      <c r="L2" s="128"/>
      <c r="M2" s="128"/>
      <c r="N2" s="128"/>
      <c r="O2" s="129"/>
    </row>
    <row r="3" spans="2:15" ht="24.75" customHeight="1">
      <c r="B3" s="3" t="s">
        <v>12</v>
      </c>
      <c r="C3" s="4"/>
      <c r="D3" s="4"/>
      <c r="E3" s="4"/>
      <c r="F3" s="4"/>
      <c r="G3" s="4"/>
      <c r="H3" s="4"/>
      <c r="I3" s="4"/>
      <c r="J3" s="4"/>
      <c r="K3" s="4"/>
      <c r="L3" s="5"/>
      <c r="M3" s="5"/>
      <c r="N3" s="5"/>
      <c r="O3" s="6" t="s">
        <v>13</v>
      </c>
    </row>
    <row r="4" spans="2:15" ht="30" customHeight="1">
      <c r="B4" s="7"/>
      <c r="C4" s="8"/>
      <c r="D4" s="8"/>
      <c r="E4" s="8"/>
      <c r="F4" s="8"/>
      <c r="G4" s="9"/>
      <c r="H4" s="130" t="s">
        <v>2</v>
      </c>
      <c r="I4" s="131"/>
      <c r="J4" s="132"/>
      <c r="K4" s="133" t="s">
        <v>14</v>
      </c>
      <c r="L4" s="135" t="s">
        <v>3</v>
      </c>
      <c r="M4" s="136"/>
      <c r="N4" s="136"/>
      <c r="O4" s="133" t="s">
        <v>14</v>
      </c>
    </row>
    <row r="5" spans="2:15" ht="30" customHeight="1">
      <c r="B5" s="10"/>
      <c r="C5" s="4"/>
      <c r="D5" s="4"/>
      <c r="E5" s="11"/>
      <c r="F5" s="4"/>
      <c r="G5" s="12"/>
      <c r="H5" s="10"/>
      <c r="I5" s="137" t="s">
        <v>15</v>
      </c>
      <c r="J5" s="138"/>
      <c r="K5" s="134"/>
      <c r="L5" s="13"/>
      <c r="M5" s="137" t="s">
        <v>16</v>
      </c>
      <c r="N5" s="138"/>
      <c r="O5" s="134"/>
    </row>
    <row r="6" spans="2:15" ht="27.75" customHeight="1" thickBot="1">
      <c r="B6" s="119" t="s">
        <v>17</v>
      </c>
      <c r="C6" s="120"/>
      <c r="D6" s="120"/>
      <c r="E6" s="120"/>
      <c r="F6" s="120"/>
      <c r="G6" s="14"/>
      <c r="H6" s="15">
        <f>SUM(H7,H9:H12,H20:H27,H30:H32,H35:H36,H40:H41)</f>
        <v>2075</v>
      </c>
      <c r="I6" s="16">
        <f>SUM(I7,I9:I12,I20:I27,I30:I32,I35:I36,I40:I41)</f>
        <v>445</v>
      </c>
      <c r="J6" s="17">
        <f>(I6/H6)*100</f>
        <v>21.445783132530121</v>
      </c>
      <c r="K6" s="18">
        <f>IF(H$6=0,0,H6/H$6*100)</f>
        <v>100</v>
      </c>
      <c r="L6" s="15">
        <f>SUM(L7,L9:L12,L20:L27,L30:L32,L35:L36,L40:L41)</f>
        <v>20058</v>
      </c>
      <c r="M6" s="19">
        <f>SUM(M7,M9:M12,M20:M27,M30:M32,M35:M36,M40:M41)</f>
        <v>8941</v>
      </c>
      <c r="N6" s="17">
        <f>(M6/L6)*100</f>
        <v>44.575730381892512</v>
      </c>
      <c r="O6" s="18">
        <f>IF(L$6=0,0,L6/L$6*100)</f>
        <v>100</v>
      </c>
    </row>
    <row r="7" spans="2:15" ht="27.75" customHeight="1" thickTop="1">
      <c r="B7" s="10"/>
      <c r="C7" s="4" t="s">
        <v>18</v>
      </c>
      <c r="D7" s="4" t="s">
        <v>19</v>
      </c>
      <c r="E7" s="4"/>
      <c r="F7" s="4"/>
      <c r="G7" s="12"/>
      <c r="H7" s="20">
        <f>'[1]CSV表2 局'!G3</f>
        <v>36</v>
      </c>
      <c r="I7" s="21">
        <f>'[1]CSV表2 局'!H3</f>
        <v>4</v>
      </c>
      <c r="J7" s="22">
        <f t="shared" ref="J7:J41" si="0">(I7/H7)*100</f>
        <v>11.111111111111111</v>
      </c>
      <c r="K7" s="23">
        <f t="shared" ref="K7:K41" si="1">IF(H$6=0,0,H7/H$6*100)</f>
        <v>1.7349397590361446</v>
      </c>
      <c r="L7" s="24">
        <f>'[1]CSV表2 局'!K3</f>
        <v>113</v>
      </c>
      <c r="M7" s="25">
        <f>'[1]CSV表2 局'!L3</f>
        <v>7</v>
      </c>
      <c r="N7" s="22">
        <f t="shared" ref="N7:N41" si="2">(M7/L7)*100</f>
        <v>6.1946902654867255</v>
      </c>
      <c r="O7" s="23">
        <f t="shared" ref="O7:O41" si="3">IF(L$6=0,0,L7/L$6*100)</f>
        <v>0.5633662379100608</v>
      </c>
    </row>
    <row r="8" spans="2:15" ht="27.75" customHeight="1">
      <c r="B8" s="26"/>
      <c r="C8" s="27"/>
      <c r="D8" s="28"/>
      <c r="E8" s="29" t="s">
        <v>20</v>
      </c>
      <c r="F8" s="30" t="s">
        <v>0</v>
      </c>
      <c r="G8" s="31"/>
      <c r="H8" s="32">
        <f>'[1]CSV表2 局'!G23</f>
        <v>35</v>
      </c>
      <c r="I8" s="33">
        <f>'[1]CSV表2 局'!H23</f>
        <v>4</v>
      </c>
      <c r="J8" s="34">
        <f t="shared" si="0"/>
        <v>11.428571428571429</v>
      </c>
      <c r="K8" s="35">
        <f>IF(H$6=0,0,H8/H$6*100)</f>
        <v>1.6867469879518073</v>
      </c>
      <c r="L8" s="36">
        <f>'[1]CSV表2 局'!K23</f>
        <v>112</v>
      </c>
      <c r="M8" s="37">
        <f>'[1]CSV表2 局'!L23</f>
        <v>7</v>
      </c>
      <c r="N8" s="34">
        <f t="shared" si="2"/>
        <v>6.25</v>
      </c>
      <c r="O8" s="35">
        <f t="shared" si="3"/>
        <v>0.55838069598165319</v>
      </c>
    </row>
    <row r="9" spans="2:15" ht="27.75" customHeight="1">
      <c r="B9" s="38"/>
      <c r="C9" s="39" t="s">
        <v>21</v>
      </c>
      <c r="D9" s="39" t="s">
        <v>1</v>
      </c>
      <c r="E9" s="39"/>
      <c r="F9" s="39"/>
      <c r="G9" s="40"/>
      <c r="H9" s="41">
        <f>'[1]CSV表2 局'!G4</f>
        <v>0</v>
      </c>
      <c r="I9" s="42">
        <f>'[1]CSV表2 局'!H4</f>
        <v>0</v>
      </c>
      <c r="J9" s="43" t="s">
        <v>22</v>
      </c>
      <c r="K9" s="44">
        <f t="shared" si="1"/>
        <v>0</v>
      </c>
      <c r="L9" s="45">
        <f>'[1]CSV表2 局'!K4</f>
        <v>0</v>
      </c>
      <c r="M9" s="46">
        <f>'[1]CSV表2 局'!L4</f>
        <v>0</v>
      </c>
      <c r="N9" s="43" t="s">
        <v>22</v>
      </c>
      <c r="O9" s="44">
        <f t="shared" si="3"/>
        <v>0</v>
      </c>
    </row>
    <row r="10" spans="2:15" ht="27.75" customHeight="1">
      <c r="B10" s="38"/>
      <c r="C10" s="39" t="s">
        <v>23</v>
      </c>
      <c r="D10" s="39" t="s">
        <v>24</v>
      </c>
      <c r="E10" s="39"/>
      <c r="F10" s="39"/>
      <c r="G10" s="40"/>
      <c r="H10" s="41">
        <f>'[1]CSV表2 局'!G5</f>
        <v>2</v>
      </c>
      <c r="I10" s="42">
        <f>'[1]CSV表2 局'!H5</f>
        <v>0</v>
      </c>
      <c r="J10" s="47">
        <f t="shared" si="0"/>
        <v>0</v>
      </c>
      <c r="K10" s="44">
        <f t="shared" si="1"/>
        <v>9.638554216867469E-2</v>
      </c>
      <c r="L10" s="48">
        <f>'[1]CSV表2 局'!K5</f>
        <v>7</v>
      </c>
      <c r="M10" s="49">
        <f>'[1]CSV表2 局'!L5</f>
        <v>0</v>
      </c>
      <c r="N10" s="47">
        <f t="shared" si="2"/>
        <v>0</v>
      </c>
      <c r="O10" s="44">
        <f t="shared" si="3"/>
        <v>3.4898793498853324E-2</v>
      </c>
    </row>
    <row r="11" spans="2:15" ht="27.75" customHeight="1">
      <c r="B11" s="38"/>
      <c r="C11" s="39" t="s">
        <v>25</v>
      </c>
      <c r="D11" s="39" t="s">
        <v>26</v>
      </c>
      <c r="E11" s="39"/>
      <c r="F11" s="50"/>
      <c r="G11" s="40"/>
      <c r="H11" s="41">
        <f>'[1]CSV表2 局'!G6</f>
        <v>138</v>
      </c>
      <c r="I11" s="42">
        <f>'[1]CSV表2 局'!H6</f>
        <v>14</v>
      </c>
      <c r="J11" s="47">
        <f t="shared" si="0"/>
        <v>10.144927536231885</v>
      </c>
      <c r="K11" s="44">
        <f t="shared" si="1"/>
        <v>6.6506024096385534</v>
      </c>
      <c r="L11" s="48">
        <f>'[1]CSV表2 局'!K6</f>
        <v>445</v>
      </c>
      <c r="M11" s="49">
        <f>'[1]CSV表2 局'!L6</f>
        <v>36</v>
      </c>
      <c r="N11" s="47">
        <f t="shared" si="2"/>
        <v>8.0898876404494384</v>
      </c>
      <c r="O11" s="44">
        <f t="shared" si="3"/>
        <v>2.2185661581413898</v>
      </c>
    </row>
    <row r="12" spans="2:15" ht="27.75" customHeight="1">
      <c r="B12" s="10"/>
      <c r="C12" s="4" t="s">
        <v>27</v>
      </c>
      <c r="D12" s="4" t="s">
        <v>4</v>
      </c>
      <c r="E12" s="4"/>
      <c r="F12" s="51"/>
      <c r="G12" s="12"/>
      <c r="H12" s="20">
        <f>'[1]CSV表2 局'!G7</f>
        <v>872</v>
      </c>
      <c r="I12" s="21">
        <f>'[1]CSV表2 局'!H7</f>
        <v>171</v>
      </c>
      <c r="J12" s="22">
        <f t="shared" si="0"/>
        <v>19.610091743119266</v>
      </c>
      <c r="K12" s="52">
        <f t="shared" si="1"/>
        <v>42.024096385542173</v>
      </c>
      <c r="L12" s="24">
        <f>'[1]CSV表2 局'!K7</f>
        <v>11597</v>
      </c>
      <c r="M12" s="25">
        <f>'[1]CSV表2 局'!L7</f>
        <v>4262</v>
      </c>
      <c r="N12" s="53">
        <f>(M12/L12)*100</f>
        <v>36.750883849271368</v>
      </c>
      <c r="O12" s="52">
        <f t="shared" si="3"/>
        <v>57.817329743743137</v>
      </c>
    </row>
    <row r="13" spans="2:15" ht="27.75" customHeight="1">
      <c r="B13" s="10"/>
      <c r="C13" s="4"/>
      <c r="D13" s="4"/>
      <c r="E13" s="54" t="s">
        <v>28</v>
      </c>
      <c r="F13" s="55" t="s">
        <v>29</v>
      </c>
      <c r="G13" s="56"/>
      <c r="H13" s="57">
        <f>'[1]CSV表2 局'!G31</f>
        <v>55</v>
      </c>
      <c r="I13" s="58">
        <f>'[1]CSV表2 局'!H31</f>
        <v>7</v>
      </c>
      <c r="J13" s="59">
        <f t="shared" si="0"/>
        <v>12.727272727272727</v>
      </c>
      <c r="K13" s="60">
        <f t="shared" si="1"/>
        <v>2.6506024096385543</v>
      </c>
      <c r="L13" s="61">
        <f>'[1]CSV表2 局'!K31</f>
        <v>1108</v>
      </c>
      <c r="M13" s="62">
        <f>'[1]CSV表2 局'!L31</f>
        <v>158</v>
      </c>
      <c r="N13" s="59">
        <f t="shared" si="2"/>
        <v>14.259927797833935</v>
      </c>
      <c r="O13" s="60">
        <f t="shared" si="3"/>
        <v>5.5239804566756412</v>
      </c>
    </row>
    <row r="14" spans="2:15" ht="27.75" customHeight="1">
      <c r="B14" s="10"/>
      <c r="C14" s="4"/>
      <c r="D14" s="4"/>
      <c r="E14" s="54" t="s">
        <v>28</v>
      </c>
      <c r="F14" s="55" t="s">
        <v>30</v>
      </c>
      <c r="G14" s="56"/>
      <c r="H14" s="57">
        <f>'[1]CSV表2 局'!G32</f>
        <v>4</v>
      </c>
      <c r="I14" s="58">
        <f>'[1]CSV表2 局'!H32</f>
        <v>0</v>
      </c>
      <c r="J14" s="59">
        <f t="shared" si="0"/>
        <v>0</v>
      </c>
      <c r="K14" s="60">
        <f t="shared" si="1"/>
        <v>0.19277108433734938</v>
      </c>
      <c r="L14" s="61">
        <f>'[1]CSV表2 局'!K32</f>
        <v>9</v>
      </c>
      <c r="M14" s="62">
        <f>'[1]CSV表2 局'!L32</f>
        <v>0</v>
      </c>
      <c r="N14" s="59">
        <f t="shared" si="2"/>
        <v>0</v>
      </c>
      <c r="O14" s="60">
        <f t="shared" si="3"/>
        <v>4.486987735566856E-2</v>
      </c>
    </row>
    <row r="15" spans="2:15" ht="27.75" customHeight="1">
      <c r="B15" s="10"/>
      <c r="C15" s="4"/>
      <c r="D15" s="4"/>
      <c r="E15" s="54" t="s">
        <v>28</v>
      </c>
      <c r="F15" s="55" t="s">
        <v>31</v>
      </c>
      <c r="G15" s="56"/>
      <c r="H15" s="57">
        <f>'[1]CSV表2 局'!G33</f>
        <v>70</v>
      </c>
      <c r="I15" s="58">
        <f>'[1]CSV表2 局'!H33</f>
        <v>13</v>
      </c>
      <c r="J15" s="59">
        <f t="shared" si="0"/>
        <v>18.571428571428573</v>
      </c>
      <c r="K15" s="60">
        <f t="shared" si="1"/>
        <v>3.3734939759036147</v>
      </c>
      <c r="L15" s="61">
        <f>'[1]CSV表2 局'!K33</f>
        <v>765</v>
      </c>
      <c r="M15" s="62">
        <f>'[1]CSV表2 局'!L33</f>
        <v>370</v>
      </c>
      <c r="N15" s="22">
        <f t="shared" si="2"/>
        <v>48.366013071895424</v>
      </c>
      <c r="O15" s="60">
        <f t="shared" si="3"/>
        <v>3.8139395752318275</v>
      </c>
    </row>
    <row r="16" spans="2:15" ht="27.75" customHeight="1">
      <c r="B16" s="10"/>
      <c r="C16" s="4"/>
      <c r="D16" s="4"/>
      <c r="E16" s="54" t="s">
        <v>28</v>
      </c>
      <c r="F16" s="55" t="s">
        <v>32</v>
      </c>
      <c r="G16" s="56"/>
      <c r="H16" s="57">
        <f>'[1]CSV表2 局'!G46</f>
        <v>122</v>
      </c>
      <c r="I16" s="58">
        <f>'[1]CSV表2 局'!H46</f>
        <v>18</v>
      </c>
      <c r="J16" s="63">
        <f t="shared" si="0"/>
        <v>14.754098360655737</v>
      </c>
      <c r="K16" s="60">
        <f t="shared" si="1"/>
        <v>5.8795180722891569</v>
      </c>
      <c r="L16" s="64">
        <f>'[1]CSV表2 局'!K46</f>
        <v>923</v>
      </c>
      <c r="M16" s="65">
        <f>'[1]CSV表2 局'!L46</f>
        <v>253</v>
      </c>
      <c r="N16" s="66">
        <f t="shared" si="2"/>
        <v>27.410617551462625</v>
      </c>
      <c r="O16" s="60">
        <f t="shared" si="3"/>
        <v>4.6016551999202315</v>
      </c>
    </row>
    <row r="17" spans="2:15" ht="27.75" customHeight="1">
      <c r="B17" s="10"/>
      <c r="C17" s="4"/>
      <c r="D17" s="4"/>
      <c r="E17" s="54" t="s">
        <v>28</v>
      </c>
      <c r="F17" s="55" t="s">
        <v>33</v>
      </c>
      <c r="G17" s="56"/>
      <c r="H17" s="57">
        <f>'[1]CSV表2 局'!G48</f>
        <v>71</v>
      </c>
      <c r="I17" s="58">
        <f>'[1]CSV表2 局'!H48</f>
        <v>11</v>
      </c>
      <c r="J17" s="63">
        <f t="shared" si="0"/>
        <v>15.492957746478872</v>
      </c>
      <c r="K17" s="60">
        <f>IF(H$6=0,0,H17/H$6*100)</f>
        <v>3.4216867469879517</v>
      </c>
      <c r="L17" s="64">
        <f>'[1]CSV表2 局'!K48</f>
        <v>1663</v>
      </c>
      <c r="M17" s="65">
        <f>'[1]CSV表2 局'!L48</f>
        <v>950</v>
      </c>
      <c r="N17" s="66">
        <f t="shared" si="2"/>
        <v>57.125676488274202</v>
      </c>
      <c r="O17" s="60">
        <f t="shared" si="3"/>
        <v>8.2909562269418693</v>
      </c>
    </row>
    <row r="18" spans="2:15" ht="27.75" customHeight="1">
      <c r="B18" s="67"/>
      <c r="C18" s="68"/>
      <c r="D18" s="68"/>
      <c r="E18" s="54" t="s">
        <v>28</v>
      </c>
      <c r="F18" s="55" t="s">
        <v>34</v>
      </c>
      <c r="G18" s="56"/>
      <c r="H18" s="57">
        <f>'[1]CSV表2 局'!G51</f>
        <v>111</v>
      </c>
      <c r="I18" s="58">
        <f>'[1]CSV表2 局'!H51</f>
        <v>38</v>
      </c>
      <c r="J18" s="63">
        <f t="shared" si="0"/>
        <v>34.234234234234236</v>
      </c>
      <c r="K18" s="60">
        <f t="shared" si="1"/>
        <v>5.3493975903614457</v>
      </c>
      <c r="L18" s="64">
        <f>'[1]CSV表2 局'!K51</f>
        <v>1996</v>
      </c>
      <c r="M18" s="65">
        <f>'[1]CSV表2 局'!L51</f>
        <v>1360</v>
      </c>
      <c r="N18" s="59">
        <f t="shared" si="2"/>
        <v>68.136272545090179</v>
      </c>
      <c r="O18" s="60">
        <f t="shared" si="3"/>
        <v>9.9511416891016058</v>
      </c>
    </row>
    <row r="19" spans="2:15" ht="27.75" customHeight="1">
      <c r="B19" s="10"/>
      <c r="C19" s="4"/>
      <c r="D19" s="4"/>
      <c r="E19" s="69" t="s">
        <v>28</v>
      </c>
      <c r="F19" s="70" t="s">
        <v>35</v>
      </c>
      <c r="G19" s="71"/>
      <c r="H19" s="72">
        <f>'[1]CSV表2 局'!G53</f>
        <v>61</v>
      </c>
      <c r="I19" s="73">
        <f>'[1]CSV表2 局'!H53</f>
        <v>16</v>
      </c>
      <c r="J19" s="74">
        <f t="shared" si="0"/>
        <v>26.229508196721312</v>
      </c>
      <c r="K19" s="75">
        <f t="shared" si="1"/>
        <v>2.9397590361445785</v>
      </c>
      <c r="L19" s="76">
        <f>'[1]CSV表2 局'!K53</f>
        <v>1290</v>
      </c>
      <c r="M19" s="77">
        <f>'[1]CSV表2 局'!L53</f>
        <v>133</v>
      </c>
      <c r="N19" s="78">
        <f t="shared" si="2"/>
        <v>10.310077519379846</v>
      </c>
      <c r="O19" s="75">
        <f t="shared" si="3"/>
        <v>6.4313490876458266</v>
      </c>
    </row>
    <row r="20" spans="2:15" ht="27.75" customHeight="1">
      <c r="B20" s="38"/>
      <c r="C20" s="39" t="s">
        <v>36</v>
      </c>
      <c r="D20" s="39" t="s">
        <v>37</v>
      </c>
      <c r="E20" s="39"/>
      <c r="F20" s="39"/>
      <c r="G20" s="79"/>
      <c r="H20" s="41">
        <f>'[1]CSV表2 局'!G8</f>
        <v>0</v>
      </c>
      <c r="I20" s="42">
        <f>'[1]CSV表2 局'!H8</f>
        <v>0</v>
      </c>
      <c r="J20" s="43" t="s">
        <v>22</v>
      </c>
      <c r="K20" s="44">
        <f t="shared" si="1"/>
        <v>0</v>
      </c>
      <c r="L20" s="48">
        <f>'[1]CSV表2 局'!K8</f>
        <v>0</v>
      </c>
      <c r="M20" s="49">
        <f>'[1]CSV表2 局'!L8</f>
        <v>0</v>
      </c>
      <c r="N20" s="43" t="s">
        <v>22</v>
      </c>
      <c r="O20" s="44">
        <f t="shared" si="3"/>
        <v>0</v>
      </c>
    </row>
    <row r="21" spans="2:15" ht="27.75" customHeight="1">
      <c r="B21" s="38"/>
      <c r="C21" s="39" t="s">
        <v>38</v>
      </c>
      <c r="D21" s="39" t="s">
        <v>39</v>
      </c>
      <c r="E21" s="39"/>
      <c r="F21" s="50"/>
      <c r="G21" s="40"/>
      <c r="H21" s="41">
        <f>'[1]CSV表2 局'!G9</f>
        <v>16</v>
      </c>
      <c r="I21" s="42">
        <f>'[1]CSV表2 局'!H9</f>
        <v>7</v>
      </c>
      <c r="J21" s="80">
        <f t="shared" si="0"/>
        <v>43.75</v>
      </c>
      <c r="K21" s="44">
        <f t="shared" si="1"/>
        <v>0.77108433734939752</v>
      </c>
      <c r="L21" s="48">
        <f>'[1]CSV表2 局'!K9</f>
        <v>46</v>
      </c>
      <c r="M21" s="49">
        <f>'[1]CSV表2 局'!L9</f>
        <v>20</v>
      </c>
      <c r="N21" s="47">
        <f t="shared" si="2"/>
        <v>43.478260869565219</v>
      </c>
      <c r="O21" s="44">
        <f t="shared" si="3"/>
        <v>0.22933492870675043</v>
      </c>
    </row>
    <row r="22" spans="2:15" ht="27.75" customHeight="1">
      <c r="B22" s="38"/>
      <c r="C22" s="39" t="s">
        <v>40</v>
      </c>
      <c r="D22" s="39" t="s">
        <v>41</v>
      </c>
      <c r="E22" s="39"/>
      <c r="F22" s="50"/>
      <c r="G22" s="40"/>
      <c r="H22" s="41">
        <f>'[1]CSV表2 局'!G10</f>
        <v>88</v>
      </c>
      <c r="I22" s="42">
        <f>'[1]CSV表2 局'!H10</f>
        <v>12</v>
      </c>
      <c r="J22" s="80">
        <f t="shared" si="0"/>
        <v>13.636363636363635</v>
      </c>
      <c r="K22" s="44">
        <f t="shared" si="1"/>
        <v>4.2409638554216862</v>
      </c>
      <c r="L22" s="48">
        <f>'[1]CSV表2 局'!K10</f>
        <v>356</v>
      </c>
      <c r="M22" s="49">
        <f>'[1]CSV表2 局'!L10</f>
        <v>33</v>
      </c>
      <c r="N22" s="47">
        <f t="shared" si="2"/>
        <v>9.2696629213483153</v>
      </c>
      <c r="O22" s="44">
        <f t="shared" si="3"/>
        <v>1.7748529265131121</v>
      </c>
    </row>
    <row r="23" spans="2:15" ht="27.75" customHeight="1">
      <c r="B23" s="38"/>
      <c r="C23" s="39" t="s">
        <v>42</v>
      </c>
      <c r="D23" s="39" t="s">
        <v>5</v>
      </c>
      <c r="E23" s="39"/>
      <c r="F23" s="50"/>
      <c r="G23" s="40"/>
      <c r="H23" s="41">
        <f>'[1]CSV表2 局'!G11</f>
        <v>211</v>
      </c>
      <c r="I23" s="42">
        <f>'[1]CSV表2 局'!H11</f>
        <v>13</v>
      </c>
      <c r="J23" s="80">
        <f t="shared" si="0"/>
        <v>6.1611374407582939</v>
      </c>
      <c r="K23" s="44">
        <f t="shared" si="1"/>
        <v>10.168674698795181</v>
      </c>
      <c r="L23" s="48">
        <f>'[1]CSV表2 局'!K11</f>
        <v>838</v>
      </c>
      <c r="M23" s="49">
        <f>'[1]CSV表2 局'!L11</f>
        <v>52</v>
      </c>
      <c r="N23" s="47">
        <f t="shared" si="2"/>
        <v>6.2052505966587113</v>
      </c>
      <c r="O23" s="44">
        <f t="shared" si="3"/>
        <v>4.1778841360055834</v>
      </c>
    </row>
    <row r="24" spans="2:15" ht="27.75" customHeight="1">
      <c r="B24" s="38"/>
      <c r="C24" s="39" t="s">
        <v>43</v>
      </c>
      <c r="D24" s="39" t="s">
        <v>44</v>
      </c>
      <c r="E24" s="39"/>
      <c r="F24" s="50"/>
      <c r="G24" s="40"/>
      <c r="H24" s="41">
        <f>'[1]CSV表2 局'!G12</f>
        <v>7</v>
      </c>
      <c r="I24" s="42">
        <f>'[1]CSV表2 局'!H12</f>
        <v>2</v>
      </c>
      <c r="J24" s="80">
        <f t="shared" si="0"/>
        <v>28.571428571428569</v>
      </c>
      <c r="K24" s="44">
        <f t="shared" si="1"/>
        <v>0.33734939759036142</v>
      </c>
      <c r="L24" s="48">
        <f>'[1]CSV表2 局'!K12</f>
        <v>13</v>
      </c>
      <c r="M24" s="49">
        <f>'[1]CSV表2 局'!L12</f>
        <v>4</v>
      </c>
      <c r="N24" s="47">
        <f t="shared" si="2"/>
        <v>30.76923076923077</v>
      </c>
      <c r="O24" s="44">
        <f t="shared" si="3"/>
        <v>6.4812045069299024E-2</v>
      </c>
    </row>
    <row r="25" spans="2:15" ht="27.75" customHeight="1">
      <c r="B25" s="38"/>
      <c r="C25" s="39" t="s">
        <v>45</v>
      </c>
      <c r="D25" s="39" t="s">
        <v>46</v>
      </c>
      <c r="E25" s="39"/>
      <c r="F25" s="50"/>
      <c r="G25" s="40"/>
      <c r="H25" s="41">
        <f>'[1]CSV表2 局'!G13</f>
        <v>10</v>
      </c>
      <c r="I25" s="42">
        <f>'[1]CSV表2 局'!H13</f>
        <v>0</v>
      </c>
      <c r="J25" s="80">
        <f t="shared" si="0"/>
        <v>0</v>
      </c>
      <c r="K25" s="44">
        <f t="shared" si="1"/>
        <v>0.48192771084337355</v>
      </c>
      <c r="L25" s="48">
        <f>'[1]CSV表2 局'!K13</f>
        <v>48</v>
      </c>
      <c r="M25" s="49">
        <f>'[1]CSV表2 局'!L13</f>
        <v>0</v>
      </c>
      <c r="N25" s="47">
        <f t="shared" si="2"/>
        <v>0</v>
      </c>
      <c r="O25" s="44">
        <f t="shared" si="3"/>
        <v>0.23930601256356565</v>
      </c>
    </row>
    <row r="26" spans="2:15" ht="27.75" customHeight="1">
      <c r="B26" s="38"/>
      <c r="C26" s="39" t="s">
        <v>47</v>
      </c>
      <c r="D26" s="39" t="s">
        <v>48</v>
      </c>
      <c r="E26" s="39"/>
      <c r="F26" s="50"/>
      <c r="G26" s="40"/>
      <c r="H26" s="41">
        <f>'[1]CSV表2 局'!G14</f>
        <v>38</v>
      </c>
      <c r="I26" s="42">
        <f>'[1]CSV表2 局'!H14</f>
        <v>16</v>
      </c>
      <c r="J26" s="47">
        <f t="shared" si="0"/>
        <v>42.105263157894733</v>
      </c>
      <c r="K26" s="44">
        <f t="shared" si="1"/>
        <v>1.8313253012048194</v>
      </c>
      <c r="L26" s="48">
        <f>'[1]CSV表2 局'!K14</f>
        <v>446</v>
      </c>
      <c r="M26" s="49">
        <f>'[1]CSV表2 局'!L14</f>
        <v>319</v>
      </c>
      <c r="N26" s="47">
        <f t="shared" si="2"/>
        <v>71.524663677130036</v>
      </c>
      <c r="O26" s="44">
        <f t="shared" si="3"/>
        <v>2.2235517000697977</v>
      </c>
    </row>
    <row r="27" spans="2:15" ht="27.75" customHeight="1">
      <c r="B27" s="7"/>
      <c r="C27" s="8" t="s">
        <v>49</v>
      </c>
      <c r="D27" s="8" t="s">
        <v>6</v>
      </c>
      <c r="E27" s="8"/>
      <c r="F27" s="81"/>
      <c r="G27" s="9"/>
      <c r="H27" s="82">
        <f>'[1]CSV表2 局'!G15</f>
        <v>172</v>
      </c>
      <c r="I27" s="83">
        <f>'[1]CSV表2 局'!H15</f>
        <v>6</v>
      </c>
      <c r="J27" s="84">
        <f t="shared" si="0"/>
        <v>3.4883720930232558</v>
      </c>
      <c r="K27" s="85">
        <f t="shared" si="1"/>
        <v>8.2891566265060241</v>
      </c>
      <c r="L27" s="86">
        <f>'[1]CSV表2 局'!K15</f>
        <v>534</v>
      </c>
      <c r="M27" s="87">
        <f>'[1]CSV表2 局'!L15</f>
        <v>25</v>
      </c>
      <c r="N27" s="88">
        <f t="shared" si="2"/>
        <v>4.6816479400749067</v>
      </c>
      <c r="O27" s="52">
        <f t="shared" si="3"/>
        <v>2.6622793897696679</v>
      </c>
    </row>
    <row r="28" spans="2:15" ht="27.75" customHeight="1">
      <c r="B28" s="10"/>
      <c r="C28" s="4"/>
      <c r="D28" s="89"/>
      <c r="E28" s="54" t="s">
        <v>28</v>
      </c>
      <c r="F28" s="55" t="s">
        <v>50</v>
      </c>
      <c r="G28" s="56"/>
      <c r="H28" s="90">
        <f>'[1]CSV表2 局'!G97</f>
        <v>25</v>
      </c>
      <c r="I28" s="91">
        <f>'[1]CSV表2 局'!H97</f>
        <v>1</v>
      </c>
      <c r="J28" s="92">
        <f t="shared" si="0"/>
        <v>4</v>
      </c>
      <c r="K28" s="93">
        <f t="shared" si="1"/>
        <v>1.2048192771084338</v>
      </c>
      <c r="L28" s="94">
        <f>'[1]CSV表2 局'!K97</f>
        <v>116</v>
      </c>
      <c r="M28" s="95">
        <f>'[1]CSV表2 局'!L97</f>
        <v>4</v>
      </c>
      <c r="N28" s="59">
        <f t="shared" si="2"/>
        <v>3.4482758620689653</v>
      </c>
      <c r="O28" s="60">
        <f>IF(L$6=0,0,L28/L$6*100)</f>
        <v>0.57832286369528363</v>
      </c>
    </row>
    <row r="29" spans="2:15" ht="27.75" customHeight="1">
      <c r="B29" s="26"/>
      <c r="C29" s="27"/>
      <c r="D29" s="28"/>
      <c r="E29" s="29" t="s">
        <v>28</v>
      </c>
      <c r="F29" s="30" t="s">
        <v>51</v>
      </c>
      <c r="G29" s="31"/>
      <c r="H29" s="32">
        <f>'[1]CSV表2 局'!G98</f>
        <v>145</v>
      </c>
      <c r="I29" s="33">
        <f>'[1]CSV表2 局'!H98</f>
        <v>5</v>
      </c>
      <c r="J29" s="96">
        <f t="shared" si="0"/>
        <v>3.4482758620689653</v>
      </c>
      <c r="K29" s="35">
        <f t="shared" si="1"/>
        <v>6.9879518072289164</v>
      </c>
      <c r="L29" s="97">
        <f>'[1]CSV表2 局'!K98</f>
        <v>416</v>
      </c>
      <c r="M29" s="98">
        <f>'[1]CSV表2 局'!L98</f>
        <v>21</v>
      </c>
      <c r="N29" s="78">
        <f t="shared" si="2"/>
        <v>5.0480769230769234</v>
      </c>
      <c r="O29" s="35">
        <f>IF(L$6=0,0,L29/L$6*100)</f>
        <v>2.0739854422175688</v>
      </c>
    </row>
    <row r="30" spans="2:15" ht="27.75" customHeight="1">
      <c r="B30" s="38"/>
      <c r="C30" s="39" t="s">
        <v>52</v>
      </c>
      <c r="D30" s="39" t="s">
        <v>53</v>
      </c>
      <c r="E30" s="39"/>
      <c r="F30" s="50"/>
      <c r="G30" s="40"/>
      <c r="H30" s="41">
        <f>'[1]CSV表2 局'!G16</f>
        <v>40</v>
      </c>
      <c r="I30" s="42">
        <f>'[1]CSV表2 局'!H16</f>
        <v>1</v>
      </c>
      <c r="J30" s="47">
        <f t="shared" si="0"/>
        <v>2.5</v>
      </c>
      <c r="K30" s="44">
        <f t="shared" si="1"/>
        <v>1.9277108433734942</v>
      </c>
      <c r="L30" s="48">
        <f>'[1]CSV表2 局'!K16</f>
        <v>182</v>
      </c>
      <c r="M30" s="49">
        <f>'[1]CSV表2 局'!L16</f>
        <v>1</v>
      </c>
      <c r="N30" s="47">
        <f t="shared" si="2"/>
        <v>0.5494505494505495</v>
      </c>
      <c r="O30" s="44">
        <f t="shared" si="3"/>
        <v>0.90736863097018639</v>
      </c>
    </row>
    <row r="31" spans="2:15" ht="27.75" customHeight="1">
      <c r="B31" s="38"/>
      <c r="C31" s="39" t="s">
        <v>54</v>
      </c>
      <c r="D31" s="39" t="s">
        <v>55</v>
      </c>
      <c r="E31" s="39"/>
      <c r="F31" s="50"/>
      <c r="G31" s="40"/>
      <c r="H31" s="41">
        <f>'[1]CSV表2 局'!G17</f>
        <v>33</v>
      </c>
      <c r="I31" s="42">
        <f>'[1]CSV表2 局'!H17</f>
        <v>5</v>
      </c>
      <c r="J31" s="80">
        <f>(I31/H31)*100</f>
        <v>15.151515151515152</v>
      </c>
      <c r="K31" s="44">
        <f>IF(H$6=0,0,H31/H$6*100)</f>
        <v>1.5903614457831325</v>
      </c>
      <c r="L31" s="99">
        <f>'[1]CSV表2 局'!K17</f>
        <v>268</v>
      </c>
      <c r="M31" s="100">
        <f>'[1]CSV表2 局'!L17</f>
        <v>41</v>
      </c>
      <c r="N31" s="47">
        <f t="shared" si="2"/>
        <v>15.298507462686567</v>
      </c>
      <c r="O31" s="44">
        <f>IF(L$6=0,0,L31/L$6*100)</f>
        <v>1.3361252368132415</v>
      </c>
    </row>
    <row r="32" spans="2:15" ht="27.75" customHeight="1">
      <c r="B32" s="7"/>
      <c r="C32" s="8" t="s">
        <v>56</v>
      </c>
      <c r="D32" s="8" t="s">
        <v>57</v>
      </c>
      <c r="E32" s="101"/>
      <c r="F32" s="102"/>
      <c r="G32" s="103"/>
      <c r="H32" s="82">
        <f>'[1]CSV表2 局'!G18</f>
        <v>91</v>
      </c>
      <c r="I32" s="83">
        <f>'[1]CSV表2 局'!H18</f>
        <v>8</v>
      </c>
      <c r="J32" s="84">
        <f t="shared" si="0"/>
        <v>8.791208791208792</v>
      </c>
      <c r="K32" s="85">
        <f t="shared" si="1"/>
        <v>4.3855421686746991</v>
      </c>
      <c r="L32" s="104">
        <f>'[1]CSV表2 局'!K18</f>
        <v>215</v>
      </c>
      <c r="M32" s="105">
        <f>'[1]CSV表2 局'!L18</f>
        <v>20</v>
      </c>
      <c r="N32" s="53">
        <f t="shared" si="2"/>
        <v>9.3023255813953494</v>
      </c>
      <c r="O32" s="85">
        <f t="shared" si="3"/>
        <v>1.071891514607638</v>
      </c>
    </row>
    <row r="33" spans="2:15" ht="27.75" customHeight="1">
      <c r="B33" s="10"/>
      <c r="C33" s="4"/>
      <c r="D33" s="89"/>
      <c r="E33" s="54" t="s">
        <v>28</v>
      </c>
      <c r="F33" s="55" t="s">
        <v>58</v>
      </c>
      <c r="G33" s="56"/>
      <c r="H33" s="90">
        <f>'[1]CSV表2 局'!G105</f>
        <v>27</v>
      </c>
      <c r="I33" s="91">
        <f>'[1]CSV表2 局'!H105</f>
        <v>1</v>
      </c>
      <c r="J33" s="63">
        <f t="shared" si="0"/>
        <v>3.7037037037037033</v>
      </c>
      <c r="K33" s="60">
        <f t="shared" si="1"/>
        <v>1.3012048192771084</v>
      </c>
      <c r="L33" s="64">
        <f>'[1]CSV表2 局'!K105</f>
        <v>71</v>
      </c>
      <c r="M33" s="65">
        <f>'[1]CSV表2 局'!L105</f>
        <v>3</v>
      </c>
      <c r="N33" s="106">
        <f t="shared" si="2"/>
        <v>4.225352112676056</v>
      </c>
      <c r="O33" s="60">
        <f>IF(L$6=0,0,L33/L$6*100)</f>
        <v>0.35397347691694087</v>
      </c>
    </row>
    <row r="34" spans="2:15" ht="27.75" customHeight="1">
      <c r="B34" s="26"/>
      <c r="C34" s="27"/>
      <c r="D34" s="28"/>
      <c r="E34" s="69" t="s">
        <v>28</v>
      </c>
      <c r="F34" s="70" t="s">
        <v>59</v>
      </c>
      <c r="G34" s="71"/>
      <c r="H34" s="72">
        <f>'[1]CSV表2 局'!G107</f>
        <v>64</v>
      </c>
      <c r="I34" s="73">
        <f>'[1]CSV表2 局'!H107</f>
        <v>7</v>
      </c>
      <c r="J34" s="74">
        <f t="shared" si="0"/>
        <v>10.9375</v>
      </c>
      <c r="K34" s="75">
        <f t="shared" si="1"/>
        <v>3.0843373493975901</v>
      </c>
      <c r="L34" s="76">
        <f>'[1]CSV表2 局'!K107</f>
        <v>144</v>
      </c>
      <c r="M34" s="77">
        <f>'[1]CSV表2 局'!L107</f>
        <v>17</v>
      </c>
      <c r="N34" s="78">
        <f t="shared" si="2"/>
        <v>11.805555555555555</v>
      </c>
      <c r="O34" s="75">
        <f>IF(L$6=0,0,L34/L$6*100)</f>
        <v>0.71791803769069695</v>
      </c>
    </row>
    <row r="35" spans="2:15" ht="27.75" customHeight="1">
      <c r="B35" s="38"/>
      <c r="C35" s="39" t="s">
        <v>60</v>
      </c>
      <c r="D35" s="39" t="s">
        <v>61</v>
      </c>
      <c r="E35" s="39"/>
      <c r="F35" s="50"/>
      <c r="G35" s="40"/>
      <c r="H35" s="41">
        <f>'[1]CSV表2 局'!G19</f>
        <v>19</v>
      </c>
      <c r="I35" s="42">
        <f>'[1]CSV表2 局'!H19</f>
        <v>4</v>
      </c>
      <c r="J35" s="80">
        <f t="shared" si="0"/>
        <v>21.052631578947366</v>
      </c>
      <c r="K35" s="44">
        <f t="shared" si="1"/>
        <v>0.9156626506024097</v>
      </c>
      <c r="L35" s="99">
        <f>'[1]CSV表2 局'!K19</f>
        <v>56</v>
      </c>
      <c r="M35" s="100">
        <f>'[1]CSV表2 局'!L19</f>
        <v>9</v>
      </c>
      <c r="N35" s="47">
        <f t="shared" si="2"/>
        <v>16.071428571428573</v>
      </c>
      <c r="O35" s="44">
        <f t="shared" si="3"/>
        <v>0.27919034799082659</v>
      </c>
    </row>
    <row r="36" spans="2:15" ht="27.75" customHeight="1">
      <c r="B36" s="7"/>
      <c r="C36" s="8" t="s">
        <v>62</v>
      </c>
      <c r="D36" s="8" t="s">
        <v>7</v>
      </c>
      <c r="E36" s="8"/>
      <c r="F36" s="81"/>
      <c r="G36" s="9"/>
      <c r="H36" s="107">
        <f>'[1]CSV表2 局'!G20</f>
        <v>261</v>
      </c>
      <c r="I36" s="108">
        <f>'[1]CSV表2 局'!H20</f>
        <v>172</v>
      </c>
      <c r="J36" s="109">
        <f t="shared" si="0"/>
        <v>65.900383141762447</v>
      </c>
      <c r="K36" s="52">
        <f t="shared" si="1"/>
        <v>12.57831325301205</v>
      </c>
      <c r="L36" s="110">
        <f>'[1]CSV表2 局'!K20</f>
        <v>4399</v>
      </c>
      <c r="M36" s="111">
        <f>'[1]CSV表2 局'!L20</f>
        <v>3844</v>
      </c>
      <c r="N36" s="53">
        <f t="shared" si="2"/>
        <v>87.383496249147527</v>
      </c>
      <c r="O36" s="52">
        <f t="shared" si="3"/>
        <v>21.931398943065112</v>
      </c>
    </row>
    <row r="37" spans="2:15" ht="27.75" customHeight="1">
      <c r="B37" s="10"/>
      <c r="C37" s="4"/>
      <c r="D37" s="4"/>
      <c r="E37" s="54" t="s">
        <v>28</v>
      </c>
      <c r="F37" s="55" t="s">
        <v>63</v>
      </c>
      <c r="G37" s="56"/>
      <c r="H37" s="57">
        <f>'[1]CSV表2 局'!G111</f>
        <v>14</v>
      </c>
      <c r="I37" s="58">
        <f>'[1]CSV表2 局'!H111</f>
        <v>0</v>
      </c>
      <c r="J37" s="63">
        <f t="shared" si="0"/>
        <v>0</v>
      </c>
      <c r="K37" s="60">
        <f t="shared" si="1"/>
        <v>0.67469879518072284</v>
      </c>
      <c r="L37" s="64">
        <f>'[1]CSV表2 局'!K111</f>
        <v>48</v>
      </c>
      <c r="M37" s="65">
        <f>'[1]CSV表2 局'!L111</f>
        <v>0</v>
      </c>
      <c r="N37" s="59">
        <f t="shared" si="2"/>
        <v>0</v>
      </c>
      <c r="O37" s="60">
        <f t="shared" si="3"/>
        <v>0.23930601256356565</v>
      </c>
    </row>
    <row r="38" spans="2:15" ht="27.75" customHeight="1">
      <c r="B38" s="10"/>
      <c r="C38" s="4"/>
      <c r="D38" s="4"/>
      <c r="E38" s="54" t="s">
        <v>28</v>
      </c>
      <c r="F38" s="55" t="s">
        <v>64</v>
      </c>
      <c r="G38" s="56"/>
      <c r="H38" s="57">
        <f>'[1]CSV表2 局'!G113</f>
        <v>107</v>
      </c>
      <c r="I38" s="58">
        <f>'[1]CSV表2 局'!H113</f>
        <v>89</v>
      </c>
      <c r="J38" s="63">
        <f t="shared" si="0"/>
        <v>83.177570093457945</v>
      </c>
      <c r="K38" s="60">
        <f t="shared" si="1"/>
        <v>5.1566265060240966</v>
      </c>
      <c r="L38" s="64">
        <f>'[1]CSV表2 局'!K113</f>
        <v>1852</v>
      </c>
      <c r="M38" s="65">
        <f>'[1]CSV表2 局'!L113</f>
        <v>1641</v>
      </c>
      <c r="N38" s="22">
        <f t="shared" si="2"/>
        <v>88.606911447084229</v>
      </c>
      <c r="O38" s="60">
        <f t="shared" si="3"/>
        <v>9.2332236514109081</v>
      </c>
    </row>
    <row r="39" spans="2:15" ht="27.75" customHeight="1">
      <c r="B39" s="10"/>
      <c r="C39" s="4"/>
      <c r="D39" s="4"/>
      <c r="E39" s="29" t="s">
        <v>28</v>
      </c>
      <c r="F39" s="30" t="s">
        <v>65</v>
      </c>
      <c r="G39" s="31"/>
      <c r="H39" s="32">
        <f>'[1]CSV表2 局'!G114</f>
        <v>96</v>
      </c>
      <c r="I39" s="33">
        <f>'[1]CSV表2 局'!H114</f>
        <v>74</v>
      </c>
      <c r="J39" s="96">
        <f t="shared" si="0"/>
        <v>77.083333333333343</v>
      </c>
      <c r="K39" s="35">
        <f t="shared" si="1"/>
        <v>4.6265060240963853</v>
      </c>
      <c r="L39" s="97">
        <f>'[1]CSV表2 局'!K114</f>
        <v>2252</v>
      </c>
      <c r="M39" s="98">
        <f>'[1]CSV表2 局'!L114</f>
        <v>2063</v>
      </c>
      <c r="N39" s="34">
        <f t="shared" si="2"/>
        <v>91.607460035523985</v>
      </c>
      <c r="O39" s="35">
        <f t="shared" si="3"/>
        <v>11.227440422773956</v>
      </c>
    </row>
    <row r="40" spans="2:15" ht="27.75" customHeight="1">
      <c r="B40" s="38"/>
      <c r="C40" s="39" t="s">
        <v>66</v>
      </c>
      <c r="D40" s="39" t="s">
        <v>67</v>
      </c>
      <c r="E40" s="39"/>
      <c r="F40" s="39"/>
      <c r="G40" s="79"/>
      <c r="H40" s="41">
        <f>'[1]CSV表2 局'!G21</f>
        <v>30</v>
      </c>
      <c r="I40" s="42">
        <f>'[1]CSV表2 局'!H21</f>
        <v>5</v>
      </c>
      <c r="J40" s="47">
        <f t="shared" si="0"/>
        <v>16.666666666666664</v>
      </c>
      <c r="K40" s="44">
        <f t="shared" si="1"/>
        <v>1.4457831325301205</v>
      </c>
      <c r="L40" s="99">
        <f>'[1]CSV表2 局'!K21</f>
        <v>316</v>
      </c>
      <c r="M40" s="100">
        <f>'[1]CSV表2 局'!L21</f>
        <v>107</v>
      </c>
      <c r="N40" s="47">
        <f t="shared" si="2"/>
        <v>33.860759493670884</v>
      </c>
      <c r="O40" s="44">
        <f t="shared" si="3"/>
        <v>1.575431249376807</v>
      </c>
    </row>
    <row r="41" spans="2:15" ht="27.75" customHeight="1">
      <c r="B41" s="38"/>
      <c r="C41" s="39" t="s">
        <v>68</v>
      </c>
      <c r="D41" s="39" t="s">
        <v>69</v>
      </c>
      <c r="E41" s="39"/>
      <c r="F41" s="50"/>
      <c r="G41" s="40"/>
      <c r="H41" s="41">
        <f>'[1]CSV表2 局'!G22</f>
        <v>11</v>
      </c>
      <c r="I41" s="42">
        <f>'[1]CSV表2 局'!H22</f>
        <v>5</v>
      </c>
      <c r="J41" s="80">
        <f t="shared" si="0"/>
        <v>45.454545454545453</v>
      </c>
      <c r="K41" s="44">
        <f t="shared" si="1"/>
        <v>0.53012048192771077</v>
      </c>
      <c r="L41" s="99">
        <f>'[1]CSV表2 局'!K22</f>
        <v>179</v>
      </c>
      <c r="M41" s="100">
        <f>'[1]CSV表2 局'!L22</f>
        <v>161</v>
      </c>
      <c r="N41" s="47">
        <f t="shared" si="2"/>
        <v>89.944134078212286</v>
      </c>
      <c r="O41" s="44">
        <f t="shared" si="3"/>
        <v>0.89241200518496366</v>
      </c>
    </row>
    <row r="42" spans="2:15" ht="15" customHeight="1">
      <c r="B42" s="10"/>
      <c r="C42" s="4"/>
      <c r="D42" s="4"/>
      <c r="E42" s="4"/>
      <c r="F42" s="4"/>
      <c r="G42" s="4"/>
      <c r="H42" s="4"/>
      <c r="I42" s="4"/>
      <c r="J42" s="4"/>
      <c r="K42" s="4"/>
      <c r="L42" s="51"/>
      <c r="M42" s="51"/>
      <c r="N42" s="51"/>
      <c r="O42" s="112"/>
    </row>
    <row r="43" spans="2:15" ht="15" customHeight="1">
      <c r="B43" s="121" t="s">
        <v>8</v>
      </c>
      <c r="C43" s="122"/>
      <c r="D43" s="123" t="s">
        <v>70</v>
      </c>
      <c r="E43" s="123"/>
      <c r="F43" s="123"/>
      <c r="G43" s="123"/>
      <c r="H43" s="123"/>
      <c r="I43" s="123"/>
      <c r="J43" s="123"/>
      <c r="K43" s="123"/>
      <c r="L43" s="123"/>
      <c r="M43" s="123"/>
      <c r="N43" s="123"/>
      <c r="O43" s="124"/>
    </row>
    <row r="44" spans="2:15" ht="15" customHeight="1">
      <c r="B44" s="121" t="s">
        <v>9</v>
      </c>
      <c r="C44" s="122"/>
      <c r="D44" s="125" t="s">
        <v>71</v>
      </c>
      <c r="E44" s="125"/>
      <c r="F44" s="125"/>
      <c r="G44" s="125"/>
      <c r="H44" s="125"/>
      <c r="I44" s="125"/>
      <c r="J44" s="125"/>
      <c r="K44" s="125"/>
      <c r="L44" s="125"/>
      <c r="M44" s="125"/>
      <c r="N44" s="125"/>
      <c r="O44" s="126"/>
    </row>
    <row r="45" spans="2:15" ht="21" customHeight="1">
      <c r="B45" s="121" t="s">
        <v>10</v>
      </c>
      <c r="C45" s="122"/>
      <c r="D45" s="125" t="s">
        <v>72</v>
      </c>
      <c r="E45" s="125"/>
      <c r="F45" s="125"/>
      <c r="G45" s="125"/>
      <c r="H45" s="125"/>
      <c r="I45" s="125"/>
      <c r="J45" s="125"/>
      <c r="K45" s="125"/>
      <c r="L45" s="125"/>
      <c r="M45" s="125"/>
      <c r="N45" s="125"/>
      <c r="O45" s="126"/>
    </row>
    <row r="46" spans="2:15" ht="29.25" customHeight="1">
      <c r="B46" s="115" t="s">
        <v>73</v>
      </c>
      <c r="C46" s="116"/>
      <c r="D46" s="117" t="s">
        <v>74</v>
      </c>
      <c r="E46" s="117"/>
      <c r="F46" s="117"/>
      <c r="G46" s="117"/>
      <c r="H46" s="117"/>
      <c r="I46" s="117"/>
      <c r="J46" s="117"/>
      <c r="K46" s="117"/>
      <c r="L46" s="117"/>
      <c r="M46" s="117"/>
      <c r="N46" s="117"/>
      <c r="O46" s="118"/>
    </row>
    <row r="47" spans="2:15" ht="15" customHeight="1"/>
    <row r="48" spans="2:15" ht="15" customHeight="1">
      <c r="H48" s="113"/>
      <c r="L48" s="114"/>
    </row>
    <row r="49" spans="5:5" ht="15" customHeight="1"/>
    <row r="50" spans="5:5" s="1" customFormat="1" ht="15" customHeight="1"/>
    <row r="51" spans="5:5" s="1" customFormat="1" ht="15" customHeight="1"/>
    <row r="52" spans="5:5" s="1" customFormat="1" ht="15" customHeight="1"/>
    <row r="53" spans="5:5" s="1" customFormat="1" ht="15" customHeight="1"/>
    <row r="54" spans="5:5" s="1" customFormat="1" ht="15" customHeight="1"/>
    <row r="55" spans="5:5" s="1" customFormat="1" ht="15" customHeight="1"/>
    <row r="56" spans="5:5" s="1" customFormat="1" ht="15" customHeight="1"/>
    <row r="57" spans="5:5" s="1" customFormat="1" ht="15" customHeight="1">
      <c r="E57" s="4"/>
    </row>
    <row r="58" spans="5:5" s="1" customFormat="1" ht="15" customHeight="1">
      <c r="E58" s="4"/>
    </row>
    <row r="59" spans="5:5" s="1" customFormat="1" ht="15" customHeight="1"/>
    <row r="60" spans="5:5" s="1" customFormat="1" ht="15" customHeight="1"/>
    <row r="61" spans="5:5" s="1" customFormat="1" ht="15" customHeight="1"/>
    <row r="62" spans="5:5" s="1" customFormat="1" ht="15" customHeight="1"/>
    <row r="63" spans="5:5" s="1" customFormat="1" ht="15" customHeight="1"/>
    <row r="64" spans="5:5"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sheetData>
  <mergeCells count="16">
    <mergeCell ref="B2:O2"/>
    <mergeCell ref="H4:J4"/>
    <mergeCell ref="K4:K5"/>
    <mergeCell ref="L4:N4"/>
    <mergeCell ref="O4:O5"/>
    <mergeCell ref="I5:J5"/>
    <mergeCell ref="M5:N5"/>
    <mergeCell ref="B46:C46"/>
    <mergeCell ref="D46:O46"/>
    <mergeCell ref="B6:F6"/>
    <mergeCell ref="B43:C43"/>
    <mergeCell ref="D43:O43"/>
    <mergeCell ref="B44:C44"/>
    <mergeCell ref="D44:O44"/>
    <mergeCell ref="B45:C45"/>
    <mergeCell ref="D45:O45"/>
  </mergeCells>
  <phoneticPr fontId="4"/>
  <printOptions horizontalCentered="1"/>
  <pageMargins left="0.39370078740157483" right="0.39370078740157483" top="0.47244094488188981" bottom="0.39370078740157483" header="0.51181102362204722" footer="0.43307086614173229"/>
  <pageSetup paperSize="9" scale="71"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9" sqref="F29"/>
    </sheetView>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別表1産業別</vt:lpstr>
      <vt:lpstr>Sheet1</vt:lpstr>
      <vt:lpstr>別表1産業別!Print_Area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Satellite</dc:creator>
  <cp:lastModifiedBy>ハローワークシステム</cp:lastModifiedBy>
  <dcterms:created xsi:type="dcterms:W3CDTF">2020-02-07T04:08:42Z</dcterms:created>
  <dcterms:modified xsi:type="dcterms:W3CDTF">2020-02-07T05:39:50Z</dcterms:modified>
</cp:coreProperties>
</file>