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95" yWindow="-45" windowWidth="12180" windowHeight="7275" tabRatio="890"/>
  </bookViews>
  <sheets>
    <sheet name="■別表４公表例　国籍・在留資格" sheetId="21" r:id="rId1"/>
  </sheets>
  <definedNames>
    <definedName name="_xlnm.Print_Area" localSheetId="0">'■別表４公表例　国籍・在留資格'!$A$1:$O$34</definedName>
  </definedNames>
  <calcPr calcId="145621"/>
</workbook>
</file>

<file path=xl/calcChain.xml><?xml version="1.0" encoding="utf-8"?>
<calcChain xmlns="http://schemas.openxmlformats.org/spreadsheetml/2006/main">
  <c r="C36" i="21" l="1"/>
  <c r="C10" i="21" l="1"/>
  <c r="C8" i="21" l="1"/>
  <c r="D9" i="21" s="1"/>
  <c r="N6" i="21" l="1"/>
  <c r="M6" i="21"/>
  <c r="H6" i="21"/>
  <c r="D6" i="21"/>
  <c r="O36" i="21"/>
  <c r="N36" i="21"/>
  <c r="K36" i="21"/>
  <c r="I36" i="21"/>
  <c r="F6" i="21"/>
  <c r="E36" i="21"/>
  <c r="D36" i="21" l="1"/>
  <c r="H36" i="21"/>
  <c r="M36" i="21"/>
  <c r="E6" i="21"/>
  <c r="I6" i="21"/>
  <c r="K6" i="21"/>
  <c r="G6" i="21"/>
  <c r="G36" i="21"/>
  <c r="F36" i="21"/>
  <c r="L6" i="21"/>
  <c r="L36" i="21"/>
  <c r="J36" i="21" l="1"/>
  <c r="J6" i="21"/>
  <c r="O6" i="21" l="1"/>
  <c r="C6" i="21" s="1"/>
  <c r="C18" i="21"/>
  <c r="F7" i="21" l="1"/>
  <c r="E7" i="21"/>
  <c r="G7" i="21"/>
  <c r="D7" i="21"/>
  <c r="I7" i="21"/>
  <c r="H7" i="21"/>
  <c r="M7" i="21"/>
  <c r="N7" i="21"/>
  <c r="K7" i="21"/>
  <c r="L7" i="21"/>
  <c r="J7" i="21"/>
  <c r="O19" i="21"/>
  <c r="K19" i="21"/>
  <c r="G19" i="21"/>
  <c r="F19" i="21"/>
  <c r="N19" i="21"/>
  <c r="M19" i="21"/>
  <c r="I19" i="21"/>
  <c r="E19" i="21"/>
  <c r="L19" i="21"/>
  <c r="H19" i="21"/>
  <c r="D19" i="21"/>
  <c r="J19" i="21"/>
  <c r="C16" i="21" l="1"/>
  <c r="C28" i="21" l="1"/>
  <c r="C26" i="21"/>
  <c r="C24" i="21"/>
  <c r="C20" i="21"/>
  <c r="D17" i="21"/>
  <c r="C12" i="21"/>
  <c r="I21" i="21" l="1"/>
  <c r="E21" i="21"/>
  <c r="D21" i="21"/>
  <c r="H21" i="21"/>
  <c r="F21" i="21"/>
  <c r="G21" i="21"/>
  <c r="J21" i="21"/>
  <c r="L23" i="21"/>
  <c r="N27" i="21"/>
  <c r="F27" i="21"/>
  <c r="O27" i="21"/>
  <c r="K27" i="21"/>
  <c r="G27" i="21"/>
  <c r="H27" i="21"/>
  <c r="M27" i="21"/>
  <c r="O17" i="21"/>
  <c r="G17" i="21"/>
  <c r="K17" i="21"/>
  <c r="H17" i="21"/>
  <c r="L17" i="21"/>
  <c r="N23" i="21"/>
  <c r="F23" i="21"/>
  <c r="O23" i="21"/>
  <c r="K23" i="21"/>
  <c r="G23" i="21"/>
  <c r="H23" i="21"/>
  <c r="M23" i="21"/>
  <c r="E27" i="21"/>
  <c r="I27" i="21"/>
  <c r="E17" i="21"/>
  <c r="I17" i="21"/>
  <c r="M17" i="21"/>
  <c r="E23" i="21"/>
  <c r="I23" i="21"/>
  <c r="J27" i="21"/>
  <c r="F17" i="21"/>
  <c r="J17" i="21"/>
  <c r="N17" i="21"/>
  <c r="J23" i="21"/>
  <c r="L27" i="21"/>
  <c r="E31" i="21"/>
  <c r="D15" i="21"/>
  <c r="D23" i="21"/>
  <c r="D27" i="21"/>
  <c r="K29" i="21"/>
  <c r="C21" i="21" l="1"/>
  <c r="C9" i="21"/>
  <c r="C19" i="21"/>
  <c r="C15" i="21"/>
  <c r="H13" i="21"/>
  <c r="D13" i="21"/>
  <c r="L13" i="21"/>
  <c r="O11" i="21"/>
  <c r="D11" i="21"/>
  <c r="J9" i="21"/>
  <c r="N13" i="21"/>
  <c r="J11" i="21"/>
  <c r="I9" i="21"/>
  <c r="M9" i="21"/>
  <c r="E9" i="21"/>
  <c r="H9" i="21"/>
  <c r="F9" i="21"/>
  <c r="N9" i="21"/>
  <c r="L9" i="21"/>
  <c r="E13" i="21"/>
  <c r="J13" i="21"/>
  <c r="F13" i="21"/>
  <c r="F31" i="21"/>
  <c r="M31" i="21"/>
  <c r="D31" i="21"/>
  <c r="H31" i="21"/>
  <c r="J31" i="21"/>
  <c r="F29" i="21"/>
  <c r="O29" i="21"/>
  <c r="N21" i="21"/>
  <c r="H15" i="21"/>
  <c r="G15" i="21"/>
  <c r="O15" i="21"/>
  <c r="K15" i="21"/>
  <c r="N15" i="21"/>
  <c r="F15" i="21"/>
  <c r="L25" i="21"/>
  <c r="H25" i="21"/>
  <c r="D25" i="21"/>
  <c r="I25" i="21"/>
  <c r="M25" i="21"/>
  <c r="E25" i="21"/>
  <c r="O25" i="21"/>
  <c r="N25" i="21"/>
  <c r="L21" i="21"/>
  <c r="M21" i="21"/>
  <c r="K25" i="21"/>
  <c r="M11" i="21"/>
  <c r="I11" i="21"/>
  <c r="E11" i="21"/>
  <c r="J25" i="21"/>
  <c r="L11" i="21"/>
  <c r="O21" i="21"/>
  <c r="K11" i="21"/>
  <c r="L29" i="21"/>
  <c r="H29" i="21"/>
  <c r="D29" i="21"/>
  <c r="M29" i="21"/>
  <c r="I29" i="21"/>
  <c r="E29" i="21"/>
  <c r="K31" i="21"/>
  <c r="O31" i="21"/>
  <c r="G31" i="21"/>
  <c r="G25" i="21"/>
  <c r="N11" i="21"/>
  <c r="F11" i="21"/>
  <c r="G29" i="21"/>
  <c r="F25" i="21"/>
  <c r="N29" i="21"/>
  <c r="H11" i="21"/>
  <c r="N31" i="21"/>
  <c r="K21" i="21"/>
  <c r="O13" i="21"/>
  <c r="K13" i="21"/>
  <c r="G13" i="21"/>
  <c r="G11" i="21"/>
  <c r="M15" i="21"/>
  <c r="E15" i="21"/>
  <c r="I15" i="21"/>
  <c r="J15" i="21"/>
  <c r="L31" i="21"/>
  <c r="K9" i="21"/>
  <c r="G9" i="21"/>
  <c r="O9" i="21"/>
  <c r="J29" i="21"/>
  <c r="L15" i="21"/>
  <c r="I13" i="21"/>
  <c r="I31" i="21"/>
  <c r="M13" i="21"/>
  <c r="C29" i="21" l="1"/>
  <c r="C13" i="21"/>
  <c r="C25" i="21"/>
  <c r="C27" i="21"/>
  <c r="C17" i="21"/>
  <c r="C23" i="21"/>
  <c r="C31" i="21"/>
  <c r="C11" i="21"/>
  <c r="O7" i="21"/>
</calcChain>
</file>

<file path=xl/comments1.xml><?xml version="1.0" encoding="utf-8"?>
<comments xmlns="http://schemas.openxmlformats.org/spreadsheetml/2006/main">
  <authors>
    <author>厚生労働省ネットワークシステム</author>
  </authors>
  <commentList>
    <comment ref="D4" authorId="0">
      <text>
        <r>
          <rPr>
            <b/>
            <sz val="9"/>
            <color indexed="81"/>
            <rFont val="ＭＳ Ｐゴシック"/>
            <family val="3"/>
            <charset val="128"/>
          </rPr>
          <t>教授、芸術、宗教、報道、高度専門職1号、高度専門職2号、経営・管理、法律・会計業務、医療、研究、教育、技術・人文知識・国際業務、企業内転勤、興行、技能の在留資格の計</t>
        </r>
      </text>
    </comment>
    <comment ref="I5" authorId="0">
      <text>
        <r>
          <rPr>
            <b/>
            <sz val="9"/>
            <color indexed="81"/>
            <rFont val="ＭＳ Ｐゴシック"/>
            <family val="3"/>
            <charset val="128"/>
          </rPr>
          <t>文化活動、短期滞在、研修、家族滞在の在留資格の計</t>
        </r>
      </text>
    </comment>
  </commentList>
</comments>
</file>

<file path=xl/sharedStrings.xml><?xml version="1.0" encoding="utf-8"?>
<sst xmlns="http://schemas.openxmlformats.org/spreadsheetml/2006/main" count="36" uniqueCount="34">
  <si>
    <t>④資格外活動</t>
    <rPh sb="1" eb="4">
      <t>シカクガイ</t>
    </rPh>
    <rPh sb="4" eb="6">
      <t>カツドウ</t>
    </rPh>
    <phoneticPr fontId="10"/>
  </si>
  <si>
    <t>⑤身分に基づく在留資格　</t>
    <rPh sb="1" eb="2">
      <t>ミ</t>
    </rPh>
    <rPh sb="2" eb="3">
      <t>ブン</t>
    </rPh>
    <rPh sb="4" eb="5">
      <t>モト</t>
    </rPh>
    <rPh sb="7" eb="8">
      <t>ザイ</t>
    </rPh>
    <rPh sb="8" eb="9">
      <t>ドメ</t>
    </rPh>
    <rPh sb="9" eb="10">
      <t>シ</t>
    </rPh>
    <rPh sb="10" eb="11">
      <t>カク</t>
    </rPh>
    <phoneticPr fontId="10"/>
  </si>
  <si>
    <t>その他</t>
    <rPh sb="2" eb="3">
      <t>タ</t>
    </rPh>
    <phoneticPr fontId="10"/>
  </si>
  <si>
    <t>うち永住者</t>
    <rPh sb="2" eb="5">
      <t>エイジュウシャ</t>
    </rPh>
    <phoneticPr fontId="10"/>
  </si>
  <si>
    <t>うち日本人の配偶者等</t>
    <rPh sb="2" eb="5">
      <t>ニホンジン</t>
    </rPh>
    <rPh sb="6" eb="9">
      <t>ハイグウシャ</t>
    </rPh>
    <rPh sb="9" eb="10">
      <t>トウ</t>
    </rPh>
    <phoneticPr fontId="10"/>
  </si>
  <si>
    <t>うち永住者の配偶者等</t>
    <rPh sb="2" eb="5">
      <t>エイジュウシャ</t>
    </rPh>
    <rPh sb="6" eb="9">
      <t>ハイグウシャ</t>
    </rPh>
    <rPh sb="9" eb="10">
      <t>トウ</t>
    </rPh>
    <phoneticPr fontId="10"/>
  </si>
  <si>
    <t>うち定住者</t>
    <rPh sb="2" eb="5">
      <t>テイジュウシャ</t>
    </rPh>
    <phoneticPr fontId="10"/>
  </si>
  <si>
    <t>注2：</t>
    <rPh sb="0" eb="1">
      <t>チュウ</t>
    </rPh>
    <phoneticPr fontId="10"/>
  </si>
  <si>
    <t>単位：人</t>
    <rPh sb="0" eb="2">
      <t>タンイ</t>
    </rPh>
    <rPh sb="3" eb="4">
      <t>ヒト</t>
    </rPh>
    <phoneticPr fontId="10"/>
  </si>
  <si>
    <t>総　　数</t>
    <rPh sb="0" eb="1">
      <t>フサ</t>
    </rPh>
    <rPh sb="3" eb="4">
      <t>カズ</t>
    </rPh>
    <phoneticPr fontId="10"/>
  </si>
  <si>
    <t>①専門的・技術的分野の在留資格</t>
    <rPh sb="1" eb="3">
      <t>センモン</t>
    </rPh>
    <rPh sb="3" eb="4">
      <t>テキ</t>
    </rPh>
    <rPh sb="5" eb="8">
      <t>ギジュツテキ</t>
    </rPh>
    <rPh sb="8" eb="10">
      <t>ブンヤ</t>
    </rPh>
    <rPh sb="11" eb="13">
      <t>ザイリュウ</t>
    </rPh>
    <rPh sb="13" eb="15">
      <t>シカク</t>
    </rPh>
    <phoneticPr fontId="13"/>
  </si>
  <si>
    <t>②特定活動</t>
    <rPh sb="1" eb="3">
      <t>トクテイ</t>
    </rPh>
    <rPh sb="3" eb="5">
      <t>カツドウ</t>
    </rPh>
    <phoneticPr fontId="10"/>
  </si>
  <si>
    <t>③技能実習</t>
    <rPh sb="1" eb="3">
      <t>ギノウ</t>
    </rPh>
    <rPh sb="3" eb="5">
      <t>ジッシュウ</t>
    </rPh>
    <phoneticPr fontId="10"/>
  </si>
  <si>
    <t>⑥不明</t>
    <rPh sb="1" eb="3">
      <t>フメイ</t>
    </rPh>
    <phoneticPr fontId="10"/>
  </si>
  <si>
    <t>計</t>
    <rPh sb="0" eb="1">
      <t>ケイ</t>
    </rPh>
    <phoneticPr fontId="10"/>
  </si>
  <si>
    <t>中国
（香港等を含む）</t>
    <rPh sb="4" eb="6">
      <t>ホンコン</t>
    </rPh>
    <rPh sb="6" eb="7">
      <t>トウ</t>
    </rPh>
    <rPh sb="8" eb="9">
      <t>フク</t>
    </rPh>
    <phoneticPr fontId="10"/>
  </si>
  <si>
    <t>韓国</t>
    <rPh sb="0" eb="2">
      <t>カンコク</t>
    </rPh>
    <phoneticPr fontId="10"/>
  </si>
  <si>
    <t>フィリピン</t>
  </si>
  <si>
    <t>ベトナム</t>
    <phoneticPr fontId="10"/>
  </si>
  <si>
    <t>ブラジル</t>
  </si>
  <si>
    <t>ペルー</t>
  </si>
  <si>
    <t>注1：</t>
    <rPh sb="0" eb="1">
      <t>チュウ</t>
    </rPh>
    <phoneticPr fontId="10"/>
  </si>
  <si>
    <t>【　】内は、外国人労働者数総数に対する当該国籍の者の比率。（　）内は、国籍別の外国人労働者総数に対する当該在留資格の外国人労働者数の比率を示す。</t>
    <phoneticPr fontId="10"/>
  </si>
  <si>
    <t>ネパール</t>
    <phoneticPr fontId="10"/>
  </si>
  <si>
    <t>うち技術・人文知識・国際業務</t>
    <phoneticPr fontId="10"/>
  </si>
  <si>
    <t>全国籍計</t>
    <rPh sb="0" eb="1">
      <t>ゼン</t>
    </rPh>
    <rPh sb="1" eb="3">
      <t>コクセキ</t>
    </rPh>
    <rPh sb="3" eb="4">
      <t>ケイ</t>
    </rPh>
    <phoneticPr fontId="10"/>
  </si>
  <si>
    <t>うちアメリカ</t>
    <phoneticPr fontId="10"/>
  </si>
  <si>
    <t>うちイギリス</t>
    <phoneticPr fontId="10"/>
  </si>
  <si>
    <t>うち留学</t>
    <rPh sb="2" eb="4">
      <t>リュウガク</t>
    </rPh>
    <phoneticPr fontId="10"/>
  </si>
  <si>
    <t>Ｇ7/8＋オーストラリア
＋ニュージーランド</t>
    <phoneticPr fontId="10"/>
  </si>
  <si>
    <t>在留資格「特定活動」（②）は、ワーキング・ホリデー、外交官等に雇用される家事使用人等の合計。</t>
    <phoneticPr fontId="10"/>
  </si>
  <si>
    <t>インドネシア</t>
    <phoneticPr fontId="6"/>
  </si>
  <si>
    <t>平成３０年度１０月末現在</t>
    <phoneticPr fontId="6"/>
  </si>
  <si>
    <t>（別表４）国籍別・在留資格別外国人労働者数（滋賀労働局）</t>
    <rPh sb="1" eb="2">
      <t>ベツ</t>
    </rPh>
    <rPh sb="2" eb="3">
      <t>ヒョウ</t>
    </rPh>
    <rPh sb="5" eb="6">
      <t>クニ</t>
    </rPh>
    <rPh sb="6" eb="7">
      <t>セキ</t>
    </rPh>
    <rPh sb="7" eb="8">
      <t>ベツ</t>
    </rPh>
    <rPh sb="9" eb="10">
      <t>ザイ</t>
    </rPh>
    <rPh sb="10" eb="11">
      <t>ドメ</t>
    </rPh>
    <rPh sb="11" eb="12">
      <t>シ</t>
    </rPh>
    <rPh sb="12" eb="13">
      <t>カク</t>
    </rPh>
    <rPh sb="13" eb="14">
      <t>ベツ</t>
    </rPh>
    <rPh sb="14" eb="15">
      <t>ガイ</t>
    </rPh>
    <rPh sb="15" eb="16">
      <t>コク</t>
    </rPh>
    <rPh sb="16" eb="17">
      <t>ジン</t>
    </rPh>
    <rPh sb="17" eb="18">
      <t>ロウ</t>
    </rPh>
    <rPh sb="18" eb="19">
      <t>ハタラキ</t>
    </rPh>
    <rPh sb="19" eb="20">
      <t>シャ</t>
    </rPh>
    <rPh sb="20" eb="21">
      <t>スウ</t>
    </rPh>
    <rPh sb="22" eb="24">
      <t>シガ</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</si>
</sst>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9" formatCode="#,##0_ "/>
    <numFmt numFmtId="184" formatCode="\(0.0%\)"/>
    <numFmt numFmtId="185" formatCode="&quot;【&quot;0.0%&quot;】&quot;"/>
  </numFmts>
  <fonts count="25">
    <font>
      <sz val="11"/>
      <name val="MS P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8"/>
      <name val="ＭＳ ゴシック"/>
      <family val="3"/>
      <charset val="128"/>
    </font>
    <font>
      <sz val="6"/>
      <name val="MS PGothic"/>
      <family val="3"/>
      <charset val="128"/>
    </font>
    <font>
      <sz val="11"/>
      <name val="明朝"/>
      <family val="3"/>
      <charset val="128"/>
    </font>
    <font>
      <sz val="12"/>
      <name val="ＭＳ ゴシック"/>
      <family val="3"/>
      <charset val="128"/>
    </font>
    <font>
      <sz val="16"/>
      <name val="ＭＳ ゴシック"/>
      <family val="3"/>
      <charset val="128"/>
    </font>
    <font>
      <sz val="6"/>
      <name val="明朝"/>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b/>
      <sz val="9"/>
      <color indexed="81"/>
      <name val="ＭＳ Ｐゴシック"/>
      <family val="3"/>
      <charset val="128"/>
    </font>
    <font>
      <sz val="11"/>
      <name val="ＭＳ 明朝"/>
      <family val="1"/>
      <charset val="128"/>
    </font>
    <font>
      <sz val="12"/>
      <color theme="1"/>
      <name val="ＭＳ ゴシック"/>
      <family val="3"/>
      <charset val="128"/>
    </font>
    <font>
      <sz val="16"/>
      <name val="ＭＳ Ｐゴシック"/>
      <family val="3"/>
      <charset val="128"/>
    </font>
    <font>
      <sz val="12"/>
      <name val="ＭＳ Ｐゴシック"/>
      <family val="3"/>
      <charset val="128"/>
    </font>
    <font>
      <sz val="12"/>
      <name val="ＭＳ 明朝"/>
      <family val="1"/>
      <charset val="128"/>
    </font>
    <font>
      <sz val="14"/>
      <name val="ＭＳ ゴシック"/>
      <family val="3"/>
      <charset val="128"/>
    </font>
    <font>
      <sz val="14"/>
      <name val="ＭＳ 明朝"/>
      <family val="1"/>
      <charset val="128"/>
    </font>
    <font>
      <sz val="14"/>
      <name val="ＭＳ Ｐゴシック"/>
      <family val="3"/>
      <charset val="128"/>
    </font>
    <font>
      <sz val="12"/>
      <color theme="1"/>
      <name val="ＭＳ 明朝"/>
      <family val="1"/>
      <charset val="128"/>
    </font>
    <font>
      <sz val="18"/>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dotted">
        <color indexed="64"/>
      </right>
      <top style="dotted">
        <color indexed="64"/>
      </top>
      <bottom/>
      <diagonal/>
    </border>
    <border>
      <left/>
      <right/>
      <top style="dotted">
        <color indexed="64"/>
      </top>
      <bottom/>
      <diagonal/>
    </border>
    <border>
      <left/>
      <right style="medium">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dotted">
        <color indexed="64"/>
      </left>
      <right style="dotted">
        <color indexed="64"/>
      </right>
      <top/>
      <bottom style="hair">
        <color indexed="64"/>
      </bottom>
      <diagonal/>
    </border>
    <border>
      <left style="medium">
        <color indexed="64"/>
      </left>
      <right style="medium">
        <color indexed="64"/>
      </right>
      <top/>
      <bottom style="hair">
        <color indexed="64"/>
      </bottom>
      <diagonal/>
    </border>
    <border>
      <left style="dotted">
        <color indexed="64"/>
      </left>
      <right style="medium">
        <color indexed="64"/>
      </right>
      <top/>
      <bottom style="hair">
        <color indexed="64"/>
      </bottom>
      <diagonal/>
    </border>
    <border>
      <left style="dotted">
        <color indexed="64"/>
      </left>
      <right style="dotted">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dotted">
        <color indexed="64"/>
      </left>
      <right style="dotted">
        <color indexed="64"/>
      </right>
      <top style="double">
        <color indexed="64"/>
      </top>
      <bottom/>
      <diagonal/>
    </border>
    <border>
      <left style="medium">
        <color indexed="64"/>
      </left>
      <right style="medium">
        <color indexed="64"/>
      </right>
      <top style="double">
        <color indexed="64"/>
      </top>
      <bottom/>
      <diagonal/>
    </border>
    <border>
      <left style="dotted">
        <color indexed="64"/>
      </left>
      <right style="medium">
        <color indexed="64"/>
      </right>
      <top style="double">
        <color indexed="64"/>
      </top>
      <bottom/>
      <diagonal/>
    </border>
    <border>
      <left style="dotted">
        <color indexed="64"/>
      </left>
      <right style="dotted">
        <color indexed="64"/>
      </right>
      <top style="thin">
        <color indexed="64"/>
      </top>
      <bottom/>
      <diagonal/>
    </border>
    <border>
      <left style="medium">
        <color indexed="64"/>
      </left>
      <right style="medium">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dotted">
        <color indexed="64"/>
      </left>
      <right style="medium">
        <color indexed="64"/>
      </right>
      <top style="dotted">
        <color indexed="64"/>
      </top>
      <bottom/>
      <diagonal/>
    </border>
    <border>
      <left style="medium">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dotted">
        <color indexed="64"/>
      </right>
      <top/>
      <bottom style="thin">
        <color indexed="64"/>
      </bottom>
      <diagonal/>
    </border>
    <border>
      <left style="medium">
        <color indexed="64"/>
      </left>
      <right/>
      <top style="dotted">
        <color indexed="64"/>
      </top>
      <bottom/>
      <diagonal/>
    </border>
    <border>
      <left style="medium">
        <color indexed="64"/>
      </left>
      <right style="dotted">
        <color indexed="64"/>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style="medium">
        <color indexed="64"/>
      </bottom>
      <diagonal/>
    </border>
    <border>
      <left/>
      <right style="medium">
        <color indexed="64"/>
      </right>
      <top style="dotted">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hair">
        <color indexed="64"/>
      </bottom>
      <diagonal/>
    </border>
    <border>
      <left style="medium">
        <color indexed="64"/>
      </left>
      <right style="dotted">
        <color indexed="64"/>
      </right>
      <top style="double">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diagonal/>
    </border>
    <border>
      <left style="medium">
        <color indexed="64"/>
      </left>
      <right style="medium">
        <color indexed="64"/>
      </right>
      <top/>
      <bottom style="double">
        <color indexed="64"/>
      </bottom>
      <diagonal/>
    </border>
  </borders>
  <cellStyleXfs count="19">
    <xf numFmtId="0" fontId="0"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6" fontId="11" fillId="0" borderId="0" applyFont="0" applyFill="0" applyBorder="0" applyAlignment="0" applyProtection="0">
      <alignment vertical="center"/>
    </xf>
    <xf numFmtId="0" fontId="2" fillId="0" borderId="0">
      <alignment vertical="center"/>
    </xf>
    <xf numFmtId="0" fontId="1" fillId="0" borderId="0">
      <alignment vertical="center"/>
    </xf>
  </cellStyleXfs>
  <cellXfs count="185">
    <xf numFmtId="0" fontId="0" fillId="0" borderId="0" xfId="0"/>
    <xf numFmtId="0" fontId="8" fillId="0" borderId="0" xfId="1" applyFont="1" applyFill="1" applyAlignment="1" applyProtection="1">
      <alignment vertical="center"/>
      <protection locked="0"/>
    </xf>
    <xf numFmtId="0" fontId="11" fillId="0" borderId="0" xfId="1" applyFont="1" applyFill="1" applyProtection="1">
      <protection locked="0"/>
    </xf>
    <xf numFmtId="0" fontId="12" fillId="0" borderId="0" xfId="1" applyFont="1" applyFill="1" applyProtection="1">
      <protection locked="0"/>
    </xf>
    <xf numFmtId="0" fontId="17" fillId="0" borderId="0" xfId="1" applyFont="1" applyFill="1" applyBorder="1" applyAlignment="1">
      <alignment horizontal="center" vertical="center"/>
    </xf>
    <xf numFmtId="0" fontId="11" fillId="0" borderId="0" xfId="1" applyFont="1" applyFill="1" applyAlignment="1" applyProtection="1">
      <alignment vertical="center"/>
      <protection locked="0"/>
    </xf>
    <xf numFmtId="0" fontId="17" fillId="0" borderId="0" xfId="1" applyFont="1" applyFill="1" applyBorder="1" applyAlignment="1">
      <alignment vertical="center"/>
    </xf>
    <xf numFmtId="0" fontId="18" fillId="0" borderId="0" xfId="1" applyFont="1" applyFill="1" applyBorder="1" applyAlignment="1">
      <alignment horizontal="right" vertical="center"/>
    </xf>
    <xf numFmtId="0" fontId="8" fillId="0" borderId="0" xfId="1" applyFont="1" applyFill="1" applyBorder="1" applyAlignment="1">
      <alignment horizontal="right" vertical="center"/>
    </xf>
    <xf numFmtId="0" fontId="19" fillId="0" borderId="10"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19" fillId="0" borderId="10" xfId="1" applyFont="1" applyFill="1" applyBorder="1" applyAlignment="1" applyProtection="1">
      <alignment horizontal="center" vertical="center"/>
      <protection locked="0"/>
    </xf>
    <xf numFmtId="0" fontId="19" fillId="0" borderId="11" xfId="1" applyFont="1" applyFill="1" applyBorder="1" applyAlignment="1" applyProtection="1">
      <alignment horizontal="center" vertical="center"/>
      <protection locked="0"/>
    </xf>
    <xf numFmtId="179" fontId="21" fillId="0" borderId="27" xfId="1" applyNumberFormat="1" applyFont="1" applyFill="1" applyBorder="1" applyAlignment="1" applyProtection="1">
      <alignment horizontal="right"/>
    </xf>
    <xf numFmtId="179" fontId="20" fillId="0" borderId="17" xfId="1" applyNumberFormat="1" applyFont="1" applyFill="1" applyBorder="1" applyAlignment="1" applyProtection="1">
      <alignment horizontal="right"/>
    </xf>
    <xf numFmtId="179" fontId="21" fillId="0" borderId="16" xfId="1" applyNumberFormat="1" applyFont="1" applyFill="1" applyBorder="1" applyAlignment="1" applyProtection="1">
      <alignment horizontal="right"/>
    </xf>
    <xf numFmtId="179" fontId="20" fillId="0" borderId="4" xfId="1" applyNumberFormat="1" applyFont="1" applyFill="1" applyBorder="1" applyAlignment="1" applyProtection="1">
      <alignment horizontal="right"/>
    </xf>
    <xf numFmtId="184" fontId="19" fillId="0" borderId="30" xfId="0" applyNumberFormat="1" applyFont="1" applyFill="1" applyBorder="1" applyAlignment="1">
      <alignment vertical="center"/>
    </xf>
    <xf numFmtId="184" fontId="8" fillId="0" borderId="31" xfId="0" applyNumberFormat="1" applyFont="1" applyFill="1" applyBorder="1" applyAlignment="1">
      <alignment vertical="center"/>
    </xf>
    <xf numFmtId="184" fontId="8" fillId="0" borderId="32" xfId="0" applyNumberFormat="1" applyFont="1" applyFill="1" applyBorder="1" applyAlignment="1">
      <alignment vertical="center"/>
    </xf>
    <xf numFmtId="184" fontId="8" fillId="0" borderId="28" xfId="0" applyNumberFormat="1" applyFont="1" applyFill="1" applyBorder="1" applyAlignment="1">
      <alignment vertical="center"/>
    </xf>
    <xf numFmtId="184" fontId="19" fillId="0" borderId="33" xfId="0" applyNumberFormat="1" applyFont="1" applyFill="1" applyBorder="1" applyAlignment="1">
      <alignment vertical="center"/>
    </xf>
    <xf numFmtId="184" fontId="19" fillId="0" borderId="32" xfId="0" applyNumberFormat="1" applyFont="1" applyFill="1" applyBorder="1" applyAlignment="1">
      <alignment vertical="center"/>
    </xf>
    <xf numFmtId="179" fontId="20" fillId="0" borderId="37" xfId="0" applyNumberFormat="1" applyFont="1" applyFill="1" applyBorder="1" applyAlignment="1" applyProtection="1"/>
    <xf numFmtId="179" fontId="21" fillId="0" borderId="36" xfId="0" applyNumberFormat="1" applyFont="1" applyFill="1" applyBorder="1" applyAlignment="1" applyProtection="1"/>
    <xf numFmtId="179" fontId="21" fillId="0" borderId="38" xfId="0" applyNumberFormat="1" applyFont="1" applyFill="1" applyBorder="1" applyAlignment="1" applyProtection="1"/>
    <xf numFmtId="0" fontId="11" fillId="0" borderId="0" xfId="1" applyFont="1" applyFill="1" applyAlignment="1" applyProtection="1">
      <alignment horizontal="right" vertical="center"/>
      <protection locked="0"/>
    </xf>
    <xf numFmtId="184" fontId="19" fillId="0" borderId="27" xfId="0" applyNumberFormat="1" applyFont="1" applyFill="1" applyBorder="1" applyAlignment="1">
      <alignment vertical="center"/>
    </xf>
    <xf numFmtId="184" fontId="19" fillId="0" borderId="21" xfId="0" applyNumberFormat="1" applyFont="1" applyFill="1" applyBorder="1" applyAlignment="1">
      <alignment vertical="center"/>
    </xf>
    <xf numFmtId="184" fontId="8" fillId="0" borderId="21" xfId="0" applyNumberFormat="1" applyFont="1" applyFill="1" applyBorder="1" applyAlignment="1">
      <alignment vertical="center"/>
    </xf>
    <xf numFmtId="184" fontId="8" fillId="0" borderId="17" xfId="0" applyNumberFormat="1" applyFont="1" applyFill="1" applyBorder="1" applyAlignment="1">
      <alignment vertical="center"/>
    </xf>
    <xf numFmtId="184" fontId="8" fillId="0" borderId="5" xfId="0" applyNumberFormat="1" applyFont="1" applyFill="1" applyBorder="1" applyAlignment="1">
      <alignment vertical="center"/>
    </xf>
    <xf numFmtId="184" fontId="19" fillId="0" borderId="16" xfId="0" applyNumberFormat="1" applyFont="1" applyFill="1" applyBorder="1" applyAlignment="1">
      <alignment vertical="center"/>
    </xf>
    <xf numFmtId="179" fontId="21" fillId="0" borderId="39" xfId="0" applyNumberFormat="1" applyFont="1" applyFill="1" applyBorder="1" applyAlignment="1" applyProtection="1"/>
    <xf numFmtId="179" fontId="20" fillId="0" borderId="40" xfId="0" applyNumberFormat="1" applyFont="1" applyFill="1" applyBorder="1" applyAlignment="1" applyProtection="1"/>
    <xf numFmtId="179" fontId="21" fillId="0" borderId="41" xfId="0" applyNumberFormat="1" applyFont="1" applyFill="1" applyBorder="1" applyAlignment="1" applyProtection="1"/>
    <xf numFmtId="184" fontId="19" fillId="0" borderId="12" xfId="0" applyNumberFormat="1" applyFont="1" applyFill="1" applyBorder="1" applyAlignment="1">
      <alignment vertical="center"/>
    </xf>
    <xf numFmtId="184" fontId="8" fillId="0" borderId="42" xfId="0" applyNumberFormat="1" applyFont="1" applyFill="1" applyBorder="1" applyAlignment="1">
      <alignment vertical="center"/>
    </xf>
    <xf numFmtId="184" fontId="8" fillId="0" borderId="14" xfId="0" applyNumberFormat="1" applyFont="1" applyFill="1" applyBorder="1" applyAlignment="1">
      <alignment vertical="center"/>
    </xf>
    <xf numFmtId="184" fontId="19" fillId="0" borderId="15" xfId="0" applyNumberFormat="1" applyFont="1" applyFill="1" applyBorder="1" applyAlignment="1">
      <alignment vertical="center"/>
    </xf>
    <xf numFmtId="179" fontId="21" fillId="2" borderId="27" xfId="0" applyNumberFormat="1" applyFont="1" applyFill="1" applyBorder="1" applyAlignment="1" applyProtection="1"/>
    <xf numFmtId="179" fontId="20" fillId="2" borderId="40" xfId="0" applyNumberFormat="1" applyFont="1" applyFill="1" applyBorder="1" applyAlignment="1" applyProtection="1"/>
    <xf numFmtId="179" fontId="21" fillId="2" borderId="16" xfId="0" applyNumberFormat="1" applyFont="1" applyFill="1" applyBorder="1" applyAlignment="1" applyProtection="1"/>
    <xf numFmtId="179" fontId="20" fillId="2" borderId="17" xfId="0" applyNumberFormat="1" applyFont="1" applyFill="1" applyBorder="1" applyAlignment="1" applyProtection="1"/>
    <xf numFmtId="0" fontId="11" fillId="2" borderId="0" xfId="1" applyFont="1" applyFill="1" applyAlignment="1" applyProtection="1">
      <alignment horizontal="right" vertical="center"/>
      <protection locked="0"/>
    </xf>
    <xf numFmtId="179" fontId="21" fillId="0" borderId="40" xfId="0" applyNumberFormat="1" applyFont="1" applyFill="1" applyBorder="1" applyAlignment="1" applyProtection="1"/>
    <xf numFmtId="179" fontId="21" fillId="0" borderId="27" xfId="0" applyNumberFormat="1" applyFont="1" applyFill="1" applyBorder="1" applyAlignment="1" applyProtection="1"/>
    <xf numFmtId="179" fontId="21" fillId="0" borderId="17" xfId="0" applyNumberFormat="1" applyFont="1" applyFill="1" applyBorder="1" applyAlignment="1" applyProtection="1"/>
    <xf numFmtId="184" fontId="19" fillId="0" borderId="45" xfId="0" applyNumberFormat="1" applyFont="1" applyFill="1" applyBorder="1" applyAlignment="1">
      <alignment vertical="center"/>
    </xf>
    <xf numFmtId="184" fontId="8" fillId="0" borderId="46" xfId="0" applyNumberFormat="1" applyFont="1" applyFill="1" applyBorder="1" applyAlignment="1">
      <alignment vertical="center"/>
    </xf>
    <xf numFmtId="0" fontId="22" fillId="0" borderId="5" xfId="1" applyFont="1" applyFill="1" applyBorder="1" applyAlignment="1" applyProtection="1">
      <alignment horizontal="center" vertical="center" wrapText="1"/>
      <protection locked="0"/>
    </xf>
    <xf numFmtId="179" fontId="21" fillId="0" borderId="7" xfId="0" applyNumberFormat="1" applyFont="1" applyFill="1" applyBorder="1" applyAlignment="1"/>
    <xf numFmtId="179" fontId="21" fillId="0" borderId="48" xfId="0" applyNumberFormat="1" applyFont="1" applyFill="1" applyBorder="1" applyAlignment="1"/>
    <xf numFmtId="179" fontId="21" fillId="0" borderId="47" xfId="0" applyNumberFormat="1" applyFont="1" applyFill="1" applyBorder="1" applyAlignment="1"/>
    <xf numFmtId="0" fontId="22" fillId="0" borderId="0" xfId="1" applyFont="1" applyFill="1" applyAlignment="1" applyProtection="1">
      <alignment horizontal="center" vertical="center"/>
      <protection locked="0"/>
    </xf>
    <xf numFmtId="184" fontId="19" fillId="0" borderId="50" xfId="0" applyNumberFormat="1" applyFont="1" applyFill="1" applyBorder="1" applyAlignment="1">
      <alignment vertical="center"/>
    </xf>
    <xf numFmtId="184" fontId="19" fillId="0" borderId="46" xfId="0" applyNumberFormat="1" applyFont="1" applyFill="1" applyBorder="1" applyAlignment="1">
      <alignment vertical="center"/>
    </xf>
    <xf numFmtId="184" fontId="19" fillId="0" borderId="49" xfId="0" applyNumberFormat="1" applyFont="1" applyFill="1" applyBorder="1" applyAlignment="1">
      <alignment vertical="center"/>
    </xf>
    <xf numFmtId="184" fontId="19" fillId="0" borderId="17" xfId="0" applyNumberFormat="1" applyFont="1" applyFill="1" applyBorder="1" applyAlignment="1">
      <alignment vertical="center"/>
    </xf>
    <xf numFmtId="184" fontId="19" fillId="0" borderId="19" xfId="0" applyNumberFormat="1" applyFont="1" applyFill="1" applyBorder="1" applyAlignment="1">
      <alignment vertical="center"/>
    </xf>
    <xf numFmtId="184" fontId="8" fillId="0" borderId="18" xfId="0" applyNumberFormat="1" applyFont="1" applyFill="1" applyBorder="1" applyAlignment="1">
      <alignment vertical="center"/>
    </xf>
    <xf numFmtId="184" fontId="8" fillId="0" borderId="9" xfId="0" applyNumberFormat="1" applyFont="1" applyFill="1" applyBorder="1" applyAlignment="1">
      <alignment vertical="center"/>
    </xf>
    <xf numFmtId="184" fontId="8" fillId="0" borderId="6" xfId="0" applyNumberFormat="1" applyFont="1" applyFill="1" applyBorder="1" applyAlignment="1">
      <alignment vertical="center"/>
    </xf>
    <xf numFmtId="0" fontId="11" fillId="0" borderId="0" xfId="1" applyFont="1" applyFill="1" applyAlignment="1" applyProtection="1">
      <alignment horizontal="center"/>
      <protection locked="0"/>
    </xf>
    <xf numFmtId="0" fontId="15" fillId="0" borderId="0" xfId="1" applyFont="1" applyFill="1" applyAlignment="1" applyProtection="1">
      <alignment horizontal="center" wrapText="1"/>
      <protection locked="0"/>
    </xf>
    <xf numFmtId="0" fontId="12" fillId="0" borderId="0" xfId="1" applyFont="1" applyFill="1" applyAlignment="1" applyProtection="1">
      <alignment wrapText="1"/>
      <protection locked="0"/>
    </xf>
    <xf numFmtId="0" fontId="15" fillId="0" borderId="0" xfId="1" applyFont="1" applyFill="1" applyAlignment="1" applyProtection="1">
      <alignment horizontal="center"/>
      <protection locked="0"/>
    </xf>
    <xf numFmtId="0" fontId="12" fillId="0" borderId="0" xfId="1" applyFont="1" applyFill="1" applyAlignment="1" applyProtection="1">
      <protection locked="0"/>
    </xf>
    <xf numFmtId="179" fontId="20" fillId="0" borderId="5" xfId="1" applyNumberFormat="1" applyFont="1" applyFill="1" applyBorder="1" applyAlignment="1" applyProtection="1">
      <alignment horizontal="right"/>
      <protection locked="0"/>
    </xf>
    <xf numFmtId="184" fontId="19" fillId="0" borderId="20" xfId="0" applyNumberFormat="1" applyFont="1" applyFill="1" applyBorder="1" applyAlignment="1">
      <alignment vertical="center"/>
    </xf>
    <xf numFmtId="0" fontId="5" fillId="0" borderId="0" xfId="1" applyFont="1" applyFill="1" applyAlignment="1" applyProtection="1">
      <alignment horizontal="center"/>
      <protection locked="0"/>
    </xf>
    <xf numFmtId="179" fontId="20" fillId="2" borderId="44" xfId="0" applyNumberFormat="1" applyFont="1" applyFill="1" applyBorder="1" applyAlignment="1" applyProtection="1"/>
    <xf numFmtId="179" fontId="21" fillId="2" borderId="39" xfId="0" applyNumberFormat="1" applyFont="1" applyFill="1" applyBorder="1" applyAlignment="1" applyProtection="1"/>
    <xf numFmtId="179" fontId="21" fillId="2" borderId="41" xfId="0" applyNumberFormat="1" applyFont="1" applyFill="1" applyBorder="1" applyAlignment="1" applyProtection="1"/>
    <xf numFmtId="179" fontId="20" fillId="0" borderId="5" xfId="1" applyNumberFormat="1" applyFont="1" applyFill="1" applyBorder="1" applyAlignment="1" applyProtection="1">
      <alignment horizontal="right"/>
    </xf>
    <xf numFmtId="184" fontId="8" fillId="0" borderId="53" xfId="0" applyNumberFormat="1" applyFont="1" applyFill="1" applyBorder="1" applyAlignment="1">
      <alignment vertical="center"/>
    </xf>
    <xf numFmtId="184" fontId="19" fillId="0" borderId="53" xfId="0" applyNumberFormat="1" applyFont="1" applyFill="1" applyBorder="1" applyAlignment="1">
      <alignment vertical="center"/>
    </xf>
    <xf numFmtId="184" fontId="8" fillId="0" borderId="22" xfId="0" applyNumberFormat="1" applyFont="1" applyFill="1" applyBorder="1" applyAlignment="1">
      <alignment vertical="center"/>
    </xf>
    <xf numFmtId="179" fontId="20" fillId="0" borderId="21" xfId="1" applyNumberFormat="1" applyFont="1" applyFill="1" applyBorder="1" applyAlignment="1" applyProtection="1">
      <alignment horizontal="right"/>
    </xf>
    <xf numFmtId="184" fontId="8" fillId="0" borderId="51" xfId="0" applyNumberFormat="1" applyFont="1" applyFill="1" applyBorder="1" applyAlignment="1">
      <alignment vertical="center"/>
    </xf>
    <xf numFmtId="184" fontId="8" fillId="0" borderId="52" xfId="0" applyNumberFormat="1" applyFont="1" applyFill="1" applyBorder="1" applyAlignment="1">
      <alignment vertical="center"/>
    </xf>
    <xf numFmtId="179" fontId="20" fillId="0" borderId="5" xfId="1" applyNumberFormat="1" applyFont="1" applyFill="1" applyBorder="1" applyAlignment="1" applyProtection="1"/>
    <xf numFmtId="179" fontId="20" fillId="0" borderId="35" xfId="0" applyNumberFormat="1" applyFont="1" applyFill="1" applyBorder="1" applyAlignment="1" applyProtection="1"/>
    <xf numFmtId="179" fontId="20" fillId="0" borderId="34" xfId="1" applyNumberFormat="1" applyFont="1" applyFill="1" applyBorder="1" applyAlignment="1" applyProtection="1">
      <alignment horizontal="right"/>
    </xf>
    <xf numFmtId="185" fontId="8" fillId="0" borderId="5" xfId="1" applyNumberFormat="1" applyFont="1" applyFill="1" applyBorder="1" applyAlignment="1" applyProtection="1">
      <alignment vertical="center"/>
    </xf>
    <xf numFmtId="179" fontId="20" fillId="0" borderId="23" xfId="1" applyNumberFormat="1" applyFont="1" applyFill="1" applyBorder="1" applyAlignment="1" applyProtection="1"/>
    <xf numFmtId="179" fontId="20" fillId="0" borderId="26" xfId="0" applyNumberFormat="1" applyFont="1" applyFill="1" applyBorder="1" applyAlignment="1" applyProtection="1"/>
    <xf numFmtId="179" fontId="20" fillId="0" borderId="25" xfId="0" applyNumberFormat="1" applyFont="1" applyFill="1" applyBorder="1" applyAlignment="1" applyProtection="1"/>
    <xf numFmtId="179" fontId="20" fillId="0" borderId="23" xfId="1" applyNumberFormat="1" applyFont="1" applyFill="1" applyBorder="1" applyAlignment="1" applyProtection="1">
      <alignment horizontal="right"/>
    </xf>
    <xf numFmtId="185" fontId="8" fillId="0" borderId="13" xfId="1" applyNumberFormat="1" applyFont="1" applyFill="1" applyBorder="1" applyAlignment="1" applyProtection="1">
      <alignment vertical="center"/>
    </xf>
    <xf numFmtId="184" fontId="8" fillId="0" borderId="13" xfId="0" applyNumberFormat="1" applyFont="1" applyFill="1" applyBorder="1" applyAlignment="1">
      <alignment vertical="center"/>
    </xf>
    <xf numFmtId="179" fontId="20" fillId="2" borderId="5" xfId="1" applyNumberFormat="1" applyFont="1" applyFill="1" applyBorder="1" applyAlignment="1" applyProtection="1"/>
    <xf numFmtId="179" fontId="20" fillId="2" borderId="26" xfId="0" applyNumberFormat="1" applyFont="1" applyFill="1" applyBorder="1" applyAlignment="1" applyProtection="1"/>
    <xf numFmtId="179" fontId="20" fillId="2" borderId="25" xfId="0" applyNumberFormat="1" applyFont="1" applyFill="1" applyBorder="1" applyAlignment="1" applyProtection="1"/>
    <xf numFmtId="179" fontId="20" fillId="2" borderId="5" xfId="1" applyNumberFormat="1" applyFont="1" applyFill="1" applyBorder="1" applyAlignment="1" applyProtection="1">
      <alignment horizontal="right"/>
    </xf>
    <xf numFmtId="179" fontId="20" fillId="2" borderId="22" xfId="0" applyNumberFormat="1" applyFont="1" applyFill="1" applyBorder="1" applyAlignment="1" applyProtection="1"/>
    <xf numFmtId="179" fontId="20" fillId="2" borderId="21" xfId="0" applyNumberFormat="1" applyFont="1" applyFill="1" applyBorder="1" applyAlignment="1" applyProtection="1"/>
    <xf numFmtId="179" fontId="20" fillId="2" borderId="23" xfId="1" applyNumberFormat="1" applyFont="1" applyFill="1" applyBorder="1" applyAlignment="1" applyProtection="1"/>
    <xf numFmtId="179" fontId="20" fillId="2" borderId="23" xfId="0" applyNumberFormat="1" applyFont="1" applyFill="1" applyBorder="1" applyAlignment="1" applyProtection="1"/>
    <xf numFmtId="179" fontId="20" fillId="0" borderId="22" xfId="0" applyNumberFormat="1" applyFont="1" applyFill="1" applyBorder="1" applyAlignment="1" applyProtection="1"/>
    <xf numFmtId="179" fontId="21" fillId="0" borderId="54" xfId="1" applyNumberFormat="1" applyFont="1" applyFill="1" applyBorder="1" applyAlignment="1" applyProtection="1"/>
    <xf numFmtId="179" fontId="21" fillId="0" borderId="55" xfId="0" applyNumberFormat="1" applyFont="1" applyFill="1" applyBorder="1" applyAlignment="1"/>
    <xf numFmtId="179" fontId="21" fillId="0" borderId="56" xfId="0" applyNumberFormat="1" applyFont="1" applyFill="1" applyBorder="1" applyAlignment="1"/>
    <xf numFmtId="179" fontId="21" fillId="0" borderId="54" xfId="0" applyNumberFormat="1" applyFont="1" applyFill="1" applyBorder="1" applyAlignment="1"/>
    <xf numFmtId="185" fontId="19" fillId="0" borderId="57" xfId="1" applyNumberFormat="1" applyFont="1" applyFill="1" applyBorder="1" applyAlignment="1" applyProtection="1">
      <alignment vertical="center"/>
    </xf>
    <xf numFmtId="184" fontId="19" fillId="0" borderId="58" xfId="0" applyNumberFormat="1" applyFont="1" applyFill="1" applyBorder="1" applyAlignment="1">
      <alignment vertical="center"/>
    </xf>
    <xf numFmtId="184" fontId="19" fillId="0" borderId="57" xfId="0" applyNumberFormat="1" applyFont="1" applyFill="1" applyBorder="1" applyAlignment="1">
      <alignment vertical="center"/>
    </xf>
    <xf numFmtId="185" fontId="19" fillId="0" borderId="5" xfId="1" applyNumberFormat="1" applyFont="1" applyFill="1" applyBorder="1" applyAlignment="1" applyProtection="1">
      <alignment vertical="center"/>
    </xf>
    <xf numFmtId="184" fontId="19" fillId="0" borderId="5" xfId="0" applyNumberFormat="1" applyFont="1" applyFill="1" applyBorder="1" applyAlignment="1">
      <alignment vertical="center"/>
    </xf>
    <xf numFmtId="185" fontId="8" fillId="0" borderId="6" xfId="1" applyNumberFormat="1" applyFont="1" applyFill="1" applyBorder="1" applyAlignment="1" applyProtection="1">
      <alignment vertical="center"/>
    </xf>
    <xf numFmtId="0" fontId="5" fillId="0" borderId="0" xfId="1" applyFont="1" applyFill="1" applyAlignment="1" applyProtection="1">
      <alignment horizontal="center"/>
      <protection locked="0"/>
    </xf>
    <xf numFmtId="184" fontId="19" fillId="0" borderId="14" xfId="0" applyNumberFormat="1" applyFont="1" applyFill="1" applyBorder="1" applyAlignment="1">
      <alignment vertical="center"/>
    </xf>
    <xf numFmtId="179" fontId="21" fillId="0" borderId="25" xfId="0" applyNumberFormat="1" applyFont="1" applyFill="1" applyBorder="1" applyAlignment="1" applyProtection="1"/>
    <xf numFmtId="179" fontId="21" fillId="0" borderId="21" xfId="0" applyNumberFormat="1" applyFont="1" applyFill="1" applyBorder="1" applyAlignment="1" applyProtection="1"/>
    <xf numFmtId="179" fontId="20" fillId="0" borderId="41" xfId="0" applyNumberFormat="1" applyFont="1" applyFill="1" applyBorder="1" applyAlignment="1" applyProtection="1"/>
    <xf numFmtId="0" fontId="23" fillId="0" borderId="11" xfId="1" applyFont="1" applyFill="1" applyBorder="1" applyAlignment="1" applyProtection="1">
      <alignment horizontal="left" vertical="center" wrapText="1"/>
      <protection locked="0"/>
    </xf>
    <xf numFmtId="0" fontId="8" fillId="0" borderId="59" xfId="1" applyFont="1" applyFill="1" applyBorder="1" applyAlignment="1">
      <alignment horizontal="center" vertical="center"/>
    </xf>
    <xf numFmtId="0" fontId="19" fillId="0" borderId="60" xfId="1" applyFont="1" applyFill="1" applyBorder="1" applyAlignment="1" applyProtection="1">
      <alignment horizontal="center" vertical="center"/>
      <protection locked="0"/>
    </xf>
    <xf numFmtId="179" fontId="20" fillId="0" borderId="61" xfId="1" applyNumberFormat="1" applyFont="1" applyFill="1" applyBorder="1" applyAlignment="1" applyProtection="1">
      <alignment horizontal="right"/>
    </xf>
    <xf numFmtId="179" fontId="21" fillId="0" borderId="21" xfId="1" applyNumberFormat="1" applyFont="1" applyFill="1" applyBorder="1" applyAlignment="1" applyProtection="1">
      <alignment horizontal="right"/>
    </xf>
    <xf numFmtId="184" fontId="8" fillId="0" borderId="62" xfId="0" applyNumberFormat="1" applyFont="1" applyFill="1" applyBorder="1" applyAlignment="1">
      <alignment vertical="center"/>
    </xf>
    <xf numFmtId="184" fontId="19" fillId="0" borderId="29" xfId="0" applyNumberFormat="1" applyFont="1" applyFill="1" applyBorder="1" applyAlignment="1">
      <alignment vertical="center"/>
    </xf>
    <xf numFmtId="179" fontId="20" fillId="0" borderId="63" xfId="0" applyNumberFormat="1" applyFont="1" applyFill="1" applyBorder="1" applyAlignment="1" applyProtection="1"/>
    <xf numFmtId="179" fontId="21" fillId="0" borderId="35" xfId="0" applyNumberFormat="1" applyFont="1" applyFill="1" applyBorder="1" applyAlignment="1" applyProtection="1"/>
    <xf numFmtId="179" fontId="21" fillId="0" borderId="24" xfId="0" applyNumberFormat="1" applyFont="1" applyFill="1" applyBorder="1" applyAlignment="1" applyProtection="1"/>
    <xf numFmtId="179" fontId="21" fillId="0" borderId="43" xfId="0" applyNumberFormat="1" applyFont="1" applyFill="1" applyBorder="1" applyAlignment="1" applyProtection="1"/>
    <xf numFmtId="179" fontId="21" fillId="0" borderId="44" xfId="0" applyNumberFormat="1" applyFont="1" applyFill="1" applyBorder="1" applyAlignment="1" applyProtection="1"/>
    <xf numFmtId="184" fontId="8" fillId="0" borderId="58" xfId="0" applyNumberFormat="1" applyFont="1" applyFill="1" applyBorder="1" applyAlignment="1">
      <alignment vertical="center"/>
    </xf>
    <xf numFmtId="179" fontId="21" fillId="0" borderId="8" xfId="0" applyNumberFormat="1" applyFont="1" applyFill="1" applyBorder="1" applyAlignment="1"/>
    <xf numFmtId="184" fontId="19" fillId="0" borderId="22" xfId="0" applyNumberFormat="1" applyFont="1" applyFill="1" applyBorder="1" applyAlignment="1">
      <alignment vertical="center"/>
    </xf>
    <xf numFmtId="184" fontId="8" fillId="0" borderId="59" xfId="0" applyNumberFormat="1" applyFont="1" applyFill="1" applyBorder="1" applyAlignment="1">
      <alignment vertical="center"/>
    </xf>
    <xf numFmtId="184" fontId="19" fillId="0" borderId="9" xfId="0" applyNumberFormat="1" applyFont="1" applyFill="1" applyBorder="1" applyAlignment="1">
      <alignment vertical="center"/>
    </xf>
    <xf numFmtId="179" fontId="20" fillId="0" borderId="64" xfId="0" applyNumberFormat="1" applyFont="1" applyFill="1" applyBorder="1" applyAlignment="1" applyProtection="1"/>
    <xf numFmtId="179" fontId="21" fillId="2" borderId="21" xfId="0" applyNumberFormat="1" applyFont="1" applyFill="1" applyBorder="1" applyAlignment="1" applyProtection="1"/>
    <xf numFmtId="179" fontId="20" fillId="0" borderId="65" xfId="0" applyNumberFormat="1" applyFont="1" applyFill="1" applyBorder="1" applyAlignment="1" applyProtection="1"/>
    <xf numFmtId="179" fontId="24" fillId="0" borderId="0" xfId="1" applyNumberFormat="1" applyFont="1" applyFill="1" applyAlignment="1" applyProtection="1">
      <alignment horizontal="center"/>
      <protection locked="0"/>
    </xf>
    <xf numFmtId="179" fontId="20" fillId="0" borderId="34" xfId="0" applyNumberFormat="1" applyFont="1" applyFill="1" applyBorder="1" applyAlignment="1" applyProtection="1"/>
    <xf numFmtId="179" fontId="21" fillId="0" borderId="38" xfId="1" applyNumberFormat="1" applyFont="1" applyFill="1" applyBorder="1" applyAlignment="1" applyProtection="1">
      <alignment horizontal="right"/>
    </xf>
    <xf numFmtId="179" fontId="20" fillId="0" borderId="38" xfId="0" applyNumberFormat="1" applyFont="1" applyFill="1" applyBorder="1" applyAlignment="1" applyProtection="1"/>
    <xf numFmtId="0" fontId="5" fillId="0" borderId="0" xfId="1" applyFont="1" applyFill="1" applyAlignment="1" applyProtection="1">
      <alignment horizontal="center"/>
      <protection locked="0"/>
    </xf>
    <xf numFmtId="0" fontId="20" fillId="0" borderId="23" xfId="1" applyFont="1" applyFill="1" applyBorder="1" applyAlignment="1" applyProtection="1">
      <alignment horizontal="center" vertical="center"/>
      <protection locked="0"/>
    </xf>
    <xf numFmtId="0" fontId="20" fillId="0" borderId="25" xfId="1" applyFont="1" applyFill="1" applyBorder="1" applyAlignment="1" applyProtection="1">
      <alignment horizontal="center" vertical="center"/>
      <protection locked="0"/>
    </xf>
    <xf numFmtId="0" fontId="20" fillId="0" borderId="13" xfId="1" applyFont="1" applyFill="1" applyBorder="1" applyAlignment="1" applyProtection="1">
      <alignment horizontal="center" vertical="center"/>
      <protection locked="0"/>
    </xf>
    <xf numFmtId="0" fontId="20" fillId="0" borderId="14" xfId="1" applyFont="1" applyFill="1" applyBorder="1" applyAlignment="1" applyProtection="1">
      <alignment horizontal="center" vertical="center"/>
      <protection locked="0"/>
    </xf>
    <xf numFmtId="0" fontId="12" fillId="0" borderId="1" xfId="1" applyFont="1" applyFill="1" applyBorder="1" applyAlignment="1" applyProtection="1">
      <alignment horizontal="center"/>
      <protection locked="0"/>
    </xf>
    <xf numFmtId="0" fontId="12" fillId="0" borderId="3" xfId="1" applyFont="1" applyFill="1" applyBorder="1" applyAlignment="1" applyProtection="1">
      <alignment horizontal="center"/>
      <protection locked="0"/>
    </xf>
    <xf numFmtId="0" fontId="12" fillId="0" borderId="6" xfId="1" applyFont="1" applyFill="1" applyBorder="1" applyAlignment="1" applyProtection="1">
      <alignment horizontal="center"/>
      <protection locked="0"/>
    </xf>
    <xf numFmtId="0" fontId="12" fillId="0" borderId="9" xfId="1" applyFont="1" applyFill="1" applyBorder="1" applyAlignment="1" applyProtection="1">
      <alignment horizontal="center"/>
      <protection locked="0"/>
    </xf>
    <xf numFmtId="0" fontId="9" fillId="0" borderId="1"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16" fillId="0" borderId="1" xfId="1" applyFont="1" applyFill="1" applyBorder="1" applyAlignment="1" applyProtection="1">
      <alignment horizontal="center" vertical="center" wrapText="1"/>
      <protection locked="0"/>
    </xf>
    <xf numFmtId="0" fontId="16" fillId="0" borderId="3"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protection locked="0"/>
    </xf>
    <xf numFmtId="0" fontId="12" fillId="0" borderId="18" xfId="0" applyFont="1" applyBorder="1" applyAlignment="1">
      <alignment horizontal="center" vertical="center"/>
    </xf>
    <xf numFmtId="0" fontId="20" fillId="0" borderId="1" xfId="1" applyFont="1" applyFill="1" applyBorder="1" applyAlignment="1" applyProtection="1">
      <alignment horizontal="center" vertical="center"/>
      <protection locked="0"/>
    </xf>
    <xf numFmtId="0" fontId="20" fillId="0" borderId="3" xfId="1" applyFont="1" applyFill="1" applyBorder="1" applyAlignment="1" applyProtection="1">
      <alignment horizontal="center" vertical="center"/>
      <protection locked="0"/>
    </xf>
    <xf numFmtId="0" fontId="20" fillId="0" borderId="28" xfId="1" applyFont="1" applyFill="1" applyBorder="1" applyAlignment="1" applyProtection="1">
      <alignment horizontal="center" vertical="center"/>
      <protection locked="0"/>
    </xf>
    <xf numFmtId="0" fontId="20" fillId="0" borderId="29" xfId="1" applyFont="1" applyFill="1" applyBorder="1" applyAlignment="1" applyProtection="1">
      <alignment horizontal="center" vertical="center"/>
      <protection locked="0"/>
    </xf>
    <xf numFmtId="179" fontId="20" fillId="0" borderId="4" xfId="1" applyNumberFormat="1" applyFont="1" applyFill="1" applyBorder="1" applyAlignment="1" applyProtection="1">
      <alignment horizontal="right" vertical="center"/>
    </xf>
    <xf numFmtId="179" fontId="20" fillId="0" borderId="66" xfId="1" applyNumberFormat="1" applyFont="1" applyFill="1" applyBorder="1" applyAlignment="1" applyProtection="1">
      <alignment horizontal="right" vertical="center"/>
    </xf>
    <xf numFmtId="0" fontId="20" fillId="0" borderId="34" xfId="1" applyFont="1" applyFill="1" applyBorder="1" applyAlignment="1" applyProtection="1">
      <alignment horizontal="center" vertical="center" wrapText="1"/>
      <protection locked="0"/>
    </xf>
    <xf numFmtId="0" fontId="20" fillId="0" borderId="35" xfId="1" applyFont="1" applyFill="1" applyBorder="1" applyAlignment="1" applyProtection="1">
      <alignment horizontal="center" vertical="center" wrapText="1"/>
      <protection locked="0"/>
    </xf>
    <xf numFmtId="0" fontId="20" fillId="0" borderId="13" xfId="1" applyFont="1" applyFill="1" applyBorder="1" applyAlignment="1" applyProtection="1">
      <alignment horizontal="center" vertical="center" wrapText="1"/>
      <protection locked="0"/>
    </xf>
    <xf numFmtId="0" fontId="20" fillId="0" borderId="14" xfId="1" applyFont="1" applyFill="1" applyBorder="1" applyAlignment="1" applyProtection="1">
      <alignment horizontal="center" vertical="center" wrapText="1"/>
      <protection locked="0"/>
    </xf>
    <xf numFmtId="0" fontId="20" fillId="0" borderId="23" xfId="1" applyFont="1" applyFill="1" applyBorder="1" applyAlignment="1" applyProtection="1">
      <alignment horizontal="center" vertical="center" wrapText="1"/>
      <protection locked="0"/>
    </xf>
    <xf numFmtId="0" fontId="20" fillId="0" borderId="25" xfId="1" applyFont="1" applyFill="1" applyBorder="1" applyAlignment="1" applyProtection="1">
      <alignment horizontal="center" vertical="center" wrapText="1"/>
      <protection locked="0"/>
    </xf>
    <xf numFmtId="0" fontId="8" fillId="0" borderId="18"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protection locked="0"/>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20" fillId="0" borderId="6" xfId="1" applyFont="1" applyFill="1" applyBorder="1" applyAlignment="1" applyProtection="1">
      <alignment horizontal="center" vertical="center" wrapText="1"/>
      <protection locked="0"/>
    </xf>
    <xf numFmtId="0" fontId="20" fillId="0" borderId="9" xfId="1" applyFont="1" applyFill="1" applyBorder="1" applyAlignment="1" applyProtection="1">
      <alignment horizontal="center" vertical="center" wrapText="1"/>
      <protection locked="0"/>
    </xf>
    <xf numFmtId="0" fontId="15" fillId="0" borderId="0" xfId="1" applyFont="1" applyFill="1" applyAlignment="1" applyProtection="1">
      <alignment wrapText="1"/>
      <protection locked="0"/>
    </xf>
    <xf numFmtId="0" fontId="15" fillId="0" borderId="0" xfId="1" applyFont="1" applyFill="1" applyAlignment="1" applyProtection="1">
      <protection locked="0"/>
    </xf>
    <xf numFmtId="0" fontId="20" fillId="0" borderId="5" xfId="1" applyFont="1" applyFill="1" applyBorder="1" applyAlignment="1" applyProtection="1">
      <alignment horizontal="center" vertical="center"/>
      <protection locked="0"/>
    </xf>
    <xf numFmtId="0" fontId="20" fillId="0" borderId="21" xfId="1" applyFont="1" applyFill="1" applyBorder="1" applyAlignment="1" applyProtection="1">
      <alignment horizontal="center" vertical="center"/>
      <protection locked="0"/>
    </xf>
    <xf numFmtId="0" fontId="20" fillId="0" borderId="5" xfId="1" applyFont="1" applyFill="1" applyBorder="1" applyAlignment="1" applyProtection="1">
      <alignment horizontal="center" vertical="center" wrapText="1"/>
      <protection locked="0"/>
    </xf>
    <xf numFmtId="0" fontId="20" fillId="0" borderId="21" xfId="1" applyFont="1" applyFill="1" applyBorder="1" applyAlignment="1" applyProtection="1">
      <alignment horizontal="center" vertical="center" wrapText="1"/>
      <protection locked="0"/>
    </xf>
    <xf numFmtId="0" fontId="21" fillId="0" borderId="47" xfId="1" applyFont="1" applyFill="1" applyBorder="1" applyAlignment="1" applyProtection="1">
      <alignment horizontal="center" vertical="center" wrapText="1"/>
      <protection locked="0"/>
    </xf>
    <xf numFmtId="0" fontId="21" fillId="0" borderId="49" xfId="1" applyFont="1" applyFill="1" applyBorder="1" applyAlignment="1" applyProtection="1">
      <alignment horizontal="center" vertical="center" wrapText="1"/>
      <protection locked="0"/>
    </xf>
    <xf numFmtId="0" fontId="21" fillId="0" borderId="15" xfId="1" applyFont="1" applyFill="1" applyBorder="1" applyAlignment="1" applyProtection="1">
      <alignment horizontal="center" vertical="center" wrapText="1"/>
      <protection locked="0"/>
    </xf>
  </cellXfs>
  <cellStyles count="19">
    <cellStyle name="通貨 2" xfId="16"/>
    <cellStyle name="標準" xfId="0" builtinId="0"/>
    <cellStyle name="標準 10" xfId="2"/>
    <cellStyle name="標準 11" xfId="3"/>
    <cellStyle name="標準 12" xfId="14"/>
    <cellStyle name="標準 13" xfId="15"/>
    <cellStyle name="標準 14" xfId="17"/>
    <cellStyle name="標準 15" xfId="18"/>
    <cellStyle name="標準 2" xfId="4"/>
    <cellStyle name="標準 3" xfId="5"/>
    <cellStyle name="標準 3 2" xfId="6"/>
    <cellStyle name="標準 3 2 2" xfId="7"/>
    <cellStyle name="標準 4" xfId="8"/>
    <cellStyle name="標準 5" xfId="9"/>
    <cellStyle name="標準 6" xfId="10"/>
    <cellStyle name="標準 7" xfId="11"/>
    <cellStyle name="標準 8" xfId="12"/>
    <cellStyle name="標準 9" xfId="13"/>
    <cellStyle name="標準_資料①200904在留資格別外国人登録者数"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36"/>
  <sheetViews>
    <sheetView tabSelected="1" view="pageBreakPreview" zoomScale="70" zoomScaleNormal="100" zoomScaleSheetLayoutView="70" workbookViewId="0">
      <pane xSplit="3" ySplit="5" topLeftCell="D6" activePane="bottomRight" state="frozen"/>
      <selection activeCell="N16" sqref="N16"/>
      <selection pane="topRight" activeCell="N16" sqref="N16"/>
      <selection pane="bottomLeft" activeCell="N16" sqref="N16"/>
      <selection pane="bottomRight" activeCell="L2" sqref="L2"/>
    </sheetView>
  </sheetViews>
  <sheetFormatPr defaultColWidth="8.875" defaultRowHeight="13.5"/>
  <cols>
    <col min="1" max="1" width="6.125" style="2" customWidth="1"/>
    <col min="2" max="2" width="24.625" style="63" customWidth="1"/>
    <col min="3" max="3" width="15.625" style="63" customWidth="1"/>
    <col min="4" max="4" width="14.625" style="2" customWidth="1"/>
    <col min="5" max="5" width="21" style="2" customWidth="1"/>
    <col min="6" max="14" width="14.625" style="2" customWidth="1"/>
    <col min="15" max="15" width="14.625" style="3" customWidth="1"/>
    <col min="16" max="16384" width="8.875" style="2"/>
  </cols>
  <sheetData>
    <row r="1" spans="1:15" ht="27.75" customHeight="1">
      <c r="A1" s="139" t="s">
        <v>33</v>
      </c>
      <c r="B1" s="139"/>
      <c r="C1" s="139"/>
      <c r="D1" s="139"/>
      <c r="E1" s="139"/>
      <c r="F1" s="139"/>
      <c r="G1" s="139"/>
      <c r="H1" s="139"/>
      <c r="I1" s="139"/>
      <c r="J1" s="139"/>
      <c r="K1" s="139"/>
      <c r="L1" s="139"/>
      <c r="M1" s="139"/>
      <c r="N1" s="139"/>
      <c r="O1" s="139"/>
    </row>
    <row r="2" spans="1:15" ht="24.95" customHeight="1">
      <c r="A2" s="70"/>
      <c r="B2" s="70"/>
      <c r="C2" s="70"/>
      <c r="D2" s="70"/>
      <c r="E2" s="110"/>
      <c r="F2" s="70"/>
      <c r="G2" s="70"/>
      <c r="H2" s="70"/>
      <c r="I2" s="70"/>
      <c r="J2" s="70"/>
      <c r="K2" s="70"/>
      <c r="L2" s="70"/>
      <c r="M2" s="70"/>
      <c r="N2" s="70"/>
      <c r="O2" s="70"/>
    </row>
    <row r="3" spans="1:15" s="5" customFormat="1" ht="24.95" customHeight="1" thickBot="1">
      <c r="A3" s="1" t="s">
        <v>32</v>
      </c>
      <c r="B3" s="4"/>
      <c r="C3" s="4"/>
      <c r="F3" s="6"/>
      <c r="G3" s="6"/>
      <c r="H3" s="6"/>
      <c r="I3" s="6"/>
      <c r="K3" s="6"/>
      <c r="L3" s="6"/>
      <c r="M3" s="7"/>
      <c r="N3" s="8"/>
      <c r="O3" s="8" t="s">
        <v>8</v>
      </c>
    </row>
    <row r="4" spans="1:15" ht="34.5" customHeight="1">
      <c r="A4" s="144"/>
      <c r="B4" s="145"/>
      <c r="C4" s="148" t="s">
        <v>9</v>
      </c>
      <c r="D4" s="150" t="s">
        <v>10</v>
      </c>
      <c r="E4" s="151"/>
      <c r="F4" s="152" t="s">
        <v>11</v>
      </c>
      <c r="G4" s="154" t="s">
        <v>12</v>
      </c>
      <c r="H4" s="169" t="s">
        <v>0</v>
      </c>
      <c r="I4" s="170"/>
      <c r="J4" s="171" t="s">
        <v>1</v>
      </c>
      <c r="K4" s="172"/>
      <c r="L4" s="172"/>
      <c r="M4" s="172"/>
      <c r="N4" s="173"/>
      <c r="O4" s="154" t="s">
        <v>13</v>
      </c>
    </row>
    <row r="5" spans="1:15" ht="39.950000000000003" customHeight="1" thickBot="1">
      <c r="A5" s="146"/>
      <c r="B5" s="147"/>
      <c r="C5" s="149"/>
      <c r="D5" s="10" t="s">
        <v>14</v>
      </c>
      <c r="E5" s="115" t="s">
        <v>24</v>
      </c>
      <c r="F5" s="153"/>
      <c r="G5" s="168"/>
      <c r="H5" s="116" t="s">
        <v>14</v>
      </c>
      <c r="I5" s="117" t="s">
        <v>28</v>
      </c>
      <c r="J5" s="10" t="s">
        <v>14</v>
      </c>
      <c r="K5" s="11" t="s">
        <v>3</v>
      </c>
      <c r="L5" s="9" t="s">
        <v>4</v>
      </c>
      <c r="M5" s="9" t="s">
        <v>5</v>
      </c>
      <c r="N5" s="12" t="s">
        <v>6</v>
      </c>
      <c r="O5" s="155"/>
    </row>
    <row r="6" spans="1:15" ht="30" customHeight="1">
      <c r="A6" s="156" t="s">
        <v>25</v>
      </c>
      <c r="B6" s="157"/>
      <c r="C6" s="160">
        <f>D6+F6+G6+H6+J6+O6</f>
        <v>17238</v>
      </c>
      <c r="D6" s="74">
        <f t="shared" ref="D6:O6" si="0">D8+D10+D12+D20+D22+D24+D30+D14+D16+D18</f>
        <v>1780</v>
      </c>
      <c r="E6" s="15">
        <f t="shared" si="0"/>
        <v>1270</v>
      </c>
      <c r="F6" s="78">
        <f t="shared" si="0"/>
        <v>88</v>
      </c>
      <c r="G6" s="14">
        <f t="shared" si="0"/>
        <v>4071</v>
      </c>
      <c r="H6" s="118">
        <f t="shared" si="0"/>
        <v>982</v>
      </c>
      <c r="I6" s="119">
        <f t="shared" si="0"/>
        <v>807</v>
      </c>
      <c r="J6" s="68">
        <f t="shared" si="0"/>
        <v>10310</v>
      </c>
      <c r="K6" s="13">
        <f t="shared" si="0"/>
        <v>4541</v>
      </c>
      <c r="L6" s="13">
        <f t="shared" si="0"/>
        <v>1686</v>
      </c>
      <c r="M6" s="13">
        <f t="shared" si="0"/>
        <v>190</v>
      </c>
      <c r="N6" s="15">
        <f t="shared" si="0"/>
        <v>3893</v>
      </c>
      <c r="O6" s="16">
        <f t="shared" si="0"/>
        <v>7</v>
      </c>
    </row>
    <row r="7" spans="1:15" ht="30" customHeight="1" thickBot="1">
      <c r="A7" s="158"/>
      <c r="B7" s="159"/>
      <c r="C7" s="161"/>
      <c r="D7" s="79">
        <f>(D6/$C6)</f>
        <v>0.10326023900684535</v>
      </c>
      <c r="E7" s="22">
        <f>(E6/$C6)</f>
        <v>7.3674440190277288E-2</v>
      </c>
      <c r="F7" s="80">
        <f t="shared" ref="F7:O7" si="1">(F6/$C6)</f>
        <v>5.105000580113702E-3</v>
      </c>
      <c r="G7" s="19">
        <f>(G6/$C6)</f>
        <v>0.23616428820048729</v>
      </c>
      <c r="H7" s="120">
        <f t="shared" si="1"/>
        <v>5.6967165564450632E-2</v>
      </c>
      <c r="I7" s="121">
        <f t="shared" si="1"/>
        <v>4.6815175774451795E-2</v>
      </c>
      <c r="J7" s="20">
        <f t="shared" si="1"/>
        <v>0.59809722705650303</v>
      </c>
      <c r="K7" s="21">
        <f t="shared" si="1"/>
        <v>0.26342963220791277</v>
      </c>
      <c r="L7" s="21">
        <f t="shared" si="1"/>
        <v>9.7807170205360255E-2</v>
      </c>
      <c r="M7" s="17">
        <f t="shared" si="1"/>
        <v>1.1022160343427312E-2</v>
      </c>
      <c r="N7" s="22">
        <f t="shared" si="1"/>
        <v>0.22583826429980275</v>
      </c>
      <c r="O7" s="18">
        <f t="shared" si="1"/>
        <v>4.060795915999536E-4</v>
      </c>
    </row>
    <row r="8" spans="1:15" s="26" customFormat="1" ht="30" customHeight="1" thickTop="1">
      <c r="A8" s="162" t="s">
        <v>15</v>
      </c>
      <c r="B8" s="163"/>
      <c r="C8" s="81">
        <f>D8+F8+G8+H8+J8+O8</f>
        <v>3213</v>
      </c>
      <c r="D8" s="136">
        <v>487</v>
      </c>
      <c r="E8" s="137">
        <v>388</v>
      </c>
      <c r="F8" s="82">
        <v>24</v>
      </c>
      <c r="G8" s="138">
        <v>1618</v>
      </c>
      <c r="H8" s="122">
        <v>368</v>
      </c>
      <c r="I8" s="123">
        <v>321</v>
      </c>
      <c r="J8" s="83">
        <v>714</v>
      </c>
      <c r="K8" s="24">
        <v>459</v>
      </c>
      <c r="L8" s="24">
        <v>172</v>
      </c>
      <c r="M8" s="24">
        <v>30</v>
      </c>
      <c r="N8" s="25">
        <v>53</v>
      </c>
      <c r="O8" s="23">
        <v>2</v>
      </c>
    </row>
    <row r="9" spans="1:15" s="26" customFormat="1" ht="30" customHeight="1">
      <c r="A9" s="164"/>
      <c r="B9" s="165"/>
      <c r="C9" s="84">
        <f>C8/C$6</f>
        <v>0.18639053254437871</v>
      </c>
      <c r="D9" s="31">
        <f>(D8/$C8)</f>
        <v>0.15157173980703392</v>
      </c>
      <c r="E9" s="32">
        <f t="shared" ref="E9:O9" si="2">(E8/$C8)</f>
        <v>0.12075941487706193</v>
      </c>
      <c r="F9" s="29">
        <f t="shared" si="2"/>
        <v>7.4696545284780582E-3</v>
      </c>
      <c r="G9" s="30">
        <f>(G8/$C8)</f>
        <v>0.50357920946156243</v>
      </c>
      <c r="H9" s="77">
        <f>(H8/$C8)</f>
        <v>0.11453470276999689</v>
      </c>
      <c r="I9" s="28">
        <f t="shared" si="2"/>
        <v>9.990662931839403E-2</v>
      </c>
      <c r="J9" s="31">
        <f t="shared" si="2"/>
        <v>0.22222222222222221</v>
      </c>
      <c r="K9" s="27">
        <f t="shared" si="2"/>
        <v>0.14285714285714285</v>
      </c>
      <c r="L9" s="27">
        <f t="shared" si="2"/>
        <v>5.3532524120759414E-2</v>
      </c>
      <c r="M9" s="27">
        <f t="shared" si="2"/>
        <v>9.3370681605975722E-3</v>
      </c>
      <c r="N9" s="32">
        <f t="shared" si="2"/>
        <v>1.6495487083722379E-2</v>
      </c>
      <c r="O9" s="30">
        <f t="shared" si="2"/>
        <v>6.2247121070650485E-4</v>
      </c>
    </row>
    <row r="10" spans="1:15" s="26" customFormat="1" ht="30" customHeight="1">
      <c r="A10" s="166" t="s">
        <v>16</v>
      </c>
      <c r="B10" s="167"/>
      <c r="C10" s="85">
        <f>D10+F10+G10+H10+J10+O10</f>
        <v>242</v>
      </c>
      <c r="D10" s="86">
        <v>53</v>
      </c>
      <c r="E10" s="112">
        <v>47</v>
      </c>
      <c r="F10" s="87">
        <v>10</v>
      </c>
      <c r="G10" s="34">
        <v>5</v>
      </c>
      <c r="H10" s="86">
        <v>30</v>
      </c>
      <c r="I10" s="124">
        <v>26</v>
      </c>
      <c r="J10" s="88">
        <v>144</v>
      </c>
      <c r="K10" s="33">
        <v>105</v>
      </c>
      <c r="L10" s="33">
        <v>33</v>
      </c>
      <c r="M10" s="33">
        <v>1</v>
      </c>
      <c r="N10" s="35">
        <v>5</v>
      </c>
      <c r="O10" s="34">
        <v>0</v>
      </c>
    </row>
    <row r="11" spans="1:15" s="26" customFormat="1" ht="30" customHeight="1">
      <c r="A11" s="164"/>
      <c r="B11" s="165"/>
      <c r="C11" s="89">
        <f>C10/C$6</f>
        <v>1.4038751595312681E-2</v>
      </c>
      <c r="D11" s="90">
        <f t="shared" ref="D11:O11" si="3">(D10/$C10)</f>
        <v>0.21900826446280991</v>
      </c>
      <c r="E11" s="39">
        <f t="shared" si="3"/>
        <v>0.19421487603305784</v>
      </c>
      <c r="F11" s="38">
        <f t="shared" si="3"/>
        <v>4.1322314049586778E-2</v>
      </c>
      <c r="G11" s="37">
        <f>(G10/$C10)</f>
        <v>2.0661157024793389E-2</v>
      </c>
      <c r="H11" s="75">
        <f>(H10/$C10)</f>
        <v>0.12396694214876033</v>
      </c>
      <c r="I11" s="111">
        <f t="shared" si="3"/>
        <v>0.10743801652892562</v>
      </c>
      <c r="J11" s="90">
        <f t="shared" si="3"/>
        <v>0.5950413223140496</v>
      </c>
      <c r="K11" s="36">
        <f t="shared" si="3"/>
        <v>0.43388429752066116</v>
      </c>
      <c r="L11" s="36">
        <f t="shared" si="3"/>
        <v>0.13636363636363635</v>
      </c>
      <c r="M11" s="36">
        <f t="shared" si="3"/>
        <v>4.1322314049586778E-3</v>
      </c>
      <c r="N11" s="39">
        <f t="shared" si="3"/>
        <v>2.0661157024793389E-2</v>
      </c>
      <c r="O11" s="37">
        <f t="shared" si="3"/>
        <v>0</v>
      </c>
    </row>
    <row r="12" spans="1:15" s="44" customFormat="1" ht="30" customHeight="1">
      <c r="A12" s="140" t="s">
        <v>17</v>
      </c>
      <c r="B12" s="141"/>
      <c r="C12" s="91">
        <f>D12+F12+G12+H12+J12+O12</f>
        <v>1864</v>
      </c>
      <c r="D12" s="92">
        <v>71</v>
      </c>
      <c r="E12" s="113">
        <v>54</v>
      </c>
      <c r="F12" s="93">
        <v>10</v>
      </c>
      <c r="G12" s="41">
        <v>342</v>
      </c>
      <c r="H12" s="99">
        <v>9</v>
      </c>
      <c r="I12" s="125">
        <v>8</v>
      </c>
      <c r="J12" s="94">
        <v>1431</v>
      </c>
      <c r="K12" s="40">
        <v>717</v>
      </c>
      <c r="L12" s="40">
        <v>249</v>
      </c>
      <c r="M12" s="40">
        <v>43</v>
      </c>
      <c r="N12" s="42">
        <v>422</v>
      </c>
      <c r="O12" s="43">
        <v>1</v>
      </c>
    </row>
    <row r="13" spans="1:15" s="26" customFormat="1" ht="30" customHeight="1">
      <c r="A13" s="142"/>
      <c r="B13" s="143"/>
      <c r="C13" s="89">
        <f>C12/C$6</f>
        <v>0.10813319410604479</v>
      </c>
      <c r="D13" s="75">
        <f>(D12/$C12)</f>
        <v>3.8090128755364806E-2</v>
      </c>
      <c r="E13" s="111">
        <f t="shared" ref="E13:J13" si="4">(E12/$C12)</f>
        <v>2.8969957081545063E-2</v>
      </c>
      <c r="F13" s="38">
        <f t="shared" si="4"/>
        <v>5.3648068669527897E-3</v>
      </c>
      <c r="G13" s="37">
        <f>(G12/$C12)</f>
        <v>0.1834763948497854</v>
      </c>
      <c r="H13" s="75">
        <f t="shared" ref="H13:J15" si="5">(H12/$C12)</f>
        <v>4.8283261802575111E-3</v>
      </c>
      <c r="I13" s="111">
        <f t="shared" si="4"/>
        <v>4.2918454935622317E-3</v>
      </c>
      <c r="J13" s="75">
        <f t="shared" si="4"/>
        <v>0.76770386266094426</v>
      </c>
      <c r="K13" s="36">
        <f>(K12/$C12)</f>
        <v>0.38465665236051499</v>
      </c>
      <c r="L13" s="27">
        <f>(L12/$C12)</f>
        <v>0.13358369098712447</v>
      </c>
      <c r="M13" s="27">
        <f>(M12/$C12)</f>
        <v>2.3068669527896997E-2</v>
      </c>
      <c r="N13" s="32">
        <f>(N12/$C12)</f>
        <v>0.22639484978540772</v>
      </c>
      <c r="O13" s="37">
        <f>(O12/$C12)</f>
        <v>5.3648068669527897E-4</v>
      </c>
    </row>
    <row r="14" spans="1:15" s="44" customFormat="1" ht="30" customHeight="1">
      <c r="A14" s="140" t="s">
        <v>18</v>
      </c>
      <c r="B14" s="141"/>
      <c r="C14" s="91">
        <v>2276</v>
      </c>
      <c r="D14" s="95">
        <v>639</v>
      </c>
      <c r="E14" s="133">
        <v>620</v>
      </c>
      <c r="F14" s="96">
        <v>5</v>
      </c>
      <c r="G14" s="43">
        <v>1287</v>
      </c>
      <c r="H14" s="134">
        <v>282</v>
      </c>
      <c r="I14" s="125">
        <v>217</v>
      </c>
      <c r="J14" s="94">
        <v>63</v>
      </c>
      <c r="K14" s="40">
        <v>37</v>
      </c>
      <c r="L14" s="72">
        <v>18</v>
      </c>
      <c r="M14" s="72">
        <v>2</v>
      </c>
      <c r="N14" s="73">
        <v>6</v>
      </c>
      <c r="O14" s="43">
        <v>0</v>
      </c>
    </row>
    <row r="15" spans="1:15" s="26" customFormat="1" ht="30" customHeight="1">
      <c r="A15" s="178"/>
      <c r="B15" s="179"/>
      <c r="C15" s="84">
        <f>C14/C$6</f>
        <v>0.13203387864021349</v>
      </c>
      <c r="D15" s="77">
        <f>(D14/$C14)</f>
        <v>0.28075571177504394</v>
      </c>
      <c r="E15" s="28">
        <f t="shared" ref="E15:F15" si="6">(E14/$C14)</f>
        <v>0.27240773286467485</v>
      </c>
      <c r="F15" s="29">
        <f t="shared" si="6"/>
        <v>2.1968365553602814E-3</v>
      </c>
      <c r="G15" s="30">
        <f>(G14/$C14)</f>
        <v>0.56546572934973638</v>
      </c>
      <c r="H15" s="77">
        <f t="shared" si="5"/>
        <v>0.12390158172231985</v>
      </c>
      <c r="I15" s="28">
        <f t="shared" si="5"/>
        <v>9.534270650263621E-2</v>
      </c>
      <c r="J15" s="31">
        <f t="shared" si="5"/>
        <v>2.7680140597539545E-2</v>
      </c>
      <c r="K15" s="27">
        <f>(K14/$C14)</f>
        <v>1.6256590509666081E-2</v>
      </c>
      <c r="L15" s="27">
        <f>(L14/$C14)</f>
        <v>7.9086115992970125E-3</v>
      </c>
      <c r="M15" s="27">
        <f>(M14/$C14)</f>
        <v>8.7873462214411243E-4</v>
      </c>
      <c r="N15" s="32">
        <f>(N14/$C14)</f>
        <v>2.6362038664323375E-3</v>
      </c>
      <c r="O15" s="30">
        <f>(O14/$C14)</f>
        <v>0</v>
      </c>
    </row>
    <row r="16" spans="1:15" s="26" customFormat="1" ht="30" customHeight="1">
      <c r="A16" s="140" t="s">
        <v>23</v>
      </c>
      <c r="B16" s="141"/>
      <c r="C16" s="97">
        <f>D16+F16+G16+H16+J16+O16</f>
        <v>123</v>
      </c>
      <c r="D16" s="98">
        <v>25</v>
      </c>
      <c r="E16" s="114">
        <v>19</v>
      </c>
      <c r="F16" s="93">
        <v>1</v>
      </c>
      <c r="G16" s="41">
        <v>0</v>
      </c>
      <c r="H16" s="86">
        <v>74</v>
      </c>
      <c r="I16" s="112">
        <v>39</v>
      </c>
      <c r="J16" s="92">
        <v>23</v>
      </c>
      <c r="K16" s="71">
        <v>12</v>
      </c>
      <c r="L16" s="71">
        <v>1</v>
      </c>
      <c r="M16" s="71">
        <v>4</v>
      </c>
      <c r="N16" s="93">
        <v>6</v>
      </c>
      <c r="O16" s="41">
        <v>0</v>
      </c>
    </row>
    <row r="17" spans="1:15" s="26" customFormat="1" ht="30" customHeight="1">
      <c r="A17" s="142"/>
      <c r="B17" s="143"/>
      <c r="C17" s="89">
        <f>C16/C$6</f>
        <v>7.1353985381134698E-3</v>
      </c>
      <c r="D17" s="77">
        <f t="shared" ref="D17:O17" si="7">(D16/$C16)</f>
        <v>0.2032520325203252</v>
      </c>
      <c r="E17" s="28">
        <f t="shared" si="7"/>
        <v>0.15447154471544716</v>
      </c>
      <c r="F17" s="29">
        <f t="shared" si="7"/>
        <v>8.130081300813009E-3</v>
      </c>
      <c r="G17" s="30">
        <f t="shared" si="7"/>
        <v>0</v>
      </c>
      <c r="H17" s="77">
        <f t="shared" si="7"/>
        <v>0.60162601626016265</v>
      </c>
      <c r="I17" s="28">
        <f t="shared" si="7"/>
        <v>0.31707317073170732</v>
      </c>
      <c r="J17" s="31">
        <f t="shared" si="7"/>
        <v>0.18699186991869918</v>
      </c>
      <c r="K17" s="27">
        <f t="shared" si="7"/>
        <v>9.7560975609756101E-2</v>
      </c>
      <c r="L17" s="27">
        <f t="shared" si="7"/>
        <v>8.130081300813009E-3</v>
      </c>
      <c r="M17" s="27">
        <f t="shared" si="7"/>
        <v>3.2520325203252036E-2</v>
      </c>
      <c r="N17" s="32">
        <f t="shared" si="7"/>
        <v>4.878048780487805E-2</v>
      </c>
      <c r="O17" s="37">
        <f t="shared" si="7"/>
        <v>0</v>
      </c>
    </row>
    <row r="18" spans="1:15" s="26" customFormat="1" ht="30" customHeight="1">
      <c r="A18" s="140" t="s">
        <v>31</v>
      </c>
      <c r="B18" s="141"/>
      <c r="C18" s="85">
        <f>D18+F18+G18+H18+J18+O18</f>
        <v>675</v>
      </c>
      <c r="D18" s="86">
        <v>15</v>
      </c>
      <c r="E18" s="112">
        <v>6</v>
      </c>
      <c r="F18" s="87">
        <v>5</v>
      </c>
      <c r="G18" s="34">
        <v>594</v>
      </c>
      <c r="H18" s="86">
        <v>23</v>
      </c>
      <c r="I18" s="124">
        <v>23</v>
      </c>
      <c r="J18" s="88">
        <v>38</v>
      </c>
      <c r="K18" s="33">
        <v>22</v>
      </c>
      <c r="L18" s="33">
        <v>11</v>
      </c>
      <c r="M18" s="33">
        <v>2</v>
      </c>
      <c r="N18" s="35">
        <v>3</v>
      </c>
      <c r="O18" s="45">
        <v>0</v>
      </c>
    </row>
    <row r="19" spans="1:15" s="26" customFormat="1" ht="30" customHeight="1">
      <c r="A19" s="142"/>
      <c r="B19" s="143"/>
      <c r="C19" s="89">
        <f>C18/C$6</f>
        <v>3.9157674904281237E-2</v>
      </c>
      <c r="D19" s="90">
        <f t="shared" ref="D19:J19" si="8">(D18/$C18)</f>
        <v>2.2222222222222223E-2</v>
      </c>
      <c r="E19" s="39">
        <f t="shared" si="8"/>
        <v>8.8888888888888889E-3</v>
      </c>
      <c r="F19" s="38">
        <f t="shared" si="8"/>
        <v>7.4074074074074077E-3</v>
      </c>
      <c r="G19" s="37">
        <f t="shared" si="8"/>
        <v>0.88</v>
      </c>
      <c r="H19" s="75">
        <f t="shared" si="8"/>
        <v>3.4074074074074076E-2</v>
      </c>
      <c r="I19" s="111">
        <f t="shared" si="8"/>
        <v>3.4074074074074076E-2</v>
      </c>
      <c r="J19" s="90">
        <f t="shared" si="8"/>
        <v>5.6296296296296296E-2</v>
      </c>
      <c r="K19" s="36">
        <f t="shared" ref="K19:O19" si="9">(K18/$C18)</f>
        <v>3.259259259259259E-2</v>
      </c>
      <c r="L19" s="36">
        <f t="shared" si="9"/>
        <v>1.6296296296296295E-2</v>
      </c>
      <c r="M19" s="36">
        <f t="shared" si="9"/>
        <v>2.9629629629629628E-3</v>
      </c>
      <c r="N19" s="39">
        <f t="shared" si="9"/>
        <v>4.4444444444444444E-3</v>
      </c>
      <c r="O19" s="37">
        <f t="shared" si="9"/>
        <v>0</v>
      </c>
    </row>
    <row r="20" spans="1:15" s="26" customFormat="1" ht="30" customHeight="1">
      <c r="A20" s="140" t="s">
        <v>19</v>
      </c>
      <c r="B20" s="141"/>
      <c r="C20" s="85">
        <f>D20+F20+G20+H20+J20+O20</f>
        <v>6324</v>
      </c>
      <c r="D20" s="86">
        <v>13</v>
      </c>
      <c r="E20" s="112">
        <v>3</v>
      </c>
      <c r="F20" s="87">
        <v>1</v>
      </c>
      <c r="G20" s="34">
        <v>4</v>
      </c>
      <c r="H20" s="86">
        <v>0</v>
      </c>
      <c r="I20" s="124">
        <v>0</v>
      </c>
      <c r="J20" s="88">
        <v>6305</v>
      </c>
      <c r="K20" s="33">
        <v>2445</v>
      </c>
      <c r="L20" s="33">
        <v>968</v>
      </c>
      <c r="M20" s="33">
        <v>66</v>
      </c>
      <c r="N20" s="35">
        <v>2826</v>
      </c>
      <c r="O20" s="45">
        <v>1</v>
      </c>
    </row>
    <row r="21" spans="1:15" s="26" customFormat="1" ht="30" customHeight="1">
      <c r="A21" s="142"/>
      <c r="B21" s="143"/>
      <c r="C21" s="89">
        <f>C20/C$6</f>
        <v>0.36686390532544377</v>
      </c>
      <c r="D21" s="90">
        <f t="shared" ref="D21:J21" si="10">(D20/$C20)</f>
        <v>2.0556609740670462E-3</v>
      </c>
      <c r="E21" s="39">
        <f t="shared" si="10"/>
        <v>4.743833017077799E-4</v>
      </c>
      <c r="F21" s="38">
        <f t="shared" si="10"/>
        <v>1.5812776723592663E-4</v>
      </c>
      <c r="G21" s="37">
        <f t="shared" si="10"/>
        <v>6.3251106894370653E-4</v>
      </c>
      <c r="H21" s="75">
        <f t="shared" si="10"/>
        <v>0</v>
      </c>
      <c r="I21" s="111">
        <f t="shared" si="10"/>
        <v>0</v>
      </c>
      <c r="J21" s="90">
        <f t="shared" si="10"/>
        <v>0.99699557242251735</v>
      </c>
      <c r="K21" s="36">
        <f t="shared" ref="K21:O21" si="11">(K20/$C20)</f>
        <v>0.38662239089184058</v>
      </c>
      <c r="L21" s="36">
        <f t="shared" si="11"/>
        <v>0.15306767868437698</v>
      </c>
      <c r="M21" s="36">
        <f t="shared" si="11"/>
        <v>1.0436432637571158E-2</v>
      </c>
      <c r="N21" s="39">
        <f t="shared" si="11"/>
        <v>0.44686907020872868</v>
      </c>
      <c r="O21" s="37">
        <f t="shared" si="11"/>
        <v>1.5812776723592663E-4</v>
      </c>
    </row>
    <row r="22" spans="1:15" s="26" customFormat="1" ht="30" customHeight="1">
      <c r="A22" s="140" t="s">
        <v>20</v>
      </c>
      <c r="B22" s="141"/>
      <c r="C22" s="85">
        <v>997</v>
      </c>
      <c r="D22" s="86">
        <v>0</v>
      </c>
      <c r="E22" s="112">
        <v>0</v>
      </c>
      <c r="F22" s="87">
        <v>0</v>
      </c>
      <c r="G22" s="34">
        <v>4</v>
      </c>
      <c r="H22" s="132">
        <v>1</v>
      </c>
      <c r="I22" s="126">
        <v>0</v>
      </c>
      <c r="J22" s="88">
        <v>992</v>
      </c>
      <c r="K22" s="33">
        <v>480</v>
      </c>
      <c r="L22" s="33">
        <v>80</v>
      </c>
      <c r="M22" s="33">
        <v>30</v>
      </c>
      <c r="N22" s="35">
        <v>402</v>
      </c>
      <c r="O22" s="45">
        <v>0</v>
      </c>
    </row>
    <row r="23" spans="1:15" s="26" customFormat="1" ht="30" customHeight="1">
      <c r="A23" s="142"/>
      <c r="B23" s="143"/>
      <c r="C23" s="89">
        <f>C22/C$6</f>
        <v>5.7837336117879105E-2</v>
      </c>
      <c r="D23" s="75">
        <f>(D22/$C22)</f>
        <v>0</v>
      </c>
      <c r="E23" s="111">
        <f t="shared" ref="E23:O23" si="12">(E22/$C22)</f>
        <v>0</v>
      </c>
      <c r="F23" s="38">
        <f t="shared" si="12"/>
        <v>0</v>
      </c>
      <c r="G23" s="37">
        <f>(G22/$C22)</f>
        <v>4.0120361083249749E-3</v>
      </c>
      <c r="H23" s="75">
        <f>(H22/$C22)</f>
        <v>1.0030090270812437E-3</v>
      </c>
      <c r="I23" s="111">
        <f t="shared" si="12"/>
        <v>0</v>
      </c>
      <c r="J23" s="90">
        <f t="shared" si="12"/>
        <v>0.99498495486459382</v>
      </c>
      <c r="K23" s="36">
        <f t="shared" si="12"/>
        <v>0.48144433299899697</v>
      </c>
      <c r="L23" s="36">
        <f t="shared" si="12"/>
        <v>8.0240722166499495E-2</v>
      </c>
      <c r="M23" s="36">
        <f t="shared" si="12"/>
        <v>3.0090270812437311E-2</v>
      </c>
      <c r="N23" s="39">
        <f t="shared" si="12"/>
        <v>0.40320962888665995</v>
      </c>
      <c r="O23" s="37">
        <f t="shared" si="12"/>
        <v>0</v>
      </c>
    </row>
    <row r="24" spans="1:15" s="26" customFormat="1" ht="30" customHeight="1">
      <c r="A24" s="166" t="s">
        <v>29</v>
      </c>
      <c r="B24" s="167"/>
      <c r="C24" s="81">
        <f>D24+F24+G24+H24+J24+O24</f>
        <v>403</v>
      </c>
      <c r="D24" s="99">
        <v>293</v>
      </c>
      <c r="E24" s="113">
        <v>49</v>
      </c>
      <c r="F24" s="87">
        <v>7</v>
      </c>
      <c r="G24" s="34">
        <v>0</v>
      </c>
      <c r="H24" s="99">
        <v>10</v>
      </c>
      <c r="I24" s="125">
        <v>8</v>
      </c>
      <c r="J24" s="74">
        <v>93</v>
      </c>
      <c r="K24" s="46">
        <v>46</v>
      </c>
      <c r="L24" s="46">
        <v>39</v>
      </c>
      <c r="M24" s="46">
        <v>0</v>
      </c>
      <c r="N24" s="35">
        <v>8</v>
      </c>
      <c r="O24" s="47">
        <v>0</v>
      </c>
    </row>
    <row r="25" spans="1:15" s="26" customFormat="1" ht="30" customHeight="1">
      <c r="A25" s="180"/>
      <c r="B25" s="181"/>
      <c r="C25" s="84">
        <f>C24/C$6</f>
        <v>2.3378582202111614E-2</v>
      </c>
      <c r="D25" s="77">
        <f>(D24/$C24)</f>
        <v>0.72704714640198509</v>
      </c>
      <c r="E25" s="28">
        <f t="shared" ref="E25:O25" si="13">(E24/$C24)</f>
        <v>0.12158808933002481</v>
      </c>
      <c r="F25" s="29">
        <f t="shared" si="13"/>
        <v>1.7369727047146403E-2</v>
      </c>
      <c r="G25" s="49">
        <f>(G24/$C24)</f>
        <v>0</v>
      </c>
      <c r="H25" s="127">
        <f>(H24/$C24)</f>
        <v>2.4813895781637719E-2</v>
      </c>
      <c r="I25" s="28">
        <f t="shared" si="13"/>
        <v>1.9851116625310174E-2</v>
      </c>
      <c r="J25" s="31">
        <f t="shared" si="13"/>
        <v>0.23076923076923078</v>
      </c>
      <c r="K25" s="27">
        <f t="shared" si="13"/>
        <v>0.11414392059553349</v>
      </c>
      <c r="L25" s="27">
        <f t="shared" si="13"/>
        <v>9.6774193548387094E-2</v>
      </c>
      <c r="M25" s="27">
        <f t="shared" si="13"/>
        <v>0</v>
      </c>
      <c r="N25" s="32">
        <f t="shared" si="13"/>
        <v>1.9851116625310174E-2</v>
      </c>
      <c r="O25" s="30">
        <f t="shared" si="13"/>
        <v>0</v>
      </c>
    </row>
    <row r="26" spans="1:15" s="54" customFormat="1" ht="30" customHeight="1">
      <c r="A26" s="50"/>
      <c r="B26" s="182" t="s">
        <v>26</v>
      </c>
      <c r="C26" s="100">
        <f>D26+F26+G26+H26+J26+O26</f>
        <v>245</v>
      </c>
      <c r="D26" s="101">
        <v>203</v>
      </c>
      <c r="E26" s="102">
        <v>28</v>
      </c>
      <c r="F26" s="102">
        <v>0</v>
      </c>
      <c r="G26" s="52">
        <v>0</v>
      </c>
      <c r="H26" s="101">
        <v>4</v>
      </c>
      <c r="I26" s="128">
        <v>2</v>
      </c>
      <c r="J26" s="103">
        <v>38</v>
      </c>
      <c r="K26" s="51">
        <v>17</v>
      </c>
      <c r="L26" s="51">
        <v>17</v>
      </c>
      <c r="M26" s="51">
        <v>0</v>
      </c>
      <c r="N26" s="53">
        <v>4</v>
      </c>
      <c r="O26" s="52">
        <v>0</v>
      </c>
    </row>
    <row r="27" spans="1:15" s="54" customFormat="1" ht="30" customHeight="1">
      <c r="A27" s="50"/>
      <c r="B27" s="183"/>
      <c r="C27" s="104">
        <f>C26/C$6</f>
        <v>1.4212785705998376E-2</v>
      </c>
      <c r="D27" s="105">
        <f>(D26/$C26)</f>
        <v>0.82857142857142863</v>
      </c>
      <c r="E27" s="48">
        <f>(E26/$C26)</f>
        <v>0.11428571428571428</v>
      </c>
      <c r="F27" s="48">
        <f t="shared" ref="F27" si="14">(F26/$C26)</f>
        <v>0</v>
      </c>
      <c r="G27" s="56">
        <f>(G26/$C26)</f>
        <v>0</v>
      </c>
      <c r="H27" s="105">
        <f t="shared" ref="H27:O27" si="15">(H26/$C26)</f>
        <v>1.6326530612244899E-2</v>
      </c>
      <c r="I27" s="48">
        <f t="shared" si="15"/>
        <v>8.1632653061224497E-3</v>
      </c>
      <c r="J27" s="106">
        <f t="shared" si="15"/>
        <v>0.15510204081632653</v>
      </c>
      <c r="K27" s="55">
        <f t="shared" si="15"/>
        <v>6.9387755102040816E-2</v>
      </c>
      <c r="L27" s="55">
        <f t="shared" si="15"/>
        <v>6.9387755102040816E-2</v>
      </c>
      <c r="M27" s="55">
        <f t="shared" si="15"/>
        <v>0</v>
      </c>
      <c r="N27" s="57">
        <f t="shared" si="15"/>
        <v>1.6326530612244899E-2</v>
      </c>
      <c r="O27" s="56">
        <f t="shared" si="15"/>
        <v>0</v>
      </c>
    </row>
    <row r="28" spans="1:15" ht="30" customHeight="1">
      <c r="A28" s="50"/>
      <c r="B28" s="182" t="s">
        <v>27</v>
      </c>
      <c r="C28" s="100">
        <f>D28+F28+G28+H28+J28+O28</f>
        <v>36</v>
      </c>
      <c r="D28" s="101">
        <v>24</v>
      </c>
      <c r="E28" s="102">
        <v>5</v>
      </c>
      <c r="F28" s="102">
        <v>0</v>
      </c>
      <c r="G28" s="52">
        <v>0</v>
      </c>
      <c r="H28" s="101">
        <v>2</v>
      </c>
      <c r="I28" s="128">
        <v>2</v>
      </c>
      <c r="J28" s="103">
        <v>10</v>
      </c>
      <c r="K28" s="51">
        <v>4</v>
      </c>
      <c r="L28" s="51">
        <v>6</v>
      </c>
      <c r="M28" s="51">
        <v>0</v>
      </c>
      <c r="N28" s="53">
        <v>0</v>
      </c>
      <c r="O28" s="52">
        <v>0</v>
      </c>
    </row>
    <row r="29" spans="1:15" ht="30" customHeight="1">
      <c r="A29" s="50"/>
      <c r="B29" s="184"/>
      <c r="C29" s="107">
        <f>C28/C$6</f>
        <v>2.0884093282283328E-3</v>
      </c>
      <c r="D29" s="76">
        <f t="shared" ref="D29:O29" si="16">(D28/$C28)</f>
        <v>0.66666666666666663</v>
      </c>
      <c r="E29" s="28">
        <f t="shared" si="16"/>
        <v>0.1388888888888889</v>
      </c>
      <c r="F29" s="28">
        <f t="shared" si="16"/>
        <v>0</v>
      </c>
      <c r="G29" s="58">
        <f>(G28/$C28)</f>
        <v>0</v>
      </c>
      <c r="H29" s="129">
        <f t="shared" si="16"/>
        <v>5.5555555555555552E-2</v>
      </c>
      <c r="I29" s="28">
        <f t="shared" si="16"/>
        <v>5.5555555555555552E-2</v>
      </c>
      <c r="J29" s="108">
        <f t="shared" si="16"/>
        <v>0.27777777777777779</v>
      </c>
      <c r="K29" s="27">
        <f t="shared" si="16"/>
        <v>0.1111111111111111</v>
      </c>
      <c r="L29" s="27">
        <f t="shared" si="16"/>
        <v>0.16666666666666666</v>
      </c>
      <c r="M29" s="27">
        <f t="shared" si="16"/>
        <v>0</v>
      </c>
      <c r="N29" s="32">
        <f t="shared" si="16"/>
        <v>0</v>
      </c>
      <c r="O29" s="58">
        <f t="shared" si="16"/>
        <v>0</v>
      </c>
    </row>
    <row r="30" spans="1:15" ht="30" customHeight="1">
      <c r="A30" s="166" t="s">
        <v>2</v>
      </c>
      <c r="B30" s="167"/>
      <c r="C30" s="85">
        <v>1121</v>
      </c>
      <c r="D30" s="86">
        <v>184</v>
      </c>
      <c r="E30" s="112">
        <v>84</v>
      </c>
      <c r="F30" s="87">
        <v>25</v>
      </c>
      <c r="G30" s="34">
        <v>217</v>
      </c>
      <c r="H30" s="86">
        <v>185</v>
      </c>
      <c r="I30" s="124">
        <v>165</v>
      </c>
      <c r="J30" s="88">
        <v>507</v>
      </c>
      <c r="K30" s="33">
        <v>218</v>
      </c>
      <c r="L30" s="33">
        <v>115</v>
      </c>
      <c r="M30" s="33">
        <v>12</v>
      </c>
      <c r="N30" s="35">
        <v>162</v>
      </c>
      <c r="O30" s="45">
        <v>3</v>
      </c>
    </row>
    <row r="31" spans="1:15" ht="30" customHeight="1" thickBot="1">
      <c r="A31" s="174"/>
      <c r="B31" s="175"/>
      <c r="C31" s="109">
        <f>C30/C$6</f>
        <v>6.5030746026221137E-2</v>
      </c>
      <c r="D31" s="62">
        <f>(D30/$C30)</f>
        <v>0.16413916146297949</v>
      </c>
      <c r="E31" s="69">
        <f t="shared" ref="E31:O31" si="17">(E30/$C30)</f>
        <v>7.4933095450490636E-2</v>
      </c>
      <c r="F31" s="61">
        <f t="shared" si="17"/>
        <v>2.2301516503122211E-2</v>
      </c>
      <c r="G31" s="61">
        <f>(G30/$C30)</f>
        <v>0.19357716324710081</v>
      </c>
      <c r="H31" s="130">
        <f>(H30/$C30)</f>
        <v>0.16503122212310437</v>
      </c>
      <c r="I31" s="131">
        <f t="shared" si="17"/>
        <v>0.1471900089206066</v>
      </c>
      <c r="J31" s="62">
        <f t="shared" si="17"/>
        <v>0.45227475468331846</v>
      </c>
      <c r="K31" s="59">
        <f t="shared" si="17"/>
        <v>0.19446922390722568</v>
      </c>
      <c r="L31" s="59">
        <f t="shared" si="17"/>
        <v>0.10258697591436218</v>
      </c>
      <c r="M31" s="59">
        <f t="shared" si="17"/>
        <v>1.0704727921498661E-2</v>
      </c>
      <c r="N31" s="69">
        <f t="shared" si="17"/>
        <v>0.14451382694023193</v>
      </c>
      <c r="O31" s="60">
        <f t="shared" si="17"/>
        <v>2.6761819803746653E-3</v>
      </c>
    </row>
    <row r="32" spans="1:15" ht="15" customHeight="1"/>
    <row r="33" spans="1:15" ht="15" customHeight="1">
      <c r="A33" s="64" t="s">
        <v>21</v>
      </c>
      <c r="B33" s="176" t="s">
        <v>22</v>
      </c>
      <c r="C33" s="176"/>
      <c r="D33" s="176"/>
      <c r="E33" s="176"/>
      <c r="F33" s="176"/>
      <c r="G33" s="176"/>
      <c r="H33" s="176"/>
      <c r="I33" s="176"/>
      <c r="J33" s="176"/>
      <c r="K33" s="176"/>
      <c r="L33" s="176"/>
      <c r="M33" s="176"/>
      <c r="N33" s="176"/>
      <c r="O33" s="65"/>
    </row>
    <row r="34" spans="1:15" ht="15" customHeight="1">
      <c r="A34" s="66" t="s">
        <v>7</v>
      </c>
      <c r="B34" s="177" t="s">
        <v>30</v>
      </c>
      <c r="C34" s="177"/>
      <c r="D34" s="177"/>
      <c r="E34" s="177"/>
      <c r="F34" s="177"/>
      <c r="G34" s="177"/>
      <c r="H34" s="177"/>
      <c r="I34" s="177"/>
      <c r="J34" s="177"/>
      <c r="K34" s="177"/>
      <c r="L34" s="177"/>
      <c r="M34" s="177"/>
      <c r="N34" s="177"/>
      <c r="O34" s="67"/>
    </row>
    <row r="35" spans="1:15" ht="23.25" customHeight="1">
      <c r="A35" s="66"/>
      <c r="B35" s="177"/>
      <c r="C35" s="177"/>
      <c r="D35" s="177"/>
      <c r="E35" s="177"/>
      <c r="F35" s="177"/>
      <c r="G35" s="177"/>
      <c r="H35" s="177"/>
      <c r="I35" s="177"/>
      <c r="J35" s="177"/>
      <c r="K35" s="177"/>
      <c r="L35" s="177"/>
      <c r="M35" s="177"/>
      <c r="N35" s="177"/>
    </row>
    <row r="36" spans="1:15" ht="21.75" customHeight="1">
      <c r="C36" s="135">
        <f>SUM(C8,C10,C12,C14,C16,C18,C20,C22,C24,C30)</f>
        <v>17238</v>
      </c>
      <c r="D36" s="135">
        <f t="shared" ref="D36:O36" si="18">SUM(D8,D10,D12,D14,D16,D18,D20,D22,D24,D30)</f>
        <v>1780</v>
      </c>
      <c r="E36" s="135">
        <f t="shared" si="18"/>
        <v>1270</v>
      </c>
      <c r="F36" s="135">
        <f t="shared" si="18"/>
        <v>88</v>
      </c>
      <c r="G36" s="135">
        <f t="shared" si="18"/>
        <v>4071</v>
      </c>
      <c r="H36" s="135">
        <f t="shared" si="18"/>
        <v>982</v>
      </c>
      <c r="I36" s="135">
        <f t="shared" si="18"/>
        <v>807</v>
      </c>
      <c r="J36" s="135">
        <f t="shared" si="18"/>
        <v>10310</v>
      </c>
      <c r="K36" s="135">
        <f t="shared" si="18"/>
        <v>4541</v>
      </c>
      <c r="L36" s="135">
        <f t="shared" si="18"/>
        <v>1686</v>
      </c>
      <c r="M36" s="135">
        <f t="shared" si="18"/>
        <v>190</v>
      </c>
      <c r="N36" s="135">
        <f t="shared" si="18"/>
        <v>3893</v>
      </c>
      <c r="O36" s="135">
        <f t="shared" si="18"/>
        <v>7</v>
      </c>
    </row>
  </sheetData>
  <mergeCells count="26">
    <mergeCell ref="A30:B31"/>
    <mergeCell ref="B33:N33"/>
    <mergeCell ref="B34:N34"/>
    <mergeCell ref="B35:N35"/>
    <mergeCell ref="A14:B15"/>
    <mergeCell ref="A20:B21"/>
    <mergeCell ref="A22:B23"/>
    <mergeCell ref="A24:B25"/>
    <mergeCell ref="B26:B27"/>
    <mergeCell ref="B28:B29"/>
    <mergeCell ref="A16:B17"/>
    <mergeCell ref="A18:B19"/>
    <mergeCell ref="A1:O1"/>
    <mergeCell ref="A12:B13"/>
    <mergeCell ref="A4:B5"/>
    <mergeCell ref="C4:C5"/>
    <mergeCell ref="D4:E4"/>
    <mergeCell ref="F4:F5"/>
    <mergeCell ref="O4:O5"/>
    <mergeCell ref="A6:B7"/>
    <mergeCell ref="C6:C7"/>
    <mergeCell ref="A8:B9"/>
    <mergeCell ref="A10:B11"/>
    <mergeCell ref="G4:G5"/>
    <mergeCell ref="H4:I4"/>
    <mergeCell ref="J4:N4"/>
  </mergeCells>
  <phoneticPr fontId="6"/>
  <printOptions horizontalCentered="1"/>
  <pageMargins left="0.23622047244094491" right="0.27559055118110237" top="0.51181102362204722" bottom="0.39370078740157483" header="0.55118110236220474" footer="0.51181102362204722"/>
  <pageSetup paperSize="9" scale="59" orientation="landscape" cellComments="asDisplayed"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■別表４公表例　国籍・在留資格</vt:lpstr>
      <vt:lpstr>'■別表４公表例　国籍・在留資格'!Print_Area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2019-01-22T10:23:05Z</cp:lastPrinted>
  <dcterms:created xsi:type="dcterms:W3CDTF">2014-11-21T01:51:53Z</dcterms:created>
  <dcterms:modified xsi:type="dcterms:W3CDTF">2019-01-23T04:24:29Z</dcterms:modified>
</cp:coreProperties>
</file>